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cfrancoise\Desktop\"/>
    </mc:Choice>
  </mc:AlternateContent>
  <xr:revisionPtr revIDLastSave="0" documentId="13_ncr:1_{331C3837-47DB-4F12-9D3B-FE4A98260E46}" xr6:coauthVersionLast="47" xr6:coauthVersionMax="47" xr10:uidLastSave="{00000000-0000-0000-0000-000000000000}"/>
  <bookViews>
    <workbookView xWindow="-120" yWindow="-120" windowWidth="29040" windowHeight="15840" tabRatio="602" xr2:uid="{CA1ED44F-4B06-4DC4-94B8-4A7E9217C67A}"/>
  </bookViews>
  <sheets>
    <sheet name="RECAP 17-FORTH" sheetId="8" r:id="rId1"/>
    <sheet name="REVUES CLASSEES PAR ANNEE" sheetId="9" r:id="rId2"/>
    <sheet name="AUTEUR 1 PAR ANNEE" sheetId="10" r:id="rId3"/>
  </sheets>
  <definedNames>
    <definedName name="_xlnm._FilterDatabase" localSheetId="0" hidden="1">'RECAP 17-FORTH'!$A$1:$AN$1755</definedName>
  </definedNames>
  <calcPr calcId="191028"/>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14" i="8" l="1"/>
  <c r="AY13" i="8"/>
  <c r="AY12" i="8"/>
  <c r="AW6" i="8"/>
  <c r="AW5" i="8"/>
  <c r="AW4" i="8"/>
  <c r="AU2" i="8"/>
  <c r="AS6" i="8"/>
  <c r="AS5" i="8"/>
  <c r="AS4" i="8"/>
  <c r="AS3" i="8"/>
  <c r="AS2" i="8"/>
  <c r="AQ6" i="8"/>
  <c r="AQ5" i="8"/>
  <c r="AQ4" i="8"/>
  <c r="AQ3" i="8"/>
  <c r="AQ2" i="8"/>
  <c r="BA6" i="8"/>
  <c r="BA5" i="8"/>
  <c r="BA4" i="8"/>
  <c r="BA3" i="8"/>
  <c r="BA2" i="8"/>
  <c r="AY11" i="8"/>
  <c r="AY10" i="8"/>
  <c r="AY9" i="8"/>
  <c r="AY8" i="8"/>
  <c r="AY7" i="8"/>
  <c r="AY6" i="8"/>
  <c r="AY5" i="8"/>
  <c r="AY4" i="8"/>
  <c r="AY3" i="8"/>
  <c r="AY2" i="8"/>
  <c r="AH234" i="8"/>
  <c r="AH233" i="8"/>
  <c r="AH232" i="8"/>
  <c r="AH198" i="8"/>
  <c r="AH192" i="8"/>
  <c r="AH189" i="8"/>
  <c r="AH186" i="8"/>
  <c r="AH183" i="8"/>
  <c r="AH180" i="8"/>
  <c r="AH179" i="8"/>
  <c r="AH177" i="8"/>
  <c r="AH176" i="8"/>
  <c r="AH173" i="8"/>
  <c r="AH171" i="8"/>
  <c r="AH169" i="8"/>
  <c r="AH167" i="8"/>
  <c r="AH165" i="8"/>
  <c r="AH164" i="8"/>
  <c r="AH161" i="8"/>
  <c r="AH157" i="8"/>
  <c r="AH156" i="8"/>
  <c r="AH154" i="8"/>
  <c r="AH153" i="8"/>
  <c r="AH152" i="8"/>
  <c r="AH150" i="8"/>
  <c r="AH149" i="8"/>
  <c r="AH146" i="8"/>
  <c r="AH144" i="8"/>
  <c r="AH137" i="8"/>
  <c r="AH136" i="8"/>
  <c r="AH135" i="8"/>
  <c r="AH133" i="8"/>
  <c r="AH132" i="8"/>
  <c r="AH124" i="8"/>
  <c r="AH122" i="8"/>
  <c r="AH121" i="8"/>
  <c r="AH119" i="8"/>
  <c r="AH118" i="8"/>
  <c r="AH116" i="8"/>
  <c r="AH114" i="8"/>
  <c r="AH113" i="8"/>
  <c r="AH112" i="8"/>
  <c r="AH110" i="8"/>
  <c r="AH109" i="8"/>
  <c r="AH107" i="8"/>
  <c r="AH105" i="8"/>
  <c r="AH104" i="8"/>
  <c r="AH103" i="8"/>
  <c r="AH101" i="8"/>
  <c r="AH100" i="8"/>
  <c r="AH99" i="8"/>
  <c r="AH98" i="8"/>
  <c r="AH97" i="8"/>
  <c r="AH96" i="8"/>
  <c r="AH95" i="8"/>
  <c r="AH94" i="8"/>
  <c r="AH93" i="8"/>
  <c r="AH92" i="8"/>
  <c r="AH90" i="8"/>
  <c r="AH88" i="8"/>
  <c r="AH87" i="8"/>
  <c r="AH85" i="8"/>
  <c r="AH84" i="8"/>
  <c r="AH83" i="8"/>
  <c r="AH82" i="8"/>
  <c r="AH81" i="8"/>
  <c r="AH80" i="8"/>
  <c r="AH78" i="8"/>
  <c r="AH77" i="8"/>
  <c r="AH75" i="8"/>
  <c r="AH74" i="8"/>
  <c r="AH72" i="8"/>
  <c r="AH71" i="8"/>
  <c r="AH70" i="8"/>
  <c r="AH69" i="8"/>
  <c r="AH68" i="8"/>
  <c r="AH66" i="8"/>
  <c r="AH65" i="8"/>
  <c r="AH60" i="8"/>
  <c r="AH57" i="8"/>
  <c r="AH56" i="8"/>
  <c r="AH55" i="8"/>
  <c r="AH54" i="8"/>
  <c r="AH53" i="8"/>
  <c r="AH51" i="8"/>
  <c r="AH50" i="8"/>
  <c r="AH48" i="8"/>
  <c r="AH47" i="8"/>
  <c r="AH46" i="8"/>
  <c r="AH45" i="8"/>
  <c r="AH43" i="8"/>
  <c r="AH42" i="8"/>
  <c r="AH38" i="8"/>
  <c r="AH37" i="8"/>
  <c r="AH35" i="8"/>
  <c r="AH33" i="8"/>
  <c r="AH32" i="8"/>
  <c r="AH31" i="8"/>
  <c r="AH30" i="8"/>
  <c r="AH29" i="8"/>
  <c r="AH28" i="8"/>
  <c r="AH27" i="8"/>
  <c r="AH25" i="8"/>
  <c r="AU6" i="8" l="1"/>
  <c r="AU3" i="8"/>
  <c r="AU4" i="8"/>
  <c r="AU5" i="8"/>
  <c r="BA8" i="8"/>
  <c r="AQ7" i="8"/>
  <c r="BA7" i="8"/>
  <c r="AS8" i="8"/>
  <c r="AQ8" i="8"/>
  <c r="AW7" i="8"/>
  <c r="AS7" i="8"/>
  <c r="AU8" i="8" l="1"/>
  <c r="AU7" i="8"/>
</calcChain>
</file>

<file path=xl/sharedStrings.xml><?xml version="1.0" encoding="utf-8"?>
<sst xmlns="http://schemas.openxmlformats.org/spreadsheetml/2006/main" count="15134" uniqueCount="5133">
  <si>
    <t>ACTE</t>
  </si>
  <si>
    <t>TITRE DE L'ACTE &amp; auteurs</t>
  </si>
  <si>
    <t>REVUE / EDITEUR / COLLOQUE</t>
  </si>
  <si>
    <t>ISSN</t>
  </si>
  <si>
    <t>Date acceptation</t>
  </si>
  <si>
    <t>Date publlication</t>
  </si>
  <si>
    <t>DOI</t>
  </si>
  <si>
    <t>Vol &amp; issue number</t>
  </si>
  <si>
    <t>INT'L</t>
  </si>
  <si>
    <t>DDRSE</t>
  </si>
  <si>
    <t>Ancrage territorial</t>
  </si>
  <si>
    <t>NOM</t>
  </si>
  <si>
    <t>PRENOM</t>
  </si>
  <si>
    <t>NOM co-publiant</t>
  </si>
  <si>
    <t>PRENOM co-publiant</t>
  </si>
  <si>
    <t>NOM co-publiant2</t>
  </si>
  <si>
    <t>PRENOM co-publiant2</t>
  </si>
  <si>
    <t>NOM co-publiant3</t>
  </si>
  <si>
    <t>PRENOM co-publiant3</t>
  </si>
  <si>
    <t>NOM co-publiant4</t>
  </si>
  <si>
    <t>PRENOM co-publiant4</t>
  </si>
  <si>
    <t>Co-auteur assistant recherche</t>
  </si>
  <si>
    <t>Co-auteur externe</t>
  </si>
  <si>
    <t>ETUDIANT co-publiant</t>
  </si>
  <si>
    <t>Programme étudiant co-publiant</t>
  </si>
  <si>
    <t xml:space="preserve">Rang CNRS </t>
  </si>
  <si>
    <t>Rang FNEGE</t>
  </si>
  <si>
    <t>Rang retenu (plus favorable)</t>
  </si>
  <si>
    <t>Cat HCERES</t>
  </si>
  <si>
    <t>CNRS AUTRE</t>
  </si>
  <si>
    <t>HAL</t>
  </si>
  <si>
    <t>Commentaires</t>
  </si>
  <si>
    <t>1*, 1e, 1g, 1eg</t>
  </si>
  <si>
    <t>articles académiques non classés Eco/gestion</t>
  </si>
  <si>
    <t>4*</t>
  </si>
  <si>
    <t>vidéos</t>
  </si>
  <si>
    <t>A</t>
  </si>
  <si>
    <t>articles pro et tribunes</t>
  </si>
  <si>
    <t>B</t>
  </si>
  <si>
    <t>cas pédagogiques</t>
  </si>
  <si>
    <t>C</t>
  </si>
  <si>
    <t xml:space="preserve">chapitres </t>
  </si>
  <si>
    <t>Total articles CNRS</t>
  </si>
  <si>
    <t>Total articles FNEGE</t>
  </si>
  <si>
    <t>Total articles</t>
  </si>
  <si>
    <t>ouvrages ou manuels pédagogiques</t>
  </si>
  <si>
    <t>Total étoiles CNRS</t>
  </si>
  <si>
    <t>Total étoiles FNEGE</t>
  </si>
  <si>
    <t>Total étoiles C/F plus favorable</t>
  </si>
  <si>
    <t>colloques académiques avec CL</t>
  </si>
  <si>
    <t>Total étoiles ABS</t>
  </si>
  <si>
    <t>colloques académiques SANS CL</t>
  </si>
  <si>
    <t>autres contributions académiques</t>
  </si>
  <si>
    <t>rapports ou mission</t>
  </si>
  <si>
    <t>SCM</t>
  </si>
  <si>
    <t>Management &amp; Avenir</t>
  </si>
  <si>
    <t>1768-5958</t>
  </si>
  <si>
    <t>Février</t>
  </si>
  <si>
    <t>https://www.editions-ems.fr/revues/management-avenir/articlerevue/2247-les-compÃ©tences-maillon-fort-des-structures-dâ€™accompagnement-des-pme.html</t>
  </si>
  <si>
    <t>no. 121, pp. 57-77</t>
  </si>
  <si>
    <t>ALOUI</t>
  </si>
  <si>
    <t>ADEL</t>
  </si>
  <si>
    <t>x</t>
  </si>
  <si>
    <t>2259-6372</t>
  </si>
  <si>
    <t>https://doi.org/10.3917/resg.142.0157</t>
  </si>
  <si>
    <t>2021/1 (N° 142), pp. 157-186</t>
  </si>
  <si>
    <t>BATAT</t>
  </si>
  <si>
    <t>WIDED</t>
  </si>
  <si>
    <t>Journal of Service Management</t>
  </si>
  <si>
    <t>1757-5818</t>
  </si>
  <si>
    <t>janvier</t>
  </si>
  <si>
    <t>https://doi.org/10.1108/JOSM-05-2020-0142</t>
  </si>
  <si>
    <t>vol. 32 No. 1, pp. 87-99.</t>
  </si>
  <si>
    <t>0040-1625</t>
  </si>
  <si>
    <t>février</t>
  </si>
  <si>
    <t>https://doi.org/10.1016/j.techfore.2020.120510</t>
  </si>
  <si>
    <t xml:space="preserve">vol. 163 </t>
  </si>
  <si>
    <t>BAUDIER</t>
  </si>
  <si>
    <t>PATRICIA</t>
  </si>
  <si>
    <t>RH</t>
  </si>
  <si>
    <t>Journal of Management Inquiry</t>
  </si>
  <si>
    <t>1056-4926</t>
  </si>
  <si>
    <t>july</t>
  </si>
  <si>
    <t>https://doi.org/10.1177/1056492620916519</t>
  </si>
  <si>
    <t>vol. 30, issue 3, pp. 312–330</t>
  </si>
  <si>
    <t>BAZIN</t>
  </si>
  <si>
    <t>YOANN</t>
  </si>
  <si>
    <t>FIN</t>
  </si>
  <si>
    <t>Journal of Business Finance and Accounting</t>
  </si>
  <si>
    <t>0306-686X</t>
  </si>
  <si>
    <t>May/June</t>
  </si>
  <si>
    <t>https://onlinelibrary.wiley.com/doi/abs/10.1111/jbfa.12505</t>
  </si>
  <si>
    <t>Volume48, Issue5-6
May/June, pp 785-814</t>
  </si>
  <si>
    <t>BENLEMLIH</t>
  </si>
  <si>
    <t>MOHAMMED</t>
  </si>
  <si>
    <t>Finance Research Letters</t>
  </si>
  <si>
    <t>1544-6123</t>
  </si>
  <si>
    <t>https://doi.org/10.1016/j.frl.2020.101604</t>
  </si>
  <si>
    <t>vol. 38</t>
  </si>
  <si>
    <t>BOUBAKER</t>
  </si>
  <si>
    <t>SABRI</t>
  </si>
  <si>
    <t>Technological Forecasting and Social Change</t>
  </si>
  <si>
    <t>Mars</t>
  </si>
  <si>
    <t>https://doi.org/10.1016/j.techfore.2020.120043</t>
  </si>
  <si>
    <t>vol. 164</t>
  </si>
  <si>
    <t>Journal of Business Ethics</t>
  </si>
  <si>
    <t>0167-4544</t>
  </si>
  <si>
    <t>mai</t>
  </si>
  <si>
    <t>https://doi.org/10.1007/s10551-019-04373-8</t>
  </si>
  <si>
    <t>vol. 170, pp. 595–613</t>
  </si>
  <si>
    <t>Economic Modelling</t>
  </si>
  <si>
    <t>0264-9993</t>
  </si>
  <si>
    <t>https://doi.org/10.1016/j.econmod.2021.105588</t>
  </si>
  <si>
    <t>Journal of Corporate Finance</t>
  </si>
  <si>
    <t>0929-1199</t>
  </si>
  <si>
    <t>https://doi.org/10.1016/j.jcorpfin.2021.102009</t>
  </si>
  <si>
    <t>mars</t>
  </si>
  <si>
    <t>https://doi.org/10.1016/j.frl.2020.101587</t>
  </si>
  <si>
    <t>vol. 39</t>
  </si>
  <si>
    <t>https://doi.org/10.1016/j.frl.2020.101573</t>
  </si>
  <si>
    <t xml:space="preserve">Vol. 39 </t>
  </si>
  <si>
    <t>https://www.editions-ems.fr/revues/management-avenir/revue/81-management-avenir.html</t>
  </si>
  <si>
    <t>2020/7 (N° 121), février, pp.15-34</t>
  </si>
  <si>
    <t>BELAID</t>
  </si>
  <si>
    <t>SAMY</t>
  </si>
  <si>
    <t>ECO</t>
  </si>
  <si>
    <t>Regional Studies</t>
  </si>
  <si>
    <t>1360-0591</t>
  </si>
  <si>
    <t>en ligne le 11/03/2021</t>
  </si>
  <si>
    <t xml:space="preserve">https://doi.org/10.1080/00343404.2021.1887471 </t>
  </si>
  <si>
    <t>BOURDIN</t>
  </si>
  <si>
    <t>SEBASTIEN</t>
  </si>
  <si>
    <t>JEANNE</t>
  </si>
  <si>
    <t>LUDOVIC</t>
  </si>
  <si>
    <t>NADOU</t>
  </si>
  <si>
    <t>FABIEN</t>
  </si>
  <si>
    <t>STRAT</t>
  </si>
  <si>
    <t>Journal of Business Research</t>
  </si>
  <si>
    <t>0148-2963</t>
  </si>
  <si>
    <t>https://doi.org/10.1016/j.jbusres.2020.12.048</t>
  </si>
  <si>
    <t xml:space="preserve"> vol 126, March 2021, pp. 341-349</t>
  </si>
  <si>
    <t xml:space="preserve">CASTELLANO </t>
  </si>
  <si>
    <t>SYLVAINE</t>
  </si>
  <si>
    <t xml:space="preserve">Journal of Business Research </t>
  </si>
  <si>
    <t xml:space="preserve">mai </t>
  </si>
  <si>
    <t>https://doi.org/10.1016/j.jbusres.2020.12.030</t>
  </si>
  <si>
    <t>vol. 128, pp. 578-586</t>
  </si>
  <si>
    <t>CASTELLANO</t>
  </si>
  <si>
    <t>Current issues in tourism</t>
  </si>
  <si>
    <t>1368-3500</t>
  </si>
  <si>
    <t>publish online le 20/10/2020</t>
  </si>
  <si>
    <t>https://www.tandfonline.com/doi/full/10.1080/13683500.2020.1844160</t>
  </si>
  <si>
    <t>vol. 24, issue 17, pp. 2472-2488</t>
  </si>
  <si>
    <t>CHANEY</t>
  </si>
  <si>
    <t>DAMIEN</t>
  </si>
  <si>
    <t>0767-3701</t>
  </si>
  <si>
    <t>Juillet</t>
  </si>
  <si>
    <t>vol. 36, n. 3, pp.56-77</t>
  </si>
  <si>
    <t>https://doi.org/10.1016/j.jbusres.2020.04.042</t>
  </si>
  <si>
    <t>vol. 128, pp. 650-660</t>
  </si>
  <si>
    <t>DAVCIK</t>
  </si>
  <si>
    <t>NEBOJSA</t>
  </si>
  <si>
    <t>ESCOBAR</t>
  </si>
  <si>
    <t>OCTAVIO</t>
  </si>
  <si>
    <t>European Management Journal</t>
  </si>
  <si>
    <t>0263-2373</t>
  </si>
  <si>
    <t>june</t>
  </si>
  <si>
    <t>https://doi.org/10.1016/j.emj.2020.10.006</t>
  </si>
  <si>
    <t>vol. 39, Issue 3, June, pp. 344-352</t>
  </si>
  <si>
    <t>Industrial Marketing Management</t>
  </si>
  <si>
    <t>0019-8501</t>
  </si>
  <si>
    <t>Janvier</t>
  </si>
  <si>
    <t>Cite
https://doi.org/10.1016/j.indmarman.2020.10.014</t>
  </si>
  <si>
    <t>vol. 92, pp. 1-13</t>
  </si>
  <si>
    <t>GHANTOUS</t>
  </si>
  <si>
    <t>NABIL</t>
  </si>
  <si>
    <t>International Journal of Retail &amp; Distribution Management</t>
  </si>
  <si>
    <t>0959-0552</t>
  </si>
  <si>
    <t>online le 2/03</t>
  </si>
  <si>
    <t>https://doi.org/10.1108/IJRDM-07-2020-0239</t>
  </si>
  <si>
    <t>Vol. 49 No. 9, pp. 1249-1270.</t>
  </si>
  <si>
    <t>0295-4397</t>
  </si>
  <si>
    <t>juin</t>
  </si>
  <si>
    <t>https://doi.org/10.3917/geco1.144.0038</t>
  </si>
  <si>
    <t>2021/2, n. 144, pp. 38-52</t>
  </si>
  <si>
    <t>HACHARD</t>
  </si>
  <si>
    <t>VIRGINIE</t>
  </si>
  <si>
    <t>Career Development International</t>
  </si>
  <si>
    <t>1362-0436</t>
  </si>
  <si>
    <t>https://doi.org/10.1108/CDI-08-2019-0206</t>
  </si>
  <si>
    <t>Vol. 26 No. 2, pp. 238-251</t>
  </si>
  <si>
    <t>HARRISON</t>
  </si>
  <si>
    <t>JENNIFER</t>
  </si>
  <si>
    <t>Journal of Cultural Economics</t>
  </si>
  <si>
    <t>0885-2545</t>
  </si>
  <si>
    <t>https://doi.org/10.1007/s10824-019-09372-1</t>
  </si>
  <si>
    <t>vol. 45, pp 171–211</t>
  </si>
  <si>
    <t>HOFMANN</t>
  </si>
  <si>
    <t>JULIAN</t>
  </si>
  <si>
    <t>2020/7 (N° 121), février, pp. 171-191</t>
  </si>
  <si>
    <t>HOUANTI</t>
  </si>
  <si>
    <t>L'HOCINE</t>
  </si>
  <si>
    <t>https://doi.org/10.1016/j.frl.2020.101734</t>
  </si>
  <si>
    <t>vol. 40</t>
  </si>
  <si>
    <t>X</t>
  </si>
  <si>
    <t>Revue Interdisciplinaire Management, Homme &amp; Entreprise</t>
  </si>
  <si>
    <t>2259-2490</t>
  </si>
  <si>
    <t>septembre</t>
  </si>
  <si>
    <t>https://www.cairn.info/revue-rimhe-2021-2-page-53.htm?ref=doi</t>
  </si>
  <si>
    <t xml:space="preserve">2021/2, no. 43, vol. 10, pp. 53-80 </t>
  </si>
  <si>
    <t>JOFFRE</t>
  </si>
  <si>
    <t>CLEMENCE</t>
  </si>
  <si>
    <t>Journal of Advertising Research</t>
  </si>
  <si>
    <t>0021-8499</t>
  </si>
  <si>
    <t xml:space="preserve">mars </t>
  </si>
  <si>
    <t>https://doi.org/10.2501/JAR-2020-006</t>
  </si>
  <si>
    <t>KOUBAA</t>
  </si>
  <si>
    <t>YAMEN</t>
  </si>
  <si>
    <t>Management International</t>
  </si>
  <si>
    <t>1206-1697</t>
  </si>
  <si>
    <t xml:space="preserve">mars? </t>
  </si>
  <si>
    <t>vol. 25 (1), pp.131-151</t>
  </si>
  <si>
    <t>LAMOTTE</t>
  </si>
  <si>
    <t>OLIVIER</t>
  </si>
  <si>
    <t>juillet</t>
  </si>
  <si>
    <t>https://www.sciencedirect.com/science/article/pii/S0148296321002083</t>
  </si>
  <si>
    <t>vol. 131, pp. 297-310</t>
  </si>
  <si>
    <t>Economie rurale</t>
  </si>
  <si>
    <t>0013-0559</t>
  </si>
  <si>
    <t>janvier-mars</t>
  </si>
  <si>
    <t>vol. 375, pp. 7-24</t>
  </si>
  <si>
    <t>LAROUTIS</t>
  </si>
  <si>
    <t>DIMITRI</t>
  </si>
  <si>
    <t>Operations Research Letters</t>
  </si>
  <si>
    <t>0167-6377</t>
  </si>
  <si>
    <t>Mai</t>
  </si>
  <si>
    <t>https://doi.org/10.1016/j.orl.2021.04.001</t>
  </si>
  <si>
    <t>vol. 49, Issue 3, pp. 393-399</t>
  </si>
  <si>
    <t>LEGROS</t>
  </si>
  <si>
    <t>BENJAMIN</t>
  </si>
  <si>
    <t xml:space="preserve">0167-6377 </t>
  </si>
  <si>
    <t>Septembr</t>
  </si>
  <si>
    <t>https://doi.org/10.1016/j.orl.2021.07.008</t>
  </si>
  <si>
    <t>vol. 49, issue 5, pp. 708-714.</t>
  </si>
  <si>
    <t>https://doi.org/10.3917/resg.142.0187</t>
  </si>
  <si>
    <t>2021/1 (N° 142), pp 187-213</t>
  </si>
  <si>
    <t>0885-8624</t>
  </si>
  <si>
    <t>online le 29/01/2021</t>
  </si>
  <si>
    <t>https://doi.org/10.1108/JBIM-01-2020-0052</t>
  </si>
  <si>
    <t>MANDJAK</t>
  </si>
  <si>
    <t>TIBOR</t>
  </si>
  <si>
    <t>https://doi.org/10.1016/j.indmarman.2020.01.012</t>
  </si>
  <si>
    <t>vol. 92, January 2021, pp. 217-231</t>
  </si>
  <si>
    <t>MARTINEZ</t>
  </si>
  <si>
    <t xml:space="preserve">Gestion 2000 </t>
  </si>
  <si>
    <t>2406-4734</t>
  </si>
  <si>
    <t>vol. 38, n°2 /2021, pp. 115-134.</t>
  </si>
  <si>
    <t>MINCHELLA</t>
  </si>
  <si>
    <t>DELPHINE</t>
  </si>
  <si>
    <t>Journal of Wine Economics</t>
  </si>
  <si>
    <t>1931-4361</t>
  </si>
  <si>
    <t>https://doi.org/10.1017/jwe.2020.53</t>
  </si>
  <si>
    <t>vol. 16(1), pp. 86-101.</t>
  </si>
  <si>
    <t>MOROZ</t>
  </si>
  <si>
    <t>DAVID</t>
  </si>
  <si>
    <t>Society and Business Review</t>
  </si>
  <si>
    <t>1746-5680</t>
  </si>
  <si>
    <t>Août</t>
  </si>
  <si>
    <t>https://doi.org/10.1108/SBR-12-2020-0143</t>
  </si>
  <si>
    <t>Vol. 16 No. 2, pp. 201-217</t>
  </si>
  <si>
    <t>MOUAKHAR</t>
  </si>
  <si>
    <t>KHAIREDDINE</t>
  </si>
  <si>
    <t>https://doi.org/10.1108/SBR-07-2020-0091</t>
  </si>
  <si>
    <t>Vol. 16 No. 2, pp. 156-183</t>
  </si>
  <si>
    <t>Telecommunications Policy</t>
  </si>
  <si>
    <t>0308-5961</t>
  </si>
  <si>
    <t>Juin</t>
  </si>
  <si>
    <t>https://doi.org/10.1016/j.telpol.2021.102125</t>
  </si>
  <si>
    <t>Volume 45, Issue 5</t>
  </si>
  <si>
    <t>n° 144-juin, pp.29-37</t>
  </si>
  <si>
    <t>PEREIRA</t>
  </si>
  <si>
    <t>BRIGITTE</t>
  </si>
  <si>
    <t>Revue Française de Gestion</t>
  </si>
  <si>
    <t xml:space="preserve"> 0242-9780</t>
  </si>
  <si>
    <t>https://doi.org/10.3166/rfg.2021.00541</t>
  </si>
  <si>
    <t>2021/4 N° 297, pp 11-34</t>
  </si>
  <si>
    <t>Psychology &amp; Marketing</t>
  </si>
  <si>
    <t xml:space="preserve"> 0742-6046</t>
  </si>
  <si>
    <t xml:space="preserve">September </t>
  </si>
  <si>
    <t xml:space="preserve"> https://doi.org/10.1002/mar.21528</t>
  </si>
  <si>
    <t>Volume38, Issue9, pp. 1550-1575</t>
  </si>
  <si>
    <t>RYCHALSKI</t>
  </si>
  <si>
    <t>AUDE</t>
  </si>
  <si>
    <t>Journal of Sustainable Tourism</t>
  </si>
  <si>
    <t>0966-9582</t>
  </si>
  <si>
    <t>accepté en novembre</t>
  </si>
  <si>
    <t xml:space="preserve">https://doi.org/10.1080/09669582.2020.1850750 </t>
  </si>
  <si>
    <t xml:space="preserve">vol. 29, Issue 6, pp. 907-925 </t>
  </si>
  <si>
    <t>ZAMAN</t>
  </si>
  <si>
    <t>MUSTAFEED</t>
  </si>
  <si>
    <t>Journal of Cleaner Production</t>
  </si>
  <si>
    <t>0959-6526</t>
  </si>
  <si>
    <t>https://doi.org/10.1016/j.jclepro.2020.124954</t>
  </si>
  <si>
    <t>vol. 286</t>
  </si>
  <si>
    <t>SRIVASTAVA</t>
  </si>
  <si>
    <t>MOHIT</t>
  </si>
  <si>
    <t>Journal of Consumer Behaviour</t>
  </si>
  <si>
    <t>1479-1838</t>
  </si>
  <si>
    <t>July/August</t>
  </si>
  <si>
    <t>https://onlinelibrary.wiley.com/doi/10.1002/cb.1949</t>
  </si>
  <si>
    <t>vol. 20, issue 4, pp. 996-1011</t>
  </si>
  <si>
    <t>TAUNI</t>
  </si>
  <si>
    <t>ZUBAIR M</t>
  </si>
  <si>
    <t>R&amp;D management</t>
  </si>
  <si>
    <t>1467-9310</t>
  </si>
  <si>
    <t>September</t>
  </si>
  <si>
    <t>http://doi.org/10.1111/radm.12464</t>
  </si>
  <si>
    <t>Volume51, Issue4
Special Issue: Providing solutions in emergencies: R&amp;D and innovation management during Covid‐19 Part‐2
pp. 339-351</t>
  </si>
  <si>
    <t>WANG</t>
  </si>
  <si>
    <t>YIHAN</t>
  </si>
  <si>
    <t>Article Scientifique non-classé</t>
  </si>
  <si>
    <t>Review of Corporate Finance</t>
  </si>
  <si>
    <t>https://www.nowpublishers.com/article/Details/RCF-0003</t>
  </si>
  <si>
    <t>Vol. 1: No. 1-2, pp 81-134</t>
  </si>
  <si>
    <t>Revue Roumaine de Géographie</t>
  </si>
  <si>
    <t>http://www.rjgeo.ro/latest_issue.html</t>
  </si>
  <si>
    <t>vol. 65(1), 21-34.</t>
  </si>
  <si>
    <t>Revue de l'Entrepreneuriat</t>
  </si>
  <si>
    <t>n. 3, vol. 19, pp. 83-85.</t>
  </si>
  <si>
    <t>FADIL</t>
  </si>
  <si>
    <t>NAZIK</t>
  </si>
  <si>
    <t>pp. 595-599.</t>
  </si>
  <si>
    <t>FAVREAU</t>
  </si>
  <si>
    <t>FLORIAN</t>
  </si>
  <si>
    <t>La Revue Internationale et Stratégique</t>
  </si>
  <si>
    <t>https://doi.org/10.3917/ris.122.0021</t>
  </si>
  <si>
    <t>2021/2 (N° 122), pp 21-30</t>
  </si>
  <si>
    <t>International Journal of Shipping and Transport Logistics (IJSTL)</t>
  </si>
  <si>
    <t>1756-6517</t>
  </si>
  <si>
    <t>janvier/février</t>
  </si>
  <si>
    <t>Vol. 13, No. 1/2, 2021, pp. 156-189</t>
  </si>
  <si>
    <t>TRAN</t>
  </si>
  <si>
    <t>NGUYEN KHOI</t>
  </si>
  <si>
    <t>Sustainable Production and Consumption</t>
  </si>
  <si>
    <t>Octobre</t>
  </si>
  <si>
    <t>https://doi.org/10.1016/j.spc.2021.07.028</t>
  </si>
  <si>
    <t xml:space="preserve">vol. 28, pp. 1114-1129. </t>
  </si>
  <si>
    <t>VENKATESH</t>
  </si>
  <si>
    <t>VG</t>
  </si>
  <si>
    <t>Articles pro &amp; tribunes</t>
  </si>
  <si>
    <t>The Conversation</t>
  </si>
  <si>
    <t>https://theconversation.com/bonnes-feuilles-la-nouvelle-geographie-de-la-transformation-digitale-160483</t>
  </si>
  <si>
    <t>AUBRY</t>
  </si>
  <si>
    <t>MATHILDE</t>
  </si>
  <si>
    <t>Ivey Business Journal</t>
  </si>
  <si>
    <t>March-April</t>
  </si>
  <si>
    <t>https://iveybusinessjournal.com/getting-phygital-with-consumers/</t>
  </si>
  <si>
    <t>Inc.</t>
  </si>
  <si>
    <t>https://www.inc.com/wided-batat/how-phygital-is-humanizing-customer-experience.html</t>
  </si>
  <si>
    <t>https://theconversation.com/en-normandie-le-teletravail-reste-loin-detre-une-tendance-durable-159755</t>
  </si>
  <si>
    <t>FOURNES</t>
  </si>
  <si>
    <t xml:space="preserve">CHRISTINE </t>
  </si>
  <si>
    <t>https://theconversation.com/comment-les-obligations-vertes-peuvent-elles-gagner-en-legitimite-162707
Comment les obligations vertes peuvent-elles gagner en légitimité ?Manque de standardisation, « greenwashing », incertitudes… Comprendre les obstacles rencontrés par ce marché permet de penser un effort coordonné impliquant tous les acteurs politiques et financiers.theconversation.com</t>
  </si>
  <si>
    <t>https://theconversation.com/les-politiques-de-bien-etre-des-salaries-se-diffusent-dans-les-entreprises-par-effet-mimetique-158535</t>
  </si>
  <si>
    <t>The Financial Express</t>
  </si>
  <si>
    <t>https://www.thefinancialexpress.com.bd/views/analysis/how-are-financial-firms-exposed-to-contagion-during-covid-19-pandemic-1622645151</t>
  </si>
  <si>
    <t>The Hindu BusinessLine,</t>
  </si>
  <si>
    <t>https://www.thehindubusinessline.com/opinion/financial-sector-woes/article34783141.ece</t>
  </si>
  <si>
    <t>Daily the Destination</t>
  </si>
  <si>
    <t>https://theconversation.com/elections-regionales-labstention-revelatrice-de-territoires-negliges-par-les-politiques-publiques-163520</t>
  </si>
  <si>
    <t>Blog EM Normandie</t>
  </si>
  <si>
    <t>https://blog.ecole-management-normandie.fr/fr/developpement-durable-territoires/liberer-le-potentiel-de-decarbonisation-de-lhydrogene-vert/</t>
  </si>
  <si>
    <t>Monde des Grandes Ecoles et Universités</t>
  </si>
  <si>
    <t>https://www.mondedesgrandesecoles.fr/la-numerisation-benediction-ou-malediction-pour-lenvironnement-et-la-societe/</t>
  </si>
  <si>
    <t>https://blog.ecole-management-normandie.fr/en/society/abstentionist-voting/</t>
  </si>
  <si>
    <t>Maddyness</t>
  </si>
  <si>
    <t>https://www.maddyness.com/?p=1289810</t>
  </si>
  <si>
    <t>DUCHEMIN</t>
  </si>
  <si>
    <t>MARIE-HELENE</t>
  </si>
  <si>
    <t>Cadre &amp; Dirigeant Magazine</t>
  </si>
  <si>
    <t>https://www.cadre-dirigeant-magazine.com/entreprendre/se-reinventer-avec-la-crise-le-phenomene-des-slasheuses-entrepreneures/?utm_source=rss&amp;utm_medium=rss&amp;utm_campaign=se-reinventer-avec-la-crise-le-phenomene-des-slasheuses-entrepreneures&amp;utm_term=2021-04-27</t>
  </si>
  <si>
    <t>https://www.mondedesgrandesecoles.fr/accompagner-les-etudiants-entrepreneurs-en-mode-phygital/</t>
  </si>
  <si>
    <t>no. 94</t>
  </si>
  <si>
    <t>https://www.mondedesgrandesecoles.fr/tendances-du-packaging-eco-responsable-tout-en-restant-seduisant/</t>
  </si>
  <si>
    <t>DE VASSOIGNE</t>
  </si>
  <si>
    <t>TONY</t>
  </si>
  <si>
    <t>https://theconversation.com/es-realmente-vino-el-vino-sin-alcohol-163946</t>
  </si>
  <si>
    <t>https://theconversation.com/le-vin-sans-alcool-est-il-vraiment-du-vin-163591</t>
  </si>
  <si>
    <t>24 août.</t>
  </si>
  <si>
    <t>https://theconversation.com/will-the-world-ever-accept-non-alcoholic-wine-166607</t>
  </si>
  <si>
    <t>https://www.mondedesgrandesecoles.fr/enseignement-du-marketing-sans-greenwashing-oui-grace-a-la-curiosite-et-a-la-creativite/</t>
  </si>
  <si>
    <t>CONDAMIN</t>
  </si>
  <si>
    <t>LAETITIA</t>
  </si>
  <si>
    <t>https://theconversation.com/le-crowdfunding-peut-il-sauver-le-spectacle-vivant-161033</t>
  </si>
  <si>
    <t>https://theconversation.com/des-whiskies-avec-de-plus-en-plus-de-retour-sur-investissement-158440</t>
  </si>
  <si>
    <t>https://blog.ecole-management-normandie.fr/fr/societe/linvestissement-en-whisky%e2%80%af-faut-il-avoir-foi-en-la-parole-des-experts-pour-trouver-la-voie-de-la-rentabilite%e2%80%af/</t>
  </si>
  <si>
    <t>https://theconversation.com/steve-jobs-christian-dior-a-la-rencontre-des-fantomes-qui-hantent-les-entreprises-157542</t>
  </si>
  <si>
    <t>https://theconversation.com/trois-pistes-pour-reengager-les-clients-a-lere-de-la-distanciation-sociale-157524</t>
  </si>
  <si>
    <t xml:space="preserve">KOVARSKI </t>
  </si>
  <si>
    <t>https://theconversation.com/semi-conducteurs-une-penurie-appelee-a-durer-157250</t>
  </si>
  <si>
    <t>Monde des Grandes Ecoles et Unviersités</t>
  </si>
  <si>
    <t>https://www.mondedesgrandesecoles.fr/monnaies-locales-dites-alternatives-quelle-est-leur-place-dans-lecosysteme/</t>
  </si>
  <si>
    <t>LARE</t>
  </si>
  <si>
    <t>AMANDINE</t>
  </si>
  <si>
    <t>CHASSY</t>
  </si>
  <si>
    <t>ANGELIQUE</t>
  </si>
  <si>
    <t>https://blog.ecole-management-normandie.fr/fr/entreprises-ressources-humaines/leffet-ambivalent-de-la-reputation-des-entreprises-sur-leurs-decisions-dacquisitions-internationales/</t>
  </si>
  <si>
    <t>https://theconversation.com/leffet-ambivalent-de-la-reputation-des-entreprises-sur-leurs-decisions-dacquisitions-internationales-160466</t>
  </si>
  <si>
    <t>Monde des Grandes Ecole et Université</t>
  </si>
  <si>
    <t>https://www.mondedesgrandesecoles.fr/finance-alternative-effet-de-mode-ou-alternative-credible-au-financement-traditionnel/</t>
  </si>
  <si>
    <t>L'Express</t>
  </si>
  <si>
    <t>https://lexpansion.lexpress.fr/actualite-economique/mathilde-aubry-les-semi-conducteurs-en-europe-chronique-d-une-dependance-annoncee_2146686.html</t>
  </si>
  <si>
    <t>Conférence des Grandes Ecoles</t>
  </si>
  <si>
    <t>https://www.cge.asso.fr/liste-actualites/pour-un-agenda-vert-de-lenseignement-dans-les-grandes-ecoles-et-les-universites/</t>
  </si>
  <si>
    <t>https://theconversation.com/lagence-francaise-anticorruption-une-reponse-aux-normes-extraterritoriales-americaines-166059</t>
  </si>
  <si>
    <t>Entreprise &amp; Carrières</t>
  </si>
  <si>
    <t xml:space="preserve">n° 1511, p. 22. </t>
  </si>
  <si>
    <t>PRALONG</t>
  </si>
  <si>
    <t>JEAN</t>
  </si>
  <si>
    <t>n° 1515, p. 22</t>
  </si>
  <si>
    <t>décembre/janvier</t>
  </si>
  <si>
    <t>n° 1509, p. 22.</t>
  </si>
  <si>
    <t>https://blog.ecole-management-normandie.fr/fr/entreprises-ressources-humaines/les-chefs-de-service-les-teletravailleurs/</t>
  </si>
  <si>
    <t>https://blog.ecole-management-normandie.fr/fr/entreprises-ressources-humaines/employabilite-in-real-life-definir-mesurer-et-developper-lemployabilite-pour-faciliter-lacces-a-lemploi/</t>
  </si>
  <si>
    <t>Facilities</t>
  </si>
  <si>
    <t>https://www.facilities.fr/les-entreprises-a-lheure-du-flex-officepourquoi/</t>
  </si>
  <si>
    <t>Kardham - Beyond Building</t>
  </si>
  <si>
    <t>February</t>
  </si>
  <si>
    <t>https://www.em-normandie.com/fr/admin/structure/editorial_block_entity/23679</t>
  </si>
  <si>
    <t>Harvard Business Review France</t>
  </si>
  <si>
    <t>https://www.hbrfrance.fr/chroniques-experts/2021/01/33173-le-teletravail-un-atout-pour-la-marque-employeur-pas-si-sur/</t>
  </si>
  <si>
    <t>10 mai.</t>
  </si>
  <si>
    <t>https://2b9ki.r.a.d.sendibm1.com/mk/mr/00vVHWHQeQOhQMoLyT1ketsgqVmE7ko0L87jK-7Ia1drGa5ERygYgS87onvpZj2x8jScybyW7Xj8OXFy-KPSLZssi1Nj90i8O07zXRe5q7GcilEDbg</t>
  </si>
  <si>
    <t>no. 390, 10 mai.</t>
  </si>
  <si>
    <t>Monde des grandes Ecoles et Universités</t>
  </si>
  <si>
    <t>https://www.mondedesgrandesecoles.fr/mutation-de-lindustrie-industrie-du-futur-ou-futur-de-lindustrie/</t>
  </si>
  <si>
    <t>https://www.lexpress.fr/actualite/idees-et-debats/l-innovation-ouverte-l-autre-explication-de-la-suppression-de-400-postes-chez-sanofi_2142999.html</t>
  </si>
  <si>
    <t>CONDOR</t>
  </si>
  <si>
    <t>ROLAND</t>
  </si>
  <si>
    <t>https://www.mondedesgrandesecoles.fr/jachete-jachetepas-impact-des-reseaux-sociaux-sur-notre-processus-dachat/</t>
  </si>
  <si>
    <t>SOHIER</t>
  </si>
  <si>
    <t>ROMAIN</t>
  </si>
  <si>
    <t>https://2b9ki.r.a.d.sendibm1.com/mk/mr/gf8aOyIuBmmPc09_Tvx843_aFmzxXbjPxQkAaLLABvzis_XMu2NVU25JokqmI5dVlhp6L6RA8D0xboqLbxEu5o_ltxFK9GyviJcobeZJcXLgV0e67g</t>
  </si>
  <si>
    <t>https://blog.ecole-management-normandie.fr/en/sustainable-development/china-to-fob-price-transmission-in-the-rare-earth-elements-market-and-the-endof-chinese-export-restrictions/</t>
  </si>
  <si>
    <t>SEILER</t>
  </si>
  <si>
    <t>VOLKER</t>
  </si>
  <si>
    <t>https://blog.ecole-management-normandie.fr/en/economy-finance/acceptance-of-digital-investment-solutions-the-case-of-robo-advisory-in-germany/</t>
  </si>
  <si>
    <t>https://blog.ecole-management-normandie.fr/en/society/china-covid19-virus/</t>
  </si>
  <si>
    <t>YHIAN</t>
  </si>
  <si>
    <t>ZEWNews</t>
  </si>
  <si>
    <t>May-June</t>
  </si>
  <si>
    <t xml:space="preserve">https://ftp.zew.de/pub/zew-docs/zn/en/zn05062021.pdf?v=1622210250 </t>
  </si>
  <si>
    <t>https://blog.ecole-management-normandie.fr/fr/economie-finance/comment-identifier-les-champs-de-croissance-potentielle-des-secteurs-dactivite/</t>
  </si>
  <si>
    <t>https://theconversation.com/quel-est-le-secret-des-villes-qui-sillustrent-a-lechelle-mondiale-lexemple-de-laval-161043</t>
  </si>
  <si>
    <t>https://blog.ecole-management-normandie.fr/fr/developpement-durable-territoires/quel-est-le-secret-des-villes-qui-sillustrent-a-lechelle-mondiale-lexemple-de-laval/</t>
  </si>
  <si>
    <t>https://blog.ecole-management-normandie.fr/en/businesses/exploring-the-role-of-international-rd-activities-in-the-impact-of-technological-and-marketing-capabilities-on-smes-performance/</t>
  </si>
  <si>
    <t>19 avril.</t>
  </si>
  <si>
    <t>https://blog.ecole-management-normandie.fr/en/digital-transformation/the-potential-of-chatbots-in-travel-and-tourism-services-in-the-context-of-social-distancing/</t>
  </si>
  <si>
    <t>Colloque academique</t>
  </si>
  <si>
    <t>60th ERSA Congress</t>
  </si>
  <si>
    <t xml:space="preserve">24-26 Aout </t>
  </si>
  <si>
    <t>The 2021 Monaco Symposium</t>
  </si>
  <si>
    <t>Monaco, Allemagne, April 7-9</t>
  </si>
  <si>
    <t>DE BOISSIEU</t>
  </si>
  <si>
    <t>ELODIE</t>
  </si>
  <si>
    <t>Transformative Consumer Research Conference</t>
  </si>
  <si>
    <t xml:space="preserve">Virginia, USA, 28-29 June.  </t>
  </si>
  <si>
    <t>4ème Edition de la Journée de l'IRG "Management et Société</t>
  </si>
  <si>
    <t>Fontainebleau, France, 11/06/2021</t>
  </si>
  <si>
    <t xml:space="preserve">Financial Economics Meeting
Crisis Challenges (FEM-2021)
</t>
  </si>
  <si>
    <t>01-02 July 2021, Paris (France)</t>
  </si>
  <si>
    <t>International Marketing Trends Conference</t>
  </si>
  <si>
    <t>Venise, Italy , January 14-16</t>
  </si>
  <si>
    <t>DELANNOY</t>
  </si>
  <si>
    <t>ARNAUD</t>
  </si>
  <si>
    <t>40e Journées de l’AES</t>
  </si>
  <si>
    <t>Toulouse, France, 9-10 septembre</t>
  </si>
  <si>
    <t>colloque de l’AFM</t>
  </si>
  <si>
    <t>Angers, France, 19-21 mai.</t>
  </si>
  <si>
    <t>Congrès virtuel annuel de l’Acfas</t>
  </si>
  <si>
    <t xml:space="preserve"> 3-7 mai.</t>
  </si>
  <si>
    <t>ESTAY</t>
  </si>
  <si>
    <t>CHRISTOPHE</t>
  </si>
  <si>
    <t>Conference AOM Division MC/ISODC/le CNAM/ISEOR</t>
  </si>
  <si>
    <t>Lyon, France, 8-9 juin.</t>
  </si>
  <si>
    <t>20èmes JNRC</t>
  </si>
  <si>
    <t>Rouen, France, 18-19/11/2021</t>
  </si>
  <si>
    <t>81st Annual Meeting of the Academy of Management</t>
  </si>
  <si>
    <t xml:space="preserve">29 July - 4 August. </t>
  </si>
  <si>
    <t>International Congress of Applied Psychology</t>
  </si>
  <si>
    <t>Prague, CR 18/07/2021</t>
  </si>
  <si>
    <t>The 37th Annual IMP Conference and Doctoral Colloquium</t>
  </si>
  <si>
    <t>Cork, Ireland, August 26-27</t>
  </si>
  <si>
    <t>16th European Conference on Innovation and Entrepreneurship (ECIE21)</t>
  </si>
  <si>
    <t>Lisboa, Portugal, September 16-17</t>
  </si>
  <si>
    <t>AGNIS</t>
  </si>
  <si>
    <t>14th Academy of Innovation, Entrepreneurship, and Knowledge Conference (ACIEK)</t>
  </si>
  <si>
    <t>June 14-16</t>
  </si>
  <si>
    <t>14th Annual Meeting of the Portuguese Economic Journal</t>
  </si>
  <si>
    <t>June 2-4</t>
  </si>
  <si>
    <t>WIEM Varsavia, Poland</t>
  </si>
  <si>
    <t>June 24-25</t>
  </si>
  <si>
    <t xml:space="preserve">WEAI online conference </t>
  </si>
  <si>
    <t>June 27 - July 1</t>
  </si>
  <si>
    <t>June 2-4.</t>
  </si>
  <si>
    <t>British Academy of Management Conference</t>
  </si>
  <si>
    <t>August 31 – September 3.</t>
  </si>
  <si>
    <t>16th International Conference on Persuasive Technology</t>
  </si>
  <si>
    <t>April 12-14</t>
  </si>
  <si>
    <t>The 50th Annual Conference of the European Marketing Association (EMAC)</t>
  </si>
  <si>
    <t>Madrid, Spain, 24-25 mai.</t>
  </si>
  <si>
    <t>11ème conférence annuelle Atlas-AFMI 2021, Conférence en ligne, Pandémie, développement durable et management international</t>
  </si>
  <si>
    <t xml:space="preserve">3-5 mai. </t>
  </si>
  <si>
    <t>KARJALAINEN</t>
  </si>
  <si>
    <t>HELENA</t>
  </si>
  <si>
    <t>2021 e-WOM Research Virtual Symposium</t>
  </si>
  <si>
    <t>6-7 May.</t>
  </si>
  <si>
    <t>Academy of Marketing Science 2021 Virtual Annual Conference</t>
  </si>
  <si>
    <t>2-4 June, 2021.</t>
  </si>
  <si>
    <t>Colloque Umass</t>
  </si>
  <si>
    <t>June 17-18</t>
  </si>
  <si>
    <t>GRIFFITHS</t>
  </si>
  <si>
    <t>PAUL</t>
  </si>
  <si>
    <t>NGUYEN HUU</t>
  </si>
  <si>
    <t>TAM</t>
  </si>
  <si>
    <t>Les 8èmes Journées Georges Doriot</t>
  </si>
  <si>
    <t>27-28 mai</t>
  </si>
  <si>
    <t>LAIFI</t>
  </si>
  <si>
    <t>AMIRA</t>
  </si>
  <si>
    <t>Colloque sans comité de lecture</t>
  </si>
  <si>
    <t>La Journée du Marketing, Les grands enjeux du marketing local (webinar)</t>
  </si>
  <si>
    <t>Chapitre dans des ouvrages</t>
  </si>
  <si>
    <t xml:space="preserve">Lecture Notes in Business Information Processing (LNBIP) </t>
  </si>
  <si>
    <t>vo. 389, pp.18-32.</t>
  </si>
  <si>
    <t>eds. Cyber Cercle Collection</t>
  </si>
  <si>
    <t>pp. 69-78</t>
  </si>
  <si>
    <t>LASMOLES</t>
  </si>
  <si>
    <t>Springer</t>
  </si>
  <si>
    <t>https://doi.org/10.1007/978-1-4614-7883-6_120-2</t>
  </si>
  <si>
    <t>pp. 328-330</t>
  </si>
  <si>
    <t>les éditions Ellipses</t>
  </si>
  <si>
    <t>pp. 15-16</t>
  </si>
  <si>
    <t>pp. 162-163</t>
  </si>
  <si>
    <t>pp. 13-14.</t>
  </si>
  <si>
    <t>MEYER</t>
  </si>
  <si>
    <t>VINCENT</t>
  </si>
  <si>
    <t>pp. 17-19.</t>
  </si>
  <si>
    <t>pp. 20-21.</t>
  </si>
  <si>
    <t>pp. 29-31.</t>
  </si>
  <si>
    <t>pp. 32-34.</t>
  </si>
  <si>
    <t>LOUX</t>
  </si>
  <si>
    <t>PATRICK</t>
  </si>
  <si>
    <t>pp. 35-36.</t>
  </si>
  <si>
    <t>pp. 37-39.</t>
  </si>
  <si>
    <t>pp. 40-42.</t>
  </si>
  <si>
    <t>pp. 43- 45.</t>
  </si>
  <si>
    <t>pp. 46-48.</t>
  </si>
  <si>
    <t>pp. 49-50.</t>
  </si>
  <si>
    <t>PHILIPPE</t>
  </si>
  <si>
    <t>XAVIER</t>
  </si>
  <si>
    <t>pp. 51-52.</t>
  </si>
  <si>
    <t>pp. 53-54.</t>
  </si>
  <si>
    <t>pp. 55-56.</t>
  </si>
  <si>
    <t>pp. 57-58.</t>
  </si>
  <si>
    <t>pp. 59-61.</t>
  </si>
  <si>
    <t>pp. 65-66.</t>
  </si>
  <si>
    <t>pp. 67-68.</t>
  </si>
  <si>
    <t>pp. 69-70.</t>
  </si>
  <si>
    <t>CULIE</t>
  </si>
  <si>
    <t>JEAN-DENIS</t>
  </si>
  <si>
    <t>pp. 74-76.</t>
  </si>
  <si>
    <t>pp. 77-79.</t>
  </si>
  <si>
    <t>pp. 80-83.</t>
  </si>
  <si>
    <t xml:space="preserve">pp. 84-85. </t>
  </si>
  <si>
    <t xml:space="preserve">pp. 91-93. </t>
  </si>
  <si>
    <t>pp. 94-95.</t>
  </si>
  <si>
    <t>pp. 96-97.</t>
  </si>
  <si>
    <t>BERNADAS</t>
  </si>
  <si>
    <t>pp. 98-99.</t>
  </si>
  <si>
    <t>pp. 100-102.</t>
  </si>
  <si>
    <t>pp. 103-104</t>
  </si>
  <si>
    <t>pp. 105-106</t>
  </si>
  <si>
    <t>pp. 107-108</t>
  </si>
  <si>
    <t>pp. 109-111</t>
  </si>
  <si>
    <t>pp. 112-113</t>
  </si>
  <si>
    <t>pp. 114-115</t>
  </si>
  <si>
    <t>BEN HAMADI</t>
  </si>
  <si>
    <t>ZHOUHOUR</t>
  </si>
  <si>
    <t>pp. 116-117</t>
  </si>
  <si>
    <t>pp. 121-123</t>
  </si>
  <si>
    <t>pp. 127-128</t>
  </si>
  <si>
    <t>pp. 129-131</t>
  </si>
  <si>
    <t>pp. 132-133</t>
  </si>
  <si>
    <t>pp. 134-135</t>
  </si>
  <si>
    <t>pp. 136-137</t>
  </si>
  <si>
    <t>pp. 138-139</t>
  </si>
  <si>
    <t>pp. 140-142</t>
  </si>
  <si>
    <t>pp. 143-145</t>
  </si>
  <si>
    <t>pp. 149-151</t>
  </si>
  <si>
    <t>pp. 152-154</t>
  </si>
  <si>
    <t>pp. 157-158</t>
  </si>
  <si>
    <t>pp. 159-161</t>
  </si>
  <si>
    <t>pp. 164-166</t>
  </si>
  <si>
    <t>pp. 167-168</t>
  </si>
  <si>
    <t>pp. 169-171</t>
  </si>
  <si>
    <t>pp. 172-174</t>
  </si>
  <si>
    <t>pp. 177-178</t>
  </si>
  <si>
    <t>pp. 181-182</t>
  </si>
  <si>
    <t>pp. 183-185</t>
  </si>
  <si>
    <t xml:space="preserve">RENAUD </t>
  </si>
  <si>
    <t>ALEXANDRE</t>
  </si>
  <si>
    <t>pp. 186-187</t>
  </si>
  <si>
    <t xml:space="preserve">MEYER </t>
  </si>
  <si>
    <t>pp. 191-192</t>
  </si>
  <si>
    <t>pp. 193-195</t>
  </si>
  <si>
    <t>SOW</t>
  </si>
  <si>
    <t>M.S</t>
  </si>
  <si>
    <t>pp. 196-197</t>
  </si>
  <si>
    <t>SANTISTEVAN</t>
  </si>
  <si>
    <t>DIANA</t>
  </si>
  <si>
    <t>DURAND</t>
  </si>
  <si>
    <t>MURIEL</t>
  </si>
  <si>
    <t>pp. 198-200</t>
  </si>
  <si>
    <t>pp. 201-203</t>
  </si>
  <si>
    <t>pp. 207-208</t>
  </si>
  <si>
    <t>pp. 209-213</t>
  </si>
  <si>
    <t>pp. 214-218</t>
  </si>
  <si>
    <t>pp. 219-220</t>
  </si>
  <si>
    <t>pp. 221-223</t>
  </si>
  <si>
    <t>pp.224-228</t>
  </si>
  <si>
    <t>pp. 229-230</t>
  </si>
  <si>
    <t>pp. 231-232</t>
  </si>
  <si>
    <t>pp. 233-234</t>
  </si>
  <si>
    <t>pp. 235-238</t>
  </si>
  <si>
    <t>pp. 241-242</t>
  </si>
  <si>
    <t>pp. 243-245</t>
  </si>
  <si>
    <t>pp. 246-248</t>
  </si>
  <si>
    <t>pp. 249-251</t>
  </si>
  <si>
    <t>pp. 252-253</t>
  </si>
  <si>
    <t>pp. 254-255</t>
  </si>
  <si>
    <t>pp. 256-258</t>
  </si>
  <si>
    <t>pp.259. 260</t>
  </si>
  <si>
    <t>pp.261-262</t>
  </si>
  <si>
    <t>pp. 265-266</t>
  </si>
  <si>
    <t>pp. 267-268</t>
  </si>
  <si>
    <t>pp. 269-270</t>
  </si>
  <si>
    <t>GARCIA</t>
  </si>
  <si>
    <t>JEAN-FRANCOIS</t>
  </si>
  <si>
    <t>pp. 280-282</t>
  </si>
  <si>
    <t>OBERMOELLER</t>
  </si>
  <si>
    <t>ANNA</t>
  </si>
  <si>
    <t>pp. 283-284</t>
  </si>
  <si>
    <t>pp. 285-286</t>
  </si>
  <si>
    <t>pp. 287-289</t>
  </si>
  <si>
    <t>TANQUEREL</t>
  </si>
  <si>
    <t>SABRINA</t>
  </si>
  <si>
    <t xml:space="preserve">eds. EMS. </t>
  </si>
  <si>
    <t>Septembre</t>
  </si>
  <si>
    <t>pp. 135-142</t>
  </si>
  <si>
    <t>edited by Daniel Graewe, Berlin, Boston: De Gruyter Oldenbourg</t>
  </si>
  <si>
    <t>https://doi.org/10.1515/9783110668216-016</t>
  </si>
  <si>
    <t>327-356</t>
  </si>
  <si>
    <t>Ouvrage</t>
  </si>
  <si>
    <t>Editions Ellipses</t>
  </si>
  <si>
    <t xml:space="preserve">304 p   </t>
  </si>
  <si>
    <t>https://www.editions-ellipses.fr/accueil/13834-strategie-et-dynamiques-entrepreneuriales-9782340058361.html</t>
  </si>
  <si>
    <t>264 p.</t>
  </si>
  <si>
    <t>Editions du CNER</t>
  </si>
  <si>
    <t>https://www.cner-france.com/Publications/Ouvrages/Amenagement-economique-des-territoires-theories-et-pratiques</t>
  </si>
  <si>
    <t>215 p.</t>
  </si>
  <si>
    <t>Video</t>
  </si>
  <si>
    <t>Vidéo FNEGE-Médias, Paris</t>
  </si>
  <si>
    <t>https://fnege-medias.fr/les-flying-winemakers-revisiter-la-mondialisation-du-secteur-viti-vinicole/</t>
  </si>
  <si>
    <t>Xerfi Canal</t>
  </si>
  <si>
    <t>https://www.xerficanal.com/iqsog/emission/Olivier-Lasmoles-Les-blockchains-apports-et-risques_3749167.html</t>
  </si>
  <si>
    <t>https://fnege-medias.fr/designing-transformation-for-hyper-performance-and-resilient-organizations/</t>
  </si>
  <si>
    <t>https://fnege-medias.fr/limpact-de-lambivalence-sur-la-force-de-lattitude-lors-de-lexperiences-dachat/</t>
  </si>
  <si>
    <t>Vidéo FNEGE-Médias</t>
  </si>
  <si>
    <t>https://fnege-medias.fr/fnege-video/laisser-faire-une-strategie-pour-mieux-manager/</t>
  </si>
  <si>
    <t>https://fnege-medias.fr/fnege-video/gratitude-and-job-search-among-business-school-students/</t>
  </si>
  <si>
    <t>https://fnege-medias.fr/fnege-video/decoding-chinas-covid%e2%80%9019-virus-exceptionalism-community%e2%80%90based-digital-contact-tracing-in-wuhan/</t>
  </si>
  <si>
    <t>https://fnege-medias.fr/fnege-video/experiences-de-consommation-syncretiques-et-productivite-des-consommateurs/</t>
  </si>
  <si>
    <t>https://fnege-medias.fr/fnege-video/importance-de-la-memoire-dans-laccompagnement-entrepreneurial-de-la-creatrice/</t>
  </si>
  <si>
    <t>Cas</t>
  </si>
  <si>
    <t>https://www.ccmp.fr/collection-ccmp/cas-les-organisations-de-l-ess-les-modalites-et-les-enjeux-apres-l-application-des-lois-hamon-et-notre</t>
  </si>
  <si>
    <t>ref. G2019.</t>
  </si>
  <si>
    <t>avril</t>
  </si>
  <si>
    <t>https://www.ccmp.fr/collection-ccmp/cas-armonia-steamo-co-facility-management-crise-et-danger-du-covid-19-comment-manager-ses-equipes</t>
  </si>
  <si>
    <t>ref. G032</t>
  </si>
  <si>
    <t>India Case Research Center, All India Management Association (AIMA)</t>
  </si>
  <si>
    <t xml:space="preserve">ref. GP0020 </t>
  </si>
  <si>
    <t>Autres Contributions Académiques</t>
  </si>
  <si>
    <t>pp. 11-12</t>
  </si>
  <si>
    <t xml:space="preserve"> La Revue des Sciences de Gestion</t>
  </si>
  <si>
    <t>no. 305, pp. 35-38.</t>
  </si>
  <si>
    <t>L'Economie politique</t>
  </si>
  <si>
    <t>mai-juillet</t>
  </si>
  <si>
    <t>n°90, pp. 103-114.</t>
  </si>
  <si>
    <t>RENAUD</t>
  </si>
  <si>
    <t>Rapports</t>
  </si>
  <si>
    <t xml:space="preserve">ESPON </t>
  </si>
  <si>
    <t>ESPON Policy Brief</t>
  </si>
  <si>
    <t>https://www.espon.eu/sites/default/files/attachments/Topic%20paper%20-%20Structural%20Change.pdf</t>
  </si>
  <si>
    <t>HR Insights #4</t>
  </si>
  <si>
    <t>21p.</t>
  </si>
  <si>
    <t xml:space="preserve">Forthcoming </t>
  </si>
  <si>
    <t>ALVES</t>
  </si>
  <si>
    <t>SARAH</t>
  </si>
  <si>
    <t>European Journal of Marketing</t>
  </si>
  <si>
    <t>0309-0566</t>
  </si>
  <si>
    <t>https://doi.org/10.1108/EJM-12-2020-0893</t>
  </si>
  <si>
    <t xml:space="preserve"> 0887-6045 </t>
  </si>
  <si>
    <t>Novembre</t>
  </si>
  <si>
    <t>https://doi.org/10.1016/j.techfore.2021.121013</t>
  </si>
  <si>
    <t>vol. 172</t>
  </si>
  <si>
    <t>0887-6045</t>
  </si>
  <si>
    <t>https://doi.org/10.1108/JSM-06-2020-0243</t>
  </si>
  <si>
    <t>IEEE Transactions on Engineering Management</t>
  </si>
  <si>
    <t>0018-9391</t>
  </si>
  <si>
    <t>https://portal.findresearcher.sdu.dk/en/publications/need-for-uniqueness-and-word-of-mouth-in-disruptive-innovation-ad</t>
  </si>
  <si>
    <t>https://doi.org/10.1016/j.techfore.2020.120397</t>
  </si>
  <si>
    <t>vol. 162</t>
  </si>
  <si>
    <t>https://doi.org/10.1016/j.techfore.2021.120631</t>
  </si>
  <si>
    <t>vol. 166</t>
  </si>
  <si>
    <t xml:space="preserve">Gestion et Management Public </t>
  </si>
  <si>
    <t xml:space="preserve">2116-8865     </t>
  </si>
  <si>
    <t>Applied Economics</t>
  </si>
  <si>
    <t>0003-6846</t>
  </si>
  <si>
    <t>Forthcoming</t>
  </si>
  <si>
    <t>https://doi.org/10.1080/00036846.2021.1937497</t>
  </si>
  <si>
    <t>https://nottingham-repository.worktribe.com/output/5833240/new-evidence-on-the-relationship-between-corporate-social-responsibility-and-the-use-of-equity-capital</t>
  </si>
  <si>
    <t>Revue internationale PME (RIPME)</t>
  </si>
  <si>
    <t>décembre</t>
  </si>
  <si>
    <t>Z</t>
  </si>
  <si>
    <t>CHRISTINE</t>
  </si>
  <si>
    <t>Journal of Environmental Management</t>
  </si>
  <si>
    <t>0301-4797</t>
  </si>
  <si>
    <t>https://doi.org/10.1016/j.jenvman.2021.113351</t>
  </si>
  <si>
    <t>https://www.sciencedirect.com/science/article/pii/S1544612321002440?via%3Dihub</t>
  </si>
  <si>
    <t xml:space="preserve">British Journal of Management </t>
  </si>
  <si>
    <t>1045-3172</t>
  </si>
  <si>
    <t>https://onlinelibrary.wiley.com/doi/full/10.1111/1467-8551.12513</t>
  </si>
  <si>
    <t xml:space="preserve">Annals of Operations Research </t>
  </si>
  <si>
    <t>0254-5330</t>
  </si>
  <si>
    <t>https://doi.org/10.1007/s10479-021-04092-2</t>
  </si>
  <si>
    <t xml:space="preserve">European Financial Management </t>
  </si>
  <si>
    <t>https://www.research.manchester.ac.uk/portal/en/publications/competitive-pressure-and-firm-investment-efficiency-evidence-from-corporate-employment-decisions(11011a25-753d-4768-a503-46136237d480).html</t>
  </si>
  <si>
    <t xml:space="preserve">Technological Forecasting and Social Change </t>
  </si>
  <si>
    <t>https://doi.org/10.1016/j.techfore.2021.120755</t>
  </si>
  <si>
    <t xml:space="preserve">vol. 168 </t>
  </si>
  <si>
    <t xml:space="preserve">Economics Letters </t>
  </si>
  <si>
    <t>0165-1765</t>
  </si>
  <si>
    <t>https://doi.org/10.1016/j.econlet.2021.109835</t>
  </si>
  <si>
    <t>vol. 202</t>
  </si>
  <si>
    <t xml:space="preserve">Post-Communist Economies </t>
  </si>
  <si>
    <t>1463-1377</t>
  </si>
  <si>
    <t>Avril</t>
  </si>
  <si>
    <t>https://doi.org/10.1016/j.jcorpfin.2021.101902</t>
  </si>
  <si>
    <t>vol. 67</t>
  </si>
  <si>
    <t>https://doi.org/10.1016/j.frl.2021.101933</t>
  </si>
  <si>
    <t>https://www.sciencedirect.com/science/article/pii/S1544612320316962</t>
  </si>
  <si>
    <t xml:space="preserve">https://www.sciencedirect.com/science/article/pii/S0040162520312932 </t>
  </si>
  <si>
    <t>vol. 163</t>
  </si>
  <si>
    <t>Annals of Operations Research</t>
  </si>
  <si>
    <t>online le 11/2020</t>
  </si>
  <si>
    <t>https://doi.org/10.1007/s10479-020-03817-z</t>
  </si>
  <si>
    <t>https://www.sciencedirect.com/science/article/pii/S1544612321003512#!</t>
  </si>
  <si>
    <t>Managerial and Decision Economics</t>
  </si>
  <si>
    <t>0143-6570</t>
  </si>
  <si>
    <t>https://onlinelibrary.wiley.com/doi/10.1002/mde.3452</t>
  </si>
  <si>
    <t>Journal of Management &amp; Governance</t>
  </si>
  <si>
    <t>1385-3457</t>
  </si>
  <si>
    <t>International Regional Science Review</t>
  </si>
  <si>
    <t xml:space="preserve">0160-0176 </t>
  </si>
  <si>
    <t>0965-4313</t>
  </si>
  <si>
    <t>https://doi.org/10.1016/j.techfore.2020.120445</t>
  </si>
  <si>
    <t>Futures</t>
  </si>
  <si>
    <t>0016-3287</t>
  </si>
  <si>
    <t>https://doi.org/10.1016/j.futures.2021.102743</t>
  </si>
  <si>
    <t>Revue d'Economie Régionale et Urbaine</t>
  </si>
  <si>
    <t xml:space="preserve"> 0180-7307 </t>
  </si>
  <si>
    <t>Innovations - Journal of Innovation Economics and Management</t>
  </si>
  <si>
    <t>1267-4982</t>
  </si>
  <si>
    <t>Journal of Product &amp; Brand Management</t>
  </si>
  <si>
    <t>1061-0421</t>
  </si>
  <si>
    <t xml:space="preserve">https://doi.org/10.1108/JPBM-06-2020-2971 </t>
  </si>
  <si>
    <t>Journal of Institutional Economics</t>
  </si>
  <si>
    <t>1614-0559</t>
  </si>
  <si>
    <t>https://doi.org/10.1017/S1744137421000394</t>
  </si>
  <si>
    <t>EABRASU</t>
  </si>
  <si>
    <t>MARIAN</t>
  </si>
  <si>
    <t>https://doi.org/10.1016/j.jclepro.2021.126080</t>
  </si>
  <si>
    <t>vol. 293</t>
  </si>
  <si>
    <t>Organization</t>
  </si>
  <si>
    <t>1350-5084</t>
  </si>
  <si>
    <t>https://doi.org/10.1177/13505084211015378</t>
  </si>
  <si>
    <t>Journal of Small Business Management</t>
  </si>
  <si>
    <t>0047-2778</t>
  </si>
  <si>
    <t>https://doi.org/10.1080/00472778.2021.1955126</t>
  </si>
  <si>
    <t>https://doi.org/10.1108/JBIM-01-2021-0060</t>
  </si>
  <si>
    <t>Review of Managerial Science</t>
  </si>
  <si>
    <t>1863-6683</t>
  </si>
  <si>
    <t>1741-0398</t>
  </si>
  <si>
    <t>https://doi.org/10.1108/JEIM-11-2020-0471</t>
  </si>
  <si>
    <t>Journal of Small Business and Enterprise Development</t>
  </si>
  <si>
    <t xml:space="preserve">1462-6004 </t>
  </si>
  <si>
    <t>https://doi.org/10.1108/JSBED-11-2019-0375</t>
  </si>
  <si>
    <t>Post-Communist Economies</t>
  </si>
  <si>
    <t>online 08/02/21</t>
  </si>
  <si>
    <t>https://www.tandfonline.com/doi/abs/10.1080/14631377.2020.1867428?journalCode=cpce20</t>
  </si>
  <si>
    <t>FAURY</t>
  </si>
  <si>
    <t>MONTIER</t>
  </si>
  <si>
    <t>NICOLAS</t>
  </si>
  <si>
    <t>Question(s) de Management</t>
  </si>
  <si>
    <t>2262-7030</t>
  </si>
  <si>
    <t>Tourism Management</t>
  </si>
  <si>
    <t>0261-5177</t>
  </si>
  <si>
    <t>https://doi.org/10.1016/j.tourman.2021.104284</t>
  </si>
  <si>
    <t>vol 84</t>
  </si>
  <si>
    <t>online le 21/02</t>
  </si>
  <si>
    <t>https://doi.org/10.1080/14631377.2021.1886791</t>
  </si>
  <si>
    <t>Journal de Gestion et d’Economie de la Santé</t>
  </si>
  <si>
    <t>2262-5305</t>
  </si>
  <si>
    <t>LOPES DE SOUSA JABBOUR</t>
  </si>
  <si>
    <t>ANA BEATRIZ</t>
  </si>
  <si>
    <t>August</t>
  </si>
  <si>
    <t>https://doi.org/10.1016/j.jclepro.2021.127670</t>
  </si>
  <si>
    <t>vol. 113</t>
  </si>
  <si>
    <t>Journal of Enterprise Information Management</t>
  </si>
  <si>
    <t>https://doi.org/10.1108/JEIM-09-2020-0381</t>
  </si>
  <si>
    <t>International Journal of Production Research</t>
  </si>
  <si>
    <t>0020-7543</t>
  </si>
  <si>
    <t>Resources Policy</t>
  </si>
  <si>
    <t>0301-4207</t>
  </si>
  <si>
    <t>Décembre</t>
  </si>
  <si>
    <t>https://doi.org/10.1016/j.resourpol.2021.102279</t>
  </si>
  <si>
    <t>vol. 74</t>
  </si>
  <si>
    <t>International Journal of Productivity and Performance Management</t>
  </si>
  <si>
    <t>1741-0401</t>
  </si>
  <si>
    <t>https://doi.org/10.1108/IJPPM-10-2020-0549</t>
  </si>
  <si>
    <t>1367-3270</t>
  </si>
  <si>
    <t xml:space="preserve">Society and Business Review </t>
  </si>
  <si>
    <t>https://doi.org/10.1108/SBR-02-2021-0016</t>
  </si>
  <si>
    <t>LACOMBE</t>
  </si>
  <si>
    <t>ISABELLE</t>
  </si>
  <si>
    <t>European Management Review</t>
  </si>
  <si>
    <t xml:space="preserve"> 1740-4754</t>
  </si>
  <si>
    <t>https://doi.org/10.1111/emre.12481</t>
  </si>
  <si>
    <t>0338-4551</t>
  </si>
  <si>
    <t>0180-7307</t>
  </si>
  <si>
    <t>La Revue des Sciences de Gestion</t>
  </si>
  <si>
    <t>1160-7742</t>
  </si>
  <si>
    <t>Computers &amp; Operations Research</t>
  </si>
  <si>
    <t>0305-0548</t>
  </si>
  <si>
    <t>https://doi.org/10.1016/j.cor.2020.105179</t>
  </si>
  <si>
    <t>vol. 128</t>
  </si>
  <si>
    <t>105-91478</t>
  </si>
  <si>
    <t xml:space="preserve"> https://doi.org/10.1111/poms.13452</t>
  </si>
  <si>
    <t>Transportation Science</t>
  </si>
  <si>
    <t>1526-5447</t>
  </si>
  <si>
    <t>https://doi.org/10.1287/trsc.2021.1065</t>
  </si>
  <si>
    <t>International Journal of Production Economics</t>
  </si>
  <si>
    <t>0925-5273</t>
  </si>
  <si>
    <t>https://doi.org/10.1016/j.ijpe.2021.108247</t>
  </si>
  <si>
    <t>https://doi.org/10.1007/s10479-021-04079-z</t>
  </si>
  <si>
    <t>MARIC</t>
  </si>
  <si>
    <t>JOSIP</t>
  </si>
  <si>
    <t>Journal of Manufacturing Technology Management</t>
  </si>
  <si>
    <t>1758-7786</t>
  </si>
  <si>
    <t>https://doi.org/10.1108/JMTM-12-2020-0498</t>
  </si>
  <si>
    <t xml:space="preserve">Business Strategy and the Environment </t>
  </si>
  <si>
    <t xml:space="preserve">0964-4733 </t>
  </si>
  <si>
    <t xml:space="preserve"> https://doi.org/10.1002/bse.2822</t>
  </si>
  <si>
    <t xml:space="preserve">Recherche et Cas en Sciences de gestion </t>
  </si>
  <si>
    <t>2117-802X</t>
  </si>
  <si>
    <t>Journal of High Technology Management Research</t>
  </si>
  <si>
    <t>1047-8310</t>
  </si>
  <si>
    <t>https://doi.org/10.1016/j.hitech.2021.100416</t>
  </si>
  <si>
    <t>vol. 32, issue 2</t>
  </si>
  <si>
    <t>vol. 36</t>
  </si>
  <si>
    <t xml:space="preserve">Management of Environmental Quality </t>
  </si>
  <si>
    <t>1088-1913</t>
  </si>
  <si>
    <t>https://doi.org/10.1108/MEQ-12-2020-0299</t>
  </si>
  <si>
    <t>Revue d'Economie Politique</t>
  </si>
  <si>
    <t xml:space="preserve"> 0373-2630</t>
  </si>
  <si>
    <t xml:space="preserve"> 0338-4551</t>
  </si>
  <si>
    <t>online le 9/04/2021</t>
  </si>
  <si>
    <t>https://link.springer.com/article/10.1007/s10479-021-04065-5</t>
  </si>
  <si>
    <t>PRASANNA</t>
  </si>
  <si>
    <t>SABARI</t>
  </si>
  <si>
    <t>Production Planning and Control</t>
  </si>
  <si>
    <t>0953-7287</t>
  </si>
  <si>
    <t>TQM Journal</t>
  </si>
  <si>
    <t>1754-2731</t>
  </si>
  <si>
    <t>https://doi.org/10.1016/j.ijpe.2021.108136</t>
  </si>
  <si>
    <t>vol. 236</t>
  </si>
  <si>
    <t>https://doi.org/10.1016/j.jclepro.2021.126871</t>
  </si>
  <si>
    <t>vol. 301</t>
  </si>
  <si>
    <t xml:space="preserve">1366-588X </t>
  </si>
  <si>
    <t>https://www.sciencedirect.com/science/article/abs/pii/S0925527321000141</t>
  </si>
  <si>
    <t>vol. 234</t>
  </si>
  <si>
    <t>https://doi.org/10.1016/j.ijpe.2021.108038</t>
  </si>
  <si>
    <t>published 30/01/21</t>
  </si>
  <si>
    <t>https://doi.org/10.1007/s10479-021-03946-z</t>
  </si>
  <si>
    <t xml:space="preserve">Technological Forecasting and Social Change  </t>
  </si>
  <si>
    <t>https://doi.org/10.1016/j.techfore.2020.120551</t>
  </si>
  <si>
    <t>vol. 165</t>
  </si>
  <si>
    <t>Journal of Retailing and Consumer Services</t>
  </si>
  <si>
    <t>0969-6989</t>
  </si>
  <si>
    <t>https://doi.org/10.1016/j.jretconser.2020.102394</t>
  </si>
  <si>
    <t>vol. 59</t>
  </si>
  <si>
    <t>https://pure.hud.ac.uk/en/publications/drivers-of-industry-40-enabled-smart-waste-management-in-the-supp</t>
  </si>
  <si>
    <t>1359-8546</t>
  </si>
  <si>
    <t>https://doi.org/10.1016/j.futures.2020.102654</t>
  </si>
  <si>
    <t>vol. 125</t>
  </si>
  <si>
    <t>Journal of Consumer Marketing</t>
  </si>
  <si>
    <t xml:space="preserve"> 0736-3761</t>
  </si>
  <si>
    <t>ROTEN</t>
  </si>
  <si>
    <t>YONATHAN SILVAIN</t>
  </si>
  <si>
    <t>Energy Economics</t>
  </si>
  <si>
    <t xml:space="preserve">0140-9883 </t>
  </si>
  <si>
    <t>https://doi.org/10.1016/j.eneco.2021.105485</t>
  </si>
  <si>
    <t>vol. 102</t>
  </si>
  <si>
    <t>Research in International Business and Finance</t>
  </si>
  <si>
    <t>0275-5319</t>
  </si>
  <si>
    <t>https://doi.org/10.1016/j.ribaf.2021.101490</t>
  </si>
  <si>
    <t>vol. 58</t>
  </si>
  <si>
    <t>International Journal of Technology and Human Interaction</t>
  </si>
  <si>
    <t>1548-3916</t>
  </si>
  <si>
    <t>STIBE</t>
  </si>
  <si>
    <t>International Journal of Logistics Research and Applications</t>
  </si>
  <si>
    <t xml:space="preserve">1367-5567- </t>
  </si>
  <si>
    <t>online le 12/01</t>
  </si>
  <si>
    <t>https://www.tandfonline.com/doi/full/10.1080/13675567.2021.1873925?src=</t>
  </si>
  <si>
    <t>Technovation</t>
  </si>
  <si>
    <t xml:space="preserve">0166-4972 </t>
  </si>
  <si>
    <t>https://www.sciencedirect.com/science/article/abs/pii/S0166497221000365</t>
  </si>
  <si>
    <t>Journal of Marketing Theory and Practice</t>
  </si>
  <si>
    <t>1069-6679</t>
  </si>
  <si>
    <t>https://doi.org/10.1080/10696679.2021.1894949</t>
  </si>
  <si>
    <t>https://doi.org/10.1080/09669582.2021.1910829</t>
  </si>
  <si>
    <t>1862-4065</t>
  </si>
  <si>
    <t>https://doi.org/10.1080/09669582.2021.1879820</t>
  </si>
  <si>
    <t>International Journal of Technology Intelligence and Planning</t>
  </si>
  <si>
    <t>1740-2832</t>
  </si>
  <si>
    <t>0965-254X</t>
  </si>
  <si>
    <t xml:space="preserve">octobre </t>
  </si>
  <si>
    <t>https://www.sciencedirect.com/science/article/abs/pii/S0040162521003942?via%3Dihub</t>
  </si>
  <si>
    <t>vol. 171</t>
  </si>
  <si>
    <t>European Planning Studies</t>
  </si>
  <si>
    <t>https://doi.org/10.1080/09654313.2021.1891208</t>
  </si>
  <si>
    <t>Vie &amp; Sciences de l’Entreprise</t>
  </si>
  <si>
    <t>2262-5321</t>
  </si>
  <si>
    <t>special issue,</t>
  </si>
  <si>
    <t xml:space="preserve">Automne </t>
  </si>
  <si>
    <t xml:space="preserve">New International Insights/Nouveaux Regards sur l’International. </t>
  </si>
  <si>
    <t>L’Harmattan</t>
  </si>
  <si>
    <t xml:space="preserve">Palgrave-Macmillan </t>
  </si>
  <si>
    <t>IGI Global 2021.</t>
  </si>
  <si>
    <t>accepté le 24/03/2020</t>
  </si>
  <si>
    <t>VERVILLE</t>
  </si>
  <si>
    <t>JACQUES</t>
  </si>
  <si>
    <t xml:space="preserve">Paris, L’Harmattan </t>
  </si>
  <si>
    <t xml:space="preserve">Palgrave Macmillan </t>
  </si>
  <si>
    <t xml:space="preserve">ISTE Group Editions. </t>
  </si>
  <si>
    <t>0377-2217</t>
  </si>
  <si>
    <t>no. 144/2021, pp. 193-224</t>
  </si>
  <si>
    <t>aout</t>
  </si>
  <si>
    <t>17(1), 4–6.</t>
  </si>
  <si>
    <t>Corporate Board: Role, Duties and Composition</t>
  </si>
  <si>
    <t>vol. 17, n. 4, pp. 1-14.</t>
  </si>
  <si>
    <t>2021/5 (n° 35), pp. 15-26</t>
  </si>
  <si>
    <t>https://doi.org/10.3917/qdm.215.0015</t>
  </si>
  <si>
    <t>https://doi.org/10.1016/j.techfore.2021.121062</t>
  </si>
  <si>
    <t>vol 173</t>
  </si>
  <si>
    <t>https://blog.ecole-management-normandie.fr/fr/economie-finance/lagence-francaise-anticorruption-une-reponse-aux-normes-extraterritoriales-americaines/</t>
  </si>
  <si>
    <t>Harvard Business Review</t>
  </si>
  <si>
    <t>https://www.hbrfrance.fr/chroniques-experts/2021/09/39114-reforme-du-conge-paternite-lindispensable-engagement-des-managers/</t>
  </si>
  <si>
    <t>vol. 16, n 4, pp. 592-615</t>
  </si>
  <si>
    <t>https://doi.org/10.1016/j.ejor.2021.09.020</t>
  </si>
  <si>
    <t>1094-6705</t>
  </si>
  <si>
    <t>Journal of Service Research</t>
  </si>
  <si>
    <t>1366-588X</t>
  </si>
  <si>
    <t>International Journal of Logistics Management</t>
  </si>
  <si>
    <t>0957-4093</t>
  </si>
  <si>
    <t>Vol. 174</t>
  </si>
  <si>
    <t>https://doi.org/10.1016/j.techfore.2021.121232</t>
  </si>
  <si>
    <t>pp. 213-229</t>
  </si>
  <si>
    <t>(eds), Hannah</t>
  </si>
  <si>
    <t>https://blog.ecole-management-normandie.fr/en/digital-marketing/do-buyer-seller-personality-similarities-impact-compulsive-buying-behaviour/</t>
  </si>
  <si>
    <t xml:space="preserve">https://blog.ecole-management-normandie.fr/en/society/the-effect-of-telemedicine-on-patients-wellbeing-a-systematic-review/
The effect of telemedicine on patients’ wellbeing: A systematic review - Blog EM Normandie
Telemedicine has become an increasingly popular option for long distance/virtual medical care and education.
</t>
  </si>
  <si>
    <t>https://blog.ecole-management-normandie.fr/en/sustainable-development/barriers-to-sustainable-food/</t>
  </si>
  <si>
    <t>Maritime Policy &amp; Management</t>
  </si>
  <si>
    <t>https://doi.org/10.1080/03088839.2021.1980236</t>
  </si>
  <si>
    <t>308-8839</t>
  </si>
  <si>
    <t xml:space="preserve"> 1367-3270</t>
  </si>
  <si>
    <t>Industrial and Corporate Change</t>
  </si>
  <si>
    <t>0960-6491</t>
  </si>
  <si>
    <t>vol. 240, pp. 108-247</t>
  </si>
  <si>
    <t>1525-383X</t>
  </si>
  <si>
    <t xml:space="preserve">Multinational Business Review </t>
  </si>
  <si>
    <t>Corporate Social Responsibility and Environmental Management</t>
  </si>
  <si>
    <t>1535-3966</t>
  </si>
  <si>
    <t>ORHAN</t>
  </si>
  <si>
    <t>MEHMET</t>
  </si>
  <si>
    <t>https://blog.ecole-management-normandie.fr/en/economy-finance/global-connectivity-and-local-clustering/</t>
  </si>
  <si>
    <t>online 20/09/21</t>
  </si>
  <si>
    <t>https://www.sciencedirect.com/science/article/pii/S1544612321004487</t>
  </si>
  <si>
    <t>The Daily Spokesman</t>
  </si>
  <si>
    <t>vol. 14, 111, July, 9.</t>
  </si>
  <si>
    <t>https://blog.ecole-management-normandie.fr/fr/marketing-digital/millennials-chanel-5/</t>
  </si>
  <si>
    <t>vol. 134, pp. 589-600</t>
  </si>
  <si>
    <t>https://doi.org/10.1016/j.jbusres.2021.05.052</t>
  </si>
  <si>
    <t>Journal of World Business</t>
  </si>
  <si>
    <t>1090-9516</t>
  </si>
  <si>
    <t>https://www.hbrfrance.fr/chroniques-experts/2021/10/40014-soft-skills-le-defi-detre-soi/</t>
  </si>
  <si>
    <t>Deauville, France, 9 novembre</t>
  </si>
  <si>
    <t>Université des Entrepreneurs Normands, Réinventons-nous !</t>
  </si>
  <si>
    <t>Paris, France, 2 décembre.</t>
  </si>
  <si>
    <t>BercyINNOV 2021- Journée de l’innovation</t>
  </si>
  <si>
    <t>https://www.economie.gouv.fr/mission-innovation/bercyinnov-2021</t>
  </si>
  <si>
    <t>octobre</t>
  </si>
  <si>
    <t>https://blog.ecole-management-normandie.fr/en/sustainable-development/what-do-we-really-appreciate-when-visiting-tourist-attractions/</t>
  </si>
  <si>
    <t>11 october</t>
  </si>
  <si>
    <t>1058-3300</t>
  </si>
  <si>
    <t>Review of Financial Economics</t>
  </si>
  <si>
    <t>The Annals of Regional Science</t>
  </si>
  <si>
    <t>0570-1864</t>
  </si>
  <si>
    <t>International Journal of Economic Theory</t>
  </si>
  <si>
    <t>1742-7355</t>
  </si>
  <si>
    <t>PHAM</t>
  </si>
  <si>
    <t>NGOC-SANG</t>
  </si>
  <si>
    <t>Springer Eds.</t>
  </si>
  <si>
    <t>Vol. 13, No. 1, pp.63–83</t>
  </si>
  <si>
    <t>http://www.inderscience.com/offer.php?id=117998</t>
  </si>
  <si>
    <t>https://doi.org/10.1108/JSM-01-2021-0010</t>
  </si>
  <si>
    <t>vol 297, 2021</t>
  </si>
  <si>
    <t>vol. 42</t>
  </si>
  <si>
    <t>https://www.emerald.com/insight/content/doi/10.1108/JBIM-07-2020-0373/full/html</t>
  </si>
  <si>
    <t>https://www.emerald.com/insight/content/doi/10.1108/JKM-03-2021-0250/full/html</t>
  </si>
  <si>
    <t>https://journals.sagepub.com/doi/abs/10.1177/01600176211034131?journalCode=irxa</t>
  </si>
  <si>
    <t>vol. 63</t>
  </si>
  <si>
    <t>vol. 129</t>
  </si>
  <si>
    <t>https://doi.org/10.1007/s11846-020-00438-5</t>
  </si>
  <si>
    <t>published 18/01/21</t>
  </si>
  <si>
    <t>vol. 33, no. 7, pp. 842-861</t>
  </si>
  <si>
    <t>vol. 2021/2, no. 2, pp. 109-131</t>
  </si>
  <si>
    <t>mars-avril 21</t>
  </si>
  <si>
    <t>https://www.cairn.info/revue-journal-de-gestion-et-d-economie-de-la-sante.htm</t>
  </si>
  <si>
    <t>https://doi.org/10.1108/JKM-04-2021-0298</t>
  </si>
  <si>
    <t>2021/4, pp. 593-626</t>
  </si>
  <si>
    <t>sept-oct</t>
  </si>
  <si>
    <t>vol. 55, issue 5, pp. 969-1225</t>
  </si>
  <si>
    <t>https://doi.org/10.1108/JBIM-05-2019-0207</t>
  </si>
  <si>
    <t>https://doi.org/10.1080/09537287.2021.1967498</t>
  </si>
  <si>
    <t>https://doi.org/10.3917/reru.214.0593</t>
  </si>
  <si>
    <t>https://doi.org/10.1108/TQM-06-2021-0191</t>
  </si>
  <si>
    <t>https://doi.org/10.1108/JCM-08-2020-4053</t>
  </si>
  <si>
    <t>https://doi.org/10.3917/mav.125.0161</t>
  </si>
  <si>
    <t>2021/5, n 125, pp. 161-183</t>
  </si>
  <si>
    <t>https://doi.org/10.1080/0965254X.2021.1959629</t>
  </si>
  <si>
    <t>pp. 19-50</t>
  </si>
  <si>
    <t>https://www.palgrave.com/gp/book/9783030664329</t>
  </si>
  <si>
    <t>https://www.semanticscholar.org/paper/Factors-Influencing-Interprofessional-Collaboration-Palanisamy-Taskin/530b5369bc11ef62c6217be4aa66164449302be2#related-papers</t>
  </si>
  <si>
    <t>pp. 60-104</t>
  </si>
  <si>
    <t>https://www.editions-harmattan.fr/livre-organismes_de_gestion_de_destination_strategies_et_pratiques_pour_un_management_responsable_et_durable_des_territoires_touristiques_laurent_botti_jacques_spindler-9782343242774-71012.html</t>
  </si>
  <si>
    <t>Buy Business Under Crisis Volume I by Demetris Vrontis With Free Delivery | wordery.com</t>
  </si>
  <si>
    <t>novembre</t>
  </si>
  <si>
    <t>pp. 159-192</t>
  </si>
  <si>
    <t>vol. 21, issue 11, pp. 1981-1998</t>
  </si>
  <si>
    <t>https://doi.org/10.1080/09654313.2020.1777943</t>
  </si>
  <si>
    <t>online 9/06/2020</t>
  </si>
  <si>
    <t>Vol. 55 No. 9, pp. 2392-2413</t>
  </si>
  <si>
    <t xml:space="preserve">vol. 53, issue 53, pp. 6184-6203 </t>
  </si>
  <si>
    <t xml:space="preserve">aout </t>
  </si>
  <si>
    <t>vol. 69</t>
  </si>
  <si>
    <t>vol. 55, issue 7, pp. 1182-1193</t>
  </si>
  <si>
    <t>Vol. 28 No. 7, pp. 973-994</t>
  </si>
  <si>
    <t>https://doi.org/10.3917/mav.121.0171</t>
  </si>
  <si>
    <t>vol. 61, Issue 1, pp. 78-94</t>
  </si>
  <si>
    <t>https://doi.org/10.7202/1076021ar</t>
  </si>
  <si>
    <t>https://journals.openedition.org/economierurale/8484</t>
  </si>
  <si>
    <t>vol. 36, n. 9, pp. 1570-1584</t>
  </si>
  <si>
    <t>https://doi.org/10.3917/g2000.382.0115</t>
  </si>
  <si>
    <t>https://doi.org/10.3917/geco1.144.0029</t>
  </si>
  <si>
    <t>https://www.cairn.info/revue-de-l-entrepreneuriat-2020-3-page-89.htm</t>
  </si>
  <si>
    <t>https://www.inderscience.com/offer.php?id=112922</t>
  </si>
  <si>
    <t>https://doi.org/10.3917/resg.144.0193</t>
  </si>
  <si>
    <t>https://doi.org/10.1177/07673701211007764</t>
  </si>
  <si>
    <t>0267-257X</t>
  </si>
  <si>
    <t>Journal of Marketing Management</t>
  </si>
  <si>
    <t>Rabat, Maroc 24-26/11</t>
  </si>
  <si>
    <t>EIBA</t>
  </si>
  <si>
    <t xml:space="preserve">35th EIASM-ECSB Research in Entrepreneurship and Small Business (RENT) </t>
  </si>
  <si>
    <t>Turku, Finland, 17-19/11/2021</t>
  </si>
  <si>
    <t xml:space="preserve"> AAG </t>
  </si>
  <si>
    <t>New York, USA, 25/02-01/03/2022</t>
  </si>
  <si>
    <t xml:space="preserve">5th IPL Symposium </t>
  </si>
  <si>
    <t>Mykonos, Greece, 2-7/05/2022</t>
  </si>
  <si>
    <t>KAKARIKA</t>
  </si>
  <si>
    <t>MARIA</t>
  </si>
  <si>
    <t>https://doi.org/10.1007/s10997-021-09601-w</t>
  </si>
  <si>
    <t>https://doi.org/10.1080/09654313.2021.1973174</t>
  </si>
  <si>
    <t>https://doi.org/10.3917/reru.214.0627</t>
  </si>
  <si>
    <t>vol. 4, pp. 627-654</t>
  </si>
  <si>
    <t>https://doi.org/10.3917/jie.pr1.0104</t>
  </si>
  <si>
    <t>https://doi.org/10.1093/icc/dtab068</t>
  </si>
  <si>
    <t>https://doi.org/10.1080/00207543.2021.1970848</t>
  </si>
  <si>
    <t>pp. 121-138</t>
  </si>
  <si>
    <t>https://www.peterlang.com/document/1059413#document-details-anchor</t>
  </si>
  <si>
    <t>0964-4733</t>
  </si>
  <si>
    <t>Business Strategy and the Environment</t>
  </si>
  <si>
    <t xml:space="preserve">1952-3262 </t>
  </si>
  <si>
    <t>Journal of General Management</t>
  </si>
  <si>
    <t xml:space="preserve"> 0306-3070</t>
  </si>
  <si>
    <t>https://doi.org/10.1080/00207543.2021.1988750</t>
  </si>
  <si>
    <t xml:space="preserve">RARCS </t>
  </si>
  <si>
    <t>26/07/2022 Baveno, Italie</t>
  </si>
  <si>
    <t xml:space="preserve">MUSTAFEED </t>
  </si>
  <si>
    <t>MEHMET A</t>
  </si>
  <si>
    <t>vol. 326</t>
  </si>
  <si>
    <t>https://www.sciencedirect.com/science/article/pii/S095965262103554X?dgcid=author</t>
  </si>
  <si>
    <t>DIF</t>
  </si>
  <si>
    <t>Lyon, France, 20-22/12/2021</t>
  </si>
  <si>
    <t xml:space="preserve">
https://blog.ecole-management-normandie.fr/en/digital-transformation/how-a-mobile-app/
How a mobile app can become a catalyst for sustainable social business: the case of too good to go - Blog EM NormandieOne-third of the food produced in the world for human consumption is lost or wasted every year, which is approximately 1.3 billion tons.blog.ecole-management-normandie.fr</t>
  </si>
  <si>
    <t>https://theconversation.com/green-lending-worlds-biggest-banks-latest-initiative-at-cop26-is-a-step-backwards-169279</t>
  </si>
  <si>
    <t>Journal of Knowledge Management</t>
  </si>
  <si>
    <t>Journal of Strategic Marketing</t>
  </si>
  <si>
    <t>8 novembre.</t>
  </si>
  <si>
    <t>https://www.mondedesgrandesecoles.fr/relance-du-tourisme-en-france-responsable-resilient-equitable-innovant/</t>
  </si>
  <si>
    <t>no. 411</t>
  </si>
  <si>
    <t>https://2b9ki.r.a.d.sendibm1.com/mk/mr/oUaZbSgGigXSyCH5T4qdBrRSFYhu6AHi7ZYUp978uslTJJoXDWls77ihcVlh06i1x3t7z44LufEXYJdUg6k8bYu7CZHoPjm3xJ4P62izaumNW2v0kwONn_YLlq0e8QSgoq_fdgiIVDo</t>
  </si>
  <si>
    <t>https://dailythedestination.com/2021/07/12/covid-19-pandemic-crisis-the-need-for-unprecedented-measures/?fbclid=IwAR1iLCMjkJpE12PXVvaVsaJxciYP7yTCwl34I6jeBWc8UDZLlRlRIlGGWgM</t>
  </si>
  <si>
    <t>Ed. Dunod, Paris</t>
  </si>
  <si>
    <t>127p.</t>
  </si>
  <si>
    <t>Aout</t>
  </si>
  <si>
    <t>DOI : 10.1007/978-3-030-78873-5</t>
  </si>
  <si>
    <t>251p.</t>
  </si>
  <si>
    <t>Palgrave-Macmillan, New York</t>
  </si>
  <si>
    <t>0965-8564</t>
  </si>
  <si>
    <t>2119-4831</t>
  </si>
  <si>
    <t>Politiques &amp; Management Public</t>
  </si>
  <si>
    <t>jan-juin</t>
  </si>
  <si>
    <t xml:space="preserve">38/1-2, 123-136. </t>
  </si>
  <si>
    <t>1479-294X</t>
  </si>
  <si>
    <t xml:space="preserve">International Journal of Development Issues </t>
  </si>
  <si>
    <t>1758-8553</t>
  </si>
  <si>
    <t>https://www.mondedesgrandesecoles.fr/ecriture-inclusive-langage-feminin-juste-une-question-de-forme/</t>
  </si>
  <si>
    <t>Queueing Systems</t>
  </si>
  <si>
    <t>1572-9443</t>
  </si>
  <si>
    <t>vol. 2021/13, 12085.</t>
  </si>
  <si>
    <t>Sustainability</t>
  </si>
  <si>
    <t>https://doi.org/10.3390/su132112085</t>
  </si>
  <si>
    <t>Revue Interdisciplinaire Droit et Organisation (RIDO)</t>
  </si>
  <si>
    <t>n. 1, pp. 22-37</t>
  </si>
  <si>
    <t>Journées Nationales du Mangement 2021, ESCP</t>
  </si>
  <si>
    <t>Paris, 12-13 octobre.</t>
  </si>
  <si>
    <t xml:space="preserve">International Congress of Energy, Economy and Security (ENSCON’21)
</t>
  </si>
  <si>
    <t>13-14 November 2021 / ISTANBUL – TURKEY</t>
  </si>
  <si>
    <t xml:space="preserve">Petits déjeuners de l’ADI (Association des directeurs immobiliers), </t>
  </si>
  <si>
    <t>23 novembre, Paris</t>
  </si>
  <si>
    <t>227-243</t>
  </si>
  <si>
    <t>DIF 2021</t>
  </si>
  <si>
    <t>vol. 38/1-2, pp. 123-136.</t>
  </si>
  <si>
    <t>Centrale de Cas et de Médias Pédagogiques (CCMP)</t>
  </si>
  <si>
    <t>ref. R0019</t>
  </si>
  <si>
    <t xml:space="preserve">M@n@gement </t>
  </si>
  <si>
    <t>1286-4692</t>
  </si>
  <si>
    <t>International Journal of Big Data Management.</t>
  </si>
  <si>
    <t>https://www.ccmp.fr/collection-ccmp/cas-cooperative-dargane-comment-concilier-enjeux-de-developpement-durable-et-strategie-marketing</t>
  </si>
  <si>
    <t>ref. R0020</t>
  </si>
  <si>
    <t>https://doi.org/10.1016/j.jbusres.2021.11.038</t>
  </si>
  <si>
    <t>vol. 102, 105485 /pp. 1-13, October</t>
  </si>
  <si>
    <t>https://theconversation.com/apres-houellebecq-economiste-houellebecq-sociologue-du-travail-171992</t>
  </si>
  <si>
    <t>International Journal of Contemporary Hospitality Management</t>
  </si>
  <si>
    <t>Marketing intelligence and Planning</t>
  </si>
  <si>
    <t>2634-503</t>
  </si>
  <si>
    <t>https://theconversation.com/finance-verte-faut-il-croire-au-nouvel-engagement-des-grandes-banques-a-la-cop26-171413</t>
  </si>
  <si>
    <t>International Journal of Internet Marketing and Advertising</t>
  </si>
  <si>
    <t>1477-5212</t>
  </si>
  <si>
    <t>Journal of Managerial Psychology</t>
  </si>
  <si>
    <t>0268-3946</t>
  </si>
  <si>
    <t>https://theconversation.com/y-aura-t-il-des-semi-conducteurs-pour-noel-172635</t>
  </si>
  <si>
    <t>Gestion 2000</t>
  </si>
  <si>
    <t xml:space="preserve"> 0773-0543</t>
  </si>
  <si>
    <t>https://www.cairn.info/revue-gestion-2000-2021-3.htm</t>
  </si>
  <si>
    <t>0938-8249</t>
  </si>
  <si>
    <t>vol. 25, no. 2, p. 52–69</t>
  </si>
  <si>
    <t>vol. 38, 2021/3, pp. 41-71</t>
  </si>
  <si>
    <t>https://www.mondedesgrandesecoles.fr/arts-et-covid-19-vers-une-acceleration-de-la-digitalisation-de-la-culture/</t>
  </si>
  <si>
    <t>Journal of Developing Areas</t>
  </si>
  <si>
    <t>0022-037X</t>
  </si>
  <si>
    <t>Vol. 35 No. 7, pp. 918-932</t>
  </si>
  <si>
    <t>vol. 25, issue 2, pp. 200-217</t>
  </si>
  <si>
    <t xml:space="preserve">
https://doi.org/10.1007/s10479-021-04381-w</t>
  </si>
  <si>
    <t>https://doi.org/10.1016/j.jbusres.2021.11.017</t>
  </si>
  <si>
    <t>https://doi.org/10.1016/j.jwb.2021.101272</t>
  </si>
  <si>
    <t>https://doi.org/10.1108/MIP-10-2020-0460</t>
  </si>
  <si>
    <t>vol. 34, n. 5, pp.1318-1338</t>
  </si>
  <si>
    <t>https://doi.org/10.1002/bse.2905</t>
  </si>
  <si>
    <t>https://doi.org/10.1007/s10551-021-04961-7</t>
  </si>
  <si>
    <t>https://www.larsg.fr/produit/n309-310-la-vulnerabilite-des-vecteurs-numeriques/</t>
  </si>
  <si>
    <t>vol.30, issue 10, pp. 3599-3614</t>
  </si>
  <si>
    <t>vol. 297, issue 3, pp. 949-963</t>
  </si>
  <si>
    <t>jan</t>
  </si>
  <si>
    <t>https://www.semanticscholar.org/paper/Appointment-driven-Queueing-Systems-with-Customers-Jouini-Benjaafar/05244f24333dfc6e627db14cf3bc62094ea708bb</t>
  </si>
  <si>
    <t>Conférence internationale IAME</t>
  </si>
  <si>
    <t>Rotterdam, Pays-Bas, 25-27 Novembre</t>
  </si>
  <si>
    <t>Winnipeg (Canada), 29-30 Juin.</t>
  </si>
  <si>
    <t>Conférence internationale CCAPTIA</t>
  </si>
  <si>
    <t xml:space="preserve">Mdrid, Espagne 10-12/12/2021 </t>
  </si>
  <si>
    <t>https://pubmed.ncbi.nlm.nih.gov/32837367/</t>
  </si>
  <si>
    <t>Vol. 38 No. 7, pp. 741-750</t>
  </si>
  <si>
    <t>https://doi.org/10.1007/s10479-021-04343-2</t>
  </si>
  <si>
    <t>https://doi.org/10.1108/IJLM-04-2021-0247</t>
  </si>
  <si>
    <t>pp. 185-202</t>
  </si>
  <si>
    <t>2684-012</t>
  </si>
  <si>
    <t>https://www.facilities.fr/wp-content/uploads/2021/11/MARCHE-ACCUEIL-2021.pdf</t>
  </si>
  <si>
    <t>90-91</t>
  </si>
  <si>
    <t xml:space="preserve">International Journal of Public Administration </t>
  </si>
  <si>
    <t>2312-6515</t>
  </si>
  <si>
    <t>Rome, Italie 20-22/01/2022</t>
  </si>
  <si>
    <t>Livre blanc DTA 21</t>
  </si>
  <si>
    <t>46p</t>
  </si>
  <si>
    <t xml:space="preserve">RYCHALSKI </t>
  </si>
  <si>
    <t>n 31, pp. 136-155</t>
  </si>
  <si>
    <t>https://theconversation.com/le-mystere-de-la-grande-demission-comment-expliquer-les-difficultes-actuelles-de-recrutement-en-france-173454</t>
  </si>
  <si>
    <t>SORREDA</t>
  </si>
  <si>
    <t>THOMAS</t>
  </si>
  <si>
    <t>vol. 175, February, 121423</t>
  </si>
  <si>
    <t>https://doi.org/10.1016/j.techfore.2021.121423</t>
  </si>
  <si>
    <t>28p.</t>
  </si>
  <si>
    <t>22 p</t>
  </si>
  <si>
    <t>HR Insights #6</t>
  </si>
  <si>
    <t>vol. 57, issue 3</t>
  </si>
  <si>
    <t>https://doi.org/10.1016/j.jwb.2021.101291</t>
  </si>
  <si>
    <t>https://fnege-medias.fr/fnege-video/antecedents-de-non-conformite-sociale-dans-le-secteur-de-la-fabrication-de-vetements/</t>
  </si>
  <si>
    <t>https://fnege-medias.fr/fnege-video/limagerie-olfactive-voir-et-sentir/</t>
  </si>
  <si>
    <t>Cotonou, Bénin, November 9-12.</t>
  </si>
  <si>
    <t>Colloque international MARPORT</t>
  </si>
  <si>
    <t>DAUDET</t>
  </si>
  <si>
    <t>https://theconversation.com/enseignement-et-numerique-re-trouver-lequilibre-173347</t>
  </si>
  <si>
    <t>Alternatives Economiques</t>
  </si>
  <si>
    <t>https://blogs.alternatives-economiques.fr/reseauinnovation/2021/12/13/territoires-innovants-pour-booster-l-europe-une-fausse-bonne-idee</t>
  </si>
  <si>
    <t xml:space="preserve">[10:27] FRANCOISE Caroline
https://theconversation.com/ta-wan-et-la-rivalite-sino-americaine-le-monde-peut-il-basculer-173455
Taïwan et la rivalité sino-américaine : le monde peut-il basculer ?
La Chine met de plus en plus la pression sur Taïwan. La montée des tensions pourrait-elle déboucher sur un conflit de grande envergure ?
</t>
  </si>
  <si>
    <t>Les Echos</t>
  </si>
  <si>
    <t>no. 23604</t>
  </si>
  <si>
    <t>https://www.lesechos.fr/idees-debats/cercle/opinion-le-transport-maritime-mondial-est-il-hors-controle-1373611</t>
  </si>
  <si>
    <t>IMTC</t>
  </si>
  <si>
    <t>https://www.hbrfrance.fr/chroniques-experts/2021/12/41729-regenerer-les-competences-de-lentreprise-grace-a-lintegration-des-nouveaux-arrivants/</t>
  </si>
  <si>
    <t>juillet-septembre</t>
  </si>
  <si>
    <t>vol. 38/3</t>
  </si>
  <si>
    <t>https://theconversation.com/quelle-acceptabilite-sociale-des-technologies-disruptives-173337</t>
  </si>
  <si>
    <t>German Economic Review</t>
  </si>
  <si>
    <t xml:space="preserve"> 1465-6485</t>
  </si>
  <si>
    <t>VIRGNIE</t>
  </si>
  <si>
    <t>2022 Lyon, France</t>
  </si>
  <si>
    <t>TAHER</t>
  </si>
  <si>
    <t>EAWOP Small Group Meeting</t>
  </si>
  <si>
    <t>15-17/12/2021</t>
  </si>
  <si>
    <t>https://theconversation.com/covid-19-lhesitation-vaccinale-est-aussi-une-question-de-marketing-174367</t>
  </si>
  <si>
    <t>1099-0836</t>
  </si>
  <si>
    <t>38(3), 277-298.</t>
  </si>
  <si>
    <t>Revue Interventions Economiques</t>
  </si>
  <si>
    <t>008-0195</t>
  </si>
  <si>
    <t>Research in Transportation Business and Management</t>
  </si>
  <si>
    <t>https://www.sciencedirect.com/science/article/abs/pii/S2210539521001061?via%3Dihub</t>
  </si>
  <si>
    <t>vol. 18, n 1, pp.1-27</t>
  </si>
  <si>
    <t>https://www.igi-global.com/gateway/article/full-text-pdf/293197&amp;riu=true</t>
  </si>
  <si>
    <t xml:space="preserve">https://onlinelibrary.wiley.com/doi/full/10.1111/1467-8551.12579
</t>
  </si>
  <si>
    <t>Volume33, Issue1, pp. 435-454</t>
  </si>
  <si>
    <t>https://www.hbrfrance.fr/chroniques-experts/2021/12/41612-faut-il-etre-un-cueilleur-ou-un-tisseur-pour-etre-un-bon-recruteur/</t>
  </si>
  <si>
    <t>Personality and Individual Differences</t>
  </si>
  <si>
    <t>0191-8869</t>
  </si>
  <si>
    <t xml:space="preserve">Applied Geography </t>
  </si>
  <si>
    <t>Human Resource Management</t>
  </si>
  <si>
    <t>0090-4848</t>
  </si>
  <si>
    <t>Canadian Journal of Administrative Sciences</t>
  </si>
  <si>
    <t>0825-0383</t>
  </si>
  <si>
    <t>Colloque Ascencia Business School « Comprendre et agir dans une société en mutation »</t>
  </si>
  <si>
    <t>25 février 2022, Paris</t>
  </si>
  <si>
    <t xml:space="preserve">https://blog.ecole-management-normandie.fr/en/maritime-port-logistics/suppliers-response-to-institutional-pressure-in-uncertain-environment-implications-for-cleaner-production/
Supplier’s response to institutional pressure in uncertain environment: implications for cleaner production - Blog EM Normandie
The purpose of this study is to understand how suppliers respond to institutional pressure in an uncertain environment and what impact do these responses have on their financial performance as well...
</t>
  </si>
  <si>
    <t xml:space="preserve">https://blog.ecole-management-normandie.fr/en/business-intelligence/managing-global-supply-chain-risks-effects-of-the-industry-sector/
Managing global supply chain risks: effects of the industry sector - Blog EM Normandie
This study used an online survey to gather information on how Indian executives across these industries manage global supply chain risks.
</t>
  </si>
  <si>
    <t>https://doi.org/10.37725/mgmt.v24.5411</t>
  </si>
  <si>
    <t>vol. 24 n 2, pp 112-127</t>
  </si>
  <si>
    <t>M@n@gement</t>
  </si>
  <si>
    <t>https://theconversation.com/les-territoires-oublies-de-lelection-presidentielle-174817</t>
  </si>
  <si>
    <t>https://theconversation.com/deserts-medicaux-les-candidats-a-la-presidentielle-cherchent-le-remede-70816</t>
  </si>
  <si>
    <t>Revue d’Economie Industrielle</t>
  </si>
  <si>
    <t xml:space="preserve"> 0154-3229</t>
  </si>
  <si>
    <t>Journal of Organizational Behavior</t>
  </si>
  <si>
    <t>0894-3796</t>
  </si>
  <si>
    <t>https://doi.org/10.1177/10946705211057593</t>
  </si>
  <si>
    <t>vol. 141, pp. 355-366</t>
  </si>
  <si>
    <t>https://doi.org/10.1080/01900692.2021.2018456</t>
  </si>
  <si>
    <t>https://doi.org/10.1080/0267257X.2021.2012232</t>
  </si>
  <si>
    <t>vol. 140, pp. 482-490</t>
  </si>
  <si>
    <t>Vol. 40 No. 1, pp. 121-137</t>
  </si>
  <si>
    <t>Vol. 31 No. 1, pp. 163-174</t>
  </si>
  <si>
    <t>https://doi.org/10.1108/MBR-06-2020-0138</t>
  </si>
  <si>
    <t>https://doi.org/10.1016/j.tra.2021.11.009</t>
  </si>
  <si>
    <t>vol. 155, pp. 330-353</t>
  </si>
  <si>
    <t>https://doi.org/10.1108/JMP-02-2021-0050</t>
  </si>
  <si>
    <t>https://doi.org/10.1016/j.techfore.2021.121417</t>
  </si>
  <si>
    <t>vol. 176</t>
  </si>
  <si>
    <t>https://doi.org/10.1108/JEIM-07-2021-0293</t>
  </si>
  <si>
    <t xml:space="preserve">décembre </t>
  </si>
  <si>
    <t>vol. 30; Issue 8, pp. 3606-3625</t>
  </si>
  <si>
    <t>https://doi.org/10.1108/IJDI-06-2021-0120</t>
  </si>
  <si>
    <t>https://doi.org/10.1111/ijet.12330</t>
  </si>
  <si>
    <t>https://doi.org/10.1016/j.jbusres.2021.11.041</t>
  </si>
  <si>
    <t>vol. 141, pp. 433-447</t>
  </si>
  <si>
    <t>DOI: 10.1504/IJBDM.2021.10043324</t>
  </si>
  <si>
    <t xml:space="preserve">Journal of the Knowledge Economy </t>
  </si>
  <si>
    <t xml:space="preserve">1868-7865 </t>
  </si>
  <si>
    <t>Journal of Innovation Economics &amp; Management</t>
  </si>
  <si>
    <t>2022/1, no. 37, pp. 205-208</t>
  </si>
  <si>
    <t>2022/1, no.37, pp. 1-8.</t>
  </si>
  <si>
    <t>online 19/01/22</t>
  </si>
  <si>
    <t>https://doi.org/10.1007/s11846-022-00523-x</t>
  </si>
  <si>
    <t>Revue Française de Gouvernance d'Entreprise</t>
  </si>
  <si>
    <t>1962-2961</t>
  </si>
  <si>
    <t>Online 5/05/2021</t>
  </si>
  <si>
    <t>Journal of Community &amp; Applied Social Psychology</t>
  </si>
  <si>
    <t>https://doi.org/10.1002/casp.2516</t>
  </si>
  <si>
    <t xml:space="preserve">MARIA </t>
  </si>
  <si>
    <t>https://theconversation.com/de-limportance-de-la-bienveillance-en-situation-de-teletravail-subi-174758</t>
  </si>
  <si>
    <t>EM Normandie Blog</t>
  </si>
  <si>
    <t>https://blog.ecole-management-normandie.fr/fr/entreprises-ressources-humaines/management-du-laisser-faire-une-etude-pointe-le-role-cle-de-la-remuneration/</t>
  </si>
  <si>
    <t>https://blog.ecole-management-normandie.fr/fr/enseignement-superieur/rido-creation-de-la-revue-interdisciplinaire-droit-et-organisations/</t>
  </si>
  <si>
    <t>https://blog.ecole-management-normandie.fr/fr/societe/covid-19-lhesitation-vaccinale-est-aussi-une-question-de-marketing/</t>
  </si>
  <si>
    <t>European Journal of Innovation Management</t>
  </si>
  <si>
    <t>1460-1060</t>
  </si>
  <si>
    <t>https://blog.ecole-management-normandie.fr/fr/societe/quelle-acceptabilite-sociale-des-technologies-disruptives/</t>
  </si>
  <si>
    <t>https://blog.ecole-management-normandie.fr/fr/entreprises-ressources-humaines/faut-il-etre-un-cueilleur-ou-un-tisseur-pour-etre-un-bon-recruteur/</t>
  </si>
  <si>
    <t>0742-6046</t>
  </si>
  <si>
    <t>vol. XXVII, no. 2021/71, pp. 7-12</t>
  </si>
  <si>
    <t>https://www.cairn.info/revue-internationale-de-psychosociologie-de-gestion-des-comportements-organisationnels-2021-71-page-7.htm</t>
  </si>
  <si>
    <t>vol. XXVII, no. 2021/71, pp. 213-220</t>
  </si>
  <si>
    <t>Revue Internationale de Psychosociologie et de gestion des Comportements Organisationnels (RIPCO)</t>
  </si>
  <si>
    <t>https://www.cairn.info/revue-internationale-de-psychosociologie-de-gestion-des-comportements-organisationnels-2021-71-page-213.htm</t>
  </si>
  <si>
    <t xml:space="preserve">https://www.editions-ems.fr/livres-2/collections/societing/ouvrage/657-l-expérience-objet-académique-et-réalités-managériales.html
L'expérience : objet académique et réalités managériales
</t>
  </si>
  <si>
    <t xml:space="preserve"> pp. 153-174</t>
  </si>
  <si>
    <t>Editions EMS</t>
  </si>
  <si>
    <t>https://www.larevuecadres.fr/articles/le-bureau-fait-sa-revolution-mais-il-demeure-toujours-necessaire/6895</t>
  </si>
  <si>
    <t>no. 491</t>
  </si>
  <si>
    <t>Cadres</t>
  </si>
  <si>
    <t>7475-632</t>
  </si>
  <si>
    <t>https://doi.org/10.1016/j.chb.2022.107210</t>
  </si>
  <si>
    <t>International Journal of Transport Economics</t>
  </si>
  <si>
    <t>3918-440</t>
  </si>
  <si>
    <t>Logistique-Seine-Normandie</t>
  </si>
  <si>
    <t>Le Havre, 24 février</t>
  </si>
  <si>
    <t>Journal of Risk and Financial Management</t>
  </si>
  <si>
    <t>https://www.republik-workplace.fr/rh/qvt/pratiques/tribune-espaces-de-travail-et-sante-des-individus-l-avant-et-l-apres-covid.html</t>
  </si>
  <si>
    <t>Republik Workplace</t>
  </si>
  <si>
    <t>2 fevrier</t>
  </si>
  <si>
    <t xml:space="preserve"> 3/02/2021</t>
  </si>
  <si>
    <t>/01/03/2021</t>
  </si>
  <si>
    <t>Journal of Mathematical Economics</t>
  </si>
  <si>
    <t xml:space="preserve">0304-4068 </t>
  </si>
  <si>
    <t>JUTEAU</t>
  </si>
  <si>
    <t>SOLENE</t>
  </si>
  <si>
    <t>Zagreb, Croatie, 21-22/03/2022</t>
  </si>
  <si>
    <t>9h International EurOMA Sustainable Operations and Supply Chain Forum</t>
  </si>
  <si>
    <t>JABBOUR LOPEZ DE SOUSA</t>
  </si>
  <si>
    <t>https://www.kardham.com/fr/mots-experts/Quelles_incidences_de_la_spatialite_et_du_social_sur_les_relations_informelles_au_travail-00436</t>
  </si>
  <si>
    <t>Kardham, mots experts</t>
  </si>
  <si>
    <t xml:space="preserve">Geojournal </t>
  </si>
  <si>
    <t>NOIRET</t>
  </si>
  <si>
    <t>GABRIEL</t>
  </si>
  <si>
    <t>Journal of Business &amp; Industrial Marketing</t>
  </si>
  <si>
    <t>28(1), 113-161</t>
  </si>
  <si>
    <t>IEEE International Conference on Technology Management, Operations and Decisions (IEEE ICTMOD)</t>
  </si>
  <si>
    <t>https://www.cairn.info/revue-gestion-2000-2021-4-page-59.htm?wt.mc_id=crn-mel-a677785&amp;u=&amp;wt.tsrc=email</t>
  </si>
  <si>
    <t>2021/4 (Volume 38), pages 59 à 84</t>
  </si>
  <si>
    <t>0959-6119</t>
  </si>
  <si>
    <t>Industrial Management &amp; Data Systems</t>
  </si>
  <si>
    <t xml:space="preserve">0263-5577 </t>
  </si>
  <si>
    <t>https://www.mondedesgrandesecoles.fr/quand-les-supporters-du-stade-malherbe-caen-donnent-une-lecon-de-management/</t>
  </si>
  <si>
    <t xml:space="preserve">Les Rencontres du Réseau interuniversitaire de l'économie sociale et solidaire </t>
  </si>
  <si>
    <t>Bordeaux, France, 1-3 juin</t>
  </si>
  <si>
    <t>Work and Family Researchers Network conference</t>
  </si>
  <si>
    <t xml:space="preserve">NY, USA, June 23-25 </t>
  </si>
  <si>
    <t>https://theconversation.com/ce-que-les-series-nous-apprennent-sur-la-diversite-des-profils-en-entreprise-171548</t>
  </si>
  <si>
    <t>ANETA</t>
  </si>
  <si>
    <t>https://www.cge.asso.fr/liste-actualites/enseigner-la-rse-dans-les-grandes-ecoles-un-imperatif/</t>
  </si>
  <si>
    <t>https://theconversation.com/les-consultations-citoyennes-peuvent-elles-redefinir-la-legitimite-politique-176593</t>
  </si>
  <si>
    <t>Behaviour &amp; Information Technology</t>
  </si>
  <si>
    <t>0144-929X</t>
  </si>
  <si>
    <t>https://doi.org/10.1080/0144929X.2022.2039768</t>
  </si>
  <si>
    <t>n. 3, pp. 17-28.</t>
  </si>
  <si>
    <t>n. 3, pp. 28-39</t>
  </si>
  <si>
    <t>N. 3, pp. 41-53</t>
  </si>
  <si>
    <t>n.3, pp. 55-65.</t>
  </si>
  <si>
    <t>N. 3, pp. 67-80</t>
  </si>
  <si>
    <t>no. 1554, p. 22</t>
  </si>
  <si>
    <t>14-20 février</t>
  </si>
  <si>
    <t>17-23 janvier</t>
  </si>
  <si>
    <t>13-19 décembre</t>
  </si>
  <si>
    <t>no. 1563, p. 22</t>
  </si>
  <si>
    <t>no. 1559,  p. 22</t>
  </si>
  <si>
    <t>https://www.mondedesgrandesecoles.fr/la-viande-cellulaire-va-t-elle-remplacer-celle-de-lelevage/</t>
  </si>
  <si>
    <t>vol. 60 (1), pp. 111-135</t>
  </si>
  <si>
    <t>Bankers, Markets &amp; Investors</t>
  </si>
  <si>
    <t>2101-9304</t>
  </si>
  <si>
    <t>vol. 45</t>
  </si>
  <si>
    <t xml:space="preserve">vol. 57, Issue 2 </t>
  </si>
  <si>
    <t>2022/1 (N° 37), pp.  9 -27</t>
  </si>
  <si>
    <t>vol. 31, pp. 483-499</t>
  </si>
  <si>
    <t>Vol. 71 No. 3, pp. 952-980</t>
  </si>
  <si>
    <t>Vol. 35 No. 1, pp. 266-294</t>
  </si>
  <si>
    <t>Vol. 37 No. 4, pp. 723-733</t>
  </si>
  <si>
    <t>Vol. 33 No. 2, pp. 125-140</t>
  </si>
  <si>
    <t>Vol. 21 No. 1, pp. 106-141</t>
  </si>
  <si>
    <t>Vol. 34 No. 2, pp. 250-279</t>
  </si>
  <si>
    <t>Journal of Logistics Research and Applications</t>
  </si>
  <si>
    <t>1367-5567</t>
  </si>
  <si>
    <t>https://doi.org/10.1080/13675567.2022.2042225</t>
  </si>
  <si>
    <t>ISTE Ed, coll. Innovation, Entrepreneuriat et Gestion</t>
  </si>
  <si>
    <t>pp. 155-172</t>
  </si>
  <si>
    <t>Cahiers Risques et Résilience</t>
  </si>
  <si>
    <t>no. 3, pp. 67-80</t>
  </si>
  <si>
    <t xml:space="preserve"> 0045-3609</t>
  </si>
  <si>
    <t>Editions Management &amp; Société, Les Océanides, Caen</t>
  </si>
  <si>
    <t>pp. 69-93</t>
  </si>
  <si>
    <t>Revue de l'Union Européenne</t>
  </si>
  <si>
    <t>no. 655, février, p. 126.</t>
  </si>
  <si>
    <t>JHMO - Journée d'Histoire du Management et des Organisations</t>
  </si>
  <si>
    <t xml:space="preserve">Lille France, 17-18 mars. </t>
  </si>
  <si>
    <t>15th Global Brand Conference 2022</t>
  </si>
  <si>
    <t>Sheffil, UK, 4-6/05/2022</t>
  </si>
  <si>
    <t>2ème Colloque International de Recherche et Action sur l’Intégrité Académique - « Les nouvelles frontières de l’intégrité »</t>
  </si>
  <si>
    <t>Coimbra, Portugal, 16-18/06/2022</t>
  </si>
  <si>
    <t>DOI: 10.1080/0267257X.2022.2046135</t>
  </si>
  <si>
    <t>Journal of Management and Governance</t>
  </si>
  <si>
    <t>KAROUI</t>
  </si>
  <si>
    <t>LOTFI</t>
  </si>
  <si>
    <t>https://blog.ecole-management-normandie.fr/en/digital-transformation/should-we-digitalize-the-service-of-fine-dining-restaurants/</t>
  </si>
  <si>
    <t>YONATHAN</t>
  </si>
  <si>
    <t>SIMI 2021</t>
  </si>
  <si>
    <t>Paris, 8 décembre</t>
  </si>
  <si>
    <t>https://fnege-medias.fr/fnege-video/agilite-strategique-sur-les-marches-emergents/</t>
  </si>
  <si>
    <t>https://fnege-medias.fr/fnege-video/nfts-quelles-opportunites-pour-les-marques/</t>
  </si>
  <si>
    <t>Vidéo Fnege Medias</t>
  </si>
  <si>
    <t>https://pmp.revuesonline.com/article.jsp?articleId=42815&amp;msclkid=e3d11f9fa14111ec8d6d57e34eb93a7a#</t>
  </si>
  <si>
    <t>International Business Law Journal/Revue de Droit des Affaires Internationales</t>
  </si>
  <si>
    <t>https://www-cairn-info.em-normandie.idm.oclc.org/revue-gestion-2000-2021-3-page-41.htm</t>
  </si>
  <si>
    <t>https://pmp.revuesonline.com/article.jsp?articleId=42751&amp;msclkid=69e1879fa15511ec966ef8dd1532cada#</t>
  </si>
  <si>
    <t xml:space="preserve">sixth Global Conference on Economic Geography </t>
  </si>
  <si>
    <t>EURO, I think yes</t>
  </si>
  <si>
    <t>Espoo, Finland, 3-7/07/2022</t>
  </si>
  <si>
    <t xml:space="preserve">21ème colloque sur le marketing digital </t>
  </si>
  <si>
    <t>Paris, France, 8-9/09/2022</t>
  </si>
  <si>
    <t>Recent Advances in Retailing and Consumer Science Conference</t>
  </si>
  <si>
    <t>Baveno, Italie, 23-26/07/2022</t>
  </si>
  <si>
    <t>doctoral de l'ASRDLF</t>
  </si>
  <si>
    <t>Potiers, France, 9-11 mars</t>
  </si>
  <si>
    <t>no. 23664, p. 13</t>
  </si>
  <si>
    <t xml:space="preserve">[10:12] FRANCOISE Caroline
https://theconversation.com/pays-emergents-leconomie-informelle-un-avantage-concurrentiel-pour-les-exportateurs-178917
Pays émergents : l’économie informelle, un avantage concurrentiel pour les exportateurs
Selon une étude sur le Mexique, plus les entreprises s’approvisionnent auprès d’industries dans lesquelles le niveau d’informalité est élevé, plus elles atteignent des volumes d’export élevés.
</t>
  </si>
  <si>
    <t xml:space="preserve">https://www.republik-workplace.fr/fm/services/pratiques/tribune-comment-assurait-on-la-surete-des-locaux-avant-les-technologies-de-surveillance.html
Comment assurait-on la sureté des locaux avant les technologies de surveillance ?
Delphine Minchella, docteur en sciences de gestion, signe une tribune au sujet de la manière dont les entreprises assuraient la sureté de leurs espaces avant les technologies de surveillance
</t>
  </si>
  <si>
    <t xml:space="preserve">Applied Economics </t>
  </si>
  <si>
    <t>British Journal of Management</t>
  </si>
  <si>
    <t>https://www.mondedesgrandesecoles.fr/secteur-des-semiconducteurs-la-petite-bete-qui-monte/</t>
  </si>
  <si>
    <t>Dublin, Irlande 7-10/06/2022</t>
  </si>
  <si>
    <t>Vienna, Austria, 7-9/07/2022</t>
  </si>
  <si>
    <t xml:space="preserve">BAZIN </t>
  </si>
  <si>
    <t>EURAM</t>
  </si>
  <si>
    <t>Zurich, Switzerland, 15-17/06</t>
  </si>
  <si>
    <t xml:space="preserve">ESTAY </t>
  </si>
  <si>
    <t>Enig: 4ème Edition De La Conférence Entrepreneuriat, Innovation, Governance</t>
  </si>
  <si>
    <t>Paris, France, 28/04</t>
  </si>
  <si>
    <t>EGOS Colloquium</t>
  </si>
  <si>
    <t>CIDE</t>
  </si>
  <si>
    <t>Montreal, Canada, 28-29/04</t>
  </si>
  <si>
    <t>TESSIER</t>
  </si>
  <si>
    <t>LUC</t>
  </si>
  <si>
    <t>27ème journées d’histoire du management et des organisations</t>
  </si>
  <si>
    <t>Lille, France, 17-18 mars 2022</t>
  </si>
  <si>
    <t>TechInn</t>
  </si>
  <si>
    <t>https://doi.org/10.1080/14631377.2021.1886790</t>
  </si>
  <si>
    <t>https://fnege-medias.fr/fnege-video/quest-ce-que-lhyper-performance/</t>
  </si>
  <si>
    <t>https://fnege-medias.fr/fnege-video/quest-ce-que-le-metaverse/</t>
  </si>
  <si>
    <t>https://fnege-medias.fr/fnege-video/comment-reduire-les-transports-de-conteneurs-dans-lhinterland/</t>
  </si>
  <si>
    <t>https://fnege-medias.fr/fnege-video/independance-de-lauditeur-et-peur-dans-un-contexte-de-corruption-la-tunisie-de-pre-revolution/</t>
  </si>
  <si>
    <t>ZOUHOUR</t>
  </si>
  <si>
    <t>HR Insights #5</t>
  </si>
  <si>
    <t>27p.</t>
  </si>
  <si>
    <t>Autres contributions académiques</t>
  </si>
  <si>
    <t>39(1), p-121-131</t>
  </si>
  <si>
    <t xml:space="preserve">janvier-mars </t>
  </si>
  <si>
    <t>0958-5192</t>
  </si>
  <si>
    <t>International Journal of Human Resource Management</t>
  </si>
  <si>
    <t>Management &amp; Sciences Sociales</t>
  </si>
  <si>
    <t>no. 32</t>
  </si>
  <si>
    <t>EMAC</t>
  </si>
  <si>
    <t>Budapest, Hungary, 24-27/05/2022</t>
  </si>
  <si>
    <t xml:space="preserve">Journal of Strategic Marketing </t>
  </si>
  <si>
    <t>https://theconversation.com/malgre-les-critiques-lapplication-tousanticovid-a-contribue-a-rassurer-la-population-180161</t>
  </si>
  <si>
    <t>Revue Interdisciplinaire Droit et Organisations (RIDO)</t>
  </si>
  <si>
    <t>janvier-avril</t>
  </si>
  <si>
    <t>no 2, pp. 8-30</t>
  </si>
  <si>
    <t>no. 2, pp 46-65</t>
  </si>
  <si>
    <t>https://doi.org/10.1016/j.frl.2022.102730</t>
  </si>
  <si>
    <t>https://doi.org/10.1016/j.frl.2022.102699</t>
  </si>
  <si>
    <t>Journal of International Development</t>
  </si>
  <si>
    <t>0954-1748</t>
  </si>
  <si>
    <t xml:space="preserve"> https://doi.org/10.1002/jid.3634</t>
  </si>
  <si>
    <t>International Transactions in Operational Research</t>
  </si>
  <si>
    <t>0969-6016</t>
  </si>
  <si>
    <t>Journal of Asset Management</t>
  </si>
  <si>
    <t>1470-8272</t>
  </si>
  <si>
    <t>vol. 23, pp. 73-8</t>
  </si>
  <si>
    <t>https://doi.org/10.1057/s41260-021-00248-8</t>
  </si>
  <si>
    <t>(Centrale de Cas et de Médias Pédagogiques)</t>
  </si>
  <si>
    <t>Ref. KEDGE-FI-014 (GB)</t>
  </si>
  <si>
    <t>https://www.ccmp.fr/collection-kedge-business-school/cas-stock-market-game-behavioral-biases-and-equity-portfolio-profitability</t>
  </si>
  <si>
    <t>vol. 38, no. 3, pp. 299-329</t>
  </si>
  <si>
    <t>https://pmp.revuesonline.com/article.jsp?articleId=42816</t>
  </si>
  <si>
    <t>mai-juin</t>
  </si>
  <si>
    <t>vol. 37, issue 17-18, pp. 1815-1839</t>
  </si>
  <si>
    <t>https://doi.org/10.1016/j.jbusres.2022.01.037</t>
  </si>
  <si>
    <t>vol. 142, pp. 1125-1139</t>
  </si>
  <si>
    <t>https://doi.org/10.1016/j.orl.2022.03.001</t>
  </si>
  <si>
    <t>vol. 50, issue 3, pp. 287-294</t>
  </si>
  <si>
    <t>https://www.emerald.com/insight/content/doi/10.1108/JBIM-09-2021-0456/full/html</t>
  </si>
  <si>
    <t>https://doi.org/10.1108/SCM-06-2020-0238</t>
  </si>
  <si>
    <t>vol. 27, no. 3, pp. 333-347</t>
  </si>
  <si>
    <t>Journal of Services Marketing</t>
  </si>
  <si>
    <t>vol. 37, pp. 1691-1711</t>
  </si>
  <si>
    <t>https://fnege-medias.fr/fnege-video/mise-en-oeuvre-du-teletravail-une-relation-manageriale-reinventee/</t>
  </si>
  <si>
    <t xml:space="preserve">0925-5273 </t>
  </si>
  <si>
    <t>pp. 1-22</t>
  </si>
  <si>
    <t>chapitre 8, pp. 149-172</t>
  </si>
  <si>
    <t>Ed. Palgrave Macmillan</t>
  </si>
  <si>
    <t xml:space="preserve">https://doi.org/10.1108/SBR-07-2021-0114
</t>
  </si>
  <si>
    <t>chapitre 10, pp. 171- 182.</t>
  </si>
  <si>
    <t>26, 129–158</t>
  </si>
  <si>
    <t>vol. 30, issue 1, pp. 120-135.</t>
  </si>
  <si>
    <t>https://doi.org/10.1108/IJCHM-09-2021-1130</t>
  </si>
  <si>
    <t>https://doi.org/10.1002/hrm.22101</t>
  </si>
  <si>
    <t>https://www.sciencegate.app/document/10.1515/ger-2021-0075</t>
  </si>
  <si>
    <t>https://doi.org/10.1016/j.jmateco.2022.102651</t>
  </si>
  <si>
    <t>https://doi.org/10.1016/j.paid.2022.111527</t>
  </si>
  <si>
    <t>vol.190</t>
  </si>
  <si>
    <t>https://doi.org/10.1007/s13132-022-00946-7</t>
  </si>
  <si>
    <t>https://doi.org/10.1002/bse.3022</t>
  </si>
  <si>
    <t>https://doi.org/10.1007/s10551-022-05089-y</t>
  </si>
  <si>
    <t>https://doi.org/10.1108/IMDS-04-2021-0235</t>
  </si>
  <si>
    <t>https://doi.org/10.1002/bse.2985</t>
  </si>
  <si>
    <t>https://doi.org/10.1002/job.2605</t>
  </si>
  <si>
    <t>26, pages11–25</t>
  </si>
  <si>
    <t>https://doi.org/10.1007/s10997-022-09624-x</t>
  </si>
  <si>
    <t xml:space="preserve"> https://doi.org/10.1002/cjas.1667</t>
  </si>
  <si>
    <t>https://doi.org/10.1057/s41278-022-00223-z</t>
  </si>
  <si>
    <t>https://doi.org/10.1016/j.jbusres.2022.02.078</t>
  </si>
  <si>
    <t>Volume 146, Pages 409-425</t>
  </si>
  <si>
    <t>https://doi.org/10.1002/mar.21617</t>
  </si>
  <si>
    <t>Volume39, Issue4, pp. 741-754</t>
  </si>
  <si>
    <t>https://doi.org/10.1007/s00168-021-01088-5</t>
  </si>
  <si>
    <t>https://doi.org/10.1111/itor.13132</t>
  </si>
  <si>
    <t>https://doi.org/10.1080/0965254X.2022.2059775</t>
  </si>
  <si>
    <t>https://doi.org/10.3390/jrfm15020067</t>
  </si>
  <si>
    <t>15(2), 67</t>
  </si>
  <si>
    <t>https://doi.org/10.1016/j.apgeog.2022.102638</t>
  </si>
  <si>
    <t>vol. 140</t>
  </si>
  <si>
    <t>https://doi.org/10.1007/s10708-022-10607-6</t>
  </si>
  <si>
    <t>26, pages1–8</t>
  </si>
  <si>
    <t>https://doi.org/10.1007/s10997-022-09623-y</t>
  </si>
  <si>
    <t>online le 3/02/21</t>
  </si>
  <si>
    <t>online 04/03/21</t>
  </si>
  <si>
    <t>online 24/02/21</t>
  </si>
  <si>
    <t>online 21/10/21</t>
  </si>
  <si>
    <t>online 14/02/22</t>
  </si>
  <si>
    <t>online 12/02/22</t>
  </si>
  <si>
    <t>online 04/08/21</t>
  </si>
  <si>
    <t>1952-3262</t>
  </si>
  <si>
    <t>https://preprod.cairn.info/revue-innovations-2022-0-page-Id.htm</t>
  </si>
  <si>
    <t>online 28/09/21</t>
  </si>
  <si>
    <t>MARK</t>
  </si>
  <si>
    <t>https://doi.org/10.1016/j.jretconser.2020.102255</t>
  </si>
  <si>
    <t>vol. 57</t>
  </si>
  <si>
    <t>Technological Forecasting and Social change</t>
  </si>
  <si>
    <t>accepté 7/06/2020</t>
  </si>
  <si>
    <t>https://doi.org/10.1016/j.techfore.2020.120166</t>
  </si>
  <si>
    <t>vol. 158</t>
  </si>
  <si>
    <t>accepté le 8/06/2020</t>
  </si>
  <si>
    <t>Septmbre</t>
  </si>
  <si>
    <t>https://doi.org/10.1016/j.futures.2020.102595</t>
  </si>
  <si>
    <t>vol. 122</t>
  </si>
  <si>
    <t>Journal of Global Information Management</t>
  </si>
  <si>
    <t>1062-7375</t>
  </si>
  <si>
    <t>mois à confirmer</t>
  </si>
  <si>
    <t>DOI: 10.4018/JGIM.2020100101</t>
  </si>
  <si>
    <t>vol. 28, issue 4</t>
  </si>
  <si>
    <t>Innovations / Journal of Innovation Economics and Management</t>
  </si>
  <si>
    <t>https://www.cairn.info/revue-journal-of-innovation-economics-2021-2-page-33.htm?ref=doi</t>
  </si>
  <si>
    <t>2020/2, n. 35, pp. 33-53</t>
  </si>
  <si>
    <t>accepté le 15/09/19</t>
  </si>
  <si>
    <t>https://doi.org/10.1016/j.techfore.2019.119751</t>
  </si>
  <si>
    <t>vol. 150, pp.</t>
  </si>
  <si>
    <t>accepté le 23/05/19</t>
  </si>
  <si>
    <t>DOI: 10.4018/JGIM.2020070101</t>
  </si>
  <si>
    <t>vol. 28 (3), pp.1-16</t>
  </si>
  <si>
    <t>Revue Internationale de Psychosociologie et de Gestion des Comportements Organisationnels (RIPCO)</t>
  </si>
  <si>
    <t>2262-8401 </t>
  </si>
  <si>
    <t>accepté le 18/06/2020</t>
  </si>
  <si>
    <t>https://doi.org/10.3917/rips1.064.0123</t>
  </si>
  <si>
    <t>2020/64 (Vol. XXVI), pp. 123-144</t>
  </si>
  <si>
    <t>https://doi.org/10.3917/rips1.064.0067</t>
  </si>
  <si>
    <t>2020/64, vol. XXVI, pp. 67-102</t>
  </si>
  <si>
    <t>https://doi.org/10.3917/rips1.066.0137</t>
  </si>
  <si>
    <t>2020/66 vol. XXVI, pp. 137-161</t>
  </si>
  <si>
    <t xml:space="preserve">Comptabilité, Contrôle, Audit </t>
  </si>
  <si>
    <t>1262-2788</t>
  </si>
  <si>
    <t>accepté le 25/11/19</t>
  </si>
  <si>
    <t>online le 14/09/2020</t>
  </si>
  <si>
    <t>https://doi.org/10.3917/cca.263.0035</t>
  </si>
  <si>
    <t>2020/3, vol. 26, pp. 35-66</t>
  </si>
  <si>
    <t>The Quarterly Review of Economics and Finance</t>
  </si>
  <si>
    <t>1062-9769</t>
  </si>
  <si>
    <t>https://doi.org/10.1016/j.qref.2019.12.001</t>
  </si>
  <si>
    <t>vol. 78,  pp. 98-115</t>
  </si>
  <si>
    <t>Climatic Change</t>
  </si>
  <si>
    <t>0165-0009</t>
  </si>
  <si>
    <t>https://doi.org/10.1007/s10584-020-02914-z</t>
  </si>
  <si>
    <t>vol. 163, pp. 767–785</t>
  </si>
  <si>
    <t>Auditing: A Journal of Practice &amp; Theory</t>
  </si>
  <si>
    <t>0278-0361</t>
  </si>
  <si>
    <t>https://meridian.allenpress.com/ajpt/article-abstract/doi/10.2308/AJPT-17-147/437316/Auditors-and-the-Principal-Principal-Agency?redirectedFrom=fulltext</t>
  </si>
  <si>
    <t>Vol. 39 (4), pp. 31–55.</t>
  </si>
  <si>
    <t>1167-4946</t>
  </si>
  <si>
    <t>vol. 162, pp. 35-52</t>
  </si>
  <si>
    <t>Quarterly Review of Economics and Finance</t>
  </si>
  <si>
    <t>https://doi.org/10.1016/j.qref.2019.11.004</t>
  </si>
  <si>
    <t>vol. 77, pp. 340-354</t>
  </si>
  <si>
    <t>online le 19/08/2020</t>
  </si>
  <si>
    <t>https://doi.org/10.1007/s10479-020-03730-5</t>
  </si>
  <si>
    <t>European Journal of Comparative Economics</t>
  </si>
  <si>
    <t>1824-2979</t>
  </si>
  <si>
    <t>http://ejce.liuc.it/Default.asp?tipo=articles&amp;identifier=ejce:18242979/2020/01/05</t>
  </si>
  <si>
    <t>vol. 17 (1), pp. 73-102</t>
  </si>
  <si>
    <t>Journal of Policy Modeling</t>
  </si>
  <si>
    <t>0161-8938</t>
  </si>
  <si>
    <t>decembre 2019</t>
  </si>
  <si>
    <t>online 15/12/2019 pulié march/avril 2020</t>
  </si>
  <si>
    <t>https://doi.org/10.1016/j.jpolmod.2019.10.003</t>
  </si>
  <si>
    <t>vol. 42, no. 2, March-April, pp. 328-348</t>
  </si>
  <si>
    <t>https://www.sciencedirect.com/science/article/abs/pii/S0264999319300367</t>
  </si>
  <si>
    <t xml:space="preserve">Vol. 91, pp. 835-851 </t>
  </si>
  <si>
    <t>Journal of International Money and Finance</t>
  </si>
  <si>
    <t>0261-5606</t>
  </si>
  <si>
    <t>online le 11/02/2020</t>
  </si>
  <si>
    <t>https://doi.org/10.1016/j.jimonfin.2020.102157</t>
  </si>
  <si>
    <t>vol. 108</t>
  </si>
  <si>
    <t>https://doi.org/10.1007/s10479-020-03590-z</t>
  </si>
  <si>
    <t xml:space="preserve">vol. 297, pp. 77–114 </t>
  </si>
  <si>
    <t>accepté le 31/08/2020</t>
  </si>
  <si>
    <t>mai-août</t>
  </si>
  <si>
    <t>https://www.cairn.info/revue-des-sciences-de-gestion-2020-3-page-71.htm?contenu=article</t>
  </si>
  <si>
    <t>mai-aug 2020, Issue 303/304, pp. 71-80</t>
  </si>
  <si>
    <t>accepté le 08/05/2020</t>
  </si>
  <si>
    <t>https://www.erudit.org/fr/revues/mi/2020-v24-n5-mi05852/1075486ar/</t>
  </si>
  <si>
    <t>vol. 24, Numéro 5, 2020, p. 135–152</t>
  </si>
  <si>
    <t>Energy Studies Review</t>
  </si>
  <si>
    <t>0843-4379</t>
  </si>
  <si>
    <t>accepté le 17/06/2020</t>
  </si>
  <si>
    <t>online, décembre</t>
  </si>
  <si>
    <t>https://energystudiesreview.ca/esr/issue/view/417</t>
  </si>
  <si>
    <t>vol. 24(1)</t>
  </si>
  <si>
    <t>Nature, Sciences, Sociétés</t>
  </si>
  <si>
    <t>1240-1307</t>
  </si>
  <si>
    <t>avril-juin</t>
  </si>
  <si>
    <t>https://www.nss-journal.org/articles/nss/full_html/2020/02/nss200030/nss200030.html</t>
  </si>
  <si>
    <t>vol. 28/2, avril-juin, pp. 145-158.</t>
  </si>
  <si>
    <t>Economie Rurale</t>
  </si>
  <si>
    <t>accepté le 23/06/2020</t>
  </si>
  <si>
    <t>https://doi.org/10.4000/economierurale.8043</t>
  </si>
  <si>
    <t>2020/3 n° 373, pp. 61-77</t>
  </si>
  <si>
    <t>Economie et Institutions</t>
  </si>
  <si>
    <t>1775-2329</t>
  </si>
  <si>
    <t>accepté le 16/12/2018</t>
  </si>
  <si>
    <t>online</t>
  </si>
  <si>
    <t>https://doi.org/10.4000/ei.6608</t>
  </si>
  <si>
    <t>vol. 28</t>
  </si>
  <si>
    <t>Développement Durable et Territoire</t>
  </si>
  <si>
    <t>1772-9971</t>
  </si>
  <si>
    <t>accepté le 10/07/19</t>
  </si>
  <si>
    <t>https://journals.openedition.org/developpementdurable/16902</t>
  </si>
  <si>
    <t>vol. 11, n. 1</t>
  </si>
  <si>
    <t>accepté le 16/12/19</t>
  </si>
  <si>
    <t>online, mars</t>
  </si>
  <si>
    <t>https://www.sciencedirect.com/science/article/pii/S030147971931727X?dgcid=coauthor</t>
  </si>
  <si>
    <t>Vol. 258</t>
  </si>
  <si>
    <t>https://www.revues.armand-colin.com/eco-sc-politique/revue-deconomie-regionale-urbaine/revue-deconomie-regionale-urbaine-no22020</t>
  </si>
  <si>
    <t>no. 2-2020, pp. 311-335 (avril-juin)</t>
  </si>
  <si>
    <t>International Marketing Review</t>
  </si>
  <si>
    <t>0265-1335</t>
  </si>
  <si>
    <t>online 06/02/2020</t>
  </si>
  <si>
    <t>https://doi.org/10.1108/IMR-12-2018-0348</t>
  </si>
  <si>
    <t>Vol. 37 No. 5, pp. 923-943</t>
  </si>
  <si>
    <t>International Entrepreneurship and Management Journal</t>
  </si>
  <si>
    <t>1554-7191</t>
  </si>
  <si>
    <t>accepté le 16/07/2020</t>
  </si>
  <si>
    <t xml:space="preserve">Octobre </t>
  </si>
  <si>
    <t>https://doi.org/10.1007/s11365-020-00691-w</t>
  </si>
  <si>
    <t>Volume 16, Number 4, 1301-1325.</t>
  </si>
  <si>
    <t>accepté le 22/06/2020</t>
  </si>
  <si>
    <t>juilllet-septembre</t>
  </si>
  <si>
    <t>https://doi.org/10.4000/economierurale.7877</t>
  </si>
  <si>
    <t>no. 373, juillet-septembre</t>
  </si>
  <si>
    <t>International Journal of Entrepreneurship and Small Business</t>
  </si>
  <si>
    <t>1476-1297</t>
  </si>
  <si>
    <t>accepté le 03/12/2018</t>
  </si>
  <si>
    <t>aout 2020</t>
  </si>
  <si>
    <t>DOI: 10.1504/IJESB.2020.109013</t>
  </si>
  <si>
    <t>vol.40 No.4, pp.516 - 562.</t>
  </si>
  <si>
    <t>https://doi.org/10.3166/rfg.2020.00435</t>
  </si>
  <si>
    <t>vol. 2020/3, no. 288, pp. 107-127</t>
  </si>
  <si>
    <t>aout-2020</t>
  </si>
  <si>
    <t>https://doi.org/10.1016/j.jbusres.2020.05.026 </t>
  </si>
  <si>
    <t>vol. 116, pp. 188-192</t>
  </si>
  <si>
    <t xml:space="preserve">https://doi.org/10.1016/j.jbusres.2020.06.022 </t>
  </si>
  <si>
    <t>vol. 117, pp. 497-507</t>
  </si>
  <si>
    <t>Décisions Marketing</t>
  </si>
  <si>
    <t>0779-7389</t>
  </si>
  <si>
    <t>https://www.editions-ems.fr/revues-editions-ems/decisions-marketing/articlerevue/2124-la-rencontre-interpersonnelle%20-un-point-cl%C3%A9-dans%20l%E2%80%99exp%C3%A9rience-v%C3%A9cue-en-magasins-de-luxe.html</t>
  </si>
  <si>
    <t>n. 98</t>
  </si>
  <si>
    <t>accepté le  28/11/19</t>
  </si>
  <si>
    <t>janv-fév</t>
  </si>
  <si>
    <t>https://doi.org/10.3166/rfg.2020.00408</t>
  </si>
  <si>
    <t xml:space="preserve">vol. 46, n° 286, pp. 69-87. </t>
  </si>
  <si>
    <t xml:space="preserve">DUCHEMIN </t>
  </si>
  <si>
    <t>http://ejce.liuc.it/Default.asp?tipo=articles&amp;identifier=ejce:18242979/2020/01/02</t>
  </si>
  <si>
    <t>vol. 17(1), pp. 5-30</t>
  </si>
  <si>
    <t>accepté le 24/08/2020</t>
  </si>
  <si>
    <t>December</t>
  </si>
  <si>
    <t>https://doi.org/10.1016/j.jbusres.2020.08.019</t>
  </si>
  <si>
    <t>vol. 121, December 2020, pp. 283-314</t>
  </si>
  <si>
    <t>accepté le 21/09/2020</t>
  </si>
  <si>
    <t>https://doi.org/10.3917/resg.139.0225</t>
  </si>
  <si>
    <t>n. 139, pp. 225-248</t>
  </si>
  <si>
    <t xml:space="preserve">CHRISTOPHE </t>
  </si>
  <si>
    <t>Journal of Organizational Change Management</t>
  </si>
  <si>
    <t>0953-4814</t>
  </si>
  <si>
    <t>accepté le 18/08/2020</t>
  </si>
  <si>
    <t>https://doi.org/10.1108/JOCM-02-2020-0040</t>
  </si>
  <si>
    <t>Vol. 33 No. 7, pp. 1499-1511.</t>
  </si>
  <si>
    <t>International Journal of Entrepreneurship and Innovation</t>
  </si>
  <si>
    <t>1465-7503</t>
  </si>
  <si>
    <t>online 10/02/20</t>
  </si>
  <si>
    <t>https://doi.org/10.1177/1465750320903621</t>
  </si>
  <si>
    <t>accepté le 29/04/2020</t>
  </si>
  <si>
    <t>juin ? mois à confirmer</t>
  </si>
  <si>
    <t>https://doi.org/10.3917/qdm.202.0065</t>
  </si>
  <si>
    <t>2020/2 (n° 28), pp. 65-75</t>
  </si>
  <si>
    <t>Transportation Research part D</t>
  </si>
  <si>
    <t>1361-9209</t>
  </si>
  <si>
    <t>accapté le 21/10/2020</t>
  </si>
  <si>
    <t>https://doi.org/10.1016/j.trd.2020.102606</t>
  </si>
  <si>
    <t>vol.89</t>
  </si>
  <si>
    <t>Annals of Tourism Research</t>
  </si>
  <si>
    <t>0160-7383</t>
  </si>
  <si>
    <t>https://doi.org/10.1016/j.annals.2019.102796</t>
  </si>
  <si>
    <t>vol. 80, pp.</t>
  </si>
  <si>
    <t>Transportation Research Part E: Logistics and Transportation Review</t>
  </si>
  <si>
    <t>1366-5545</t>
  </si>
  <si>
    <t>accepté le 29/01/2020</t>
  </si>
  <si>
    <t>https://doi.org/10.1016/j.tre.2020.101865</t>
  </si>
  <si>
    <t>vol. 136 pp.</t>
  </si>
  <si>
    <t>0758-1726</t>
  </si>
  <si>
    <t>jan-mars</t>
  </si>
  <si>
    <t>https://pmp.revuesonline.com/article.jsp?articleId=41440</t>
  </si>
  <si>
    <t>vol. 37/1, pp. 15-37</t>
  </si>
  <si>
    <t>https://pmp.revuesonline.com/article.jsp?articleId=41442</t>
  </si>
  <si>
    <t xml:space="preserve">vol. 37, n°1, pp.63-79 </t>
  </si>
  <si>
    <t>Accounting History</t>
  </si>
  <si>
    <t>1032-3732</t>
  </si>
  <si>
    <t>https://doi.org/10.1177/1032373219882434</t>
  </si>
  <si>
    <t>vol. 25(4), November, pp. 518-535.</t>
  </si>
  <si>
    <t>accepté le 27/10/2020</t>
  </si>
  <si>
    <t>https://doi.org/10.1016/j.indmarman.2020.10.009</t>
  </si>
  <si>
    <t>vol. 91, pp. 442-454</t>
  </si>
  <si>
    <t>Revue de Gestion des Ressources Humaines</t>
  </si>
  <si>
    <t>1163-913X</t>
  </si>
  <si>
    <t>2ème trimestre</t>
  </si>
  <si>
    <t>https://doi.org/10.3917/grhu.116.0003</t>
  </si>
  <si>
    <t>no. 116, 2e trim., pp. 3-23</t>
  </si>
  <si>
    <t>accepté le 4/05/2020</t>
  </si>
  <si>
    <t>mars-avr</t>
  </si>
  <si>
    <t>https://doi.org/10.3917/resg.137.0203</t>
  </si>
  <si>
    <t>2020/2 (N° 137), pp. 203-230</t>
  </si>
  <si>
    <t>JEAN FRANCOIS</t>
  </si>
  <si>
    <t>International Journal of Public Sector Management</t>
  </si>
  <si>
    <t>0951-3558</t>
  </si>
  <si>
    <t>accepté le 3/08/2020</t>
  </si>
  <si>
    <t xml:space="preserve">https://doi.org/10.1108/IJPSM-12-2019-0303     </t>
  </si>
  <si>
    <t>Vol. 33 No. 6/7, pp. 681-695</t>
  </si>
  <si>
    <t>HARRISOn</t>
  </si>
  <si>
    <t>https://www.inderscience.com/info/inarticle.php?artid=111580</t>
  </si>
  <si>
    <t xml:space="preserve"> 2020 Vol.41 No.4, pp.584 - 603</t>
  </si>
  <si>
    <t>Economics Bulletin</t>
  </si>
  <si>
    <t>1545-2921</t>
  </si>
  <si>
    <t>http://www.accessecon.com/Pubs/EB/2020/Volume40/EB-20-V40-I3-P221.pdf</t>
  </si>
  <si>
    <t>vol. 40, no. 3</t>
  </si>
  <si>
    <t>accepté le 15/12/2020</t>
  </si>
  <si>
    <t xml:space="preserve">https://doi.org/10.3917/resg.139.0249 </t>
  </si>
  <si>
    <t>no. 139/2020, pp. 249-274</t>
  </si>
  <si>
    <t>Recherche et Cas en Sciences de Gestion</t>
  </si>
  <si>
    <t>https://www.editions-ems.fr/revues-editions-ems/revue-des-cas-en-gestion/numerorevue/335-transformations-profondes-et-avenir-des-organisations-n%C2%B018.html</t>
  </si>
  <si>
    <t>n. 2, pp. 29-45</t>
  </si>
  <si>
    <t>0736-3761</t>
  </si>
  <si>
    <t>https://doi.org/10.1108/JCM-02-2019-3091</t>
  </si>
  <si>
    <t>Vol. 37 No. 5, pp. 511-519</t>
  </si>
  <si>
    <t>International Journal of Cross Cultural Management</t>
  </si>
  <si>
    <t>1470-5958</t>
  </si>
  <si>
    <t>accepté le 02/07/2020</t>
  </si>
  <si>
    <t>août</t>
  </si>
  <si>
    <t>https://doi.org/10.1177/1470595820944207</t>
  </si>
  <si>
    <t>Volume 20, Issue 2</t>
  </si>
  <si>
    <t>accepté 18/05/2020</t>
  </si>
  <si>
    <t>https://www.editions-ems.fr/revues/management-avenir/numerorevue/325:management-avenir-n%C2%B0118.html#articles</t>
  </si>
  <si>
    <t>n° 118, p. 15-36</t>
  </si>
  <si>
    <t>Applied Economics Letters</t>
  </si>
  <si>
    <t>1350-4851</t>
  </si>
  <si>
    <t>online on Feb, 11</t>
  </si>
  <si>
    <t>https://doi.org/10.1080/13504851.2020.1728221</t>
  </si>
  <si>
    <t>vol. 27, no. 8, pp. 624-628</t>
  </si>
  <si>
    <t>online 07/05</t>
  </si>
  <si>
    <t>https://doi.org/10.1080/00036846.2020.1751800</t>
  </si>
  <si>
    <t>vol. 52, no. 45, pp.4927-4951</t>
  </si>
  <si>
    <t>https://www.revues.armand-colin.com/eco-sc-politique/revue-deconomie-regionale-urbaine/revue-deconomie-regionale-urbaine-52020/logement-acces-aux-services-base-bidonvilles-dabidjan</t>
  </si>
  <si>
    <t>(5/2020), pp. 829-857</t>
  </si>
  <si>
    <t>https://doi.org/10.3917/qdm.204.0093</t>
  </si>
  <si>
    <t xml:space="preserve">2020/4 (n° 30), pp 93-105  </t>
  </si>
  <si>
    <t>0773-0543</t>
  </si>
  <si>
    <t>https://doi.org/10.3917/g2000.371.0179</t>
  </si>
  <si>
    <t>2020/1, vol. 37, pp. 179-202</t>
  </si>
  <si>
    <t>accepté le 15/11/2018</t>
  </si>
  <si>
    <t>https://www.erudit.org/fr/revues/mi/2020-v24-n6-mi06043/1077345ar/</t>
  </si>
  <si>
    <t>vol. 24, n. 6</t>
  </si>
  <si>
    <t>LEBEGUE</t>
  </si>
  <si>
    <t>T</t>
  </si>
  <si>
    <t>European Journal of Operational Research (EJOR)</t>
  </si>
  <si>
    <t>accepté le 27/04/2020</t>
  </si>
  <si>
    <t>https://doi.org/10.1016/j.ejor.2020.04.048</t>
  </si>
  <si>
    <t>vol.287, Issue 3, pp. 946-963</t>
  </si>
  <si>
    <t>accepté le  22/08/2019</t>
  </si>
  <si>
    <t>https://doi.org/10.1016/j.ejor.2019.08.037</t>
  </si>
  <si>
    <t>vol. 281, no. 1, pp. 66-76</t>
  </si>
  <si>
    <t>Manufacturing &amp; Service Operations Management</t>
  </si>
  <si>
    <t>1523-4614</t>
  </si>
  <si>
    <t>accepté le 02/11/19</t>
  </si>
  <si>
    <t>https://doi.org/10.1287/msom.2019.0859</t>
  </si>
  <si>
    <t>vol. 23, issue 5, pp. 1005-1331</t>
  </si>
  <si>
    <t>accepté le 13/05/2020</t>
  </si>
  <si>
    <t>Cite
https://doi.org/10.1016/j.ejor.2020.05.024</t>
  </si>
  <si>
    <t>vol. 287, Issue 3, December, pp. 901-915</t>
  </si>
  <si>
    <t>https://doi.org/10.1016/j.indmarman.2019.07.001</t>
  </si>
  <si>
    <t>vol. 84, pp. 212-223</t>
  </si>
  <si>
    <t>juillet/décembre</t>
  </si>
  <si>
    <t xml:space="preserve">	https://doi.org/10.1051/nss/2021009</t>
  </si>
  <si>
    <t>vol. 28, n. 3-4, 248-259</t>
  </si>
  <si>
    <t>accepté le 01/03/20</t>
  </si>
  <si>
    <t>https://ripco-online.com/FR/issue.asp?IssuePK=65</t>
  </si>
  <si>
    <t>vol. XXVI, n° 65, 91 - 106</t>
  </si>
  <si>
    <t>1260-4984</t>
  </si>
  <si>
    <t>accepté le 04/12/19</t>
  </si>
  <si>
    <t>janv-mars</t>
  </si>
  <si>
    <t>https://doi.org/10.3917/sim.201.0047</t>
  </si>
  <si>
    <t>2020/1 , vol.25,  pp. 47-88</t>
  </si>
  <si>
    <t>accpté le 02/07/2020</t>
  </si>
  <si>
    <t>https://www.cairn.info/revue-recherches-en-sciences-de-gestion-2020-3-page-303.htm</t>
  </si>
  <si>
    <t>n° 138, pp. 303-339</t>
  </si>
  <si>
    <t>Géographie, Economie, Société</t>
  </si>
  <si>
    <t>1295-926X</t>
  </si>
  <si>
    <t>accepté le 23/12/2020</t>
  </si>
  <si>
    <t>novembre/décembre</t>
  </si>
  <si>
    <t>https://www.cairn.info/revue-geographie-economie-societe-2020-3-page-245.htm</t>
  </si>
  <si>
    <t xml:space="preserve">2020/3-4 (Vol. 22), pages 245 à 263 </t>
  </si>
  <si>
    <t>https://doi.org/10.3917/reru.204.0573</t>
  </si>
  <si>
    <t>2020/4, pp.  573-590</t>
  </si>
  <si>
    <t>Région et Développement</t>
  </si>
  <si>
    <t>1267-5059</t>
  </si>
  <si>
    <t>accepté le 17/02/20</t>
  </si>
  <si>
    <t>https://ideas.repec.org/a/tou/journl/v52y2020p5-19.html</t>
  </si>
  <si>
    <t xml:space="preserve">vol. 52, pages 5-19. </t>
  </si>
  <si>
    <t>NGUYEN-HUU</t>
  </si>
  <si>
    <t>THANH TAM</t>
  </si>
  <si>
    <t>accepté le 04/01/2019</t>
  </si>
  <si>
    <t>ocotbre</t>
  </si>
  <si>
    <t>https://doi.org/10.1108/SBR-09-2018-0102</t>
  </si>
  <si>
    <t xml:space="preserve">
Vol. 15 No. 3, pp. 145-163.</t>
  </si>
  <si>
    <t>accepté le 18/11/19</t>
  </si>
  <si>
    <t>juillet ?</t>
  </si>
  <si>
    <t>https://doi.org/10.3917/rips1.064.0103</t>
  </si>
  <si>
    <t>2020/64 (Vol. XXVI), pp. 103-121</t>
  </si>
  <si>
    <t xml:space="preserve">juillet </t>
  </si>
  <si>
    <t>https://doi.org/10.3917/resg.136.0315</t>
  </si>
  <si>
    <t>2020/1, no. 136, pp. 315-338</t>
  </si>
  <si>
    <t>vol. XXVI, n° 65, 127 - 144</t>
  </si>
  <si>
    <t>Systèmes d'information &amp; Management</t>
  </si>
  <si>
    <t>https://doi.org/10.3917/sim.204.0005</t>
  </si>
  <si>
    <t>2020/4, vol. 25, pp. 5-28</t>
  </si>
  <si>
    <t>Transportation research part A: Policy and practice</t>
  </si>
  <si>
    <t>accepté le 12/09/2020</t>
  </si>
  <si>
    <t xml:space="preserve">novembre </t>
  </si>
  <si>
    <t>https://doi.org/10.1016/j.tra.2020.09.003</t>
  </si>
  <si>
    <t>vol. 141, pp. 130-146</t>
  </si>
  <si>
    <t xml:space="preserve">https://doi.org/10.1177/1350508419838692 </t>
  </si>
  <si>
    <t>2020, vol. 27, no. 5, pp. 680-700</t>
  </si>
  <si>
    <t>Gérer &amp; Comprendre</t>
  </si>
  <si>
    <t>accepté le 20/09/2019</t>
  </si>
  <si>
    <t>https://doi.org/10.3917/geco1.140.0005</t>
  </si>
  <si>
    <t>no. 140, juin, pp. 5-17</t>
  </si>
  <si>
    <t>julliet</t>
  </si>
  <si>
    <t>https://doi.org/10.1080/10696679.2020.1780137</t>
  </si>
  <si>
    <t>vol. 28, 2020, issue 4, pp. 436-446</t>
  </si>
  <si>
    <t>ZUBAIR</t>
  </si>
  <si>
    <t>Revue de L'Entrepreneuriat</t>
  </si>
  <si>
    <t>1630-7542</t>
  </si>
  <si>
    <t>accepté le 19/09/19</t>
  </si>
  <si>
    <t xml:space="preserve">
https://www.cairn.info/revue-de-l-entrepreneuriat-2020-2-page-93.htm</t>
  </si>
  <si>
    <t>vol. 19/2020, no. 2, pp. 93-120</t>
  </si>
  <si>
    <t>online 01/06/2020</t>
  </si>
  <si>
    <t>https://doi.org/10.1108/SCM-07-2019-0251</t>
  </si>
  <si>
    <t>vol. 25, no. 6, pp. 655-677</t>
  </si>
  <si>
    <t>Journal of Enterprising Culture</t>
  </si>
  <si>
    <t>0218-4958</t>
  </si>
  <si>
    <t>https://www.worldscientific.com/doi/10.1142/S0218495820500089</t>
  </si>
  <si>
    <t xml:space="preserve">Vol. 28, No. 2, June, pp. 171-200 </t>
  </si>
  <si>
    <t>Géocarrefour</t>
  </si>
  <si>
    <t>1960-601X</t>
  </si>
  <si>
    <t>https://journals.openedition.org/geocarrefour/15572</t>
  </si>
  <si>
    <t>93/3, 2020</t>
  </si>
  <si>
    <t>M2 SDT</t>
  </si>
  <si>
    <t>SYMPHONYA Emerging Issues in Management</t>
  </si>
  <si>
    <t>accepté le 30/11/2020</t>
  </si>
  <si>
    <t>https://symphonya.unicusano.it/issue/view/834</t>
  </si>
  <si>
    <t>vol. 2, pp. 33-40</t>
  </si>
  <si>
    <t>Transforming Government: People, Process and Policy</t>
  </si>
  <si>
    <t>1750-6166</t>
  </si>
  <si>
    <t>accepté le 22/05/2020</t>
  </si>
  <si>
    <t>June</t>
  </si>
  <si>
    <t>https://doi.org/10.1108/TG-03-2020-0040</t>
  </si>
  <si>
    <t>Vol. 14 No. 5, pp. 713-736</t>
  </si>
  <si>
    <t>Intelligent Systems in Accounting, Finance and Management</t>
  </si>
  <si>
    <t>1099-1174</t>
  </si>
  <si>
    <t>janvier/mars</t>
  </si>
  <si>
    <t>https://doi.org/10.1002/isaf.1463</t>
  </si>
  <si>
    <t>vol. 27, issue 1, pp.10-21</t>
  </si>
  <si>
    <t>Marine Policy</t>
  </si>
  <si>
    <t>0308-597X</t>
  </si>
  <si>
    <t>https://doi.org/10.1016/j.marpol.2020.103984</t>
  </si>
  <si>
    <t>vol. 118</t>
  </si>
  <si>
    <t>Regards Géopolitiques</t>
  </si>
  <si>
    <t>https://cqegheiulaval.com/pour-un-systeme-portuaire-national-au-service-de-la-valorisation-economique-de-larctique-russe/</t>
  </si>
  <si>
    <t>vol. 5, n° 4, janvier, pp. 2-10.</t>
  </si>
  <si>
    <t>International Journal of Environmental Research and Public Health</t>
  </si>
  <si>
    <t>1660-4601</t>
  </si>
  <si>
    <t>https://pubmed.ncbi.nlm.nih.gov/32751465/</t>
  </si>
  <si>
    <t>p. 18</t>
  </si>
  <si>
    <t>International Journal of Business Environment</t>
  </si>
  <si>
    <t>1740-0589</t>
  </si>
  <si>
    <t>DOI: 10.1504/IJBE.2020.110907</t>
  </si>
  <si>
    <t>vol. 11(3), pp. 222-238</t>
  </si>
  <si>
    <t>Transportation Journal</t>
  </si>
  <si>
    <t>0041-1612</t>
  </si>
  <si>
    <t>summer</t>
  </si>
  <si>
    <t>DOI: 10.5325/transportationj.59.3.0215</t>
  </si>
  <si>
    <t>vol. 59, n° 3, pp. 215-253</t>
  </si>
  <si>
    <t>Management of Environmental Quality: An International Journal</t>
  </si>
  <si>
    <t>1477-7835</t>
  </si>
  <si>
    <t>online 28/02/2020</t>
  </si>
  <si>
    <t>https://doi.org/10.1108/MEQ-06-2019-0124</t>
  </si>
  <si>
    <t>vol. 31 , n° 5, pp. 1111-1145</t>
  </si>
  <si>
    <t>Robotics &amp; Computer Integrated Manufacturing</t>
  </si>
  <si>
    <t>0736-5845</t>
  </si>
  <si>
    <t>https://doi.org/10.1016/j.rcim.2019.101896</t>
  </si>
  <si>
    <t>vol. 63, June</t>
  </si>
  <si>
    <t>Resources, Conservation &amp; Recycling</t>
  </si>
  <si>
    <t>0921-3449</t>
  </si>
  <si>
    <t>https://doi.org/10.1016/j.resconrec.2019.104512</t>
  </si>
  <si>
    <t>vol. 152, January</t>
  </si>
  <si>
    <t>Politics &amp; Policy</t>
  </si>
  <si>
    <t>1747-1346</t>
  </si>
  <si>
    <t>accepté le 26/03/2020</t>
  </si>
  <si>
    <t>https://doi.org/10.1111/polp.12364</t>
  </si>
  <si>
    <t>vol. 48, issue 4, pp.766-797</t>
  </si>
  <si>
    <t>Transportation Research Procedia</t>
  </si>
  <si>
    <t>2352-1465</t>
  </si>
  <si>
    <t>https://doi.org/10.1016/j.trpro.2020.08.210</t>
  </si>
  <si>
    <t>vol. 48, pp. 1740-1749</t>
  </si>
  <si>
    <t>https://www.xerficanal.com/fog/emission/Olivier-Lasmoles-Les-blockchain-ou-en-est-on-_3749166.html</t>
  </si>
  <si>
    <t>FNEGE</t>
  </si>
  <si>
    <t>https://fnege-medias.fr/corporate-sustainability-the-win-win-logic-and-a-potential-alternative-syncretism/</t>
  </si>
  <si>
    <t>https://fnege-medias.fr/faire-reussir-un-collaborateur-en-situation-dechec/</t>
  </si>
  <si>
    <t>https://fnege-medias.fr/la-necessaire-adaptation-des-modeles-de-couts-des-directions-des-systemes-dinformation/</t>
  </si>
  <si>
    <t>https://fnege-medias.fr/adoption-des-plateformes-multifaces-dans-les-projets-b2b-le-cas-des-transactions-dematerialisees/</t>
  </si>
  <si>
    <t xml:space="preserve">PATRICK </t>
  </si>
  <si>
    <t>https://fnege-medias.fr/crise-sanitaire-et-conseils-de-citoyens/</t>
  </si>
  <si>
    <t>https://fnege-medias.fr/les-competences-interculturelles-lapprentissage-de-toute-une-vie/</t>
  </si>
  <si>
    <t>https://fnege-medias.fr/les-hommes-et-lequilibre-vie-professionnelle-vie-personnelle-entre-blocages-et-nouvelles-masculinites/</t>
  </si>
  <si>
    <t>https://fnege-medias.fr/a-la-rencontre-des-fantomes-organisationnels-qui-hantent-les-entreprises/</t>
  </si>
  <si>
    <t>no. 1505, p. 22</t>
  </si>
  <si>
    <t>La Profession Comptable</t>
  </si>
  <si>
    <t>n° 452, novembre, pp. 28-31.</t>
  </si>
  <si>
    <t>BERNARD</t>
  </si>
  <si>
    <t>ODILE</t>
  </si>
  <si>
    <t>n° 1505, p. 22</t>
  </si>
  <si>
    <t>https://theconversation.com/la-covid-19-ou-comment-un-choc-planetaire-permet-de-mieux-lutter-contre-le-surtourisme-151899</t>
  </si>
  <si>
    <t>December 7</t>
  </si>
  <si>
    <t>https://theconversation.com/deviances-leadership-sanctions-trois-impenses-de-la-culture-policiere-151155</t>
  </si>
  <si>
    <t>https://theconversation.com/les-entreprises-innovantes-plus-engagees-dans-leconomie-circulaire-150676</t>
  </si>
  <si>
    <t>Forbes.fr</t>
  </si>
  <si>
    <t>https://www.forbes.fr/environnement/la-future-politique-agricole-commune-quelle-place-pour-les-questions-environnementales/</t>
  </si>
  <si>
    <t>https://theconversation.com/larctique-doit-il-vraiment-etre-la-nouvelle-autoroute-de-la-mer-149045</t>
  </si>
  <si>
    <t>IVEY Business Journal</t>
  </si>
  <si>
    <t>July/August.</t>
  </si>
  <si>
    <t>https://iveybusinessjournal.com/the-business-of-recovery/</t>
  </si>
  <si>
    <t>Blog Em Normandie</t>
  </si>
  <si>
    <t>https://blog.ecole-management-normandie.fr/le-bon-roi-est-mort-vive-le-roi-le-bon-kenzo-takada-est-mort-vive-kenzo/</t>
  </si>
  <si>
    <t>https://theconversation.com/agriculture-urbaine-peur-sur-la-campagne-147144</t>
  </si>
  <si>
    <t xml:space="preserve">The Conversation </t>
  </si>
  <si>
    <t>https://theconversation.com/master-doctorat-le-plagiat-progresse-t-il-a-luniversite-143766</t>
  </si>
  <si>
    <t>https://theconversation.com/quand-les-citoyens-evaluent-les-decisions-publiques-141749</t>
  </si>
  <si>
    <t>https://blog.ecole-management-normandie.fr/fr/societe/consultation-citoyenne-a-vent-poupe-crise-sanitaire-de-2020/</t>
  </si>
  <si>
    <t>https://www.mondedesgrandesecoles.fr/covid-19-vers-la-relance-durable/</t>
  </si>
  <si>
    <t>n. 90</t>
  </si>
  <si>
    <t xml:space="preserve"> Ports et corridors</t>
  </si>
  <si>
    <t>https://portsetcorridors.com/2020/gouvernance-portuaire-afrique/</t>
  </si>
  <si>
    <t>https://theconversation.com/miser-sur-les-agriculteurs-innovants-pour-transformer-lagriculture-139888</t>
  </si>
  <si>
    <t>https://www.hbrfrance.fr/chroniques-experts/2020/02/29190-recrutement-trop-dinformations-favorise-la-discrimination/</t>
  </si>
  <si>
    <t>https://www.hbrfrance.fr/chroniques-experts/2020/04/29946-quelles-competences-faut-il-pour-etre-un-teletravailleur-performant/</t>
  </si>
  <si>
    <t>https://blog.ecole-management-normandie.fr/developpement-durable-coeur-elections-municipales-brulant-mesures-tiedes/</t>
  </si>
  <si>
    <t>GabonLogistics</t>
  </si>
  <si>
    <t>https://gabonlogistics.com/communautes-portuaires-africaines-les-bienfaits-du-covid/</t>
  </si>
  <si>
    <t>https://theconversation.com/covid-19-apres-lopen-space-lere-du-clean-desk-139335</t>
  </si>
  <si>
    <t>Blog de l'EM Normandie</t>
  </si>
  <si>
    <t>https://blog.ecole-management-normandie.fr/covid-19-pause-economique-decroissance/</t>
  </si>
  <si>
    <t>https://blog.ecole-management-normandie.fr/changements-structurels-possibles/</t>
  </si>
  <si>
    <t>https://blog.ecole-management-normandie.fr/work-related-well-being-and-post-confinement-adjustment-can-gratitude-help/</t>
  </si>
  <si>
    <t>https://blog.ecole-management-normandie.fr/coronavirus-agriculteurs-entrepreneurs-agiles/</t>
  </si>
  <si>
    <t>https://theconversation.com/une-boussole-strategique-pour-optimiser-son-portefeuille-de-partenariats-ong-entreprise-126571</t>
  </si>
  <si>
    <t>Grandes Ecoles et Universités Magazine</t>
  </si>
  <si>
    <t>p. 59</t>
  </si>
  <si>
    <t>HELENE</t>
  </si>
  <si>
    <t>LAURENCE</t>
  </si>
  <si>
    <t xml:space="preserve"> Harvard Business Review France </t>
  </si>
  <si>
    <t>https://www.hbrfrance.fr/chroniques-experts/2020/02/29277-est-il-rentabledinvestir-dans-des-produits-financiers-qui-encouragent-la-diversite-de-genre/</t>
  </si>
  <si>
    <t>International Banker</t>
  </si>
  <si>
    <t>https://internationalbanker.com/finance/reaching-for-yield-as-a-way-to-mitigate-the-diabolic-loop-puzzle-in-the-monetary-union/</t>
  </si>
  <si>
    <t>https://theconversation.com/la-pandemie-revele-nos-rapports-ambigus-aux-risques-134714</t>
  </si>
  <si>
    <t>Le Journal des Grandes Ecoles et des Universités</t>
  </si>
  <si>
    <t>no. 90, p. 45</t>
  </si>
  <si>
    <t>https://start.lesechos.fr/travailler-mieux/flexibilite-au-travail/non-tout-le-monde-na-pas-les-soft-skills-pour-etre-un-super-teletravailleur-1193663</t>
  </si>
  <si>
    <t xml:space="preserve">JEAN </t>
  </si>
  <si>
    <t>Paradis fiscaux et judiciaires</t>
  </si>
  <si>
    <t>https://www.facilities.fr/les-entreprises-prestataires-face-au-covid-19/</t>
  </si>
  <si>
    <t>FocusHR</t>
  </si>
  <si>
    <t>24-fev-2020</t>
  </si>
  <si>
    <t>https://www.focusrh.com/tribunes/pour-ameliorer-les-performances-regardons-le-recrutement-reel-plutot-que-le-recrutement-prescrit-par-jean-pralong-32728.html</t>
  </si>
  <si>
    <t>https://2b9ki.r.a.d.sendibm1.com/mk/mr/y4ntlx3jwu2T0ZqY56lTwhF9lg8AidJGEPJ5vP7Ew0r-qePVS9WI6OpkLHiRW_yaNNQOhfUCB4VqRF_raXO7vUnFo1ilCWReYPYbE-hIHMzuXCBDyw</t>
  </si>
  <si>
    <t>Info socialRH</t>
  </si>
  <si>
    <t>13-jav-2020</t>
  </si>
  <si>
    <t>https://www.info-socialrh.fr/bibliotheque-numerique/entreprise-et-carrieres/1463/chroniques/lexpertise-du-lab-rh-yves-grandmontagne-jean-pralong-545623.php</t>
  </si>
  <si>
    <t>10-fev-2020</t>
  </si>
  <si>
    <t>https://www.info-socialrh.fr/bibliotheque-numerique/entreprise-et-carrieres/1467/chroniques/jean-pralong-lexpertise-du-lab-rh-547243.php</t>
  </si>
  <si>
    <t>Regional Studies Association Blog</t>
  </si>
  <si>
    <t>https://regions.regionalstudies.org/ezine/article/biogas-at-the-crossroads-of-energy-transition-and-the-circular-economy-opportunities-and-obstacles/</t>
  </si>
  <si>
    <t>https://theconversation.com/vos-partiels-sur-place-ou-a-emporter-136345</t>
  </si>
  <si>
    <t>RRBM</t>
  </si>
  <si>
    <t>https://www.rrbm.network/covid-19-business-and-faith-an-intriguing-field-for-research-in-and-the-practice-of-responsible-managementfabien-martinez/</t>
  </si>
  <si>
    <t>5-fev-2020</t>
  </si>
  <si>
    <t>https://theconversation.com/quand-les-serious-games-deviennent-des-outils-daccompagnement-des-patients-131071</t>
  </si>
  <si>
    <t>VINCOTTE</t>
  </si>
  <si>
    <t>EDOUARD</t>
  </si>
  <si>
    <t>Journal de la Marine Marchande</t>
  </si>
  <si>
    <t>http://www.journalmarinemarchande.eu/actualite/portuaire/une-forme-de-concorde-portuaire-sur-la-rangee-dakar-pointe-noire</t>
  </si>
  <si>
    <t>Centrale de Cas et de Médias pédagogiques (CCMP)</t>
  </si>
  <si>
    <t>https://www.ccmp.fr/collection-ccmp/cas-role-playing-game-in-international-sales-contract-negotiation</t>
  </si>
  <si>
    <t>Cas de Gestion de Ressources Humaines, no. 0017</t>
  </si>
  <si>
    <t>https://www.ccmp.fr/collection-ccmp/cas-la-resistance-au-changement-une-fatalite</t>
  </si>
  <si>
    <t>no. O0019.</t>
  </si>
  <si>
    <t>https://www.ccmp.fr/collection-ccmp/cas-le-controleur-de-gestion-un-metier-aux-multiples-facettes</t>
  </si>
  <si>
    <t>Cas en cas contrôle de gestion - comptabilité, C0476.</t>
  </si>
  <si>
    <t>https://www.ccmp.fr/collection-ccmp/cas-recrea-la-gestion-dequipements-</t>
  </si>
  <si>
    <t>Cas de Gestion de Ressources Humaines, no. 0661.</t>
  </si>
  <si>
    <t xml:space="preserve"> Centrale de Cas et de Médias pédagogiques (CCMP)</t>
  </si>
  <si>
    <t xml:space="preserve">septembre </t>
  </si>
  <si>
    <t>https://www.ccmp.fr/collection-ccmp/cas-jeu-de-role-en-negociation-personnelle</t>
  </si>
  <si>
    <t>Cas de Gestion de Ressources Humaines, no. N0016.</t>
  </si>
  <si>
    <t>Centrale des Cas et Médias Pédagogiques (CCMP)</t>
  </si>
  <si>
    <t>https://www.ccmp.fr/collection-ccmp/cas-a-successful-cross-cultural-manager</t>
  </si>
  <si>
    <t>no. GI0036(GB)</t>
  </si>
  <si>
    <t>no 2, p. 107-116.</t>
  </si>
  <si>
    <t>Edward Elgar Publishing</t>
  </si>
  <si>
    <t>https://www.e-elgar.com/shop/gbp/research-handbook-of-investing-in-the-triple-bottom-line-9781786439994.html</t>
  </si>
  <si>
    <t>520 pp</t>
  </si>
  <si>
    <t>https://www.e-elgar.com/shop/gbp/research-handbook-of-finance-and-sustainability-9781786432629.html</t>
  </si>
  <si>
    <t>680p</t>
  </si>
  <si>
    <t>eds. L'Harmattan collection : Villes et entreprises</t>
  </si>
  <si>
    <t>https://www.editions-harmattan.fr/index.asp?navig=catalogue&amp;obj=livre&amp;no=66859</t>
  </si>
  <si>
    <t>p. 88</t>
  </si>
  <si>
    <t>In Nguyen Ba, S, Lardon, S. (Dir.) Comment adapter et hybrider les démarches participatives dans les territoires ?, Ouvrage numérique AgroParisTech &amp; IADT</t>
  </si>
  <si>
    <t>https://www.iadt.fr/editions-webtv/psdr-opde/ouvrage-numerique-comment-adapter-et-hybrider-les-demarches-participatives-dans-les-territoires</t>
  </si>
  <si>
    <t>pp.154-161</t>
  </si>
  <si>
    <t>pp.154-155</t>
  </si>
  <si>
    <t>In J.P. Zúquete (Ed.), Routledge International Handbook of Charisma'</t>
  </si>
  <si>
    <t>pp. 324 – 336.</t>
  </si>
  <si>
    <t>eds. Springer, Cham</t>
  </si>
  <si>
    <t>pp. 87-98, online septembre</t>
  </si>
  <si>
    <t>https://link.springer.com/chapter/10.1007/978-3-030-48709-6_11</t>
  </si>
  <si>
    <t xml:space="preserve"> pp. 87-98</t>
  </si>
  <si>
    <t>edited,  (Switzerland): Palgrave-Macmillan</t>
  </si>
  <si>
    <t xml:space="preserve">https://doi.org/10.1007/978-3-030-46309-0 </t>
  </si>
  <si>
    <t>pp.241-270</t>
  </si>
  <si>
    <t xml:space="preserve"> Editions EMS</t>
  </si>
  <si>
    <t>pp. 51-62</t>
  </si>
  <si>
    <t>SAADOUI</t>
  </si>
  <si>
    <t>KHALED</t>
  </si>
  <si>
    <t>pp. 99-112.</t>
  </si>
  <si>
    <t>pp. 125-132.</t>
  </si>
  <si>
    <t>H. Séraphin, &amp; V. Gowreesunkar (Eds.)</t>
  </si>
  <si>
    <t>pp. 123 - 136</t>
  </si>
  <si>
    <t>pp. 11-30</t>
  </si>
  <si>
    <t>H. Séraphin, T. Gladkikh,  &amp; T. Vo Thanh (Eds.</t>
  </si>
  <si>
    <t>pp. 131-147</t>
  </si>
  <si>
    <t>blog EM Normandie</t>
  </si>
  <si>
    <t>https://blog.ecole-management-normandie.fr/hr-insights-02-humanprotocolerror-labondance-dinformations-digitales-provoque-erreurs-de-recrutement/</t>
  </si>
  <si>
    <t>33p</t>
  </si>
  <si>
    <t>Interview</t>
  </si>
  <si>
    <t>France Culture</t>
  </si>
  <si>
    <t>https://www.franceculture.fr/emissions/nos-geographies/transports-espaces-destinations-vers-de-nouvelles-mobilites</t>
  </si>
  <si>
    <t>France Info 1 Radio</t>
  </si>
  <si>
    <t>https://la1ere.francetvinfo.fr/emissions-radio/planete-outre-mer#podcast_900644</t>
  </si>
  <si>
    <t>https://www.cge.asso.fr/liste-actualites/une-question-de-temps/</t>
  </si>
  <si>
    <t xml:space="preserve"> BFM Business - Club Media RH</t>
  </si>
  <si>
    <t>https://www.bfmtv.com/economie/replay-emissions/le-club-media-rh/club-media-rh-samedi-24-octobre_VN-202010240128.html</t>
  </si>
  <si>
    <t>CHRISTINA</t>
  </si>
  <si>
    <t>L’Usine Nouvelle, podcast ‘femmes et innovation</t>
  </si>
  <si>
    <t>https://www.usinenouvelle.com/editorial/podcast-femme-et-innovation-les-soft-skills-deviennent-un-complement-hegemonique-aux-hard-skills-christine-fournes-em-normandie.N1023674</t>
  </si>
  <si>
    <t>France 3</t>
  </si>
  <si>
    <t>https://france3-regions.francetvinfo.fr/normandie/emissions/ensemble-c-est-mieux-normandie</t>
  </si>
  <si>
    <t>BFM TV</t>
  </si>
  <si>
    <t>http://www.journalmarinemarchande.eu/actualite/enfin-une-cartographie-des-accidents-maritimes-en-arctique-russe</t>
  </si>
  <si>
    <t>vol. 22, pp. 235-243.</t>
  </si>
  <si>
    <t>Journal of Global Information Technology Management</t>
  </si>
  <si>
    <t>1097-198X</t>
  </si>
  <si>
    <t>https://doi.org/10.1080/1097198X.2020.1752077</t>
  </si>
  <si>
    <t xml:space="preserve"> vol. 23:2, pp. 83-88</t>
  </si>
  <si>
    <t>https://pmp.revuesonline.com/article.jsp?articleId=41439</t>
  </si>
  <si>
    <t>vol.37/1, jan-mars, pp. 5-14.</t>
  </si>
  <si>
    <t>Management &amp; Avenir Santé</t>
  </si>
  <si>
    <t>https://www.cairn.info/revue-management-et-avenir-sante-2020-1-page-7.htm</t>
  </si>
  <si>
    <t>2020/1, no.6, pp. 7-13</t>
  </si>
  <si>
    <t>http://www.annales.org/gc/2020/gc_141_09_20.html</t>
  </si>
  <si>
    <t>no. 141, pp. 71-73</t>
  </si>
  <si>
    <t>Géoconfluences</t>
  </si>
  <si>
    <t>http://geoconfluences.ens-lyon.fr/informations-scientifiques/dossiers-regionaux/territoires-europeens-regions-etats-union/articles-scientifiques/politique-de-cohesion-2021-2027</t>
  </si>
  <si>
    <t xml:space="preserve">juin </t>
  </si>
  <si>
    <t>https://doi.org/10.3917/qdm.202.0159</t>
  </si>
  <si>
    <t>‘Regards croisés’ 2020/2, no. 28, juin, p. 223-224</t>
  </si>
  <si>
    <t xml:space="preserve"> ‘Regards croisés’ 2020/2, no. 28, juin, p. 169</t>
  </si>
  <si>
    <t>The Statement</t>
  </si>
  <si>
    <t>https://lafferty.foleon.com/the-statement/issue-1/southern-cone-conundrum/</t>
  </si>
  <si>
    <t>2020/3. vol. 19, pp 89-91.</t>
  </si>
  <si>
    <t>17th European Mediterranean and Middle Eastern Conference on Information Systems</t>
  </si>
  <si>
    <t>Dubai, November 25-26</t>
  </si>
  <si>
    <t>Southern Management Association Annual Meeting</t>
  </si>
  <si>
    <t>Tampa, USA, 20-24 October</t>
  </si>
  <si>
    <t>19th International Marketing Trends Conference</t>
  </si>
  <si>
    <t>Paris, France, 16-18 janvier</t>
  </si>
  <si>
    <t xml:space="preserve">LAURENCE </t>
  </si>
  <si>
    <t>International Conference on Hospitality, Travel and Tourism Industry</t>
  </si>
  <si>
    <t>Bangkok, Thailand, 16-17 jan 2020</t>
  </si>
  <si>
    <t>Administrative Sciences Association of Canada annual conference</t>
  </si>
  <si>
    <t>St John’s, Canada, June 12-15</t>
  </si>
  <si>
    <t>AOM Academy of Management Annual Meeting</t>
  </si>
  <si>
    <t>Vancouver, Canada, August 7-11.</t>
  </si>
  <si>
    <t>The Online Organization Studies Workshop: Sustainable Organizing</t>
  </si>
  <si>
    <t>La Canée, Greece, May 20-22</t>
  </si>
  <si>
    <t>virtual 36th EGOS Colloquium</t>
  </si>
  <si>
    <t>Hambourg, Germany, July 2-4.</t>
  </si>
  <si>
    <t>10ème Conference Atlas-Afmi,</t>
  </si>
  <si>
    <t>Poitiers, France, May 18-20</t>
  </si>
  <si>
    <t>7ème Conférence de l’Association Francophone de Management du Tourisme (AFMAT),</t>
  </si>
  <si>
    <t>Montréal, Canada, 28-29 mai</t>
  </si>
  <si>
    <t>Association for Consumer Research Conference (ACR), E-conference</t>
  </si>
  <si>
    <t>Paris, France, October  1-4</t>
  </si>
  <si>
    <t>IFERA Conference</t>
  </si>
  <si>
    <t>Santander, Spain, June 24-26.</t>
  </si>
  <si>
    <t>FEMIB Congress</t>
  </si>
  <si>
    <t xml:space="preserve"> Prague, République Tchèque, May 5-6</t>
  </si>
  <si>
    <t>19th Global Information Technology Management Association (GITMA) World Conference</t>
  </si>
  <si>
    <t>Paris, France, June 21-23</t>
  </si>
  <si>
    <t>IMP conference</t>
  </si>
  <si>
    <t>Örebro, Sweden, September 3-4.</t>
  </si>
  <si>
    <t>JULIEN</t>
  </si>
  <si>
    <t>IAME Conference</t>
  </si>
  <si>
    <t>Hong Kong, June 10-13</t>
  </si>
  <si>
    <t xml:space="preserve">FEMIB Conference </t>
  </si>
  <si>
    <t>Prague, République Tchèque, May 5-6</t>
  </si>
  <si>
    <t>virtual 36th EGOS Colloquium</t>
  </si>
  <si>
    <t>Hambourg, Germany, July 2-4.</t>
  </si>
  <si>
    <t>AME Virtual Conference</t>
  </si>
  <si>
    <t>Hong Kong, June 10-13. </t>
  </si>
  <si>
    <t>Nord Univesity workshop</t>
  </si>
  <si>
    <t xml:space="preserve">Bodø, Norway, Mars 20. </t>
  </si>
  <si>
    <t>18e colloque francophone sur le risque Oriane</t>
  </si>
  <si>
    <t xml:space="preserve">Pau, France,  24-25 septembre. </t>
  </si>
  <si>
    <t>Association for Consumer Research conference</t>
  </si>
  <si>
    <t>Paris, France, October 1-4</t>
  </si>
  <si>
    <t>Colloque international Devport</t>
  </si>
  <si>
    <t>Le Havre, France, October 15-16</t>
  </si>
  <si>
    <t>Rethinking Cluster 2020 Online Conference</t>
  </si>
  <si>
    <t>Valencia, Spain, 24-25/11/2020</t>
  </si>
  <si>
    <t>ESCON International Congress of Energy, Economy and Security</t>
  </si>
  <si>
    <t>Istanbul, Turkey, November 14-15</t>
  </si>
  <si>
    <t>FMA Virtual Conference</t>
  </si>
  <si>
    <t>New York, USA, October 19-23</t>
  </si>
  <si>
    <t>Boca Corporate Finance and Governance Conference</t>
  </si>
  <si>
    <t>November 13-15</t>
  </si>
  <si>
    <t>The 3rd International Scientific Conference</t>
  </si>
  <si>
    <t>Prishtina, Kosovo, November 18</t>
  </si>
  <si>
    <t>International Textile and Apparel Association (ITAA) Conference</t>
  </si>
  <si>
    <t>USA, Nov 18-20, 2020</t>
  </si>
  <si>
    <t>Symposium PSDR4</t>
  </si>
  <si>
    <t>Angers, France, 28-30 octobre</t>
  </si>
  <si>
    <t>Webforum, A NEW EUROPEAN INDUSTRIAL STRATEGY AND THE EUROPEAN RECOVERY PROGRAM AFTER THE COVID-19 CRISIS</t>
  </si>
  <si>
    <t>July, 8th (virtual)</t>
  </si>
  <si>
    <t>REFINE (REAL ESTATE FINANCE AND ECONOMICS NETWORK)</t>
  </si>
  <si>
    <t>Rencontres Cybersécurité Normandie</t>
  </si>
  <si>
    <t>Le Havre, France, 10 décembre</t>
  </si>
  <si>
    <t>L'Actualité Economique, Revue d'Analyse Economique</t>
  </si>
  <si>
    <t>1710-3991</t>
  </si>
  <si>
    <t>https://www.erudit.org/fr/revues/ae/2018-v94-n3-ae05170/1068042ar/</t>
  </si>
  <si>
    <t>vol. 94, no. 3, 341-362</t>
  </si>
  <si>
    <t>http://www.managementinternational.ca/catalog/entrepreneuriat-feminin-et-developpement-international-etude-de-trois-cas.html</t>
  </si>
  <si>
    <t xml:space="preserve"> vol. 22, no. 3, printemps, pp.12-23</t>
  </si>
  <si>
    <t>SAADAOUI</t>
  </si>
  <si>
    <t>https://www.editions-ems.fr/revues/decisions-marketing/articlerevue/1893-les-motivations-d%E2%80%99achat-et-les-leviers-pour-redynamiser-l%E2%80%99offre-des-marques-de-distributeurs-coeur-de-gamme.html</t>
  </si>
  <si>
    <t xml:space="preserve"> no. 90, pp.75-89</t>
  </si>
  <si>
    <t>2117-0843</t>
  </si>
  <si>
    <t>dec-2018</t>
  </si>
  <si>
    <t>https://ideas.repec.org/a/tou/journl/v48y2018p53-70.html</t>
  </si>
  <si>
    <t>no. 48, pp. 53-70</t>
  </si>
  <si>
    <t>Revue d’Economie Régionale et Urbaine</t>
  </si>
  <si>
    <t>https://doi.org/10.3917/reru.182.0243</t>
  </si>
  <si>
    <t>no. 2018/2, pp. 243-269</t>
  </si>
  <si>
    <t>Canadian Journal of Regional Science</t>
  </si>
  <si>
    <t>0705-4580</t>
  </si>
  <si>
    <t>vol. 41 (1/3), pp. 81-97</t>
  </si>
  <si>
    <t>Revue d’Economie Financière</t>
  </si>
  <si>
    <t>0987-3368</t>
  </si>
  <si>
    <t>https://doi.org/10.3917/ecofi.132.0039</t>
  </si>
  <si>
    <t>no. 132, 4e trim., pp. 39-57</t>
  </si>
  <si>
    <t>The International Journal of Entrepreneurship and Innovation</t>
  </si>
  <si>
    <t>https://doi.org/10.1177/1465750318762864</t>
  </si>
  <si>
    <t>vol. 19, no. 3, pp. 194-206</t>
  </si>
  <si>
    <t>BUENO MERINO</t>
  </si>
  <si>
    <t>PASCALE</t>
  </si>
  <si>
    <t>LAVISSIERE</t>
  </si>
  <si>
    <t>colloques professionnels</t>
  </si>
  <si>
    <t>Journal of Marketing Trends</t>
  </si>
  <si>
    <t>1961-7798</t>
  </si>
  <si>
    <t>vol. 4, no. 3, pp. 107-125</t>
  </si>
  <si>
    <t>Supply Chain Forum: An International Journal</t>
  </si>
  <si>
    <t>1625-8312</t>
  </si>
  <si>
    <t>https://doi.org/10.1080/16258312.2018.1484250</t>
  </si>
  <si>
    <t xml:space="preserve"> vol. 19, no. 3, pp. 219-232</t>
  </si>
  <si>
    <t>Human Systems Management</t>
  </si>
  <si>
    <t>0167-2533</t>
  </si>
  <si>
    <t>https://content.iospress.com/articles/human-systems-management/hsm17113</t>
  </si>
  <si>
    <t>vol. 37, no. 1, pp. 105-115</t>
  </si>
  <si>
    <t>DIARD</t>
  </si>
  <si>
    <t>CAROLINE</t>
  </si>
  <si>
    <t>novembre-décembre</t>
  </si>
  <si>
    <t>https://doi.org/10.3166/rfg.2018.00286</t>
  </si>
  <si>
    <t>vol. 44, no. 277</t>
  </si>
  <si>
    <t>GNINGUE</t>
  </si>
  <si>
    <t>MAME</t>
  </si>
  <si>
    <t>Revue internationale de psychosociologie et de gestion des comportements organisationnels (RIPCO)</t>
  </si>
  <si>
    <t>https://doi.org/10.3917/rips1.057.0195</t>
  </si>
  <si>
    <t>vol. XXIV, no. 2018/57, printemps, pp.195-208</t>
  </si>
  <si>
    <t>https://doi.org/10.1016/j.indmarman.2017.07.007</t>
  </si>
  <si>
    <t>vol. 70, pp. 193-204</t>
  </si>
  <si>
    <t>https://doi.org/10.3917/mav.100.0025</t>
  </si>
  <si>
    <t>vol. 100, pp.25-42</t>
  </si>
  <si>
    <t>https://doi.org/10.3917/mav.101.0015</t>
  </si>
  <si>
    <t>vol. 101, no. 2018/3, pp. 15-38</t>
  </si>
  <si>
    <t>http://www.managementinternational.ca/catalog/volumes/la-participation-du-conseil-d-administration-au-processus-strategique-des-pme-les-effets-de-la-professionnalisation.html</t>
  </si>
  <si>
    <t>vol. 23, no. 1, pp. 28-42, Automne</t>
  </si>
  <si>
    <t>Organization Studies</t>
  </si>
  <si>
    <t>0170-8406</t>
  </si>
  <si>
    <t>first published 05/07/2018</t>
  </si>
  <si>
    <t>https://doi.org/10.1177/0170840618783350</t>
  </si>
  <si>
    <t>VO</t>
  </si>
  <si>
    <t>L-C</t>
  </si>
  <si>
    <t>Journal of Applied Accounting Research</t>
  </si>
  <si>
    <t>0967-5426</t>
  </si>
  <si>
    <t>https://doi.org/10.1108/JAAR-04-2017-0051</t>
  </si>
  <si>
    <t>vol. 19, no. 4, pp. 608-625</t>
  </si>
  <si>
    <t>https://doi.org/10.3917/geco1.133.0025</t>
  </si>
  <si>
    <t>no. 133, pp. 25-39</t>
  </si>
  <si>
    <t>Cross Cultural &amp; Strategic Management</t>
  </si>
  <si>
    <t>2059-5794</t>
  </si>
  <si>
    <t>https://doi.org/10.1108/CCSM-04-2017-0046</t>
  </si>
  <si>
    <t>vol. 25, no. 4, pp.741-762</t>
  </si>
  <si>
    <t>Revue Internationale de Droit Economique (RIDE)</t>
  </si>
  <si>
    <t>1010-8831</t>
  </si>
  <si>
    <t>https://doi.org/10.3917/ride.324.0453</t>
  </si>
  <si>
    <t>no. 32, 2018/4, 4e trimestre, pp. 453-469</t>
  </si>
  <si>
    <t>https://doi.org/10.1016/j.orl.2018.04.001</t>
  </si>
  <si>
    <t>vol. 46, no. 3, pp. 356-361</t>
  </si>
  <si>
    <t>Operations Research</t>
  </si>
  <si>
    <t>0030-364X</t>
  </si>
  <si>
    <t>https://doi.org/10.1287/opre.2017.1652</t>
  </si>
  <si>
    <t>vol. 66, no. 1, pp.200-209</t>
  </si>
  <si>
    <t>Recherche en Sciences de Gestion-Management Sciences</t>
  </si>
  <si>
    <t>https://doi.org/10.3917/resg.128.0081</t>
  </si>
  <si>
    <t>no. 128, pp. 81-102</t>
  </si>
  <si>
    <t>Finance Contrôle Stratégie</t>
  </si>
  <si>
    <t>2261-5512</t>
  </si>
  <si>
    <t>https://doi.org/10.4000/fcs.2094</t>
  </si>
  <si>
    <t>NS-1</t>
  </si>
  <si>
    <t>https://doi.org/10.3917/reru.185.1235</t>
  </si>
  <si>
    <t>no. 5-6/2018, pp. 1235-1260</t>
  </si>
  <si>
    <t>https://doi.org/10.3917/mav.104.0037</t>
  </si>
  <si>
    <t>no. 104, octobre, pp. 37-56</t>
  </si>
  <si>
    <t>Revue Interdisciplinaire, Management, Homme et Entreprise (RIMHE)</t>
  </si>
  <si>
    <t>Eté</t>
  </si>
  <si>
    <t>https://doi.org/10.3917/rimhe.032.0071</t>
  </si>
  <si>
    <t>vol. 32, no. 2018/3, pp.57-70</t>
  </si>
  <si>
    <t>1331-0194</t>
  </si>
  <si>
    <t>https://doi.org/10.3917/mana.214.1186</t>
  </si>
  <si>
    <t>vol 21-4. pp. 1186-1212</t>
  </si>
  <si>
    <t>Sustainability Accounting, Management and Policy Journal</t>
  </si>
  <si>
    <t>2040-8021</t>
  </si>
  <si>
    <t>https://doi.org/10.1108/SAMPJ-06-2016-0031</t>
  </si>
  <si>
    <t>vol. 9, no. 1, pp. 43-62</t>
  </si>
  <si>
    <t>Review of Social Economy</t>
  </si>
  <si>
    <t>0034-6764</t>
  </si>
  <si>
    <t>published online 01/11/2018</t>
  </si>
  <si>
    <t>https://doi.org/10.1080/00346764.2018.1480795</t>
  </si>
  <si>
    <t>vol. 76/4, pp. 480-508</t>
  </si>
  <si>
    <t>https://doi.org/10.3917/grhu.110.0054</t>
  </si>
  <si>
    <t>no. 110, octobre-novembre-décembre, pp. 54-62. </t>
  </si>
  <si>
    <t>Annales de Géographie</t>
  </si>
  <si>
    <t>0003-4010</t>
  </si>
  <si>
    <t>dec 2018</t>
  </si>
  <si>
    <t>https://doi.org/10.3917/ag.723.0612</t>
  </si>
  <si>
    <t>no. 723-724, pp. 612-634</t>
  </si>
  <si>
    <t>0308-8839</t>
  </si>
  <si>
    <t>march 2018</t>
  </si>
  <si>
    <t>https://doi.org/10.1080/03088839.2018.1443227</t>
  </si>
  <si>
    <t>vol. 45, no. 4, pp. 478-494.</t>
  </si>
  <si>
    <t>Journal of Ocean Technology</t>
  </si>
  <si>
    <t>1718-3200</t>
  </si>
  <si>
    <t>https://www.researchgate.net/publication/329416377_ARCTIC_NAVIGATION_STAKES_BENEFITS_AND_LIMITS_OF_THE_POLARIS_SYSTEM</t>
  </si>
  <si>
    <t>vol. 13, no. 4, pp. 54-67.</t>
  </si>
  <si>
    <t xml:space="preserve"> Le Droit Maritime Français</t>
  </si>
  <si>
    <t>0012-642X</t>
  </si>
  <si>
    <t>https://hal-normandie-univ.archives-ouvertes.fr/hal-02065917</t>
  </si>
  <si>
    <t>no. 802, pp. 387-398</t>
  </si>
  <si>
    <t>Asian Journal of Shipping and Logistics</t>
  </si>
  <si>
    <t>2092-5212</t>
  </si>
  <si>
    <t>https://doi.org/10.1016/j.ajsl.2018.06.003</t>
  </si>
  <si>
    <t>vol. 34, no. 2, pp. 61-70</t>
  </si>
  <si>
    <t>The IMP Journal</t>
  </si>
  <si>
    <t>0809-7259</t>
  </si>
  <si>
    <t>https://doi.org/10.1108/IMP-03-2017-0012</t>
  </si>
  <si>
    <t>vol. 12, no. 1, pp. 111-126</t>
  </si>
  <si>
    <t>cas de Droit de l'entreprise, no. J0091</t>
  </si>
  <si>
    <t>Centrale Pédagogique</t>
  </si>
  <si>
    <t>cas de Marketing.</t>
  </si>
  <si>
    <t>Cas de GRH, no. H0652</t>
  </si>
  <si>
    <t>cas de Management Général/Stratégie, no. G1958</t>
  </si>
  <si>
    <t>OBERMOLLER</t>
  </si>
  <si>
    <t>pp. 155-176.</t>
  </si>
  <si>
    <t>L'Harmattan</t>
  </si>
  <si>
    <t>pp. 201-214.</t>
  </si>
  <si>
    <t>pp. 31-52.</t>
  </si>
  <si>
    <t>pp. 125-150</t>
  </si>
  <si>
    <t>Wiley Publishing</t>
  </si>
  <si>
    <t>Chapter 4</t>
  </si>
  <si>
    <t>Ed. EMS Management et Sociétés</t>
  </si>
  <si>
    <t>pp. 115-132.</t>
  </si>
  <si>
    <t xml:space="preserve"> pp. 19-30.</t>
  </si>
  <si>
    <t>EMS Management et Sociétés</t>
  </si>
  <si>
    <t>pp. 565-584.</t>
  </si>
  <si>
    <t xml:space="preserve"> pp. 607-628.</t>
  </si>
  <si>
    <t>pp. 373-397.</t>
  </si>
  <si>
    <t>Manuels pédagogiques</t>
  </si>
  <si>
    <t>Editions Dunod</t>
  </si>
  <si>
    <t>fev 2018</t>
  </si>
  <si>
    <t>208 p</t>
  </si>
  <si>
    <t>https://theconversation.com/une-reforme-de-la-formation-ancree-dans-les-pratiques-de-travail-contemporaines-92945</t>
  </si>
  <si>
    <t>8 fevr 2018</t>
  </si>
  <si>
    <t>https://theconversation.com/la-mode-des-entreprises-liberees-liberation-liberalisation-ou-liquefaction-87490</t>
  </si>
  <si>
    <t>Usbek &amp; Rica</t>
  </si>
  <si>
    <t>https://usbeketrica.com/article/entrepreneuriat-pourquoi-mark-zuckerberg-n-est-qu-un-brillant-dj</t>
  </si>
  <si>
    <t>https://theconversation.com/le-management-evidence-based-comme-technique-dautodefense-intellectuelle-97010</t>
  </si>
  <si>
    <t>13 fevr 2018</t>
  </si>
  <si>
    <t>https://theconversation.com/tunisie-comment-la-corruption-gangrene-le-pays-91294</t>
  </si>
  <si>
    <t>https://theconversation.com/la-qualite-de-vie-une-dimension-de-plus-en-plus-cruciale-pour-les-villes-87894</t>
  </si>
  <si>
    <t>https://theconversation.com/comprendre-si-les-politiques-publiques-fonctionnent-est-ce-possible-97008</t>
  </si>
  <si>
    <t>https://theconversation.com/budget-de-lue-les-gagnants-et-les-perdants-105413</t>
  </si>
  <si>
    <t xml:space="preserve"> Journal de la Marine Marchande</t>
  </si>
  <si>
    <t xml:space="preserve"> no. 5081, pp.18-19</t>
  </si>
  <si>
    <t>Magazine International du Droit des Affaires en Afrique (MIDAA)</t>
  </si>
  <si>
    <t>France Forum</t>
  </si>
  <si>
    <t>no. 69, pp.50-52.</t>
  </si>
  <si>
    <t>no. 5090, pp. 40-41</t>
  </si>
  <si>
    <t>L’antenne Afrique subsaharienne</t>
  </si>
  <si>
    <t>no. 136,  pp. 16-17.</t>
  </si>
  <si>
    <t>https://theconversation.com/reformer-la-sncf-par-ordonnance-la-tentation-de-creon-92373</t>
  </si>
  <si>
    <t>Afterwork RH</t>
  </si>
  <si>
    <t>https://afterworkrh.com/formation-professionnelle-continue-les-services-rh-auront-ils-encore-la-main/</t>
  </si>
  <si>
    <t>https://theconversation.com/le-travail-une-question-de-temps-94222</t>
  </si>
  <si>
    <t>https://theconversation.com/manager-les-baby-boomers-voila-cest-fini-96095</t>
  </si>
  <si>
    <t>https://theconversation.com/la-digitalisation-menace-ou-opportunite-pour-les-fonctions-support-89286</t>
  </si>
  <si>
    <t>https://theconversation.com/declarations-dimpots-et-droit-a-lerreur-non-vous-navez-pas-ete-trompes-95760</t>
  </si>
  <si>
    <t>https://theconversation.com/ce-que-change-la-rupture-conventionnelle-collective-87731</t>
  </si>
  <si>
    <t>https://theconversation.com/harcelement-sexuel-a-qui-la-faute-91157</t>
  </si>
  <si>
    <t>https://theconversation.com/harcelement-au-travail-le-delicat-probleme-de-la-preuve-91769</t>
  </si>
  <si>
    <t>https://theconversation.com/entre-team-building-et-plans-sociaux-le-blues-du-drh-93865</t>
  </si>
  <si>
    <t>https://theconversation.com/nouvelles-cotisations-2018-etes-vous-gagnant-89702</t>
  </si>
  <si>
    <t>https://theconversation.com/rapport-spinetta-le-debut-de-la-fin-des-regimes-speciaux-92019</t>
  </si>
  <si>
    <t>https://theconversation.com/harcelement-sexuel-au-travail-une-question-de-consentement-93469</t>
  </si>
  <si>
    <t>https://theconversation.com/harcelement-pouvoir-de-lemployeur-versus-defense-du-salarie-94233</t>
  </si>
  <si>
    <t>Le Cercle Les Echos</t>
  </si>
  <si>
    <t>https://www.lesechos.fr/idees-debats/cercle/toute-verite-nest-pas-bonne-a-dire-132380</t>
  </si>
  <si>
    <t>https://theconversation.com/cameras-au-travail-une-question-de-confiance-97840</t>
  </si>
  <si>
    <t>21 aout 2018</t>
  </si>
  <si>
    <t>https://theconversation.com/on-vous-rappellera-recruteurs-repondez-aux-candidats-99352</t>
  </si>
  <si>
    <t>https://theconversation.com/faut-il-controler-les-teletravailleurs-97605</t>
  </si>
  <si>
    <t>https://theconversation.com/cameras-sur-le-lieu-de-travail-et-rgpd-quels-changements-103953</t>
  </si>
  <si>
    <t>https://theconversation.com/management-pourquoi-prendre-une-decision-est-si-difficile-106142</t>
  </si>
  <si>
    <t>https://theconversation.com/le-collectif-de-travail-au-coeur-de-la-resolution-des-conflits-106887</t>
  </si>
  <si>
    <t>6 dec 2018</t>
  </si>
  <si>
    <t>https://www.lesechos.fr/idees-debats/cercle/opinion-cybersurveillance-des-salaries-une-menace-pour-la-sante-au-travail-236706</t>
  </si>
  <si>
    <t>https://theconversation.com/la-lecon-dantigone-sur-le-courage-en-entreprise-104738</t>
  </si>
  <si>
    <t>M-C</t>
  </si>
  <si>
    <t>Survey Magazine</t>
  </si>
  <si>
    <t>T4/2018, pp. 78-79.</t>
  </si>
  <si>
    <t>https://theconversation.com/les-routes-maritimes-arctiques-une-concurrence-encore-lointaine-102010</t>
  </si>
  <si>
    <t>Le Marin</t>
  </si>
  <si>
    <t>pp.33-33</t>
  </si>
  <si>
    <t>https://theconversation.com/orateurs-sachez-eviter-les-travers-des-logiciels-de-presentation-97310</t>
  </si>
  <si>
    <t>FORTOUL(OBERMOLLER)</t>
  </si>
  <si>
    <t>Gazette de la Chambre</t>
  </si>
  <si>
    <t>Hiver, no. 45, pp.2-4.</t>
  </si>
  <si>
    <t>Stratégie prothétique</t>
  </si>
  <si>
    <t>vol. 18, no. 1, pp.7-11, janvier-février.</t>
  </si>
  <si>
    <t>https://www.hbrfrance.fr/chroniques-experts/2018/09/22461-flex-office-reelle-innovation-ou-inquietant-retour-en-arriere/</t>
  </si>
  <si>
    <t>https://theconversation.com/ce-que-lorganisation-de-lespace-revele-de-lentreprise-108111</t>
  </si>
  <si>
    <t>pp. 94-96.</t>
  </si>
  <si>
    <t>https://www.lesechos.fr/idees-debats/cercle/facebook-votre-employeur-et-la-justice-130432#ROFGErlO35VSuoyG.99</t>
  </si>
  <si>
    <t>https://theconversation.com/tempete-eleanor-pourquoi-certaines-regions-sont-plus-exposees-aux-coupures-delectricite-71543</t>
  </si>
  <si>
    <t>RAULIN</t>
  </si>
  <si>
    <t>FRANCOIS</t>
  </si>
  <si>
    <t>https://theconversation.com/la-relocalisation-industrielle-en-france-un-retour-vers-le-futur-89472</t>
  </si>
  <si>
    <t>https://theconversation.com/mouvement-balancetonporc-ce-quen-disent-les-etudiants-95844</t>
  </si>
  <si>
    <t>Academy of Management (AOM) 78th Annual Meeting</t>
  </si>
  <si>
    <t>Chicago, Illinois, USA, August, 10-14</t>
  </si>
  <si>
    <t>7èmes Journées Georges Doriot</t>
  </si>
  <si>
    <t>Montréal, Canada, 16-17 mai.</t>
  </si>
  <si>
    <t>39ème congrès de l’AFC</t>
  </si>
  <si>
    <t>Nantes, France, 16-17 mai</t>
  </si>
  <si>
    <t>Congrès AAFA</t>
  </si>
  <si>
    <t xml:space="preserve"> Dakar, Sénégal, 4-7 septembre</t>
  </si>
  <si>
    <t>Colloque International sur le Management Innovant et la Gouvernance des Organisations (CIMIGO)</t>
  </si>
  <si>
    <t>Casablanca, Maroc, 12-13 décembre</t>
  </si>
  <si>
    <t xml:space="preserve"> 3rd VREF Conference on Urban Freight</t>
  </si>
  <si>
    <t>Gothenburg, Sweden, October 17-19</t>
  </si>
  <si>
    <t>BOUCHERY</t>
  </si>
  <si>
    <t>YANN</t>
  </si>
  <si>
    <t>POMS Annual Conference</t>
  </si>
  <si>
    <t>Houston, USA, May, 4-7</t>
  </si>
  <si>
    <t>GOL'18</t>
  </si>
  <si>
    <t>Le Havre, France, April, 10-12</t>
  </si>
  <si>
    <t>29th European Conference on Operational Research</t>
  </si>
  <si>
    <t>Valence, Spain, July, 8-11</t>
  </si>
  <si>
    <t>Swedish Conference on Transport Research</t>
  </si>
  <si>
    <t>Göteborg, Sweden, Oct, 15-16</t>
  </si>
  <si>
    <t xml:space="preserve"> 58th ERSA Congress </t>
  </si>
  <si>
    <t>Cork, Ireland, August, 28-31</t>
  </si>
  <si>
    <t>RSAI World Congress</t>
  </si>
  <si>
    <t>Goa, India, May 29, June 1</t>
  </si>
  <si>
    <t xml:space="preserve"> 55ème colloque de l’Association de Science Régionale de Langue Française (ASRDLF)</t>
  </si>
  <si>
    <t>Caen, France, 4-6 juillet</t>
  </si>
  <si>
    <t>BI-Journal of the Academy of Marketing Science Thought Leaders’ Conference on Generalizations in Marketing: Systematic Reviews and Meta-Analyses</t>
  </si>
  <si>
    <t>Oslo, Norway, June, 3-5</t>
  </si>
  <si>
    <t xml:space="preserve"> International Conference on the changing nature of careers</t>
  </si>
  <si>
    <t xml:space="preserve"> Jamshedpur, India, December 14-15</t>
  </si>
  <si>
    <t xml:space="preserve">Child and Teen Consumption </t>
  </si>
  <si>
    <t>Angoulême, France, 3-6 avril</t>
  </si>
  <si>
    <t>4ème Rencontre entre acteurs du réseau d’accompagnement et chercheurs</t>
  </si>
  <si>
    <t>Montpellier, France, 10 juillet</t>
  </si>
  <si>
    <t>14th Arctic Shipping Forum (ASF 2018)</t>
  </si>
  <si>
    <t>Helsinki, Finland, April, 17-20</t>
  </si>
  <si>
    <t>Colloque Politiques et Management Publics</t>
  </si>
  <si>
    <t>Paris, 12-13 décembre</t>
  </si>
  <si>
    <t>Montréal, Canada, 15-17 mai</t>
  </si>
  <si>
    <t>3rd Sport Marketing and Sponsorship Conference</t>
  </si>
  <si>
    <t>San Diego, USA, March, 8-10</t>
  </si>
  <si>
    <t xml:space="preserve"> 47th Annual Conference of the European Marketing Academy (EMAC 2018)</t>
  </si>
  <si>
    <t>Glasgow, United Kingdom, May, 29-June, 1</t>
  </si>
  <si>
    <t>ISIR</t>
  </si>
  <si>
    <t>Budapest, Hungary, August, 20-24</t>
  </si>
  <si>
    <t xml:space="preserve"> 2018 Thematic Conference of the International Geographical Union: Practical Geography and XXI Century Challenges</t>
  </si>
  <si>
    <t>Moscow, Russia, June, 4-6</t>
  </si>
  <si>
    <t>12th World Congress of the RSAI (Regional Science Association International)</t>
  </si>
  <si>
    <t>55ème colloque de l’Association de Science Régionale de Langue Française (ASRDLF)</t>
  </si>
  <si>
    <t>6ème Congrès ARAMOS, Semaine du Management 2018</t>
  </si>
  <si>
    <t>Paris, France, 25 mai</t>
  </si>
  <si>
    <t xml:space="preserve">EURAM </t>
  </si>
  <si>
    <t>Reykjavik, Iceland, June, 19-22</t>
  </si>
  <si>
    <t xml:space="preserve"> 55e colloque de l'ASRDLF</t>
  </si>
  <si>
    <t xml:space="preserve"> Caen, France, 4-6 juillet</t>
  </si>
  <si>
    <t>26th Annual Conference of the International Association of Maritime Economists (IAME 2018)</t>
  </si>
  <si>
    <t>Mombasa, Kenya, Sept, 11-14</t>
  </si>
  <si>
    <t>34th International Marketing &amp; Purchasing group (IMP) Conference</t>
  </si>
  <si>
    <t>Marseille, Sept, 4-7</t>
  </si>
  <si>
    <t>MSOM</t>
  </si>
  <si>
    <t>Dallas, USA, July, 2-3</t>
  </si>
  <si>
    <t>34th EGOS Colloquium</t>
  </si>
  <si>
    <t>Tallin, Estonia, July, 5-8</t>
  </si>
  <si>
    <t>15ème Congrès de l’ADERSE</t>
  </si>
  <si>
    <t>Paris, France, 22-23 mai</t>
  </si>
  <si>
    <t>23rd Annual Conference of the Center for Business &amp; Industrial Marketing (CBIM 2018)</t>
  </si>
  <si>
    <t>Madrid, June, 18-20</t>
  </si>
  <si>
    <t>AIB 2018 annual meeting</t>
  </si>
  <si>
    <t xml:space="preserve"> Minneapolis, USA, June, 25-28</t>
  </si>
  <si>
    <t>10th International Symposium on Process Organization Studies</t>
  </si>
  <si>
    <t>Athens, Greece, June, 20-23</t>
  </si>
  <si>
    <t>PICARD</t>
  </si>
  <si>
    <t xml:space="preserve"> Tallin, Estonia, July, 5-8</t>
  </si>
  <si>
    <t xml:space="preserve"> 27ème conférence de l’Association Internationale de Management Stratégique (AIMS)</t>
  </si>
  <si>
    <t>Montpellier, 6-8 juin</t>
  </si>
  <si>
    <t>23ème conférence de l'AIM</t>
  </si>
  <si>
    <t>Montréal, Canada, 16-18 mai</t>
  </si>
  <si>
    <t>25th EUROMA Conference</t>
  </si>
  <si>
    <t>Budapest, Hungary, June, 24-26</t>
  </si>
  <si>
    <t>Production and Operations Management Society (POMS) 2018 International Conference</t>
  </si>
  <si>
    <t xml:space="preserve"> Granada (Spain), October, 22-24</t>
  </si>
  <si>
    <t xml:space="preserve"> 3rd Sport Marketing and Sponsorship conference</t>
  </si>
  <si>
    <t xml:space="preserve"> San Diego, USA, March, 8-10</t>
  </si>
  <si>
    <t xml:space="preserve"> 34th International Marketing &amp; Purchasing group (IMP) Conference</t>
  </si>
  <si>
    <t>34ème Congrès International de l'Association Française du Marketing</t>
  </si>
  <si>
    <t>Strasbourg, France, 16-18 mai</t>
  </si>
  <si>
    <t>21st AMS World Marketing Congress</t>
  </si>
  <si>
    <t>Porto, Portugal, June, 27-29</t>
  </si>
  <si>
    <t xml:space="preserve">T </t>
  </si>
  <si>
    <t>Semaine du management FNEGE 2018, Journée AEI-AIREPME</t>
  </si>
  <si>
    <t>25 mai, Paris</t>
  </si>
  <si>
    <t>7th LAEMOS Colloquium, “Organizing for Resilience: Scholarship in Unsettled Times”</t>
  </si>
  <si>
    <t>Buenos Aires, Argentina, March, 21-24</t>
  </si>
  <si>
    <t xml:space="preserve"> Work and Family Researchers Network conference, “OpenScience: Assumptions and Translation of Work and Family Research”</t>
  </si>
  <si>
    <t>Washington, DC, USA, June, 21-23</t>
  </si>
  <si>
    <t>Symposium France-Amérique latine</t>
  </si>
  <si>
    <t>La Havane, Cuba, 29-31 octobre</t>
  </si>
  <si>
    <t>78th Annual Meeting of the Academy of Management</t>
  </si>
  <si>
    <t xml:space="preserve"> Chicago, USA, August, 10-14</t>
  </si>
  <si>
    <t>Colloques pro</t>
  </si>
  <si>
    <t xml:space="preserve"> Formation des nouveaux cadres de la DREAL Normandie</t>
  </si>
  <si>
    <t>19 novembre, Caen</t>
  </si>
  <si>
    <t>Webconférence Idéal Connaissances</t>
  </si>
  <si>
    <t xml:space="preserve"> Interview France 3 Corse</t>
  </si>
  <si>
    <t xml:space="preserve"> Journée scientifique ISEL : IA et Sécurité pour la logistique : enjeux et perspective, Le Havre</t>
  </si>
  <si>
    <t>Table ronde - ORESME 2018, Le Havre</t>
  </si>
  <si>
    <t>EM Normandie, Le Havre</t>
  </si>
  <si>
    <t>APRAM</t>
  </si>
  <si>
    <t>Casablanca, Maroc, octobre</t>
  </si>
  <si>
    <t>Interview France 3 Baie de Seine</t>
  </si>
  <si>
    <t xml:space="preserve">avril </t>
  </si>
  <si>
    <t xml:space="preserve"> Colloque ‘Comment relever les défis de la Cybersécurité ?'</t>
  </si>
  <si>
    <t>EM Normandie, avril</t>
  </si>
  <si>
    <t>Interview Les Echos</t>
  </si>
  <si>
    <t>Interview France Bleue Corse</t>
  </si>
  <si>
    <t>Colloque Terrorisme-Contre-terrorisme</t>
  </si>
  <si>
    <t>EM Normandie, Paris, février</t>
  </si>
  <si>
    <t>Université des Entrepreneurs Normands, MEDEF</t>
  </si>
  <si>
    <t>Deauville, France, 6 novembre.</t>
  </si>
  <si>
    <t>Caen &amp; Le Havre, France, 14 et 16 mars</t>
  </si>
  <si>
    <t>Réseau Alumni EM Normandie</t>
  </si>
  <si>
    <t>Paris, 26 avril</t>
  </si>
  <si>
    <t>Table ronde Tru normand</t>
  </si>
  <si>
    <t>EM Normandie 14/06/2018</t>
  </si>
  <si>
    <t xml:space="preserve"> Vidéo FNEGE-Medias, Paris</t>
  </si>
  <si>
    <t>https://fnege-medias.fr/la-revolution-du-prof-smarty/</t>
  </si>
  <si>
    <t xml:space="preserve">Revue de Gestion des Ressources Humaines, </t>
  </si>
  <si>
    <t>no. 110, octobre-novembre-décembre, pp. 54-62</t>
  </si>
  <si>
    <t xml:space="preserve"> Revue d'Economie Régionale et Urbaine</t>
  </si>
  <si>
    <t>no. 2018/2, pp. 225-242</t>
  </si>
  <si>
    <t>https://fnege-medias.fr/accompagnement-entrepreneurial-collectif-feminin/</t>
  </si>
  <si>
    <t>Systèmes alimentaires / Food Systems</t>
  </si>
  <si>
    <t>no. 3, pp. 287-292</t>
  </si>
  <si>
    <t>Vidéo FNEGE-Medias, Paris</t>
  </si>
  <si>
    <t>https://fnege-medias.fr/trigger-issues-in-emerging-relationships/</t>
  </si>
  <si>
    <t>https://fnege-medias.fr/liberte-expression-travail/</t>
  </si>
  <si>
    <t>Région &amp; Développement</t>
  </si>
  <si>
    <t xml:space="preserve"> n° 48, éditorial, décembre</t>
  </si>
  <si>
    <t>NOM co-publiant5</t>
  </si>
  <si>
    <t>PRENOM co-publiant5</t>
  </si>
  <si>
    <t>NOM co-publiant6</t>
  </si>
  <si>
    <t>PRENOM co-publiant6</t>
  </si>
  <si>
    <t>Entreprendre &amp; Innover</t>
  </si>
  <si>
    <t>2034-7634</t>
  </si>
  <si>
    <t>Mise en ligne le 17/03/2020</t>
  </si>
  <si>
    <t>https://doi.org/10.3917/entin.042.0050</t>
  </si>
  <si>
    <t>2019/3-4, no. 42-43, pp. 50-60.</t>
  </si>
  <si>
    <t>accepté le 22/11/2019</t>
  </si>
  <si>
    <t>https://doi.org/10.3917/entin.042.0022</t>
  </si>
  <si>
    <t>2019/3-4, no. 42-43, pp. 22-36</t>
  </si>
  <si>
    <t>Journal of Innovation Economics and Management</t>
  </si>
  <si>
    <t>1267-4982/2032-5355</t>
  </si>
  <si>
    <t>https://doi.org/10.3917/jie.pr1.051</t>
  </si>
  <si>
    <t>vol 2019/3, no. 30  pp. 89-111</t>
  </si>
  <si>
    <t>https://doi.org/10.1177%2F0170840619831059</t>
  </si>
  <si>
    <t>vol. 40, no. 10  pp. 1481-1497</t>
  </si>
  <si>
    <t>accepté le 11/06/19</t>
  </si>
  <si>
    <t>aout-sep 2019</t>
  </si>
  <si>
    <t>https://doi.org/10.3166/rfg.2019.00358</t>
  </si>
  <si>
    <t>vol. 45, n. 283, pp. 11-29</t>
  </si>
  <si>
    <t>Revue Internationale PME (RIPME)</t>
  </si>
  <si>
    <t>0776-5436</t>
  </si>
  <si>
    <t>http://132.209.12.10/ojs/index.php/ripme/article/view/1524</t>
  </si>
  <si>
    <t>vol. 32-2, pp. 113-149</t>
  </si>
  <si>
    <t xml:space="preserve">BEN HAMADI </t>
  </si>
  <si>
    <t>https://doi.org/10.3917/mav.110.0013</t>
  </si>
  <si>
    <t>no. 110, 2019/4, pp. 13-35</t>
  </si>
  <si>
    <t>http://132.209.12.10/ojs/index.php/ripme/article/view/1427</t>
  </si>
  <si>
    <t>vol. 32, no. 1,  pp. 101-126</t>
  </si>
  <si>
    <t>https://doi.org/10.1007/s10479-019-03402-z</t>
  </si>
  <si>
    <t>pp. 1-24.</t>
  </si>
  <si>
    <t>https://doi.org/10.1016/j.emj.2019.08.004</t>
  </si>
  <si>
    <t>vol. 37, no. 5, pp. 674-686</t>
  </si>
  <si>
    <t>Journal of Financial Research</t>
  </si>
  <si>
    <t>0270-2592</t>
  </si>
  <si>
    <t>winter</t>
  </si>
  <si>
    <t>https://doi.org/10.1111/jfir.12197</t>
  </si>
  <si>
    <t>vol. 42, no. 4, pp. 817-865</t>
  </si>
  <si>
    <t>Economic Geography</t>
  </si>
  <si>
    <t>0013-0095</t>
  </si>
  <si>
    <t>https://doi.org/10.1080/00130095.2018.1526074</t>
  </si>
  <si>
    <t>vol. 95, no. 3, pp. 256-287</t>
  </si>
  <si>
    <t>https://www.cairn.info/revue-d-economie-regionale-et-urbaine-2019-4-page-699.htm?ref=doi</t>
  </si>
  <si>
    <t>no. 2019/4, pp. 699-725</t>
  </si>
  <si>
    <t>Mondes en Développement</t>
  </si>
  <si>
    <t>0302-3052</t>
  </si>
  <si>
    <t>dec-20109</t>
  </si>
  <si>
    <t>https://doi.org/10.3917/qdm.191.0053</t>
  </si>
  <si>
    <t>no. 2019/4, no. 188, pp. 149-178</t>
  </si>
  <si>
    <t>dec-2019</t>
  </si>
  <si>
    <t>https://doi.org/10.3166/ges. 2019.0016</t>
  </si>
  <si>
    <t>no. 2019/4, vol. 21, pp. 273 -293</t>
  </si>
  <si>
    <t>Journal of Environmental Planning and Management</t>
  </si>
  <si>
    <t>0964-0568</t>
  </si>
  <si>
    <t>accepté le  08/10/19</t>
  </si>
  <si>
    <t>https://doi.org/10.1080/09640568.2019.1680158</t>
  </si>
  <si>
    <t>vol. 63, no. 9,  pp. 655-1673</t>
  </si>
  <si>
    <t>publié en ligne le 13/12/2018</t>
  </si>
  <si>
    <t>printemps</t>
  </si>
  <si>
    <t xml:space="preserve">http://www.managementinternational.ca/catalog/vol-23-n-special.html </t>
  </si>
  <si>
    <t>vol. 23, NS, pp. 97-114</t>
  </si>
  <si>
    <t>2555-4670</t>
  </si>
  <si>
    <t>accepté le 13/06/19</t>
  </si>
  <si>
    <t>decembre</t>
  </si>
  <si>
    <t>https://classiques-garnier.com/systemes-alimentaires-food-systems-2019-n-4-varia-l-entrepreneuriat-collectif-dans-la-methanisation-agricole.html</t>
  </si>
  <si>
    <t>n. 4, pp. 71-91.</t>
  </si>
  <si>
    <t>https://doi.org/10.3917/resg.130.0181</t>
  </si>
  <si>
    <t xml:space="preserve"> no. 23, pp. 53-66</t>
  </si>
  <si>
    <t>janvier-février</t>
  </si>
  <si>
    <t>https://doi.org/10.3917/qdm.191.0041</t>
  </si>
  <si>
    <t>no. 130/2019,  pp. 181-208.</t>
  </si>
  <si>
    <t>no. 23,  pp. 41-52</t>
  </si>
  <si>
    <t>https://hal.archives-ouvertes.fr/hal-02412786</t>
  </si>
  <si>
    <t>no. 26</t>
  </si>
  <si>
    <t>accepté le 22/01/19</t>
  </si>
  <si>
    <t>http://www.managementinternational.ca/catalog/revue/modeles-d-affaires-et-modeles-d-affaires-innovants-au-sein-des-zones-franches-une-approche-qualitative.html</t>
  </si>
  <si>
    <t>vol. 24, n.1, pp. 97-108</t>
  </si>
  <si>
    <t>https://doi.org/10.3917/g2000.365.0147</t>
  </si>
  <si>
    <t>2019/5, vol. 36, pp. 147-168</t>
  </si>
  <si>
    <t/>
  </si>
  <si>
    <t>juillet décembre</t>
  </si>
  <si>
    <t>https://hal.archives-ouvertes.fr/hal-02872778/</t>
  </si>
  <si>
    <t>no. 27, pp. 48-63</t>
  </si>
  <si>
    <t>octobre-décembre</t>
  </si>
  <si>
    <t>doi:10.3166/pmp.36.2019.0019 </t>
  </si>
  <si>
    <t>vol. 36/4, pp. 353-370.</t>
  </si>
  <si>
    <t>doi:10.3166/pmp.36.2019.0021</t>
  </si>
  <si>
    <t>vol. 36/4, pp. 371-387</t>
  </si>
  <si>
    <t>Cahiers Scientifiques du Transport</t>
  </si>
  <si>
    <t>1150-8809</t>
  </si>
  <si>
    <t>no. 75, pp. 29-62</t>
  </si>
  <si>
    <t>online 16/05/19</t>
  </si>
  <si>
    <t>https://doi.org/10.1016/j.jbusres.2019.03.045</t>
  </si>
  <si>
    <t>vol. 124, pp. 748-758</t>
  </si>
  <si>
    <t>accepté le 13/03/19</t>
  </si>
  <si>
    <t>fev-2019</t>
  </si>
  <si>
    <t>https://www.editions-ems.fr/revues/management-avenir/articlerevue/2000-la-rÃ¨gle-en-pratique-quels-comportements-des-acteurs-application-Ã%C2%A0-une-association-mÃ©dicosociale.html</t>
  </si>
  <si>
    <t>no. 107, pp. 105-135</t>
  </si>
  <si>
    <t>https://doi.org/10.1177%2F1470595819884094</t>
  </si>
  <si>
    <t>vol. 19, no. 3, pp. 291-314</t>
  </si>
  <si>
    <t>accepté le 12/09/19</t>
  </si>
  <si>
    <t>https://doi.org/10.1016/j.emj.2019.09.001</t>
  </si>
  <si>
    <t>vol. 37, no. 5, pp. 601-610</t>
  </si>
  <si>
    <t>accepté le 05/09/19</t>
  </si>
  <si>
    <t>https://doi.org/10.3917/resg.132.0123</t>
  </si>
  <si>
    <t>no. 132, pp. 123-145</t>
  </si>
  <si>
    <t>Management &amp; Sciences sociales</t>
  </si>
  <si>
    <t>juillet-décembre</t>
  </si>
  <si>
    <t>no. 27, pp. 78-89</t>
  </si>
  <si>
    <t xml:space="preserve">février </t>
  </si>
  <si>
    <t>https://doi.org/10.1080/16258312.2019.1574431</t>
  </si>
  <si>
    <t>vol. 20, no. 1, pp. 29-42</t>
  </si>
  <si>
    <t>Logistique &amp; Management</t>
  </si>
  <si>
    <t>1250-7970</t>
  </si>
  <si>
    <t>accepté le 26/01/2019</t>
  </si>
  <si>
    <t>online 04/02/19</t>
  </si>
  <si>
    <t>https://doi.org/10.1080/12507970.2019.1645625</t>
  </si>
  <si>
    <t xml:space="preserve"> numéro spécial, 8, vol. 27, no. 4, pp. 215-22</t>
  </si>
  <si>
    <t>Entrepreneurship &amp; Regional Development</t>
  </si>
  <si>
    <t>0898-5626</t>
  </si>
  <si>
    <t>online on 01/04/19</t>
  </si>
  <si>
    <t>https://doi.org/10.1080/08985626.2019.1596358</t>
  </si>
  <si>
    <t>Vol. 31, no. 7-8, pp. 605-622</t>
  </si>
  <si>
    <t>International Journal of Entrepreneurial Behavior &amp; Research</t>
  </si>
  <si>
    <t>1355-2554</t>
  </si>
  <si>
    <t>https://doi.org/10.1108/IJEBR-12-2017-0501</t>
  </si>
  <si>
    <t>vol. 25, no.8, pp.1786-1808</t>
  </si>
  <si>
    <t>https://doi.org/10.1016/j.ejor.2018.06.051</t>
  </si>
  <si>
    <t>vol. 272, no. 2, pp. 740-753</t>
  </si>
  <si>
    <t>https://doi.org/10.1016/j.ejor.2018.09.040</t>
  </si>
  <si>
    <t>vol. 274, 274-1,  pp. 303-316</t>
  </si>
  <si>
    <t>https://www.sciencedirect.com/science/article/pii/S0167637719300768?via%3Dihub</t>
  </si>
  <si>
    <t>Vol. 47, no. 5, pp. 391-397</t>
  </si>
  <si>
    <t>Production and Operations Management</t>
  </si>
  <si>
    <t>1059-1478</t>
  </si>
  <si>
    <t>online on 17/01/19</t>
  </si>
  <si>
    <t>https://doi.org/10.1111/poms.12996</t>
  </si>
  <si>
    <t>Vol. 28, no.6, pp. 1503-1527</t>
  </si>
  <si>
    <t>http://dx.doi.org/10.1108/JBIM-11-2017-0288</t>
  </si>
  <si>
    <t>vol. 34 no. 6, pp. 1210-1222</t>
  </si>
  <si>
    <t>accepté le 13/09/19</t>
  </si>
  <si>
    <t>http://dx.doi.org/10.1108/JBIM-12-2018-0409</t>
  </si>
  <si>
    <t>Vol. 35, N. 3, pp. 524–536</t>
  </si>
  <si>
    <t>Transport Policy</t>
  </si>
  <si>
    <t>0967-070X</t>
  </si>
  <si>
    <t>dec 2019</t>
  </si>
  <si>
    <t>https://doi.org/10.1016/j.tranpol.2018.11.011</t>
  </si>
  <si>
    <t>vol. 84vol. 84, pp. 50-72</t>
  </si>
  <si>
    <t>accepté le 27/01/2019</t>
  </si>
  <si>
    <t>first published 18/02/19</t>
  </si>
  <si>
    <t>https://doi.org/10.1002/bse.2292</t>
  </si>
  <si>
    <t>vol. 28, no. 5, pp. 896-908</t>
  </si>
  <si>
    <t>0373-2630</t>
  </si>
  <si>
    <t>https://www.cairn.info/revue-d-economie-politique-2019-6-page-993.htm</t>
  </si>
  <si>
    <t>2019/6, vol. 129, pp. 993-1029</t>
  </si>
  <si>
    <t>https://doi.org/10.3917/entin.040.0045#xd_co_f=MDVjYTcwZWMtZDRmZC00YjA4LThiMzgtZWZlMDViYzdkYTFh~</t>
  </si>
  <si>
    <t>vol. 2019/1, no. 40, pp. 45-54</t>
  </si>
  <si>
    <t>https://doi.org/10.3917/rips1.060.0041</t>
  </si>
  <si>
    <t>2019/60, vol. XXV, pp. 41-62</t>
  </si>
  <si>
    <t>accepté le 27/02/2019</t>
  </si>
  <si>
    <t>https://doi.org/10.3917/resg.131.0165</t>
  </si>
  <si>
    <t>2019/2 (N° 131), pages 165 à 188</t>
  </si>
  <si>
    <t>https://www.management-aims.com/search.php</t>
  </si>
  <si>
    <t>vol 22, no. 2, pp. 176-215</t>
  </si>
  <si>
    <t>accepté le 14/12/2018</t>
  </si>
  <si>
    <t>http://www.managementinternational.ca/catalog/business-models-de-l-entreprise-et-ong-contributions-du-portefeuille-de-partenariats.html</t>
  </si>
  <si>
    <t>vol. 23, n. 3, pp. 172-185</t>
  </si>
  <si>
    <t>Journal of Management</t>
  </si>
  <si>
    <t>0149-2063</t>
  </si>
  <si>
    <t>https://doi.org/10.1177%2F0149206318793184</t>
  </si>
  <si>
    <t>vol. 45, no. 2, pp. 510-539</t>
  </si>
  <si>
    <t>accepté le 29/01/2019</t>
  </si>
  <si>
    <t>https://www.editions-ems.fr/revues-editions-ems/decisions-marketing/numerorevue/303-décisions-marketing-n°94.html</t>
  </si>
  <si>
    <t>no. 94, avril-juin, pp. 35-52</t>
  </si>
  <si>
    <t>https://doi.org/10.1016/j.jclepro.2019.118198</t>
  </si>
  <si>
    <t>vol. 240</t>
  </si>
  <si>
    <t>vol. 40, no. 10,  pp. 1529-1542</t>
  </si>
  <si>
    <t>https://doi.org/10.3917/mana.222.0250</t>
  </si>
  <si>
    <t>vol. 22, no. 2, pp. 250-272</t>
  </si>
  <si>
    <t>http://www.managementinternational.ca/catalog/volumes/antecedents-of-female-representation-on-corporate-boards-an-exploratory-analysis-at-board-level-from-a-socialized-perspective.html</t>
  </si>
  <si>
    <t>vol. 3, pp. 52-63</t>
  </si>
  <si>
    <t>Maritime Economics &amp; Logistics</t>
  </si>
  <si>
    <t>1479-2931</t>
  </si>
  <si>
    <t>publié 05/12/19</t>
  </si>
  <si>
    <t>https://doi.org/10.1057/s41278-019-00145-3</t>
  </si>
  <si>
    <t>Etudes Normandes</t>
  </si>
  <si>
    <t>0014-2158</t>
  </si>
  <si>
    <t>http://www.etudesnormandes.fr/produit/n11-sept-nov-2019/</t>
  </si>
  <si>
    <t>vol. 11, pp. 8-10. </t>
  </si>
  <si>
    <t>vol. 11, pp. 12-15. </t>
  </si>
  <si>
    <t>L’espace Politique</t>
  </si>
  <si>
    <t>1958-5500</t>
  </si>
  <si>
    <t>https://doi.org/10.4000/espacepolitique.6619</t>
  </si>
  <si>
    <t>vol. 38, 2019-2</t>
  </si>
  <si>
    <t xml:space="preserve"> (editorial) Corporate Board: Role, Duties &amp; Composition</t>
  </si>
  <si>
    <t>18108601/ 23122722</t>
  </si>
  <si>
    <t>https://www.semanticscholar.org/paper/Editorial%3A-Expanding-the-borders-of-corporate-board-Boubaker/27a282dcb7073e24c8efc64166d3af8f05fbb162</t>
  </si>
  <si>
    <t>vol. 15, no. 3, pp. 4-6. </t>
  </si>
  <si>
    <t>Benchmarking: An international Journal</t>
  </si>
  <si>
    <t>1463-5771</t>
  </si>
  <si>
    <t>https://doi.org/10.1108/BIJ-03-2019-0102</t>
  </si>
  <si>
    <t>vol. 27, n° 2, pp. 606-633</t>
  </si>
  <si>
    <t>Weave The City</t>
  </si>
  <si>
    <t>https://wearethecity.com/the-hidden-secret-of-workplace-bullying/</t>
  </si>
  <si>
    <t>https://theconversation.com/enseignement-superieur-les-profs-se-reinventent-avec-le-numerique-112909</t>
  </si>
  <si>
    <t>Harward Business Review France</t>
  </si>
  <si>
    <t>https://www.hbrfrance.fr/chroniques-experts/2019/01/23896-pourquoi-votre-super-drh-choisit-il-de-mauvaises-applications/</t>
  </si>
  <si>
    <t>https://theconversation.com/digital-trois-raisons-de-consommer-local-126214</t>
  </si>
  <si>
    <t>https://theconversation.com/copier-est-ce-frauder-enquete-sur-la-triche-en-milieu-etudiant-123730</t>
  </si>
  <si>
    <t>https://theconversation.com/comment-les-plates-formes-mettent-la-main-sur-le-developpement-touristique-des-territoires-118957</t>
  </si>
  <si>
    <t>https://theconversation.com/quand-la-transformation-numerique-deboussole-les-conseillers-en-gestion-du-patrimoine-124434</t>
  </si>
  <si>
    <t>Blog: Columbia Law School's Blog on Corporations and the Capital Markets</t>
  </si>
  <si>
    <t>6-dec-2019</t>
  </si>
  <si>
    <t>https://theconversation.com/ikea-et-les-geants-de-la-distribution-peuvent-ils-sauver-les-centres-villes-116624</t>
  </si>
  <si>
    <t>Forbes France</t>
  </si>
  <si>
    <t>https://www.forbes.fr/environnement/le-biogaz-opportunite-entreprenariale-ecoresponsable/</t>
  </si>
  <si>
    <t>https://theconversation.com/les-limites-de-la-politique-europeenne-de-specialisation-des-territoires-126155</t>
  </si>
  <si>
    <t xml:space="preserve">Forbes  </t>
  </si>
  <si>
    <t>10 dec 2019</t>
  </si>
  <si>
    <t>https://www.forbes.fr/environnement/europe-le-pacte-vert-est-il-a-la-hauteur-des-enjeux-du-changement-climatique/?cn-reloaded=1</t>
  </si>
  <si>
    <t>https://theconversation.com/recherche-comites-dethique-le-risque-dune-bureaucratie-de-la-vertu-118365</t>
  </si>
  <si>
    <t>Le Monde</t>
  </si>
  <si>
    <t>https://www.lemonde.fr/idees/article/2019/10/18/incendie-de-rouen-le-cas-lubrizol-montre-qu-une-vision-basee-sur-l-autosuffisance-alimentaire-locale-necessite-d-etre-questionnee_6016028_3232.html</t>
  </si>
  <si>
    <t>https://blog.ecole-management-normandie.fr/chaire-mea-visite-de-fermes/</t>
  </si>
  <si>
    <t xml:space="preserve"> Journal de la Marine Marchande, Le pouls de l’économie mondiale</t>
  </si>
  <si>
    <t>http://www.journalmarinemarchande.eu/mensuel/5095/politique/insaisissable-gouvernance-portuaire</t>
  </si>
  <si>
    <t>no. 5095, p 14</t>
  </si>
  <si>
    <t>Ports et Corridors</t>
  </si>
  <si>
    <t>https://theconversation.com/start-up-des-contraintes-rh-pas-comme-les-autres-109675</t>
  </si>
  <si>
    <t>https://theconversation.com/apres-25-ans-dhesitations-la-france-semble-se-convertir-pour-de-bon-au-teletravail-107085</t>
  </si>
  <si>
    <t>Face au Risque</t>
  </si>
  <si>
    <t>https://www.faceaurisque.com/2019/01/14/cybersurveillance-des-salaries-quels-risques-pour-lentreprise/</t>
  </si>
  <si>
    <t>https://www.faceaurisque.com/2019/02/04/comment-le-harcelement-moral-au-travail-peut-il-remettre-en-cause-la-perennite-dune-organisation/</t>
  </si>
  <si>
    <t>https://www.lesechos.fr/idees-debats/cercle/opinion-la-deception-des-mesures-post-gilets-jaunes-961712</t>
  </si>
  <si>
    <t>https://www.lesechos.fr/amp/995119</t>
  </si>
  <si>
    <t>https://www.faceaurisque.com/2019/03/12/les-accidents-du-travail-un-poison-lent-pour-lentreprise/</t>
  </si>
  <si>
    <t>https://www.lesechos.fr/idees-debats/cercle/opinion-transformation-digitale-quels-nouveaux-risques-pour-la-fonction-rh-1003115</t>
  </si>
  <si>
    <t>https://www.lesechos.fr/idees-debats/cercle/opinion-trop-de-comites-tue-les-comites-1011897</t>
  </si>
  <si>
    <t>https://theconversation.com/incendie-de-notre-dame-les-grands-drames-comme-revelateurs-de-la-dynamique-des-groupes-115597</t>
  </si>
  <si>
    <t>https://theconversation.com/jeunes-diplomes-2019-comment-les-attirer-dans-votre-entreprise-114809</t>
  </si>
  <si>
    <t>https://theconversation.com/entreprises-mefiez-vous-de-la-comitologie-117098</t>
  </si>
  <si>
    <t>https://theconversation.com/france-telecom-constat-dimpuissance-collective-ou-faillite-du-systeme-de-protection-des-salaries-117423</t>
  </si>
  <si>
    <t>https://theconversation.com/travailler-en-cas-de-forte-chaleur-que-dit-le-droit-119375</t>
  </si>
  <si>
    <t>https://theconversation.com/taxation-des-cdd-ou-comment-reinventer-la-roue-119017</t>
  </si>
  <si>
    <t>https://theconversation.com/vous-voulez-quitter-notre-entreprise-mais-pourquoi-119915</t>
  </si>
  <si>
    <t>Survey Magazine,</t>
  </si>
  <si>
    <t>https://www.soft-concept.com/surveymag/etudes-marche-vs-opinions-virtuelles.html</t>
  </si>
  <si>
    <t>https://www.soft-concept.com/surveymag/maitriser-donnees-numeriques-etude-marche-competence-primordiale.html</t>
  </si>
  <si>
    <t>Le Journal des Grandes Ecoles</t>
  </si>
  <si>
    <t>https://www.mondedesgrandesecoles.fr/start-up-nation-quel-enseignement-innovant-pour-un-life-style-entrepreneurial/</t>
  </si>
  <si>
    <t>https://www.soft-concept.com/surveymag/intelligence-artificielle-developper-attractivite-numerique-grandes-villes.html</t>
  </si>
  <si>
    <t>Le Journal de la Marine Marchande</t>
  </si>
  <si>
    <t>http://www.journalmarinemarchande.eu/mensuel/5093/actualite/quelle-influence-sur-la-securite-de-la-navigation-en-arctique</t>
  </si>
  <si>
    <t xml:space="preserve">no. 5093, janvier, pp. 10-11. </t>
  </si>
  <si>
    <t>https://blog.ecole-management-normandie.fr/intelligence-economique-mots-parler/</t>
  </si>
  <si>
    <t>https://theconversation.com/les-competences-interculturelles-lapprentissage-de-toute-une-vie-124445</t>
  </si>
  <si>
    <t>https://theconversation.com/droits-de-lhomme-limpact-indirect-des-multinationales-dans-les-pays-emergents-123384</t>
  </si>
  <si>
    <t>https://theconversation.com/human-rights-the-indirect-impact-of-multinationals-in-emerging-countries-123790</t>
  </si>
  <si>
    <t>https://theconversation.com/cybersecurite-la-piqure-de-rappel-de-lattaque-contre-la-ville-de-baltimore-117930</t>
  </si>
  <si>
    <t>https://theconversation.com/qui-sont-exactement-les-clients-des-ports-francais-112545</t>
  </si>
  <si>
    <t>http://www.journalmarinemarchande.eu/mensuel/5096/expert/que-faut-il-faire-avec-les-droits-de-port</t>
  </si>
  <si>
    <t>no. 5096, avril, pp.16-17.</t>
  </si>
  <si>
    <t>https://theconversation.com/faut-il-vraiment-vous-souhaiter-une-belle-annee-2019-110770</t>
  </si>
  <si>
    <t>https://theconversation.com/comment-le-digital-et-les-big-data-vont-transformer-le-metier-des-cabinets-daudit-111656</t>
  </si>
  <si>
    <t>https://www.lemonde.fr/idees/article/2019/05/10/reconstruction-de-notre-dame-la-question-de-l-encadrement-du-mecenat-des-entreprises-doit-etre-posee_5460437_3232.html?fbclid=IwAR1KPLW5EWw8VsVV0_Lkj4sg2i47pbrfoZndZThttYaxtKcA45d0UibsMHI</t>
  </si>
  <si>
    <t>https://www.hbrfrance.fr/chroniques-experts/2019/03/24599-ameliorer-la-qualite-des-bureaux-grace-au-facility-management/</t>
  </si>
  <si>
    <t>https://www.facilities.fr/envisager-le-futur-du-fm-grace-au-renouveau-des-espaces/</t>
  </si>
  <si>
    <t>https://theconversation.com/lady-grisell-baillie-1665-1746-hero-ne-ecossaise-poetesse-et-pionniere-des-sciences-de-gestion-88276</t>
  </si>
  <si>
    <t>https://theconversation.com/pedagogie-enseigner-la-gestion-avec-shakespeare-et-louis-xvi-123280</t>
  </si>
  <si>
    <t>https://theconversation.com/la-french-tech-agile-mais-encore-fragile-109708</t>
  </si>
  <si>
    <t xml:space="preserve">Harward Business Review </t>
  </si>
  <si>
    <t>https://www.hbrfrance.fr/chroniques-experts/2019/06/26308-entreprises-liberees-survivre-au-changement-de-leadership/</t>
  </si>
  <si>
    <t>https://www.lesechos.fr/idees-debats/cercle/opinion-le-bareme-dindemnisation-prudhomale-une-nouvelle-fois-remis-en-question-347782</t>
  </si>
  <si>
    <t>https://www.lesechos.fr/idees-debats/cercle/enregistrement-video-et-faute-du-salarie-la-question-de-la-preuve-863765</t>
  </si>
  <si>
    <t>https://www.lesechos.fr/idees-debats/cercle/opinion-droit-dagir-en-justice-et-licenciement-la-protection-renforcee-dun-droit-fondamental-634015</t>
  </si>
  <si>
    <t>https://theconversation.com/jusquou-peut-aller-la-liberte-dexpression-des-salaries-sur-les-reseaux-sociaux-112260</t>
  </si>
  <si>
    <t>https://www.lesechos.fr/idees-debats/cercle/opinion-periode-dessai-discrimination-et-abus-de-droit-1006550</t>
  </si>
  <si>
    <t>https://www.lesechos.fr/idees-debats/cercle/opinion-rupture-conventionnelle-et-harcelement-moral-la-nullite-de-la-rupture-nest-pas-automatique-1008648</t>
  </si>
  <si>
    <t>https://www.lesechos.fr/idees-debats/cercle/opinion-uber-et-le-travailleur-independant-subordonne-1012207</t>
  </si>
  <si>
    <t>https://www.lesechos.fr/idees-debats/cercle/opinion-alcool-au-travail-entre-interdiction-relative-et-interdiction-absolue-1128799</t>
  </si>
  <si>
    <t>15 dec 2019</t>
  </si>
  <si>
    <t>https://theconversation.com/abus-de-biens-sociaux-aux-dirigeants-de-prouver-leur-innocence-128584</t>
  </si>
  <si>
    <t>Personnel</t>
  </si>
  <si>
    <t>jan-fev 2019</t>
  </si>
  <si>
    <t xml:space="preserve"> pp. 60-61, janvier-février.</t>
  </si>
  <si>
    <t>https://theconversation.com/les-quatre-ancrages-des-stereotypes-generationnels-115191</t>
  </si>
  <si>
    <t xml:space="preserve"> no. 1440, 8-14 juillet.</t>
  </si>
  <si>
    <t>https://theconversation.com/recrutement-pourquoi-les-stereotypes-sur-les-jeunes-ont-la-vie-dure-120429</t>
  </si>
  <si>
    <t>FocusRH</t>
  </si>
  <si>
    <t>https://www.focusrh.com/tribunes/recruter-un-jeune-diplome-ou-un-diplome-jeune-par-jean-pralong-32318.html</t>
  </si>
  <si>
    <t>no. 1449, 7 octobre, p. 29.</t>
  </si>
  <si>
    <t>2 dec 2019</t>
  </si>
  <si>
    <t>https://www.info-socialrh.fr/bibliotheque-numerique/entreprise-et-carrieres/1458/chroniques/jean-pralong-stephanie-lecerf-isabelle-bastide-du-cote-de-la-recherche-543854.php</t>
  </si>
  <si>
    <t>https://www.info-socialrh.fr/bibliotheque-numerique/entreprise-et-carrieres/1471/chroniques/nathie-nakarat-jean-pralong-lexpertise-du-lab-rh-548766.php</t>
  </si>
  <si>
    <t>https://www.info-socialrh.fr/bibliotheque-numerique/entreprise-et-carrieres/1454/chroniques/arnaud-testu-jean-pralong-lexpertise-du-lab-rh-524714.php</t>
  </si>
  <si>
    <t>Mondes des Grandes Ecoles et Université le journal</t>
  </si>
  <si>
    <t>https://www.mondedesgrandesecoles.fr/la-qualite-de-vie-au-travail-levier-de-bien-etre-et-de-performance/</t>
  </si>
  <si>
    <t>no. 88</t>
  </si>
  <si>
    <t xml:space="preserve">TANQUEREL </t>
  </si>
  <si>
    <t xml:space="preserve">Conférence des Grande Ecoles </t>
  </si>
  <si>
    <t>https://www.cge.asso.fr/liste-actualites/egalite-femmes-hommes-faut-il-repenser-le-masculin/</t>
  </si>
  <si>
    <t>Le Monde des Grandes Ecoles</t>
  </si>
  <si>
    <t>https://www.mondedesgrandesecoles.fr/egalite-filles-garcons-dans-les-grandes-ecoles-quels-engagements-pour-aller-plus-loin/</t>
  </si>
  <si>
    <t>no. 87</t>
  </si>
  <si>
    <t>https://blog.ecole-management-normandie.fr/how-e-learning-can-improve-students-autonomy-and-foster-active-participation/</t>
  </si>
  <si>
    <t xml:space="preserve"> voL 36, pp. 104-120.</t>
  </si>
  <si>
    <t>no. 279, pp. 75-81.</t>
  </si>
  <si>
    <t>Belgeo</t>
  </si>
  <si>
    <t>vol. 2</t>
  </si>
  <si>
    <t>Revue de Défense Nationale</t>
  </si>
  <si>
    <t>pp. 92-98</t>
  </si>
  <si>
    <t>Le Droit Maritime français</t>
  </si>
  <si>
    <t>no. 817, pp. 771-782</t>
  </si>
  <si>
    <t xml:space="preserve"> Cas de Management de Projet, no. GP0016</t>
  </si>
  <si>
    <t>ed. Karthala</t>
  </si>
  <si>
    <t>pp. 35-54</t>
  </si>
  <si>
    <t>ed. Routledge</t>
  </si>
  <si>
    <t>Edition Océanides</t>
  </si>
  <si>
    <t>pp. 169-190</t>
  </si>
  <si>
    <t xml:space="preserve"> ed. Routledge</t>
  </si>
  <si>
    <t>pp. 143-172.</t>
  </si>
  <si>
    <t>Édition EMS</t>
  </si>
  <si>
    <t>pp.153-170</t>
  </si>
  <si>
    <t>2nd International Conference on Digital, Innovation, Entrepreneurship &amp; Financing</t>
  </si>
  <si>
    <t xml:space="preserve"> Valencia, Spain, December 2-3.</t>
  </si>
  <si>
    <t>56ème colloque annuel de l’Association de Science Régionale de Langue Française (ASRDLF) « Les territoires face au défi de la durabilité. Regards croisés Est-Ouest et Sud-Nord »</t>
  </si>
  <si>
    <t>Iași, Roumanie, 4-6 juillet.</t>
  </si>
  <si>
    <t>1st Entrepreneurship Education international Conference</t>
  </si>
  <si>
    <t>Roanne, France, 7-8 mars.</t>
  </si>
  <si>
    <t>59th ERSA Congress</t>
  </si>
  <si>
    <t>Lyon, August, 27-30.</t>
  </si>
  <si>
    <t>Les formes contemporaines de l'emprise</t>
  </si>
  <si>
    <t>Mons, Belgique, 11-13 septembre.</t>
  </si>
  <si>
    <t>RNI 2019 Conference</t>
  </si>
  <si>
    <t xml:space="preserve"> Naples, July, 17-19.</t>
  </si>
  <si>
    <t>Valencia, Spain, December 2-3.</t>
  </si>
  <si>
    <t>EURAM 2019 Conference</t>
  </si>
  <si>
    <t>Lisbon, June 26-28.</t>
  </si>
  <si>
    <t xml:space="preserve"> 35th EGOS Colloquium</t>
  </si>
  <si>
    <t>Edinburgh, UK, July 1-6.</t>
  </si>
  <si>
    <t>Research on National Brand and Private Label Marketing international Conference</t>
  </si>
  <si>
    <t>Barcelona, Spain, June 12-14.</t>
  </si>
  <si>
    <t>10th International Research Meeting in Business and Management (IRMBAM)</t>
  </si>
  <si>
    <t>Nice, July, 8-10.</t>
  </si>
  <si>
    <t>Conférence ROADEF</t>
  </si>
  <si>
    <t>Le Havre, France, 19-21 février.</t>
  </si>
  <si>
    <t>POMS 2019 Conference</t>
  </si>
  <si>
    <t>Washington D.C., USA, May, 3-6.</t>
  </si>
  <si>
    <t>EURO 2019</t>
  </si>
  <si>
    <t>Dublin, Ireland, June 23-26.</t>
  </si>
  <si>
    <t>58th annual meeting of the WRSA</t>
  </si>
  <si>
    <t>Napa Valley, California, USA, February, 10-13.</t>
  </si>
  <si>
    <t>FEMIB 2019</t>
  </si>
  <si>
    <t>Heraklion, May 3-5.</t>
  </si>
  <si>
    <t>16ème Congrès de l'ADERSE : Éthique, Gouvernance et RSE</t>
  </si>
  <si>
    <t>Aix-en-Provence, 28-29 mars.</t>
  </si>
  <si>
    <t>LETITIA</t>
  </si>
  <si>
    <t>UMASS</t>
  </si>
  <si>
    <t>Boston, USA, May 22-23.</t>
  </si>
  <si>
    <t>14e Congrès du RIODD - Développement durable</t>
  </si>
  <si>
    <t xml:space="preserve">La Rochelle, France, 25-27 septembre. </t>
  </si>
  <si>
    <t>Workshop on Research Advances in Organizational Behavior and Human Resources Management</t>
  </si>
  <si>
    <t>Paris, 21-22 mai.</t>
  </si>
  <si>
    <t>journée de recherche RIPCO</t>
  </si>
  <si>
    <t>Paris, 3 décembre.</t>
  </si>
  <si>
    <t>2nd International Conference on Digital Innovation, Entrepreneurship &amp; Financing</t>
  </si>
  <si>
    <t>Valence, Spain, December 2-3.</t>
  </si>
  <si>
    <t>IAME</t>
  </si>
  <si>
    <t>Athens, Greece, June 25-28</t>
  </si>
  <si>
    <t xml:space="preserve"> Athens, Greece, June 25-28.</t>
  </si>
  <si>
    <t>10th Accounting History International Conference</t>
  </si>
  <si>
    <t>Paris, September 3-5.</t>
  </si>
  <si>
    <t>R&amp;D Management Conference</t>
  </si>
  <si>
    <t>Paris, France, June, 17-21.</t>
  </si>
  <si>
    <t>ICM Conference</t>
  </si>
  <si>
    <t>New York City, USA, April 26-29.</t>
  </si>
  <si>
    <t>Academy of Marketing Conference</t>
  </si>
  <si>
    <t>England, July, 2-4</t>
  </si>
  <si>
    <t>USA, May 22-23.</t>
  </si>
  <si>
    <t>15th European Conference on Management Leadership and Governance (ECMLG 2019)</t>
  </si>
  <si>
    <t xml:space="preserve">Porto, Portugal, November 14-15. </t>
  </si>
  <si>
    <t>2019 Annual Conference of the European Media Management Association</t>
  </si>
  <si>
    <t>Limassol, Cyprus, June 5-7.</t>
  </si>
  <si>
    <t>RNI Conference</t>
  </si>
  <si>
    <t>Naples, July, 17-19.</t>
  </si>
  <si>
    <t>18th International Marketing Trends Conference</t>
  </si>
  <si>
    <t>Venice, Italy, January, 17-19.</t>
  </si>
  <si>
    <t>EMAC 48th Annual Conference</t>
  </si>
  <si>
    <t>Hamburg, Germany, May 28-June, 1.</t>
  </si>
  <si>
    <t>4th Interdisciplinary Perspectives on Leadership Symposium Theme: Leadership Power and Politics</t>
  </si>
  <si>
    <t>Corfou, Greece, May, 15-18.</t>
  </si>
  <si>
    <t>45th EIBA annual Conference</t>
  </si>
  <si>
    <t>Leeds, UK, December 14-15.</t>
  </si>
  <si>
    <t>Venise, Italie, 17-19 janvier.</t>
  </si>
  <si>
    <t>Colloque international IDIT</t>
  </si>
  <si>
    <t>Rouen, 10-11 octobre.</t>
  </si>
  <si>
    <t>Athens, Greece, June 25-28.</t>
  </si>
  <si>
    <t>35th International Marketing and Purchasing Group (IMP) Conference</t>
  </si>
  <si>
    <t>Paris, 27-30 août.</t>
  </si>
  <si>
    <t>INFORMS</t>
  </si>
  <si>
    <t>Seattle, USA, October, 20-23.</t>
  </si>
  <si>
    <t>International Conference on Economic Modeling and Data Science – EcoMod2019</t>
  </si>
  <si>
    <t>Ponta Delgada, Portugal, July 10-12.</t>
  </si>
  <si>
    <t>EURO</t>
  </si>
  <si>
    <t>24th CBIM International Conference</t>
  </si>
  <si>
    <t>Berlin, Germany, June 27-29.</t>
  </si>
  <si>
    <t>35ème Congrès International de l’Association Française du Marketing</t>
  </si>
  <si>
    <t>Le Havre, 15-17 mai 2019.</t>
  </si>
  <si>
    <t>AOM specialized conference ‘Responsible Leadership in Rising Economy</t>
  </si>
  <si>
    <t>Bled, Slovenia, October 23-25.</t>
  </si>
  <si>
    <t>87ème Congrès de l’ACFAS</t>
  </si>
  <si>
    <t>Montréal, Canada, 27-31 mai.</t>
  </si>
  <si>
    <t xml:space="preserve"> 59th ERSA Congress</t>
  </si>
  <si>
    <t>18èmes Journées Normandes de Recherche sur la Consommation</t>
  </si>
  <si>
    <t>Angers, 21-22 novembre.</t>
  </si>
  <si>
    <t>35th EGOS Colloquium</t>
  </si>
  <si>
    <t>AIM</t>
  </si>
  <si>
    <t>Nantes, 3-5 juin.</t>
  </si>
  <si>
    <t>Lisbon, June 26-28</t>
  </si>
  <si>
    <t>Annual Conference of the European Media Management Association</t>
  </si>
  <si>
    <t>11th International Symposium on Process Organization Studies</t>
  </si>
  <si>
    <t>Chania, Crete, June, 18-22.</t>
  </si>
  <si>
    <t xml:space="preserve"> Boston, USA, May 22-23.</t>
  </si>
  <si>
    <t xml:space="preserve"> 8th International Conference of Work and Family</t>
  </si>
  <si>
    <t>Barcelona, Spain, July, 1-2.</t>
  </si>
  <si>
    <t>LOGMS</t>
  </si>
  <si>
    <t>Singapore, August 14-16.</t>
  </si>
  <si>
    <t>"Intelligence, Innovation and Sustainable Development in Logistics” Conference</t>
  </si>
  <si>
    <t>Zhengzhou, China, October 29-31.</t>
  </si>
  <si>
    <t>Colloque Santé</t>
  </si>
  <si>
    <t>Marseille, 20-21 mai.</t>
  </si>
  <si>
    <t>Academy of Management (AOM) 79th Annual Meeting</t>
  </si>
  <si>
    <t>Boston, USA, August, 9-13.</t>
  </si>
  <si>
    <t xml:space="preserve"> 6ème Conférence de l'Association Francophone de Management du Tourisme (AFMAT)</t>
  </si>
  <si>
    <t>Perpignan, 21-22 Mai.</t>
  </si>
  <si>
    <t>3rd Revenue Management &amp; Pricing in Services Conference</t>
  </si>
  <si>
    <t>Lausanne, Switzerland, December, 2-3.</t>
  </si>
  <si>
    <t>30ème congrès de l’AGRH</t>
  </si>
  <si>
    <t xml:space="preserve"> Bordeaux, France, 13-15 novembre</t>
  </si>
  <si>
    <t>40ème Conseil de l’AGPAOC « Le rôle de l’Etat dans l’économie maritime et portuaire. Expérience des ports de l’AGPAOC au regard des pratiques mondiales</t>
  </si>
  <si>
    <t>Lomé, République du Togo, 17-20 juin.</t>
  </si>
  <si>
    <t>Séminaire transitions énergétiques dans les territoires</t>
  </si>
  <si>
    <t>Grenoble, novembre.</t>
  </si>
  <si>
    <t>Salon des achats et de l'environnement de travail</t>
  </si>
  <si>
    <t>Paris, 18 avril.</t>
  </si>
  <si>
    <t>XXL Mer</t>
  </si>
  <si>
    <t>Cherbourg, 8 juillet.</t>
  </si>
  <si>
    <t>Forum des Métiers de la Mer</t>
  </si>
  <si>
    <t>Paris, 7 décembre.</t>
  </si>
  <si>
    <t>Afterwork de recherche KARDHAM</t>
  </si>
  <si>
    <t>Paris, 4 avril.</t>
  </si>
  <si>
    <t>fev 2019</t>
  </si>
  <si>
    <t>224 p.</t>
  </si>
  <si>
    <t>Ed. Studyrama</t>
  </si>
  <si>
    <t>105 p.</t>
  </si>
  <si>
    <t>828 p.</t>
  </si>
  <si>
    <t>234 p.</t>
  </si>
  <si>
    <t>https://fnege-medias.fr/les-leviers-pour-redynamiser-loffre-des-marques-de-distributeurs-coeur-de-gamme/</t>
  </si>
  <si>
    <t>https://vimeo.com/321954644</t>
  </si>
  <si>
    <t>YAN</t>
  </si>
  <si>
    <t>https://fnege-medias.fr/lunion-europeenne-en-quete-de-cohesion-sociale/</t>
  </si>
  <si>
    <t>https://vimeo.com/314017306</t>
  </si>
  <si>
    <t>https://www.xerficanal.com/strategie-management/emission/Caroline-Diard-Une-conversion-de-la-France-au-teletravail-_3746944.html</t>
  </si>
  <si>
    <t>https://fnege-medias.fr/rotation-obligatoire-des-commissaires-aux-comptes-en-france/</t>
  </si>
  <si>
    <t>https://fnege-medias.fr/empirical-generalizations-on-the-impact-of-stars-on-the-economic-success-of-movies/</t>
  </si>
  <si>
    <t>https://fnege-medias.fr/croissance-des-entreprises-transformation-du-role-de-la-gouvernanc/</t>
  </si>
  <si>
    <t>https://fnege-medias.fr/un-modele-pour-le-routage-dynamique-base-sur-lattente-dans-une-file-dattente-avec-abandon/</t>
  </si>
  <si>
    <t>https://fnege-medias.fr/attributs-comptables-des-dirigeants-et-strategies-de-gestion-des-resultats/</t>
  </si>
  <si>
    <t>https://fnege-medias.fr/an-analysis-of-the-methodologies-adopted-by-csr-rating-agencies/</t>
  </si>
  <si>
    <t>https://fnege-medias.fr/meta-teams-getting-global-work-done-in-mnes/</t>
  </si>
  <si>
    <t>https://fnege-medias.fr/objectifs-et-philosophie-de-la-chaire-management-de-la-transformation-numerique/</t>
  </si>
  <si>
    <t>XERFIT CANAL</t>
  </si>
  <si>
    <t>https://www.xerficanal.com/fog/emission/Yoann-Bazin-A-quoi-servent-les-associations-scientifiques-en-management-_3746004.html</t>
  </si>
  <si>
    <r>
      <rPr>
        <b/>
        <sz val="9"/>
        <rFont val="Calibri"/>
        <family val="2"/>
        <scheme val="minor"/>
      </rPr>
      <t>Batat, W</t>
    </r>
    <r>
      <rPr>
        <sz val="9"/>
        <rFont val="Calibri"/>
        <family val="2"/>
        <scheme val="minor"/>
      </rPr>
      <t xml:space="preserve"> 2020, 'Pillars of sustainable food experiences in the luxury gastronomy sector: A qualitative exploration of Michelin-starred chefs’ motivations', </t>
    </r>
    <r>
      <rPr>
        <b/>
        <u/>
        <sz val="9"/>
        <rFont val="Calibri"/>
        <family val="2"/>
        <scheme val="minor"/>
      </rPr>
      <t xml:space="preserve"> ABS : 2</t>
    </r>
  </si>
  <si>
    <r>
      <t>Chang, V, </t>
    </r>
    <r>
      <rPr>
        <b/>
        <sz val="9"/>
        <color rgb="FF201F1E"/>
        <rFont val="Calibri"/>
        <family val="2"/>
        <scheme val="minor"/>
      </rPr>
      <t>Baudier,</t>
    </r>
    <r>
      <rPr>
        <sz val="9"/>
        <color rgb="FF201F1E"/>
        <rFont val="Calibri"/>
        <family val="2"/>
        <scheme val="minor"/>
      </rPr>
      <t> P, Zhang, H, Xu, Q, Zhang, J &amp; Arami, M 2020, 'How Blockchain can impact financial services - The overview, challenges and recommendations from expert interviewees'</t>
    </r>
  </si>
  <si>
    <r>
      <t>Ammi, C, </t>
    </r>
    <r>
      <rPr>
        <b/>
        <sz val="9"/>
        <color rgb="FF201F1E"/>
        <rFont val="Calibri"/>
        <family val="2"/>
        <scheme val="minor"/>
      </rPr>
      <t>Baudier,P</t>
    </r>
    <r>
      <rPr>
        <sz val="9"/>
        <color rgb="FF201F1E"/>
        <rFont val="Calibri"/>
        <family val="2"/>
        <scheme val="minor"/>
      </rPr>
      <t> &amp; Kondrateva, G 2020, 'The future of telemedicine cabin? The case of the French students' acceptability'</t>
    </r>
  </si>
  <si>
    <r>
      <t>Baudier, P</t>
    </r>
    <r>
      <rPr>
        <sz val="9"/>
        <rFont val="Calibri"/>
        <family val="2"/>
        <scheme val="minor"/>
      </rPr>
      <t>, Ammi, C &amp; Fosso-Wamba 2020, ‘Differing Perceptions of the Smartwatch by Users within Developed Countries Review Complete’</t>
    </r>
  </si>
  <si>
    <r>
      <rPr>
        <b/>
        <sz val="9"/>
        <rFont val="Calibri"/>
        <family val="2"/>
        <scheme val="minor"/>
      </rPr>
      <t>Baudier, P</t>
    </r>
    <r>
      <rPr>
        <sz val="9"/>
        <rFont val="Calibri"/>
        <family val="2"/>
        <scheme val="minor"/>
      </rPr>
      <t>, Ammi, C &amp; Kondrateva, G 2020, 'The acceptability of telemedicine cabin by the students’</t>
    </r>
  </si>
  <si>
    <r>
      <rPr>
        <sz val="9"/>
        <rFont val="Calibri"/>
        <family val="2"/>
        <scheme val="minor"/>
      </rPr>
      <t>Hikkerova, L, Manit, R, Elommal, N &amp;</t>
    </r>
    <r>
      <rPr>
        <b/>
        <sz val="9"/>
        <rFont val="Calibri"/>
        <family val="2"/>
        <scheme val="minor"/>
      </rPr>
      <t xml:space="preserve"> Baudier, P</t>
    </r>
    <r>
      <rPr>
        <sz val="9"/>
        <rFont val="Calibri"/>
        <family val="2"/>
        <scheme val="minor"/>
      </rPr>
      <t xml:space="preserve"> (2020), 'The digital transformation of external audit and its impact on corporate governance',</t>
    </r>
    <r>
      <rPr>
        <i/>
        <sz val="9"/>
        <rFont val="Calibri"/>
        <family val="2"/>
        <scheme val="minor"/>
      </rPr>
      <t xml:space="preserve"> </t>
    </r>
    <r>
      <rPr>
        <b/>
        <u/>
        <sz val="9"/>
        <rFont val="Calibri"/>
        <family val="2"/>
        <scheme val="minor"/>
      </rPr>
      <t>ABS 3</t>
    </r>
  </si>
  <si>
    <r>
      <t xml:space="preserve">Kondrateva, G, Ammi, C &amp; </t>
    </r>
    <r>
      <rPr>
        <b/>
        <sz val="9"/>
        <rFont val="Calibri"/>
        <family val="2"/>
        <scheme val="minor"/>
      </rPr>
      <t>Baudier, P</t>
    </r>
    <r>
      <rPr>
        <sz val="9"/>
        <rFont val="Calibri"/>
        <family val="2"/>
        <scheme val="minor"/>
      </rPr>
      <t xml:space="preserve"> (2020), ‘Understanding Restaurant Clients'  Intention to Use Mobile applications: a comparative study of France and Russia’,</t>
    </r>
    <r>
      <rPr>
        <i/>
        <sz val="9"/>
        <rFont val="Calibri"/>
        <family val="2"/>
        <scheme val="minor"/>
      </rPr>
      <t xml:space="preserve"> </t>
    </r>
    <r>
      <rPr>
        <b/>
        <u/>
        <sz val="9"/>
        <rFont val="Calibri"/>
        <family val="2"/>
        <scheme val="minor"/>
      </rPr>
      <t>ABS 2</t>
    </r>
  </si>
  <si>
    <r>
      <rPr>
        <b/>
        <sz val="9"/>
        <rFont val="Calibri"/>
        <family val="2"/>
        <scheme val="minor"/>
      </rPr>
      <t>Bazin, Y</t>
    </r>
    <r>
      <rPr>
        <sz val="9"/>
        <rFont val="Calibri"/>
        <family val="2"/>
        <scheme val="minor"/>
      </rPr>
      <t xml:space="preserve"> &amp; Magne, L 2020, 'De la République des Lettres à l’évaluation en double aveugle : une archéologie des revues académiques'</t>
    </r>
  </si>
  <si>
    <r>
      <rPr>
        <b/>
        <sz val="9"/>
        <rFont val="Calibri"/>
        <family val="2"/>
        <scheme val="minor"/>
      </rPr>
      <t>Bazin, Y</t>
    </r>
    <r>
      <rPr>
        <sz val="9"/>
        <rFont val="Calibri"/>
        <family val="2"/>
        <scheme val="minor"/>
      </rPr>
      <t xml:space="preserve"> &amp; Garbe, E (2020), 'Naissance de l’éthique des affaires en France, trajectoire historique d’une comète théorique' </t>
    </r>
  </si>
  <si>
    <r>
      <t xml:space="preserve">Baruel-Bencherqui, D, Beau, G &amp; </t>
    </r>
    <r>
      <rPr>
        <b/>
        <sz val="9"/>
        <rFont val="Calibri"/>
        <family val="2"/>
        <scheme val="minor"/>
      </rPr>
      <t xml:space="preserve">Bazin, Y </t>
    </r>
    <r>
      <rPr>
        <sz val="9"/>
        <rFont val="Calibri"/>
        <family val="2"/>
        <scheme val="minor"/>
      </rPr>
      <t>2020, 'Problèmes et enjeux de l'accueil d'étudiants étrangers sur les campus universitaires : diversité, exclusion, inclusion et cosmopolitanisme '</t>
    </r>
  </si>
  <si>
    <r>
      <rPr>
        <b/>
        <sz val="9"/>
        <rFont val="Calibri"/>
        <family val="2"/>
        <scheme val="minor"/>
      </rPr>
      <t>Ben Hamadi, Z</t>
    </r>
    <r>
      <rPr>
        <sz val="9"/>
        <rFont val="Calibri"/>
        <family val="2"/>
        <scheme val="minor"/>
      </rPr>
      <t xml:space="preserve"> 2020, 'Indépendance de l'auditeur et peur dans un contexte de corruption: la Tunisie de pré-révolution',  </t>
    </r>
    <r>
      <rPr>
        <b/>
        <u/>
        <sz val="9"/>
        <rFont val="Calibri"/>
        <family val="2"/>
        <scheme val="minor"/>
      </rPr>
      <t>ABS 1</t>
    </r>
  </si>
  <si>
    <r>
      <rPr>
        <b/>
        <sz val="9"/>
        <rFont val="Calibri"/>
        <family val="2"/>
        <scheme val="minor"/>
      </rPr>
      <t>Boubaker, S</t>
    </r>
    <r>
      <rPr>
        <sz val="9"/>
        <rFont val="Calibri"/>
        <family val="2"/>
        <scheme val="minor"/>
      </rPr>
      <t>, Chebbic, K &amp; Grira, J 2020,'Top management inside debt and corporate social responsibility?Evidence from the US'</t>
    </r>
  </si>
  <si>
    <r>
      <t xml:space="preserve">Youssef, A. B, </t>
    </r>
    <r>
      <rPr>
        <b/>
        <sz val="9"/>
        <rFont val="Calibri"/>
        <family val="2"/>
        <scheme val="minor"/>
      </rPr>
      <t>Boubaker, S</t>
    </r>
    <r>
      <rPr>
        <sz val="9"/>
        <rFont val="Calibri"/>
        <family val="2"/>
        <scheme val="minor"/>
      </rPr>
      <t xml:space="preserve"> &amp; Omri, A (forthcoming), ‘Financial development and macroeconomic sustainability: modeling based on a modified environmental Kuznets curve’</t>
    </r>
  </si>
  <si>
    <r>
      <t xml:space="preserve">Chiraz, B.A, </t>
    </r>
    <r>
      <rPr>
        <b/>
        <sz val="9"/>
        <rFont val="Calibri"/>
        <family val="2"/>
        <scheme val="minor"/>
      </rPr>
      <t>Boubaker, S</t>
    </r>
    <r>
      <rPr>
        <sz val="9"/>
        <rFont val="Calibri"/>
        <family val="2"/>
        <scheme val="minor"/>
      </rPr>
      <t>, Magnan, M 2020, 'Auditors and the Principal-Principal Agency Conflict in Family-Controlled Firms', forthcoming'</t>
    </r>
  </si>
  <si>
    <r>
      <rPr>
        <b/>
        <sz val="9"/>
        <rFont val="Calibri"/>
        <family val="2"/>
        <scheme val="minor"/>
      </rPr>
      <t>Boubaker, S</t>
    </r>
    <r>
      <rPr>
        <sz val="9"/>
        <rFont val="Calibri"/>
        <family val="2"/>
        <scheme val="minor"/>
      </rPr>
      <t xml:space="preserve"> &amp; Guizani, A 2020, ‘Does corporate innovation strategy influence stock price crash risk? French market evidence’ </t>
    </r>
  </si>
  <si>
    <r>
      <rPr>
        <b/>
        <sz val="9"/>
        <rFont val="Calibri"/>
        <family val="2"/>
        <scheme val="minor"/>
      </rPr>
      <t>Boubaker, S</t>
    </r>
    <r>
      <rPr>
        <sz val="9"/>
        <rFont val="Calibri"/>
        <family val="2"/>
        <scheme val="minor"/>
      </rPr>
      <t xml:space="preserve">, Clark, E &amp; Meft, S 2020, 'Does the CEO elite education affect firm hedging policies?', </t>
    </r>
    <r>
      <rPr>
        <b/>
        <u/>
        <sz val="9"/>
        <rFont val="Calibri"/>
        <family val="2"/>
        <scheme val="minor"/>
      </rPr>
      <t>ABS 2</t>
    </r>
  </si>
  <si>
    <r>
      <rPr>
        <b/>
        <sz val="9"/>
        <rFont val="Calibri"/>
        <family val="2"/>
        <scheme val="minor"/>
      </rPr>
      <t>Boubaker, S</t>
    </r>
    <r>
      <rPr>
        <sz val="9"/>
        <rFont val="Calibri"/>
        <family val="2"/>
        <scheme val="minor"/>
      </rPr>
      <t>,  Manita, R and Mefth, S 2020, 'Foreign currency hedging and firm productive efficiency'</t>
    </r>
  </si>
  <si>
    <r>
      <t xml:space="preserve">Belaïd, F, </t>
    </r>
    <r>
      <rPr>
        <b/>
        <sz val="9"/>
        <rFont val="Calibri"/>
        <family val="2"/>
        <scheme val="minor"/>
      </rPr>
      <t>Boubaker, S</t>
    </r>
    <r>
      <rPr>
        <sz val="9"/>
        <rFont val="Calibri"/>
        <family val="2"/>
        <scheme val="minor"/>
      </rPr>
      <t xml:space="preserve"> &amp; Kafrouni, R (2020), 'Carbon emissions, income inequality and environmental degradation: The case of Mediterranean countries'</t>
    </r>
  </si>
  <si>
    <r>
      <t xml:space="preserve">Ben Slimane, F, </t>
    </r>
    <r>
      <rPr>
        <b/>
        <sz val="9"/>
        <rFont val="Calibri"/>
        <family val="2"/>
        <scheme val="minor"/>
      </rPr>
      <t>Boubaker, S</t>
    </r>
    <r>
      <rPr>
        <sz val="9"/>
        <rFont val="Calibri"/>
        <family val="2"/>
        <scheme val="minor"/>
      </rPr>
      <t xml:space="preserve"> &amp; Jouini, J 2020, ‘Does the Euro-Mediterranean Partnership contribute to regional integration?'</t>
    </r>
  </si>
  <si>
    <r>
      <rPr>
        <b/>
        <sz val="9"/>
        <rFont val="Calibri"/>
        <family val="2"/>
        <scheme val="minor"/>
      </rPr>
      <t>Boubaker, S</t>
    </r>
    <r>
      <rPr>
        <sz val="9"/>
        <rFont val="Calibri"/>
        <family val="2"/>
        <scheme val="minor"/>
      </rPr>
      <t>, Cellier, A, Manita, R &amp; Saeed, A 2020, 'Does Corporate Social Responsibility Reduce Financial Distress Risk?'</t>
    </r>
  </si>
  <si>
    <r>
      <rPr>
        <b/>
        <sz val="9"/>
        <rFont val="Calibri"/>
        <family val="2"/>
        <scheme val="minor"/>
      </rPr>
      <t>Boubaker, S</t>
    </r>
    <r>
      <rPr>
        <sz val="9"/>
        <rFont val="Calibri"/>
        <family val="2"/>
        <scheme val="minor"/>
      </rPr>
      <t>, Gounopoulos, D, Nguyen, D.K &amp; Paltalidis, N 2020, 'Reaching for yield and the diabolic loop in a monetary union'</t>
    </r>
  </si>
  <si>
    <r>
      <t xml:space="preserve">Ben Cheikh, N, Ben Hmiden, O, Ben Zaied, Y, and </t>
    </r>
    <r>
      <rPr>
        <b/>
        <sz val="9"/>
        <rFont val="Calibri"/>
        <family val="2"/>
        <scheme val="minor"/>
      </rPr>
      <t>Boubaker, S</t>
    </r>
    <r>
      <rPr>
        <sz val="9"/>
        <rFont val="Calibri"/>
        <family val="2"/>
        <scheme val="minor"/>
      </rPr>
      <t xml:space="preserve"> 2020, 'Do sovereign credit ratings matter for corporate credit ratings?', </t>
    </r>
    <r>
      <rPr>
        <b/>
        <u/>
        <sz val="9"/>
        <rFont val="Calibri"/>
        <family val="2"/>
        <scheme val="minor"/>
      </rPr>
      <t>ABS : 3</t>
    </r>
  </si>
  <si>
    <r>
      <rPr>
        <b/>
        <sz val="9"/>
        <rFont val="Calibri"/>
        <family val="2"/>
        <scheme val="minor"/>
      </rPr>
      <t>Boubaker, S</t>
    </r>
    <r>
      <rPr>
        <sz val="9"/>
        <rFont val="Calibri"/>
        <family val="2"/>
        <scheme val="minor"/>
      </rPr>
      <t>, Brahma, E &amp; Lakhal, F 2020, ‘La diversité du genre influence-t-elle la performance RSE des entreprises familiales ?’</t>
    </r>
  </si>
  <si>
    <r>
      <rPr>
        <b/>
        <sz val="9"/>
        <rFont val="Calibri"/>
        <family val="2"/>
        <scheme val="minor"/>
      </rPr>
      <t>Boubaker, S</t>
    </r>
    <r>
      <rPr>
        <sz val="9"/>
        <rFont val="Calibri"/>
        <family val="2"/>
        <scheme val="minor"/>
      </rPr>
      <t>, Cellier, A, Manita, R and Toumi, N 2020, ‘Ownership Structure and IPO Long-run Performance of French firms'</t>
    </r>
  </si>
  <si>
    <r>
      <rPr>
        <b/>
        <sz val="9"/>
        <rFont val="Calibri"/>
        <family val="2"/>
        <scheme val="minor"/>
      </rPr>
      <t>Bourdin, S</t>
    </r>
    <r>
      <rPr>
        <sz val="9"/>
        <rFont val="Calibri"/>
        <family val="2"/>
        <scheme val="minor"/>
      </rPr>
      <t>, Raulin, F &amp; Josset, C 2020, 'On the (un)successful deployment of renewable energies: territorial context matters. A conceptual framework and an empirical analysis of biogas projects'</t>
    </r>
  </si>
  <si>
    <r>
      <rPr>
        <b/>
        <sz val="9"/>
        <rFont val="Calibri"/>
        <family val="2"/>
        <scheme val="minor"/>
      </rPr>
      <t>Bourdin, S</t>
    </r>
    <r>
      <rPr>
        <sz val="9"/>
        <rFont val="Calibri"/>
        <family val="2"/>
        <scheme val="minor"/>
      </rPr>
      <t>, Jeanne, P &amp; Raulin, F 2020, 'La méthanisation oui, mais pas chez moi! Une analyse du discours des acteurs dans la presse quotidienne regionale'</t>
    </r>
  </si>
  <si>
    <r>
      <rPr>
        <b/>
        <sz val="9"/>
        <color theme="1"/>
        <rFont val="Calibri"/>
        <family val="2"/>
        <scheme val="minor"/>
      </rPr>
      <t>Bourdin, S</t>
    </r>
    <r>
      <rPr>
        <sz val="9"/>
        <color rgb="FF201F1E"/>
        <rFont val="Calibri"/>
        <family val="2"/>
        <scheme val="minor"/>
      </rPr>
      <t> 2020, 'Analyse des déterminants du déploiement de la méthanisation dans le Grand-Ouest français '</t>
    </r>
  </si>
  <si>
    <r>
      <rPr>
        <b/>
        <sz val="9"/>
        <rFont val="Calibri"/>
        <family val="2"/>
        <scheme val="minor"/>
      </rPr>
      <t>Bourdin, S</t>
    </r>
    <r>
      <rPr>
        <sz val="9"/>
        <rFont val="Calibri"/>
        <family val="2"/>
        <scheme val="minor"/>
      </rPr>
      <t xml:space="preserve"> 2020, ‘Concevoir autrement la politique de cohésion de l'Union européenne : La spécialisation intelligente comme approche davantage territorialisée ?’</t>
    </r>
  </si>
  <si>
    <r>
      <t xml:space="preserve">Niang, A, </t>
    </r>
    <r>
      <rPr>
        <b/>
        <sz val="9"/>
        <rFont val="Calibri"/>
        <family val="2"/>
        <scheme val="minor"/>
      </rPr>
      <t>Bourdin, S</t>
    </r>
    <r>
      <rPr>
        <sz val="9"/>
        <rFont val="Calibri"/>
        <family val="2"/>
        <scheme val="minor"/>
      </rPr>
      <t xml:space="preserve"> &amp; Torre, B (2020), 'L'économie circulaire : Quels enjeux de développement pour les territoires ?'</t>
    </r>
  </si>
  <si>
    <r>
      <rPr>
        <b/>
        <sz val="9"/>
        <rFont val="Calibri"/>
        <family val="2"/>
        <scheme val="minor"/>
      </rPr>
      <t>Bourdin, S</t>
    </r>
    <r>
      <rPr>
        <sz val="9"/>
        <rFont val="Calibri"/>
        <family val="2"/>
        <scheme val="minor"/>
      </rPr>
      <t xml:space="preserve"> &amp;</t>
    </r>
    <r>
      <rPr>
        <b/>
        <sz val="9"/>
        <rFont val="Calibri"/>
        <family val="2"/>
        <scheme val="minor"/>
      </rPr>
      <t xml:space="preserve"> Nadou, F</t>
    </r>
    <r>
      <rPr>
        <sz val="9"/>
        <rFont val="Calibri"/>
        <family val="2"/>
        <scheme val="minor"/>
      </rPr>
      <t xml:space="preserve"> 2020, 'The role of a local authority as a stakeholder encouraging the development of bio-gas: A study on territorial intermediation'</t>
    </r>
  </si>
  <si>
    <r>
      <rPr>
        <b/>
        <sz val="9"/>
        <rFont val="Calibri"/>
        <family val="2"/>
        <scheme val="minor"/>
      </rPr>
      <t>Bourdin, S, Nadou, F &amp; Obermoeller, A</t>
    </r>
    <r>
      <rPr>
        <sz val="9"/>
        <rFont val="Calibri"/>
        <family val="2"/>
        <scheme val="minor"/>
      </rPr>
      <t xml:space="preserve"> 2020, ‘Comment les politiques publiques favorisent-elles les dynamiques collaboratives d’innovation ? Analyse du management de l’intermédiation territoriale'</t>
    </r>
  </si>
  <si>
    <r>
      <t>Partouche, J. Vessal, S, Khelladi, I.</t>
    </r>
    <r>
      <rPr>
        <b/>
        <sz val="9"/>
        <rFont val="Calibri"/>
        <family val="2"/>
        <scheme val="minor"/>
      </rPr>
      <t xml:space="preserve"> Castellano, S.</t>
    </r>
    <r>
      <rPr>
        <sz val="9"/>
        <rFont val="Calibri"/>
        <family val="2"/>
        <scheme val="minor"/>
      </rPr>
      <t>and Sakka, G.(2020), "Effects of cause-related marketing campaigns on consumer purchase behavior among French millennials: A regulatory focus approach"</t>
    </r>
  </si>
  <si>
    <r>
      <t xml:space="preserve">Khelladi, I, </t>
    </r>
    <r>
      <rPr>
        <b/>
        <sz val="9"/>
        <rFont val="Calibri"/>
        <family val="2"/>
        <scheme val="minor"/>
      </rPr>
      <t>Castellano, S</t>
    </r>
    <r>
      <rPr>
        <sz val="9"/>
        <rFont val="Calibri"/>
        <family val="2"/>
        <scheme val="minor"/>
      </rPr>
      <t xml:space="preserve"> &amp; Kalisz, D 2020, 'The Smartization of Metropolitan Cities: The Case of Paris'</t>
    </r>
  </si>
  <si>
    <r>
      <t xml:space="preserve">Lambert, C, </t>
    </r>
    <r>
      <rPr>
        <b/>
        <sz val="9"/>
        <color rgb="FF201F1E"/>
        <rFont val="Calibri"/>
        <family val="2"/>
        <scheme val="minor"/>
      </rPr>
      <t>Condor, C</t>
    </r>
    <r>
      <rPr>
        <sz val="9"/>
        <color rgb="FF201F1E"/>
        <rFont val="Calibri"/>
        <family val="2"/>
        <scheme val="minor"/>
      </rPr>
      <t xml:space="preserve"> &amp; Prével, M 2020, 'Le travail institutionnel sur les pratiques agroécologiques dans la filière du paysage en France'</t>
    </r>
  </si>
  <si>
    <r>
      <rPr>
        <b/>
        <sz val="9"/>
        <rFont val="Calibri"/>
        <family val="2"/>
        <scheme val="minor"/>
      </rPr>
      <t xml:space="preserve">Condor, R </t>
    </r>
    <r>
      <rPr>
        <sz val="9"/>
        <rFont val="Calibri"/>
        <family val="2"/>
        <scheme val="minor"/>
      </rPr>
      <t>2020,</t>
    </r>
    <r>
      <rPr>
        <b/>
        <sz val="9"/>
        <rFont val="Calibri"/>
        <family val="2"/>
        <scheme val="minor"/>
      </rPr>
      <t xml:space="preserve"> </t>
    </r>
    <r>
      <rPr>
        <sz val="9"/>
        <rFont val="Calibri"/>
        <family val="2"/>
        <scheme val="minor"/>
      </rPr>
      <t>‘Entrepreneurship in Agriculture: a literature review’</t>
    </r>
  </si>
  <si>
    <r>
      <rPr>
        <b/>
        <sz val="9"/>
        <rFont val="Calibri"/>
        <family val="2"/>
        <scheme val="minor"/>
      </rPr>
      <t xml:space="preserve">Chaney, D </t>
    </r>
    <r>
      <rPr>
        <sz val="9"/>
        <rFont val="Calibri"/>
        <family val="2"/>
        <scheme val="minor"/>
      </rPr>
      <t>&amp; Pecchioli, B 2020, 'Financer l’éphémère - Les facteurs clés d'une campagne de crowfinding pour les festivals'</t>
    </r>
  </si>
  <si>
    <r>
      <t xml:space="preserve">Sharma, P, Leung, T-Y, Kingshott, R, </t>
    </r>
    <r>
      <rPr>
        <b/>
        <sz val="9"/>
        <rFont val="Calibri"/>
        <family val="2"/>
        <scheme val="minor"/>
      </rPr>
      <t>Davcik, N</t>
    </r>
    <r>
      <rPr>
        <sz val="9"/>
        <rFont val="Calibri"/>
        <family val="2"/>
        <scheme val="minor"/>
      </rPr>
      <t xml:space="preserve"> &amp; Cardinali, S (2020), 'Managing uncertainty during a global pandemic: An international business perspective', </t>
    </r>
    <r>
      <rPr>
        <b/>
        <u/>
        <sz val="9"/>
        <rFont val="Calibri"/>
        <family val="2"/>
        <scheme val="minor"/>
      </rPr>
      <t>ABS : 3</t>
    </r>
  </si>
  <si>
    <r>
      <t xml:space="preserve">Marques, C, Da Silva, RV, </t>
    </r>
    <r>
      <rPr>
        <b/>
        <sz val="9"/>
        <rFont val="Calibri"/>
        <family val="2"/>
        <scheme val="minor"/>
      </rPr>
      <t>Davcik, N</t>
    </r>
    <r>
      <rPr>
        <sz val="9"/>
        <rFont val="Calibri"/>
        <family val="2"/>
        <scheme val="minor"/>
      </rPr>
      <t xml:space="preserve"> &amp; Tamagnini Faria, R 2020, 'The role of brand equity in a new rebranding strategy of a private label brand'</t>
    </r>
  </si>
  <si>
    <r>
      <rPr>
        <b/>
        <sz val="9"/>
        <rFont val="Calibri"/>
        <family val="2"/>
        <scheme val="minor"/>
      </rPr>
      <t>De Boissieu, E</t>
    </r>
    <r>
      <rPr>
        <sz val="9"/>
        <rFont val="Calibri"/>
        <family val="2"/>
        <scheme val="minor"/>
      </rPr>
      <t xml:space="preserve"> &amp; Urien, B (2020), 'La rencontre interpersonnelle : un point-clé dans l'expérience vécue en magasins de luxe'</t>
    </r>
  </si>
  <si>
    <r>
      <rPr>
        <b/>
        <sz val="9"/>
        <rFont val="Calibri"/>
        <family val="2"/>
        <scheme val="minor"/>
      </rPr>
      <t>Duchemin, M-H</t>
    </r>
    <r>
      <rPr>
        <sz val="9"/>
        <rFont val="Calibri"/>
        <family val="2"/>
        <scheme val="minor"/>
      </rPr>
      <t xml:space="preserve"> &amp; Lemarié-Quillerier, S 2020, ‘Itinéraire d’un souvenir : Importance de la mémoire dans l’accompagnement entrepreneurial de la créatrice'</t>
    </r>
  </si>
  <si>
    <r>
      <t>Escobar, O</t>
    </r>
    <r>
      <rPr>
        <sz val="9"/>
        <rFont val="Calibri"/>
        <family val="2"/>
        <scheme val="minor"/>
      </rPr>
      <t>, Neri, U &amp; Silvestre, S 2020, 'Energy policy of fossil fuel–producing countries: does global energy transition matter?'</t>
    </r>
  </si>
  <si>
    <r>
      <t xml:space="preserve">Di Vaio, A,  Palladino, R, Hassan, R &amp; </t>
    </r>
    <r>
      <rPr>
        <b/>
        <sz val="9"/>
        <rFont val="Calibri"/>
        <family val="2"/>
        <scheme val="minor"/>
      </rPr>
      <t>Escobar, O</t>
    </r>
    <r>
      <rPr>
        <sz val="9"/>
        <rFont val="Calibri"/>
        <family val="2"/>
        <scheme val="minor"/>
      </rPr>
      <t xml:space="preserve"> 2020, ‘Artificial Intelligence and Business Models in the Sustainable Development Goals Perspective: A Systematic Literature Review’</t>
    </r>
  </si>
  <si>
    <r>
      <rPr>
        <b/>
        <sz val="9"/>
        <rFont val="Calibri"/>
        <family val="2"/>
        <scheme val="minor"/>
      </rPr>
      <t>Estay, C</t>
    </r>
    <r>
      <rPr>
        <sz val="9"/>
        <rFont val="Calibri"/>
        <family val="2"/>
        <scheme val="minor"/>
      </rPr>
      <t>, Nivoit, X, Yanet, Z &amp; Durrieu, F 2020, 'La perception de la réalisation du contrat psychologique chez les ouvriers en situation de restructuration industrielle '</t>
    </r>
  </si>
  <si>
    <r>
      <t xml:space="preserve">Ahworegba, A, </t>
    </r>
    <r>
      <rPr>
        <b/>
        <sz val="9"/>
        <rFont val="Calibri"/>
        <family val="2"/>
        <scheme val="minor"/>
      </rPr>
      <t>Estay, C</t>
    </r>
    <r>
      <rPr>
        <sz val="9"/>
        <rFont val="Calibri"/>
        <family val="2"/>
        <scheme val="minor"/>
      </rPr>
      <t xml:space="preserve"> &amp; Garri, M 2020, "Institutional duality incidence on subsidiaries: configuration, differentiation and avoidance strategies"</t>
    </r>
  </si>
  <si>
    <r>
      <rPr>
        <b/>
        <sz val="9"/>
        <rFont val="Calibri"/>
        <family val="2"/>
        <scheme val="minor"/>
      </rPr>
      <t>Estay, C</t>
    </r>
    <r>
      <rPr>
        <sz val="9"/>
        <rFont val="Calibri"/>
        <family val="2"/>
        <scheme val="minor"/>
      </rPr>
      <t xml:space="preserve">, Ahworegba, A &amp; Omoloba, J (2020), 'How Firms Risk through Entrepreneurial Innovations: Behavioral Patterns and Implications', </t>
    </r>
    <r>
      <rPr>
        <b/>
        <u/>
        <sz val="9"/>
        <rFont val="Calibri"/>
        <family val="2"/>
        <scheme val="minor"/>
      </rPr>
      <t>ABS 2</t>
    </r>
  </si>
  <si>
    <r>
      <rPr>
        <b/>
        <sz val="9"/>
        <rFont val="Calibri"/>
        <family val="2"/>
        <scheme val="minor"/>
      </rPr>
      <t>Estay, C</t>
    </r>
    <r>
      <rPr>
        <sz val="9"/>
        <rFont val="Calibri"/>
        <family val="2"/>
        <scheme val="minor"/>
      </rPr>
      <t>, Bompar, L, Yanat, Z &amp; Lakshman, C 2020, 'Comment un manager peut-il faire réussir un collaborateur en situation d'échec ?'</t>
    </r>
  </si>
  <si>
    <r>
      <t xml:space="preserve">Cheaitou, A, </t>
    </r>
    <r>
      <rPr>
        <b/>
        <sz val="9"/>
        <rFont val="Calibri"/>
        <family val="2"/>
        <scheme val="minor"/>
      </rPr>
      <t>Faury, O</t>
    </r>
    <r>
      <rPr>
        <sz val="9"/>
        <rFont val="Calibri"/>
        <family val="2"/>
        <scheme val="minor"/>
      </rPr>
      <t>, Cariou, P, Hamdan, S &amp; Fabbri, G 2020, 'Economic and environmental impacts of Arctic shipping: A probabilistic approach'</t>
    </r>
  </si>
  <si>
    <r>
      <t xml:space="preserve">Cajaiba-Santana, G, </t>
    </r>
    <r>
      <rPr>
        <b/>
        <sz val="9"/>
        <rFont val="Calibri"/>
        <family val="2"/>
        <scheme val="minor"/>
      </rPr>
      <t>Faury, O</t>
    </r>
    <r>
      <rPr>
        <sz val="9"/>
        <rFont val="Calibri"/>
        <family val="2"/>
        <scheme val="minor"/>
      </rPr>
      <t xml:space="preserve"> &amp; Ramadan, M (2020), 'The emerging cruise shipping industry in the Arctic'</t>
    </r>
  </si>
  <si>
    <r>
      <rPr>
        <b/>
        <sz val="9"/>
        <rFont val="Calibri"/>
        <family val="2"/>
        <scheme val="minor"/>
      </rPr>
      <t xml:space="preserve">Faury, O, </t>
    </r>
    <r>
      <rPr>
        <sz val="9"/>
        <rFont val="Calibri"/>
        <family val="2"/>
        <scheme val="minor"/>
      </rPr>
      <t xml:space="preserve">Cheaitou, A &amp; Givry, P 2020, Best Maritime Transportation Option for the Arctic Crude Oil: a Profit Decision Model,  </t>
    </r>
    <r>
      <rPr>
        <b/>
        <u/>
        <sz val="9"/>
        <rFont val="Calibri"/>
        <family val="2"/>
        <scheme val="minor"/>
      </rPr>
      <t>ABS 3</t>
    </r>
  </si>
  <si>
    <r>
      <t xml:space="preserve">Favreau, F </t>
    </r>
    <r>
      <rPr>
        <sz val="9"/>
        <color rgb="FF201F1E"/>
        <rFont val="Calibri"/>
        <family val="2"/>
        <scheme val="minor"/>
      </rPr>
      <t>2020, 'Les Politiques publiques à l'épreuve d'une justice devenue internationale'</t>
    </r>
  </si>
  <si>
    <r>
      <rPr>
        <b/>
        <sz val="9"/>
        <rFont val="Calibri"/>
        <family val="2"/>
        <scheme val="minor"/>
      </rPr>
      <t>Favreau, F</t>
    </r>
    <r>
      <rPr>
        <sz val="9"/>
        <rFont val="Calibri"/>
        <family val="2"/>
        <scheme val="minor"/>
      </rPr>
      <t xml:space="preserve"> &amp; Lhuilier, G 2020, 'Le principe de participation en droit économique'</t>
    </r>
  </si>
  <si>
    <r>
      <rPr>
        <b/>
        <sz val="9"/>
        <rFont val="Calibri"/>
        <family val="2"/>
        <scheme val="minor"/>
      </rPr>
      <t>Fournès, C</t>
    </r>
    <r>
      <rPr>
        <sz val="9"/>
        <rFont val="Calibri"/>
        <family val="2"/>
        <scheme val="minor"/>
      </rPr>
      <t xml:space="preserve"> 2020, "Lucien Bailly (1871 – 1940): an eccentric troublemaker and a real precursor. A short story of shareholders’ activism in France",  ABS 2</t>
    </r>
  </si>
  <si>
    <r>
      <t xml:space="preserve">Christodoulides, G &amp; </t>
    </r>
    <r>
      <rPr>
        <b/>
        <sz val="9"/>
        <rFont val="Calibri"/>
        <family val="2"/>
        <scheme val="minor"/>
      </rPr>
      <t>Ghantous, N</t>
    </r>
    <r>
      <rPr>
        <sz val="9"/>
        <rFont val="Calibri"/>
        <family val="2"/>
        <scheme val="minor"/>
      </rPr>
      <t xml:space="preserve"> 2020, 'Franchising Brand Benefits: An Integrative Perspective '</t>
    </r>
  </si>
  <si>
    <r>
      <rPr>
        <b/>
        <sz val="9"/>
        <rFont val="Calibri"/>
        <family val="2"/>
        <scheme val="minor"/>
      </rPr>
      <t>Garcia, J.F</t>
    </r>
    <r>
      <rPr>
        <sz val="9"/>
        <rFont val="Calibri"/>
        <family val="2"/>
        <scheme val="minor"/>
      </rPr>
      <t>, Grandval, S, Montargot, N &amp; Oiry, E, 2020, 'L’intégration des néo-arrivants : une politique RH de lutte contre l’obsolescence des compétences ? Leçons tirées du cas de SNCF Réseau'</t>
    </r>
  </si>
  <si>
    <r>
      <t xml:space="preserve">Brillet, F, </t>
    </r>
    <r>
      <rPr>
        <b/>
        <sz val="9"/>
        <rFont val="Calibri"/>
        <family val="2"/>
        <scheme val="minor"/>
      </rPr>
      <t>Garcia, J-F</t>
    </r>
    <r>
      <rPr>
        <sz val="9"/>
        <rFont val="Calibri"/>
        <family val="2"/>
        <scheme val="minor"/>
      </rPr>
      <t xml:space="preserve"> &amp; Montargot, N 2020, "Développer les talents des non-cadres par une politique d'intégration des néo-arrivants : le cas d'une entreprise publique en mutation"</t>
    </r>
  </si>
  <si>
    <r>
      <t xml:space="preserve">Halinski, M &amp; </t>
    </r>
    <r>
      <rPr>
        <b/>
        <sz val="9"/>
        <rFont val="Calibri"/>
        <family val="2"/>
        <scheme val="minor"/>
      </rPr>
      <t>Harrison, J.A</t>
    </r>
    <r>
      <rPr>
        <sz val="9"/>
        <rFont val="Calibri"/>
        <family val="2"/>
        <scheme val="minor"/>
      </rPr>
      <t xml:space="preserve"> 2020, 'the job resources-engagement relationship: the role of location'</t>
    </r>
  </si>
  <si>
    <r>
      <t xml:space="preserve">Elommal-Manita, N, Manita, R, Dang, R &amp; </t>
    </r>
    <r>
      <rPr>
        <b/>
        <sz val="9"/>
        <rFont val="Calibri"/>
        <family val="2"/>
        <scheme val="minor"/>
      </rPr>
      <t>Houanti, L</t>
    </r>
    <r>
      <rPr>
        <sz val="9"/>
        <rFont val="Calibri"/>
        <family val="2"/>
        <scheme val="minor"/>
      </rPr>
      <t xml:space="preserve"> 2020, 'Does Board Gender Diversity Influence Firm Performance? Evidence from the French SMEs'</t>
    </r>
  </si>
  <si>
    <r>
      <t xml:space="preserve">Sahut, J-M, Dang, R, </t>
    </r>
    <r>
      <rPr>
        <b/>
        <sz val="9"/>
        <rFont val="Calibri"/>
        <family val="2"/>
        <scheme val="minor"/>
      </rPr>
      <t>Houanti, L</t>
    </r>
    <r>
      <rPr>
        <sz val="9"/>
        <rFont val="Calibri"/>
        <family val="2"/>
        <scheme val="minor"/>
      </rPr>
      <t xml:space="preserve"> &amp; Tuyen Le, N 2020, 'Women on corporate boards, stated-owned enterprises and firm performance: Evidence from Vietnam and quantile regression'</t>
    </r>
  </si>
  <si>
    <r>
      <t>Payre, S, Tissioui, M, Scouarnec, A &amp;</t>
    </r>
    <r>
      <rPr>
        <b/>
        <sz val="9"/>
        <rFont val="Calibri"/>
        <family val="2"/>
        <scheme val="minor"/>
      </rPr>
      <t xml:space="preserve"> Joffre, C</t>
    </r>
    <r>
      <rPr>
        <sz val="9"/>
        <rFont val="Calibri"/>
        <family val="2"/>
        <scheme val="minor"/>
      </rPr>
      <t xml:space="preserve"> 2020, 'Quels indicateurs mobiliser pour piloter une cellule de reclassement et mesurer son efficacité dans le cadre d’un PSE ? Proposition d’une approche globale'</t>
    </r>
  </si>
  <si>
    <r>
      <t xml:space="preserve">Snadli, S, Khlif, W &amp; </t>
    </r>
    <r>
      <rPr>
        <b/>
        <sz val="9"/>
        <rFont val="Calibri"/>
        <family val="2"/>
        <scheme val="minor"/>
      </rPr>
      <t>Karoui, L</t>
    </r>
    <r>
      <rPr>
        <sz val="9"/>
        <rFont val="Calibri"/>
        <family val="2"/>
        <scheme val="minor"/>
      </rPr>
      <t xml:space="preserve"> (à paraître), 'Le conseil d’administration, un organe de gouvernance soutenant les differents stades de croissance des pme'</t>
    </r>
  </si>
  <si>
    <r>
      <rPr>
        <b/>
        <sz val="9"/>
        <rFont val="Calibri"/>
        <family val="2"/>
        <scheme val="minor"/>
      </rPr>
      <t>Koubaa, Y</t>
    </r>
    <r>
      <rPr>
        <sz val="9"/>
        <rFont val="Calibri"/>
        <family val="2"/>
        <scheme val="minor"/>
      </rPr>
      <t xml:space="preserve"> &amp; Eleuch, A 2020, 'Gender effects on odor-induced taste enhancement and subsequent food consumption',  </t>
    </r>
    <r>
      <rPr>
        <b/>
        <u/>
        <sz val="9"/>
        <rFont val="Calibri"/>
        <family val="2"/>
        <scheme val="minor"/>
      </rPr>
      <t>ABS : 1</t>
    </r>
  </si>
  <si>
    <r>
      <rPr>
        <b/>
        <sz val="9"/>
        <rFont val="Calibri"/>
        <family val="2"/>
        <scheme val="minor"/>
      </rPr>
      <t>Karjalainen, H</t>
    </r>
    <r>
      <rPr>
        <sz val="9"/>
        <rFont val="Calibri"/>
        <family val="2"/>
        <scheme val="minor"/>
      </rPr>
      <t xml:space="preserve"> 2020, 'Cultural identity and its impact on today’s multicultural organizations'</t>
    </r>
  </si>
  <si>
    <r>
      <t>Lacombe, I</t>
    </r>
    <r>
      <rPr>
        <sz val="9"/>
        <color rgb="FF201F1E"/>
        <rFont val="Calibri"/>
        <family val="2"/>
        <scheme val="minor"/>
      </rPr>
      <t> (2020), 'La difficile articulation du pilotage des territoires dans le secteur public'</t>
    </r>
  </si>
  <si>
    <r>
      <t xml:space="preserve">Bayon, M &amp; </t>
    </r>
    <r>
      <rPr>
        <b/>
        <sz val="9"/>
        <rFont val="Calibri"/>
        <family val="2"/>
        <scheme val="minor"/>
      </rPr>
      <t>Lamotte, O</t>
    </r>
    <r>
      <rPr>
        <sz val="9"/>
        <rFont val="Calibri"/>
        <family val="2"/>
        <scheme val="minor"/>
      </rPr>
      <t xml:space="preserve"> 2020, ‘Age, Labour Market Situation and the Choice of Risky Innovative Entrepreneurship’,  </t>
    </r>
    <r>
      <rPr>
        <b/>
        <u/>
        <sz val="9"/>
        <rFont val="Calibri"/>
        <family val="2"/>
        <scheme val="minor"/>
      </rPr>
      <t>ABS 1</t>
    </r>
  </si>
  <si>
    <r>
      <t>Boutabba, A, Diaw D,</t>
    </r>
    <r>
      <rPr>
        <b/>
        <sz val="9"/>
        <rFont val="Calibri"/>
        <family val="2"/>
        <scheme val="minor"/>
      </rPr>
      <t xml:space="preserve"> Laré, A</t>
    </r>
    <r>
      <rPr>
        <sz val="9"/>
        <rFont val="Calibri"/>
        <family val="2"/>
        <scheme val="minor"/>
      </rPr>
      <t xml:space="preserve"> &amp; Lessoua, A 2020, 'The impact of microfinance on energy access: A case study from peripheral districts of Lomé, Togo'</t>
    </r>
  </si>
  <si>
    <r>
      <t xml:space="preserve">Koné, N, </t>
    </r>
    <r>
      <rPr>
        <b/>
        <sz val="9"/>
        <rFont val="Calibri"/>
        <family val="2"/>
        <scheme val="minor"/>
      </rPr>
      <t xml:space="preserve">Laré, A </t>
    </r>
    <r>
      <rPr>
        <sz val="9"/>
        <rFont val="Calibri"/>
        <family val="2"/>
        <scheme val="minor"/>
      </rPr>
      <t>&amp; Briand, A 2020, ‘Logement et accès aux services publiques de base dans les bidonvilles d'Abidjan: Une approche par la méthode des prix hédoniste’</t>
    </r>
  </si>
  <si>
    <r>
      <rPr>
        <b/>
        <sz val="9"/>
        <rFont val="Calibri"/>
        <family val="2"/>
        <scheme val="minor"/>
      </rPr>
      <t>Laroutis, D</t>
    </r>
    <r>
      <rPr>
        <sz val="9"/>
        <rFont val="Calibri"/>
        <family val="2"/>
        <scheme val="minor"/>
      </rPr>
      <t xml:space="preserve"> &amp; Boistel P 2020, ‘Améliorer la confiance dans les sites marchands via les avis consommateur online : Analyse statistique exploratoire des facteurs explicatifs’</t>
    </r>
  </si>
  <si>
    <r>
      <t xml:space="preserve">Boistel, P, </t>
    </r>
    <r>
      <rPr>
        <b/>
        <sz val="9"/>
        <rFont val="Calibri"/>
        <family val="2"/>
        <scheme val="minor"/>
      </rPr>
      <t xml:space="preserve">Laroutis, D </t>
    </r>
    <r>
      <rPr>
        <sz val="9"/>
        <rFont val="Calibri"/>
        <family val="2"/>
        <scheme val="minor"/>
      </rPr>
      <t>&amp; Tournesac, Y 2020, ‘Comment la perception de la transparence se construit dans l’esprit des consommateurs : une analyse exploratoire’</t>
    </r>
  </si>
  <si>
    <r>
      <rPr>
        <b/>
        <sz val="9"/>
        <rFont val="Calibri"/>
        <family val="2"/>
        <scheme val="minor"/>
      </rPr>
      <t>Lebègue, T</t>
    </r>
    <r>
      <rPr>
        <sz val="9"/>
        <rFont val="Calibri"/>
        <family val="2"/>
        <scheme val="minor"/>
      </rPr>
      <t>,</t>
    </r>
    <r>
      <rPr>
        <b/>
        <sz val="9"/>
        <rFont val="Calibri"/>
        <family val="2"/>
        <scheme val="minor"/>
      </rPr>
      <t xml:space="preserve"> </t>
    </r>
    <r>
      <rPr>
        <sz val="9"/>
        <rFont val="Calibri"/>
        <family val="2"/>
        <scheme val="minor"/>
      </rPr>
      <t>Evon, J, Hulin, A &amp; Gavoille, F</t>
    </r>
    <r>
      <rPr>
        <b/>
        <sz val="9"/>
        <rFont val="Calibri"/>
        <family val="2"/>
        <scheme val="minor"/>
      </rPr>
      <t xml:space="preserve"> </t>
    </r>
    <r>
      <rPr>
        <sz val="9"/>
        <rFont val="Calibri"/>
        <family val="2"/>
        <scheme val="minor"/>
      </rPr>
      <t>(à paraître), ‘L’engagement d’une région dans un processus de construction de compétences entrepreneuriales territoriales : le cas d’un programme de recherche en région Centre-Val de Loire'</t>
    </r>
  </si>
  <si>
    <r>
      <t>Legros, B</t>
    </r>
    <r>
      <rPr>
        <sz val="9"/>
        <rFont val="Calibri"/>
        <family val="2"/>
        <scheme val="minor"/>
      </rPr>
      <t xml:space="preserve">,  Oualid Jouini, Z.A, &amp; Koole, G 2020, 'Front-offce multitasking between service encounters and back-oﬃce tasks',  </t>
    </r>
    <r>
      <rPr>
        <b/>
        <u/>
        <sz val="9"/>
        <rFont val="Calibri"/>
        <family val="2"/>
        <scheme val="minor"/>
      </rPr>
      <t>ABS : 4</t>
    </r>
  </si>
  <si>
    <r>
      <rPr>
        <b/>
        <sz val="9"/>
        <rFont val="Calibri"/>
        <family val="2"/>
        <scheme val="minor"/>
      </rPr>
      <t>Legros, B</t>
    </r>
    <r>
      <rPr>
        <sz val="9"/>
        <rFont val="Calibri"/>
        <family val="2"/>
        <scheme val="minor"/>
      </rPr>
      <t xml:space="preserve"> (2020), 'Late-rejection, a strategy to perform an overflow policy', </t>
    </r>
    <r>
      <rPr>
        <u/>
        <sz val="9"/>
        <rFont val="Calibri"/>
        <family val="2"/>
        <scheme val="minor"/>
      </rPr>
      <t xml:space="preserve"> </t>
    </r>
    <r>
      <rPr>
        <b/>
        <u/>
        <sz val="9"/>
        <rFont val="Calibri"/>
        <family val="2"/>
        <scheme val="minor"/>
      </rPr>
      <t>ABS  4</t>
    </r>
  </si>
  <si>
    <r>
      <rPr>
        <b/>
        <sz val="9"/>
        <rFont val="Calibri"/>
        <family val="2"/>
        <scheme val="minor"/>
      </rPr>
      <t>Legros, B,</t>
    </r>
    <r>
      <rPr>
        <sz val="9"/>
        <rFont val="Calibri"/>
        <family val="2"/>
        <scheme val="minor"/>
      </rPr>
      <t xml:space="preserve"> Jouini, O &amp; koole, G 2020,</t>
    </r>
    <r>
      <rPr>
        <u/>
        <sz val="9"/>
        <rFont val="Calibri"/>
        <family val="2"/>
        <scheme val="minor"/>
      </rPr>
      <t xml:space="preserve"> ‘</t>
    </r>
    <r>
      <rPr>
        <sz val="9"/>
        <rFont val="Calibri"/>
        <family val="2"/>
        <scheme val="minor"/>
      </rPr>
      <t xml:space="preserve">Should we wait before outsourcing? Analysis of a revenue-generating blended contact center’,  </t>
    </r>
    <r>
      <rPr>
        <b/>
        <u/>
        <sz val="9"/>
        <rFont val="Calibri"/>
        <family val="2"/>
        <scheme val="minor"/>
      </rPr>
      <t xml:space="preserve">ABS 3 </t>
    </r>
  </si>
  <si>
    <r>
      <t xml:space="preserve">Kooki, C, </t>
    </r>
    <r>
      <rPr>
        <b/>
        <sz val="9"/>
        <rFont val="Calibri"/>
        <family val="2"/>
        <scheme val="minor"/>
      </rPr>
      <t>Legros, B</t>
    </r>
    <r>
      <rPr>
        <sz val="9"/>
        <rFont val="Calibri"/>
        <family val="2"/>
        <scheme val="minor"/>
      </rPr>
      <t>, Babai, Z &amp; Jouini, O 2020, 'Analysis of base-stock perishable inventory systems with general lifetime and lead-time'</t>
    </r>
  </si>
  <si>
    <r>
      <rPr>
        <b/>
        <sz val="9"/>
        <rFont val="Calibri"/>
        <family val="2"/>
        <scheme val="minor"/>
      </rPr>
      <t>Loux, P, Aubry, M</t>
    </r>
    <r>
      <rPr>
        <sz val="9"/>
        <rFont val="Calibri"/>
        <family val="2"/>
        <scheme val="minor"/>
      </rPr>
      <t xml:space="preserve">, Baudouin, E &amp; Tran, S (2020), ‘Multi-sided platforms in B2B contexts: the role of affiliation costs and interdependencies in adoption decisions’,  </t>
    </r>
    <r>
      <rPr>
        <b/>
        <u/>
        <sz val="9"/>
        <rFont val="Calibri"/>
        <family val="2"/>
        <scheme val="minor"/>
      </rPr>
      <t>ABS 3</t>
    </r>
  </si>
  <si>
    <r>
      <rPr>
        <b/>
        <sz val="9"/>
        <rFont val="Calibri"/>
        <family val="2"/>
        <scheme val="minor"/>
      </rPr>
      <t>Martinez, F</t>
    </r>
    <r>
      <rPr>
        <sz val="9"/>
        <rFont val="Calibri"/>
        <family val="2"/>
        <scheme val="minor"/>
      </rPr>
      <t xml:space="preserve"> (2020), ‘Vers un management durable ? Etat des lieux et perspective ‘supradisciplinaire’’</t>
    </r>
  </si>
  <si>
    <r>
      <rPr>
        <b/>
        <sz val="9"/>
        <rFont val="Calibri"/>
        <family val="2"/>
        <scheme val="minor"/>
      </rPr>
      <t>Minchella, D</t>
    </r>
    <r>
      <rPr>
        <sz val="9"/>
        <rFont val="Calibri"/>
        <family val="2"/>
        <scheme val="minor"/>
      </rPr>
      <t xml:space="preserve"> &amp; Sorreda, T (à paraître), 'Défaire le lieu : Le 'non-lieu' comme pratique de résistance organisationnelle'</t>
    </r>
  </si>
  <si>
    <r>
      <rPr>
        <b/>
        <sz val="9"/>
        <rFont val="Calibri"/>
        <family val="2"/>
        <scheme val="minor"/>
      </rPr>
      <t>Mouakhar, K</t>
    </r>
    <r>
      <rPr>
        <sz val="9"/>
        <rFont val="Calibri"/>
        <family val="2"/>
        <scheme val="minor"/>
      </rPr>
      <t xml:space="preserve"> &amp; Benkeltoum, N (2020), 'Capacité d’absorption des entreprises de l’open source : du modèle d’affaires à l’intention d’affaires'</t>
    </r>
  </si>
  <si>
    <r>
      <rPr>
        <b/>
        <sz val="9"/>
        <rFont val="Calibri"/>
        <family val="2"/>
        <scheme val="minor"/>
      </rPr>
      <t>Mouakhar, K</t>
    </r>
    <r>
      <rPr>
        <sz val="9"/>
        <rFont val="Calibri"/>
        <family val="2"/>
        <scheme val="minor"/>
      </rPr>
      <t>, Kachouri, M, Riguen, R &amp; Jarboui, A 2020, 'The effect of sustainability performance and CSR on corporate tax avoidance with board gender diversity as mediating variable'</t>
    </r>
  </si>
  <si>
    <r>
      <rPr>
        <b/>
        <sz val="9"/>
        <color rgb="FF201F1E"/>
        <rFont val="Calibri"/>
        <family val="2"/>
        <scheme val="minor"/>
      </rPr>
      <t>Nadou, F</t>
    </r>
    <r>
      <rPr>
        <sz val="9"/>
        <color rgb="FF201F1E"/>
        <rFont val="Calibri"/>
        <family val="2"/>
        <scheme val="minor"/>
      </rPr>
      <t xml:space="preserve"> &amp; Pecqueur, B 2020, 'Pour une socioéconomie de l’intermédiation territoriale. Une approche conceptuelle'</t>
    </r>
  </si>
  <si>
    <r>
      <rPr>
        <b/>
        <sz val="9"/>
        <color rgb="FF201F1E"/>
        <rFont val="Calibri"/>
        <family val="2"/>
        <scheme val="minor"/>
      </rPr>
      <t>Nadou, F</t>
    </r>
    <r>
      <rPr>
        <sz val="9"/>
        <color rgb="FF201F1E"/>
        <rFont val="Calibri"/>
        <family val="2"/>
        <scheme val="minor"/>
      </rPr>
      <t xml:space="preserve">, Lacour, C &amp; </t>
    </r>
    <r>
      <rPr>
        <b/>
        <sz val="9"/>
        <color rgb="FF201F1E"/>
        <rFont val="Calibri"/>
        <family val="2"/>
        <scheme val="minor"/>
      </rPr>
      <t>Bourdin, S</t>
    </r>
    <r>
      <rPr>
        <sz val="9"/>
        <color rgb="FF201F1E"/>
        <rFont val="Calibri"/>
        <family val="2"/>
        <scheme val="minor"/>
      </rPr>
      <t xml:space="preserve"> 2020, 'Le management des territoires. Nouvelles alliances et stratégies entre acteurs'</t>
    </r>
  </si>
  <si>
    <r>
      <rPr>
        <b/>
        <sz val="9"/>
        <rFont val="Calibri"/>
        <family val="2"/>
        <scheme val="minor"/>
      </rPr>
      <t>Nguyen-Huu, T</t>
    </r>
    <r>
      <rPr>
        <sz val="9"/>
        <rFont val="Calibri"/>
        <family val="2"/>
        <scheme val="minor"/>
      </rPr>
      <t>, Nguyen, Khac, M &amp; Phung, M-L 2020, 'Productivity growth and job reallocation: Evidence from the garment industry in Vietnam'</t>
    </r>
  </si>
  <si>
    <r>
      <t xml:space="preserve">Sorreda, T &amp; </t>
    </r>
    <r>
      <rPr>
        <b/>
        <sz val="9"/>
        <rFont val="Calibri"/>
        <family val="2"/>
        <scheme val="minor"/>
      </rPr>
      <t>Philippe, X</t>
    </r>
    <r>
      <rPr>
        <sz val="9"/>
        <rFont val="Calibri"/>
        <family val="2"/>
        <scheme val="minor"/>
      </rPr>
      <t xml:space="preserve"> (2020), ‘“Business is business”: a journey into a French suburban drug dealing bureaucratic gang’, </t>
    </r>
    <r>
      <rPr>
        <b/>
        <u/>
        <sz val="9"/>
        <rFont val="Calibri"/>
        <family val="2"/>
        <scheme val="minor"/>
      </rPr>
      <t xml:space="preserve">ABS 2 </t>
    </r>
  </si>
  <si>
    <r>
      <rPr>
        <b/>
        <sz val="9"/>
        <rFont val="Calibri"/>
        <family val="2"/>
        <scheme val="minor"/>
      </rPr>
      <t>Philippe, X</t>
    </r>
    <r>
      <rPr>
        <sz val="9"/>
        <rFont val="Calibri"/>
        <family val="2"/>
        <scheme val="minor"/>
      </rPr>
      <t xml:space="preserve"> &amp; Sorreda, T (2020), ‘L’université d’entreprise au carrefour de la pensée managériale dans les organisations’</t>
    </r>
  </si>
  <si>
    <r>
      <rPr>
        <b/>
        <sz val="9"/>
        <rFont val="Calibri"/>
        <family val="2"/>
        <scheme val="minor"/>
      </rPr>
      <t>Pereira, B</t>
    </r>
    <r>
      <rPr>
        <sz val="9"/>
        <rFont val="Calibri"/>
        <family val="2"/>
        <scheme val="minor"/>
      </rPr>
      <t xml:space="preserve"> (2020), 'Signes religieux et neutralité en entreprise, quel équilibre pour la norme ?'</t>
    </r>
  </si>
  <si>
    <r>
      <rPr>
        <b/>
        <sz val="9"/>
        <rFont val="Calibri"/>
        <family val="2"/>
        <scheme val="minor"/>
      </rPr>
      <t xml:space="preserve">Pralong, J </t>
    </r>
    <r>
      <rPr>
        <sz val="9"/>
        <rFont val="Calibri"/>
        <family val="2"/>
        <scheme val="minor"/>
      </rPr>
      <t>2020, ‘Quand le sens prime sur l’expérience. Une étude longitudinale des relations synchroniques et diachroniques entre succès de carrière objectif et schémas de carrière'</t>
    </r>
  </si>
  <si>
    <r>
      <t xml:space="preserve">Maucuer, R, </t>
    </r>
    <r>
      <rPr>
        <b/>
        <sz val="9"/>
        <color theme="1"/>
        <rFont val="Calibri"/>
        <family val="2"/>
        <scheme val="minor"/>
      </rPr>
      <t>Renaud, A</t>
    </r>
    <r>
      <rPr>
        <sz val="9"/>
        <color theme="1"/>
        <rFont val="Calibri"/>
        <family val="2"/>
        <scheme val="minor"/>
      </rPr>
      <t>, Snihur, Y &amp; Bojovic, N 2020, 'Business Models in the Information Systems Literature: State of the Art and Research Perspectives'</t>
    </r>
  </si>
  <si>
    <r>
      <t xml:space="preserve">Lavissière, A, </t>
    </r>
    <r>
      <rPr>
        <b/>
        <sz val="9"/>
        <rFont val="Calibri"/>
        <family val="2"/>
        <scheme val="minor"/>
      </rPr>
      <t>Sohier, R</t>
    </r>
    <r>
      <rPr>
        <sz val="9"/>
        <rFont val="Calibri"/>
        <family val="2"/>
        <scheme val="minor"/>
      </rPr>
      <t> &amp; Lavissière, M.C 2020, 'Transportation systems in the Arctic: a systematic literature review using textometry'</t>
    </r>
  </si>
  <si>
    <r>
      <t>Grau-Grau, M &amp;</t>
    </r>
    <r>
      <rPr>
        <b/>
        <sz val="9"/>
        <rFont val="Calibri"/>
        <family val="2"/>
        <scheme val="minor"/>
      </rPr>
      <t xml:space="preserve"> Tanquerel, S</t>
    </r>
    <r>
      <rPr>
        <sz val="9"/>
        <rFont val="Calibri"/>
        <family val="2"/>
        <scheme val="minor"/>
      </rPr>
      <t xml:space="preserve"> 2020, ‘Unmasking work-family balance barriers and strategies among working fathers in the Workplace’,  </t>
    </r>
    <r>
      <rPr>
        <b/>
        <u/>
        <sz val="9"/>
        <rFont val="Calibri"/>
        <family val="2"/>
        <scheme val="minor"/>
      </rPr>
      <t>ABS 3</t>
    </r>
  </si>
  <si>
    <r>
      <rPr>
        <b/>
        <sz val="9"/>
        <rFont val="Calibri"/>
        <family val="2"/>
        <scheme val="minor"/>
      </rPr>
      <t>Tanquerel, S</t>
    </r>
    <r>
      <rPr>
        <sz val="9"/>
        <rFont val="Calibri"/>
        <family val="2"/>
        <scheme val="minor"/>
      </rPr>
      <t xml:space="preserve"> &amp; </t>
    </r>
    <r>
      <rPr>
        <b/>
        <sz val="9"/>
        <rFont val="Calibri"/>
        <family val="2"/>
        <scheme val="minor"/>
      </rPr>
      <t xml:space="preserve">Condor, R </t>
    </r>
    <r>
      <rPr>
        <sz val="9"/>
        <rFont val="Calibri"/>
        <family val="2"/>
        <scheme val="minor"/>
      </rPr>
      <t>2020, ‘Chief happiness Officer: Quelles contributions au bien-être en entreprise ?’</t>
    </r>
  </si>
  <si>
    <r>
      <t xml:space="preserve">Wang, X, </t>
    </r>
    <r>
      <rPr>
        <b/>
        <sz val="9"/>
        <rFont val="Calibri"/>
        <family val="2"/>
        <scheme val="minor"/>
      </rPr>
      <t>Tauni, M.Z</t>
    </r>
    <r>
      <rPr>
        <sz val="9"/>
        <rFont val="Calibri"/>
        <family val="2"/>
        <scheme val="minor"/>
      </rPr>
      <t>, Zhang, Q, Ali, A &amp; Ali, F 2020, 'Does buyer-seller personality match enhance impulsive buying? A green marketing context'</t>
    </r>
  </si>
  <si>
    <r>
      <rPr>
        <b/>
        <sz val="9"/>
        <rFont val="Calibri"/>
        <family val="2"/>
        <scheme val="minor"/>
      </rPr>
      <t>Tessier, L</t>
    </r>
    <r>
      <rPr>
        <sz val="9"/>
        <rFont val="Calibri"/>
        <family val="2"/>
        <scheme val="minor"/>
      </rPr>
      <t xml:space="preserve"> &amp; Ramadan, R 2020, 'Sélectionner, contrôler et accompagner : le credo du Business Angel pour réduire le risque de l'entreprise'</t>
    </r>
  </si>
  <si>
    <r>
      <rPr>
        <b/>
        <sz val="9"/>
        <rFont val="Calibri"/>
        <family val="2"/>
        <scheme val="minor"/>
      </rPr>
      <t>Venkatesh, V.G</t>
    </r>
    <r>
      <rPr>
        <sz val="9"/>
        <rFont val="Calibri"/>
        <family val="2"/>
        <scheme val="minor"/>
      </rPr>
      <t xml:space="preserve">, Zhang, A, Deakins, E, and Mani, V 2020, ‘Drivers of sub-supplier social sustainability compliance: An emerging economy perspective’, </t>
    </r>
    <r>
      <rPr>
        <b/>
        <u/>
        <sz val="9"/>
        <rFont val="Calibri"/>
        <family val="2"/>
        <scheme val="minor"/>
      </rPr>
      <t>ABS : 3</t>
    </r>
  </si>
  <si>
    <r>
      <t xml:space="preserve">Ghouri, A.M., Khan, N.R., Khan, M, </t>
    </r>
    <r>
      <rPr>
        <b/>
        <sz val="9"/>
        <rFont val="Calibri"/>
        <family val="2"/>
        <scheme val="minor"/>
      </rPr>
      <t>Venkatesh, VG</t>
    </r>
    <r>
      <rPr>
        <sz val="9"/>
        <rFont val="Calibri"/>
        <family val="2"/>
        <scheme val="minor"/>
      </rPr>
      <t xml:space="preserve"> &amp; Srivastava, H (2020), 'Market(ing) Wisdom Differences between Family and Non-Family Firms: An Empirical Study on Small and Medium Enterprises'</t>
    </r>
  </si>
  <si>
    <r>
      <rPr>
        <b/>
        <sz val="9"/>
        <rFont val="Calibri"/>
        <family val="2"/>
        <scheme val="minor"/>
      </rPr>
      <t>Bourdin, S</t>
    </r>
    <r>
      <rPr>
        <sz val="9"/>
        <rFont val="Calibri"/>
        <family val="2"/>
        <scheme val="minor"/>
      </rPr>
      <t xml:space="preserve">, </t>
    </r>
    <r>
      <rPr>
        <sz val="9"/>
        <color rgb="FFFF0000"/>
        <rFont val="Calibri"/>
        <family val="2"/>
        <scheme val="minor"/>
      </rPr>
      <t>Lefevre, O</t>
    </r>
    <r>
      <rPr>
        <sz val="9"/>
        <rFont val="Calibri"/>
        <family val="2"/>
        <scheme val="minor"/>
      </rPr>
      <t xml:space="preserve"> &amp; Saint, F 2020, 'La spécialisation intelligente, une stratégie réellement pensée pour toutes les régions de l’UE ?', (CNRS Géographie)</t>
    </r>
  </si>
  <si>
    <r>
      <rPr>
        <b/>
        <sz val="9"/>
        <rFont val="Calibri"/>
        <family val="2"/>
        <scheme val="minor"/>
      </rPr>
      <t>Bourdin, S</t>
    </r>
    <r>
      <rPr>
        <sz val="9"/>
        <rFont val="Calibri"/>
        <family val="2"/>
        <scheme val="minor"/>
      </rPr>
      <t xml:space="preserve"> &amp; Torre, A 2020, 'The circular economy as a means of territorialisation of our European industry'</t>
    </r>
  </si>
  <si>
    <r>
      <t xml:space="preserve">Amari, M, Baklouti, N &amp; </t>
    </r>
    <r>
      <rPr>
        <b/>
        <sz val="9"/>
        <rFont val="Calibri"/>
        <family val="2"/>
        <scheme val="minor"/>
      </rPr>
      <t>Mouakhar, K</t>
    </r>
    <r>
      <rPr>
        <sz val="9"/>
        <rFont val="Calibri"/>
        <family val="2"/>
        <scheme val="minor"/>
      </rPr>
      <t xml:space="preserve"> 2020, 'International comparative evidence of E-Government success and economic growth: Technology adoption as an anti-corruption tool'</t>
    </r>
  </si>
  <si>
    <r>
      <t xml:space="preserve">Mnif, E., Jarboui, A., M.K., Hassan  &amp; </t>
    </r>
    <r>
      <rPr>
        <b/>
        <sz val="9"/>
        <rFont val="Calibri"/>
        <family val="2"/>
        <scheme val="minor"/>
      </rPr>
      <t>Mouakhar, K</t>
    </r>
    <r>
      <rPr>
        <sz val="9"/>
        <rFont val="Calibri"/>
        <family val="2"/>
        <scheme val="minor"/>
      </rPr>
      <t xml:space="preserve"> 2020, ‘Big Data Tools for Islamic Financial Analysis’</t>
    </r>
  </si>
  <si>
    <r>
      <t xml:space="preserve">Fedi, L, </t>
    </r>
    <r>
      <rPr>
        <b/>
        <sz val="9"/>
        <rFont val="Calibri"/>
        <family val="2"/>
        <scheme val="minor"/>
      </rPr>
      <t>Faury, O</t>
    </r>
    <r>
      <rPr>
        <sz val="9"/>
        <rFont val="Calibri"/>
        <family val="2"/>
        <scheme val="minor"/>
      </rPr>
      <t xml:space="preserve"> &amp; Etienne, L 2020, 'Mapping and analysis of maritime accidents in the Russian Arctic through the lens of the Polar Code and POLARIS System'</t>
    </r>
  </si>
  <si>
    <r>
      <t xml:space="preserve">Alix, Y &amp; </t>
    </r>
    <r>
      <rPr>
        <b/>
        <sz val="9"/>
        <rFont val="Calibri"/>
        <family val="2"/>
        <scheme val="minor"/>
      </rPr>
      <t>Faury, O</t>
    </r>
    <r>
      <rPr>
        <sz val="9"/>
        <rFont val="Calibri"/>
        <family val="2"/>
        <scheme val="minor"/>
      </rPr>
      <t xml:space="preserve"> 2020, ‘Pour un système portuaire national au service de la valorisation économique de l’Arctique russe’</t>
    </r>
  </si>
  <si>
    <r>
      <t xml:space="preserve">Wu, M, Wang, R, He, P, </t>
    </r>
    <r>
      <rPr>
        <b/>
        <sz val="9"/>
        <rFont val="Calibri"/>
        <family val="2"/>
        <scheme val="minor"/>
      </rPr>
      <t>Estay, C</t>
    </r>
    <r>
      <rPr>
        <sz val="9"/>
        <rFont val="Calibri"/>
        <family val="2"/>
        <scheme val="minor"/>
      </rPr>
      <t xml:space="preserve"> &amp; Akram, Z 2020, 'Examining How Ambidextrous Leadership Relates to Aﬀective Commitment and Workplace Deviance Behavior of Employees: The Moderating Role of Supervisor–Subordinate Exchange Guanxi'</t>
    </r>
  </si>
  <si>
    <r>
      <rPr>
        <b/>
        <sz val="9"/>
        <rFont val="Calibri"/>
        <family val="2"/>
        <scheme val="minor"/>
      </rPr>
      <t xml:space="preserve">Maric, J </t>
    </r>
    <r>
      <rPr>
        <sz val="9"/>
        <rFont val="Calibri"/>
        <family val="2"/>
        <scheme val="minor"/>
      </rPr>
      <t>2020, 'Exploring 3D printing technology in the context of product-service innovation: case study of a business venture in south of France'</t>
    </r>
  </si>
  <si>
    <r>
      <rPr>
        <b/>
        <sz val="9"/>
        <rFont val="Calibri"/>
        <family val="2"/>
        <scheme val="minor"/>
      </rPr>
      <t>Venkatesh, V.G</t>
    </r>
    <r>
      <rPr>
        <sz val="9"/>
        <rFont val="Calibri"/>
        <family val="2"/>
        <scheme val="minor"/>
      </rPr>
      <t>, Zhang, A, Deakins, E, Mani, V &amp; Shi, Y 2020, 'Supply chain integration barriers in port-centric logistics – An emerging economy perspective', </t>
    </r>
    <r>
      <rPr>
        <b/>
        <u/>
        <sz val="9"/>
        <rFont val="Calibri"/>
        <family val="2"/>
        <scheme val="minor"/>
      </rPr>
      <t>ABCD : B</t>
    </r>
    <r>
      <rPr>
        <sz val="9"/>
        <rFont val="Calibri"/>
        <family val="2"/>
        <scheme val="minor"/>
      </rPr>
      <t>.</t>
    </r>
  </si>
  <si>
    <r>
      <t xml:space="preserve">Bag, S, Luthra, S, </t>
    </r>
    <r>
      <rPr>
        <b/>
        <sz val="9"/>
        <rFont val="Calibri"/>
        <family val="2"/>
        <scheme val="minor"/>
      </rPr>
      <t>Venkatesh, V.G</t>
    </r>
    <r>
      <rPr>
        <sz val="9"/>
        <rFont val="Calibri"/>
        <family val="2"/>
        <scheme val="minor"/>
      </rPr>
      <t xml:space="preserve"> &amp; Yadav, G 2020,'Towards understanding key enablers to green humanitarian supply chain management practices', </t>
    </r>
    <r>
      <rPr>
        <b/>
        <u/>
        <sz val="9"/>
        <rFont val="Calibri"/>
        <family val="2"/>
        <scheme val="minor"/>
      </rPr>
      <t>ABCD : B.</t>
    </r>
  </si>
  <si>
    <r>
      <rPr>
        <b/>
        <sz val="9"/>
        <rFont val="Calibri"/>
        <family val="2"/>
        <scheme val="minor"/>
      </rPr>
      <t>Venkatesh, VG</t>
    </r>
    <r>
      <rPr>
        <sz val="9"/>
        <rFont val="Calibri"/>
        <family val="2"/>
        <scheme val="minor"/>
      </rPr>
      <t>, Kang, K, Wang, B, Zhong, R &amp; Zhang, A (à paraitre), ‘System architecture for blockchain based transparency of supply chain social sustainability’</t>
    </r>
  </si>
  <si>
    <r>
      <t xml:space="preserve">Zhang, A, Zhong, R, Farooque, M, Kang, K &amp; </t>
    </r>
    <r>
      <rPr>
        <b/>
        <sz val="9"/>
        <rFont val="Calibri"/>
        <family val="2"/>
        <scheme val="minor"/>
      </rPr>
      <t>Venkatesh, VG</t>
    </r>
    <r>
      <rPr>
        <sz val="9"/>
        <rFont val="Calibri"/>
        <family val="2"/>
        <scheme val="minor"/>
      </rPr>
      <t xml:space="preserve"> (forthcoming), ‘Blockchain-based life cycle assessment: An implementation framework and system architecture’</t>
    </r>
  </si>
  <si>
    <r>
      <t xml:space="preserve">Bance, P &amp; </t>
    </r>
    <r>
      <rPr>
        <b/>
        <sz val="9"/>
        <rFont val="Calibri"/>
        <family val="2"/>
        <scheme val="minor"/>
      </rPr>
      <t>Chassy, A</t>
    </r>
    <r>
      <rPr>
        <sz val="9"/>
        <rFont val="Calibri"/>
        <family val="2"/>
        <scheme val="minor"/>
      </rPr>
      <t xml:space="preserve"> 2020, ‘Citizen advisory aommittee in the contingent valuation method process’</t>
    </r>
  </si>
  <si>
    <r>
      <t xml:space="preserve">Jia, Haiying, Lam, J.S.L &amp; </t>
    </r>
    <r>
      <rPr>
        <b/>
        <sz val="9"/>
        <rFont val="Calibri"/>
        <family val="2"/>
        <scheme val="minor"/>
      </rPr>
      <t xml:space="preserve">Tran, N.K </t>
    </r>
    <r>
      <rPr>
        <sz val="9"/>
        <rFont val="Calibri"/>
        <family val="2"/>
        <scheme val="minor"/>
      </rPr>
      <t>2020, 'Spatial variation of travel time uncertainty in container shipping'</t>
    </r>
  </si>
  <si>
    <r>
      <t xml:space="preserve">Yin, Y, Lam, J.S.L &amp; </t>
    </r>
    <r>
      <rPr>
        <b/>
        <sz val="9"/>
        <rFont val="Calibri"/>
        <family val="2"/>
        <scheme val="minor"/>
      </rPr>
      <t xml:space="preserve">Tran, N.K </t>
    </r>
    <r>
      <rPr>
        <sz val="9"/>
        <rFont val="Calibri"/>
        <family val="2"/>
        <scheme val="minor"/>
      </rPr>
      <t xml:space="preserve">2021, 'Emission accounting of shipping activities in the era of big data', </t>
    </r>
    <r>
      <rPr>
        <b/>
        <u/>
        <sz val="9"/>
        <rFont val="Calibri"/>
        <family val="2"/>
        <scheme val="minor"/>
      </rPr>
      <t>ABS : 1</t>
    </r>
  </si>
  <si>
    <r>
      <rPr>
        <b/>
        <sz val="9"/>
        <rFont val="Calibri"/>
        <family val="2"/>
        <scheme val="minor"/>
      </rPr>
      <t>Lasmoles, O</t>
    </r>
    <r>
      <rPr>
        <sz val="9"/>
        <rFont val="Calibri"/>
        <family val="2"/>
        <scheme val="minor"/>
      </rPr>
      <t xml:space="preserve"> 2020,' Les blockchain : où on est-on ?'</t>
    </r>
  </si>
  <si>
    <r>
      <rPr>
        <b/>
        <sz val="9"/>
        <rFont val="Calibri"/>
        <family val="2"/>
        <scheme val="minor"/>
      </rPr>
      <t>Martinez, F</t>
    </r>
    <r>
      <rPr>
        <sz val="9"/>
        <rFont val="Calibri"/>
        <family val="2"/>
        <scheme val="minor"/>
      </rPr>
      <t xml:space="preserve"> 2020, 'Corporate sustainability, the win-win logic and a potential alternative : syncretism'</t>
    </r>
  </si>
  <si>
    <r>
      <rPr>
        <b/>
        <sz val="9"/>
        <color theme="1"/>
        <rFont val="Calibri"/>
        <family val="2"/>
        <scheme val="minor"/>
      </rPr>
      <t xml:space="preserve">Estay, C </t>
    </r>
    <r>
      <rPr>
        <sz val="9"/>
        <color theme="1"/>
        <rFont val="Calibri"/>
        <family val="2"/>
        <scheme val="minor"/>
      </rPr>
      <t>2020, 'Faire réussir un collaborateur en situation d’échec ?'</t>
    </r>
  </si>
  <si>
    <r>
      <rPr>
        <b/>
        <sz val="9"/>
        <rFont val="Calibri"/>
        <family val="2"/>
        <scheme val="minor"/>
      </rPr>
      <t xml:space="preserve">Lacombe, I </t>
    </r>
    <r>
      <rPr>
        <sz val="9"/>
        <rFont val="Calibri"/>
        <family val="2"/>
        <scheme val="minor"/>
      </rPr>
      <t>2020, 'La nécessaire adaptation des modèles de coûts des directions des systèmes d’information '</t>
    </r>
  </si>
  <si>
    <r>
      <rPr>
        <b/>
        <sz val="9"/>
        <rFont val="Calibri"/>
        <family val="2"/>
        <scheme val="minor"/>
      </rPr>
      <t>Loux, P</t>
    </r>
    <r>
      <rPr>
        <sz val="9"/>
        <rFont val="Calibri"/>
        <family val="2"/>
        <scheme val="minor"/>
      </rPr>
      <t xml:space="preserve"> 2020, ‘Adoption des plateformes numérisées dans les projets B2B : le cas des transactions dématérialisées’</t>
    </r>
  </si>
  <si>
    <r>
      <rPr>
        <b/>
        <sz val="9"/>
        <rFont val="Calibri"/>
        <family val="2"/>
        <scheme val="minor"/>
      </rPr>
      <t>Chassy, A</t>
    </r>
    <r>
      <rPr>
        <sz val="9"/>
        <rFont val="Calibri"/>
        <family val="2"/>
        <scheme val="minor"/>
      </rPr>
      <t xml:space="preserve"> 2020, 'Crise sanitaire et conseils de citoyens',</t>
    </r>
  </si>
  <si>
    <r>
      <rPr>
        <b/>
        <sz val="9"/>
        <rFont val="Calibri"/>
        <family val="2"/>
        <scheme val="minor"/>
      </rPr>
      <t>Karjalainen, H</t>
    </r>
    <r>
      <rPr>
        <sz val="9"/>
        <rFont val="Calibri"/>
        <family val="2"/>
        <scheme val="minor"/>
      </rPr>
      <t xml:space="preserve"> 2020, 'Les compétences interculturelles, l’apprentissage de toute une vie'</t>
    </r>
  </si>
  <si>
    <r>
      <rPr>
        <b/>
        <sz val="9"/>
        <rFont val="Calibri"/>
        <family val="2"/>
        <scheme val="minor"/>
      </rPr>
      <t>Tanquerel, S</t>
    </r>
    <r>
      <rPr>
        <sz val="9"/>
        <rFont val="Calibri"/>
        <family val="2"/>
        <scheme val="minor"/>
      </rPr>
      <t xml:space="preserve"> 2020, 'Les hommes et l’équilibre vie professionnelle-vie personnelle : entre blocages et nouvelles masculinités.'</t>
    </r>
  </si>
  <si>
    <r>
      <rPr>
        <b/>
        <sz val="9"/>
        <rFont val="Calibri"/>
        <family val="2"/>
        <scheme val="minor"/>
      </rPr>
      <t xml:space="preserve">Bazin, Y </t>
    </r>
    <r>
      <rPr>
        <sz val="9"/>
        <rFont val="Calibri"/>
        <family val="2"/>
        <scheme val="minor"/>
      </rPr>
      <t>2020, 'À la rencontre des fantômes organisationnels qui hantent les entreprises'</t>
    </r>
  </si>
  <si>
    <r>
      <rPr>
        <b/>
        <sz val="9"/>
        <color theme="1"/>
        <rFont val="Calibri"/>
        <family val="2"/>
        <scheme val="minor"/>
      </rPr>
      <t>Pralong, J</t>
    </r>
    <r>
      <rPr>
        <sz val="9"/>
        <color theme="1"/>
        <rFont val="Calibri"/>
        <family val="2"/>
        <scheme val="minor"/>
      </rPr>
      <t xml:space="preserve"> &amp; Bastide, I 2020, 'Pourquoi faut-il aller au-delà des chiffres du chômage ?'</t>
    </r>
  </si>
  <si>
    <r>
      <rPr>
        <b/>
        <sz val="9"/>
        <color theme="1"/>
        <rFont val="Calibri"/>
        <family val="2"/>
        <scheme val="minor"/>
      </rPr>
      <t xml:space="preserve">Ben Hamadi, Z, Bernard, O, Fournes, C, Sow, M et Tessier, L </t>
    </r>
    <r>
      <rPr>
        <sz val="9"/>
        <color theme="1"/>
        <rFont val="Calibri"/>
        <family val="2"/>
        <scheme val="minor"/>
      </rPr>
      <t>2020, 'Quand le numérique chasse le numérique : Savoir penser et savoir être au coeur des métiers de la finance'</t>
    </r>
  </si>
  <si>
    <r>
      <rPr>
        <b/>
        <sz val="9"/>
        <color theme="1"/>
        <rFont val="Calibri"/>
        <family val="2"/>
        <scheme val="minor"/>
      </rPr>
      <t xml:space="preserve">Pralong, J </t>
    </r>
    <r>
      <rPr>
        <sz val="9"/>
        <color theme="1"/>
        <rFont val="Calibri"/>
        <family val="2"/>
        <scheme val="minor"/>
      </rPr>
      <t>&amp; Bastide, I 2020, 'Pourqoui faut-il aller au-delà des chiffres du chômage ?'</t>
    </r>
  </si>
  <si>
    <r>
      <rPr>
        <b/>
        <sz val="9"/>
        <rFont val="Calibri"/>
        <family val="2"/>
        <scheme val="minor"/>
      </rPr>
      <t>Chaney, D</t>
    </r>
    <r>
      <rPr>
        <sz val="9"/>
        <rFont val="Calibri"/>
        <family val="2"/>
        <scheme val="minor"/>
      </rPr>
      <t xml:space="preserve"> &amp; Hugues, S 2020, 'La Covid-19, ou comment un choc planétaire permet de mieux lutter contre le surtourisme'</t>
    </r>
  </si>
  <si>
    <r>
      <rPr>
        <b/>
        <sz val="9"/>
        <rFont val="Calibri"/>
        <family val="2"/>
        <scheme val="minor"/>
      </rPr>
      <t>Bazin, Y</t>
    </r>
    <r>
      <rPr>
        <sz val="9"/>
        <rFont val="Calibri"/>
        <family val="2"/>
        <scheme val="minor"/>
      </rPr>
      <t xml:space="preserve"> 2020, 'Déviances, leadership, sanctions : trois impensés de la culture policière'</t>
    </r>
  </si>
  <si>
    <r>
      <rPr>
        <b/>
        <sz val="9"/>
        <rFont val="Calibri"/>
        <family val="2"/>
        <scheme val="minor"/>
      </rPr>
      <t xml:space="preserve">Bourdin, S </t>
    </r>
    <r>
      <rPr>
        <sz val="9"/>
        <rFont val="Calibri"/>
        <family val="2"/>
        <scheme val="minor"/>
      </rPr>
      <t>2020, 'Les entreprises innovantes, plus engagées dans l’économie circulaire'</t>
    </r>
  </si>
  <si>
    <r>
      <rPr>
        <b/>
        <sz val="9"/>
        <rFont val="Calibri"/>
        <family val="2"/>
        <scheme val="minor"/>
      </rPr>
      <t xml:space="preserve">Bourdin, S </t>
    </r>
    <r>
      <rPr>
        <sz val="9"/>
        <rFont val="Calibri"/>
        <family val="2"/>
        <scheme val="minor"/>
      </rPr>
      <t>2020, 'La Future Politique Agricole Commune : Quelle Place Pour Les Questions Environnementales ?'</t>
    </r>
  </si>
  <si>
    <r>
      <t>Lavissière, A, Lavissière, M-C &amp;</t>
    </r>
    <r>
      <rPr>
        <b/>
        <sz val="9"/>
        <rFont val="Calibri"/>
        <family val="2"/>
        <scheme val="minor"/>
      </rPr>
      <t xml:space="preserve"> Sohier, R</t>
    </r>
    <r>
      <rPr>
        <sz val="9"/>
        <rFont val="Calibri"/>
        <family val="2"/>
        <scheme val="minor"/>
      </rPr>
      <t xml:space="preserve"> 2020, 'L’Arctique doit-il vraiment être la nouvelle autoroute de la mer ?'</t>
    </r>
  </si>
  <si>
    <r>
      <rPr>
        <b/>
        <sz val="9"/>
        <rFont val="Calibri"/>
        <family val="2"/>
        <scheme val="minor"/>
      </rPr>
      <t>Batat, W</t>
    </r>
    <r>
      <rPr>
        <sz val="9"/>
        <rFont val="Calibri"/>
        <family val="2"/>
        <scheme val="minor"/>
      </rPr>
      <t xml:space="preserve"> 2020, 'The business of recovery'</t>
    </r>
  </si>
  <si>
    <r>
      <rPr>
        <b/>
        <sz val="9"/>
        <rFont val="Calibri"/>
        <family val="2"/>
        <scheme val="minor"/>
      </rPr>
      <t xml:space="preserve">De Boissieu, E </t>
    </r>
    <r>
      <rPr>
        <sz val="9"/>
        <rFont val="Calibri"/>
        <family val="2"/>
        <scheme val="minor"/>
      </rPr>
      <t xml:space="preserve">2020, 'Le bon roi est mort, vive le roi ? Le bon Kenzo Takada est mort, vive Kenzo !', </t>
    </r>
  </si>
  <si>
    <r>
      <rPr>
        <b/>
        <sz val="9"/>
        <rFont val="Calibri"/>
        <family val="2"/>
        <scheme val="minor"/>
      </rPr>
      <t>Condor, R</t>
    </r>
    <r>
      <rPr>
        <sz val="9"/>
        <rFont val="Calibri"/>
        <family val="2"/>
        <scheme val="minor"/>
      </rPr>
      <t xml:space="preserve"> 2020, 'Agriculture urbaine : peur sur la campagne !' </t>
    </r>
  </si>
  <si>
    <r>
      <rPr>
        <b/>
        <sz val="9"/>
        <rFont val="Calibri"/>
        <family val="2"/>
        <scheme val="minor"/>
      </rPr>
      <t>Bazin, Y</t>
    </r>
    <r>
      <rPr>
        <sz val="9"/>
        <rFont val="Calibri"/>
        <family val="2"/>
        <scheme val="minor"/>
      </rPr>
      <t xml:space="preserve"> &amp; </t>
    </r>
    <r>
      <rPr>
        <b/>
        <sz val="9"/>
        <rFont val="Calibri"/>
        <family val="2"/>
        <scheme val="minor"/>
      </rPr>
      <t>Rychalski, A</t>
    </r>
    <r>
      <rPr>
        <sz val="9"/>
        <rFont val="Calibri"/>
        <family val="2"/>
        <scheme val="minor"/>
      </rPr>
      <t xml:space="preserve"> 2020, 'Master, doctorat : le plagiat progresse-t-il à l’université ?'</t>
    </r>
  </si>
  <si>
    <r>
      <rPr>
        <b/>
        <sz val="9"/>
        <rFont val="Calibri"/>
        <family val="2"/>
        <scheme val="minor"/>
      </rPr>
      <t>Chassy, A</t>
    </r>
    <r>
      <rPr>
        <sz val="9"/>
        <rFont val="Calibri"/>
        <family val="2"/>
        <scheme val="minor"/>
      </rPr>
      <t xml:space="preserve"> &amp; Bance, P 2020, 'Quand les citoyens évaluent les décisions publiques'</t>
    </r>
  </si>
  <si>
    <r>
      <rPr>
        <b/>
        <sz val="9"/>
        <rFont val="Calibri"/>
        <family val="2"/>
        <scheme val="minor"/>
      </rPr>
      <t>Chassy, A</t>
    </r>
    <r>
      <rPr>
        <sz val="9"/>
        <rFont val="Calibri"/>
        <family val="2"/>
        <scheme val="minor"/>
      </rPr>
      <t xml:space="preserve"> &amp; Bance, P 2020, 'La consultation citoyenne a le vent en poupe après la crise sanitaire de 2020'</t>
    </r>
  </si>
  <si>
    <r>
      <rPr>
        <b/>
        <sz val="9"/>
        <rFont val="Calibri"/>
        <family val="2"/>
        <scheme val="minor"/>
      </rPr>
      <t>Bourdin, S</t>
    </r>
    <r>
      <rPr>
        <sz val="9"/>
        <rFont val="Calibri"/>
        <family val="2"/>
        <scheme val="minor"/>
      </rPr>
      <t xml:space="preserve"> 2020, ‘COVID-19 : VERS LA RELANCE DURABLE ?’</t>
    </r>
  </si>
  <si>
    <r>
      <rPr>
        <b/>
        <sz val="9"/>
        <rFont val="Calibri"/>
        <family val="2"/>
        <scheme val="minor"/>
      </rPr>
      <t>Daudet, B</t>
    </r>
    <r>
      <rPr>
        <sz val="9"/>
        <rFont val="Calibri"/>
        <family val="2"/>
        <scheme val="minor"/>
      </rPr>
      <t xml:space="preserve"> 2020, 'Gouvernance portuaire : de l’urgence pandémique à l’anticipation stratégique'</t>
    </r>
  </si>
  <si>
    <r>
      <rPr>
        <b/>
        <sz val="9"/>
        <rFont val="Calibri"/>
        <family val="2"/>
        <scheme val="minor"/>
      </rPr>
      <t>Condor, R</t>
    </r>
    <r>
      <rPr>
        <sz val="9"/>
        <rFont val="Calibri"/>
        <family val="2"/>
        <scheme val="minor"/>
      </rPr>
      <t xml:space="preserve"> 2020, 'Miser sur les « agriculteurs innovants » pour transformer l’agriculture'</t>
    </r>
  </si>
  <si>
    <r>
      <rPr>
        <b/>
        <sz val="9"/>
        <rFont val="Calibri"/>
        <family val="2"/>
        <scheme val="minor"/>
      </rPr>
      <t>Pralong, J</t>
    </r>
    <r>
      <rPr>
        <sz val="9"/>
        <rFont val="Calibri"/>
        <family val="2"/>
        <scheme val="minor"/>
      </rPr>
      <t xml:space="preserve"> 2020, 'Recrutement : trop d’informations favorise la discrimination'</t>
    </r>
  </si>
  <si>
    <r>
      <rPr>
        <b/>
        <sz val="9"/>
        <rFont val="Calibri"/>
        <family val="2"/>
        <scheme val="minor"/>
      </rPr>
      <t>Pralong, J</t>
    </r>
    <r>
      <rPr>
        <sz val="9"/>
        <rFont val="Calibri"/>
        <family val="2"/>
        <scheme val="minor"/>
      </rPr>
      <t xml:space="preserve"> &amp; Perretti-Ndiaye, M 2020, 'Quelles compétences faut-il pour être un télétravailleur performant ?'</t>
    </r>
  </si>
  <si>
    <r>
      <rPr>
        <b/>
        <sz val="9"/>
        <rFont val="Calibri"/>
        <family val="2"/>
        <scheme val="minor"/>
      </rPr>
      <t>Bourdin, S</t>
    </r>
    <r>
      <rPr>
        <sz val="9"/>
        <rFont val="Calibri"/>
        <family val="2"/>
        <scheme val="minor"/>
      </rPr>
      <t xml:space="preserve"> 2020, 'Le développement durable au cœur des élections municipales : sujet brûlant, mesures tièdes ?'</t>
    </r>
  </si>
  <si>
    <r>
      <t xml:space="preserve">Alix, Y &amp; </t>
    </r>
    <r>
      <rPr>
        <b/>
        <sz val="9"/>
        <rFont val="Calibri"/>
        <family val="2"/>
        <scheme val="minor"/>
      </rPr>
      <t>Daudet, B</t>
    </r>
    <r>
      <rPr>
        <sz val="9"/>
        <rFont val="Calibri"/>
        <family val="2"/>
        <scheme val="minor"/>
      </rPr>
      <t xml:space="preserve"> 2020, 'Communautés portuaires africaines : les bienfaits du COVID ?'</t>
    </r>
  </si>
  <si>
    <r>
      <rPr>
        <b/>
        <sz val="9"/>
        <rFont val="Calibri"/>
        <family val="2"/>
        <scheme val="minor"/>
      </rPr>
      <t>Minchella, D</t>
    </r>
    <r>
      <rPr>
        <sz val="9"/>
        <rFont val="Calibri"/>
        <family val="2"/>
        <scheme val="minor"/>
      </rPr>
      <t xml:space="preserve"> 2020, 'Covid-19 : après l’open space, l’ère du « clean desk » ?'</t>
    </r>
  </si>
  <si>
    <r>
      <rPr>
        <b/>
        <sz val="9"/>
        <rFont val="Calibri"/>
        <family val="2"/>
        <scheme val="minor"/>
      </rPr>
      <t>Bourdin, S</t>
    </r>
    <r>
      <rPr>
        <sz val="9"/>
        <rFont val="Calibri"/>
        <family val="2"/>
        <scheme val="minor"/>
      </rPr>
      <t xml:space="preserve"> 2020, 'Covid-19 : Pause économique ou décroissance ?'</t>
    </r>
  </si>
  <si>
    <r>
      <t>Tessier, L</t>
    </r>
    <r>
      <rPr>
        <sz val="9"/>
        <color rgb="FF201F1E"/>
        <rFont val="Calibri"/>
        <family val="2"/>
        <scheme val="minor"/>
      </rPr>
      <t> 2020, 'Des changements structurels sont-ils possibles ?'</t>
    </r>
  </si>
  <si>
    <r>
      <t xml:space="preserve">Harrison, J </t>
    </r>
    <r>
      <rPr>
        <sz val="9"/>
        <color rgb="FF201F1E"/>
        <rFont val="Calibri"/>
        <family val="2"/>
        <scheme val="minor"/>
      </rPr>
      <t xml:space="preserve">2020, Work-related well-being and post-confinement adjustment: can gratitude help?, </t>
    </r>
  </si>
  <si>
    <r>
      <t>Condor, R</t>
    </r>
    <r>
      <rPr>
        <sz val="9"/>
        <color rgb="FF201F1E"/>
        <rFont val="Calibri"/>
        <family val="2"/>
        <scheme val="minor"/>
      </rPr>
      <t> 2020, 'Coronvirus : Les agriculteurs, des entrepreneurs agiles'</t>
    </r>
  </si>
  <si>
    <r>
      <rPr>
        <b/>
        <sz val="9"/>
        <rFont val="Calibri"/>
        <family val="2"/>
        <scheme val="minor"/>
      </rPr>
      <t>Renaud, A</t>
    </r>
    <r>
      <rPr>
        <sz val="9"/>
        <rFont val="Calibri"/>
        <family val="2"/>
        <scheme val="minor"/>
      </rPr>
      <t xml:space="preserve"> &amp; Maucuer, R 2020, 'Une boussole stratégique pour optimiser son portefeuille de partenariats ONG-entreprise'</t>
    </r>
  </si>
  <si>
    <r>
      <rPr>
        <b/>
        <sz val="9"/>
        <rFont val="Calibri"/>
        <family val="2"/>
        <scheme val="minor"/>
      </rPr>
      <t>Hélène, L</t>
    </r>
    <r>
      <rPr>
        <sz val="9"/>
        <rFont val="Calibri"/>
        <family val="2"/>
        <scheme val="minor"/>
      </rPr>
      <t xml:space="preserve"> 2020, 'Intelligence collective, learning by doing, ludopédagogie : Outils marketing ou réels outils pédagogiques ?</t>
    </r>
  </si>
  <si>
    <r>
      <rPr>
        <b/>
        <sz val="9"/>
        <rFont val="Calibri"/>
        <family val="2"/>
        <scheme val="minor"/>
      </rPr>
      <t>Boubaker, S,</t>
    </r>
    <r>
      <rPr>
        <sz val="9"/>
        <rFont val="Calibri"/>
        <family val="2"/>
        <scheme val="minor"/>
      </rPr>
      <t xml:space="preserve"> Comyns, B &amp; Peillex, J 2020, 'Est-il rentable d'investir dans des produits financiers qui encouragent la diversité de genre ?'</t>
    </r>
  </si>
  <si>
    <r>
      <rPr>
        <b/>
        <sz val="9"/>
        <rFont val="Calibri"/>
        <family val="2"/>
        <scheme val="minor"/>
      </rPr>
      <t>Boubaker, S</t>
    </r>
    <r>
      <rPr>
        <sz val="9"/>
        <rFont val="Calibri"/>
        <family val="2"/>
        <scheme val="minor"/>
      </rPr>
      <t>, Gounopoulos, D, Nguyen, D.K, and Paltalidis, N (2020), 'Reaching for Yield as a Way to Mitigate the Diabolic Loop Puzzle in the Monetary Union'</t>
    </r>
  </si>
  <si>
    <r>
      <rPr>
        <b/>
        <sz val="9"/>
        <rFont val="Calibri"/>
        <family val="2"/>
        <scheme val="minor"/>
      </rPr>
      <t>Jeanne, L</t>
    </r>
    <r>
      <rPr>
        <sz val="9"/>
        <rFont val="Calibri"/>
        <family val="2"/>
        <scheme val="minor"/>
      </rPr>
      <t xml:space="preserve"> 2020, 'La pandémie révèle nos rapports ambigus aux risques'</t>
    </r>
  </si>
  <si>
    <r>
      <rPr>
        <b/>
        <sz val="9"/>
        <rFont val="Calibri"/>
        <family val="2"/>
        <scheme val="minor"/>
      </rPr>
      <t>Minchella, D</t>
    </r>
    <r>
      <rPr>
        <sz val="9"/>
        <rFont val="Calibri"/>
        <family val="2"/>
        <scheme val="minor"/>
      </rPr>
      <t xml:space="preserve"> &amp; De Lapparent, O 2020, 'Mobiliser l'Histoire en écoles d'ingénieurs et écoles de management, mais pourquoi donc ?' </t>
    </r>
  </si>
  <si>
    <r>
      <rPr>
        <b/>
        <sz val="9"/>
        <rFont val="Calibri"/>
        <family val="2"/>
        <scheme val="minor"/>
      </rPr>
      <t>Minchella, D</t>
    </r>
    <r>
      <rPr>
        <sz val="9"/>
        <rFont val="Calibri"/>
        <family val="2"/>
        <scheme val="minor"/>
      </rPr>
      <t xml:space="preserve"> &amp; Kemdji, M 2020, 'Tiers-lieux et espaces de coworking: De nouveaux espaces pour la nouvele génération uniquement ?'</t>
    </r>
  </si>
  <si>
    <r>
      <rPr>
        <b/>
        <sz val="9"/>
        <rFont val="Calibri"/>
        <family val="2"/>
        <scheme val="minor"/>
      </rPr>
      <t>Pralong, J </t>
    </r>
    <r>
      <rPr>
        <sz val="9"/>
        <rFont val="Calibri"/>
        <family val="2"/>
        <scheme val="minor"/>
      </rPr>
      <t>&amp; Peretti Ndiaye, M 2020, ‘Non, tout le monde n’a pas les soft skills pour être un super télétravailleur’</t>
    </r>
  </si>
  <si>
    <r>
      <rPr>
        <b/>
        <sz val="9"/>
        <rFont val="Calibri"/>
        <family val="2"/>
        <scheme val="minor"/>
      </rPr>
      <t>Bazin, Y,</t>
    </r>
    <r>
      <rPr>
        <sz val="9"/>
        <rFont val="Calibri"/>
        <family val="2"/>
        <scheme val="minor"/>
      </rPr>
      <t xml:space="preserve"> Maucuer, R &amp; </t>
    </r>
    <r>
      <rPr>
        <b/>
        <sz val="9"/>
        <rFont val="Calibri"/>
        <family val="2"/>
        <scheme val="minor"/>
      </rPr>
      <t xml:space="preserve">Renaud, A </t>
    </r>
    <r>
      <rPr>
        <sz val="9"/>
        <rFont val="Calibri"/>
        <family val="2"/>
        <scheme val="minor"/>
      </rPr>
      <t>2020, ‘Combien d’hôpitaux non financés à cause des stratégies fiscales du CAC 40 ?'</t>
    </r>
  </si>
  <si>
    <r>
      <rPr>
        <b/>
        <sz val="9"/>
        <rFont val="Calibri"/>
        <family val="2"/>
        <scheme val="minor"/>
      </rPr>
      <t>Minchella, D</t>
    </r>
    <r>
      <rPr>
        <sz val="9"/>
        <rFont val="Calibri"/>
        <family val="2"/>
        <scheme val="minor"/>
      </rPr>
      <t xml:space="preserve"> &amp; Vinçotte, E 2020, 'Les entreprises prestataires face au Covid-19'</t>
    </r>
  </si>
  <si>
    <r>
      <rPr>
        <b/>
        <sz val="9"/>
        <rFont val="Calibri"/>
        <family val="2"/>
        <scheme val="minor"/>
      </rPr>
      <t>Aubry, M</t>
    </r>
    <r>
      <rPr>
        <sz val="9"/>
        <rFont val="Calibri"/>
        <family val="2"/>
        <scheme val="minor"/>
      </rPr>
      <t xml:space="preserve"> &amp; Aoun, C 2020, 'L'intelligence artificielle doit être au cœur de notre stratégie de souveraineté technique'</t>
    </r>
  </si>
  <si>
    <r>
      <rPr>
        <b/>
        <sz val="9"/>
        <rFont val="Calibri"/>
        <family val="2"/>
        <scheme val="minor"/>
      </rPr>
      <t>Pralong, J</t>
    </r>
    <r>
      <rPr>
        <sz val="9"/>
        <rFont val="Calibri"/>
        <family val="2"/>
        <scheme val="minor"/>
      </rPr>
      <t xml:space="preserve"> 2020, 'Pour améliorer les performances, regardons le recrutement réel plutôt que le recrutement prescrit'</t>
    </r>
  </si>
  <si>
    <r>
      <rPr>
        <b/>
        <sz val="9"/>
        <rFont val="Calibri"/>
        <family val="2"/>
        <scheme val="minor"/>
      </rPr>
      <t>Minchella, D</t>
    </r>
    <r>
      <rPr>
        <sz val="9"/>
        <rFont val="Calibri"/>
        <family val="2"/>
        <scheme val="minor"/>
      </rPr>
      <t> &amp; Vinçotte, E 2020, 'Les prestataires face au Covid-19 (deuxième partie)'</t>
    </r>
  </si>
  <si>
    <r>
      <t>Grandmontagne, Y &amp; </t>
    </r>
    <r>
      <rPr>
        <b/>
        <sz val="9"/>
        <rFont val="Calibri"/>
        <family val="2"/>
        <scheme val="minor"/>
      </rPr>
      <t>Pralong, J</t>
    </r>
    <r>
      <rPr>
        <sz val="9"/>
        <rFont val="Calibri"/>
        <family val="2"/>
        <scheme val="minor"/>
      </rPr>
      <t> 2020, 'L’innovation RH, de la légitimité à la performance'</t>
    </r>
  </si>
  <si>
    <r>
      <rPr>
        <b/>
        <sz val="9"/>
        <rFont val="Calibri"/>
        <family val="2"/>
        <scheme val="minor"/>
      </rPr>
      <t>Pralong, J</t>
    </r>
    <r>
      <rPr>
        <sz val="9"/>
        <rFont val="Calibri"/>
        <family val="2"/>
        <scheme val="minor"/>
      </rPr>
      <t> 2020, 'Discrimination, organisation : démonstration'</t>
    </r>
  </si>
  <si>
    <r>
      <rPr>
        <b/>
        <sz val="9"/>
        <rFont val="Calibri"/>
        <family val="2"/>
        <scheme val="minor"/>
      </rPr>
      <t>Bourdin, S</t>
    </r>
    <r>
      <rPr>
        <sz val="9"/>
        <rFont val="Calibri"/>
        <family val="2"/>
        <scheme val="minor"/>
      </rPr>
      <t> 2020, 'Biogas at the Crossroads of Energy Transition and the Circular Economy: Opportunities and Obstacles'</t>
    </r>
  </si>
  <si>
    <r>
      <rPr>
        <b/>
        <sz val="9"/>
        <rFont val="Calibri"/>
        <family val="2"/>
        <scheme val="minor"/>
      </rPr>
      <t>Bazin, Y</t>
    </r>
    <r>
      <rPr>
        <sz val="9"/>
        <rFont val="Calibri"/>
        <family val="2"/>
        <scheme val="minor"/>
      </rPr>
      <t> 2020, 'Vos partiels, sur place ou à emporter ?'</t>
    </r>
  </si>
  <si>
    <r>
      <rPr>
        <b/>
        <sz val="9"/>
        <rFont val="Calibri"/>
        <family val="2"/>
        <scheme val="minor"/>
      </rPr>
      <t>Martinez, F</t>
    </r>
    <r>
      <rPr>
        <sz val="9"/>
        <rFont val="Calibri"/>
        <family val="2"/>
        <scheme val="minor"/>
      </rPr>
      <t> 2020, 'Covid-19, business and faith: An intriguing field for research in (and the practice of) responsible management’</t>
    </r>
  </si>
  <si>
    <r>
      <rPr>
        <b/>
        <sz val="9"/>
        <rFont val="Calibri"/>
        <family val="2"/>
        <scheme val="minor"/>
      </rPr>
      <t>Vinçotte, E </t>
    </r>
    <r>
      <rPr>
        <sz val="9"/>
        <rFont val="Calibri"/>
        <family val="2"/>
        <scheme val="minor"/>
      </rPr>
      <t>2020, 'Quand les serious games deviennent des outils d'accompagnement des patients'</t>
    </r>
  </si>
  <si>
    <r>
      <t xml:space="preserve">Alix, Y &amp; </t>
    </r>
    <r>
      <rPr>
        <b/>
        <sz val="9"/>
        <rFont val="Calibri"/>
        <family val="2"/>
        <scheme val="minor"/>
      </rPr>
      <t>Daudet, B</t>
    </r>
    <r>
      <rPr>
        <sz val="9"/>
        <rFont val="Calibri"/>
        <family val="2"/>
        <scheme val="minor"/>
      </rPr>
      <t xml:space="preserve"> 2020, 'Une forme de concorde portuaire sur la rangée Dakar-Pointe-Noire'</t>
    </r>
  </si>
  <si>
    <r>
      <rPr>
        <b/>
        <sz val="9"/>
        <rFont val="Calibri"/>
        <family val="2"/>
        <scheme val="minor"/>
      </rPr>
      <t>Minchella, D</t>
    </r>
    <r>
      <rPr>
        <sz val="9"/>
        <rFont val="Calibri"/>
        <family val="2"/>
        <scheme val="minor"/>
      </rPr>
      <t xml:space="preserve"> &amp; Monborren, L 2020, 'Role Playing Game in International Sales Contract Negotiation'</t>
    </r>
  </si>
  <si>
    <r>
      <rPr>
        <b/>
        <sz val="9"/>
        <rFont val="Calibri"/>
        <family val="2"/>
        <scheme val="minor"/>
      </rPr>
      <t>Ben Hamadi, Z</t>
    </r>
    <r>
      <rPr>
        <sz val="9"/>
        <rFont val="Calibri"/>
        <family val="2"/>
        <scheme val="minor"/>
      </rPr>
      <t xml:space="preserve"> (2020), 'La résistance au changement : une fatalité ?'</t>
    </r>
  </si>
  <si>
    <r>
      <t xml:space="preserve">
</t>
    </r>
    <r>
      <rPr>
        <b/>
        <sz val="9"/>
        <rFont val="Calibri"/>
        <family val="2"/>
        <scheme val="minor"/>
      </rPr>
      <t>Ben Hamadi, Z</t>
    </r>
    <r>
      <rPr>
        <sz val="9"/>
        <rFont val="Calibri"/>
        <family val="2"/>
        <scheme val="minor"/>
      </rPr>
      <t xml:space="preserve"> 2020, 'Le contrôleur de gestion : un métier aux multiples facettes'</t>
    </r>
  </si>
  <si>
    <r>
      <rPr>
        <b/>
        <sz val="9"/>
        <rFont val="Calibri"/>
        <family val="2"/>
        <scheme val="minor"/>
      </rPr>
      <t>Minchella, D</t>
    </r>
    <r>
      <rPr>
        <sz val="9"/>
        <rFont val="Calibri"/>
        <family val="2"/>
        <scheme val="minor"/>
      </rPr>
      <t xml:space="preserve">, </t>
    </r>
    <r>
      <rPr>
        <b/>
        <sz val="9"/>
        <rFont val="Calibri"/>
        <family val="2"/>
        <scheme val="minor"/>
      </rPr>
      <t>Vincotte, E</t>
    </r>
    <r>
      <rPr>
        <sz val="9"/>
        <rFont val="Calibri"/>
        <family val="2"/>
        <scheme val="minor"/>
      </rPr>
      <t xml:space="preserve"> &amp; Sorreda, T 2020, ‘Récréa, la gestion d’équipements de loisirs : penser l’espace organisationnel comme un instrument de management’</t>
    </r>
  </si>
  <si>
    <r>
      <rPr>
        <b/>
        <sz val="9"/>
        <rFont val="Calibri"/>
        <family val="2"/>
        <scheme val="minor"/>
      </rPr>
      <t>Minchella, D</t>
    </r>
    <r>
      <rPr>
        <sz val="9"/>
        <rFont val="Calibri"/>
        <family val="2"/>
        <scheme val="minor"/>
      </rPr>
      <t xml:space="preserve"> &amp; Vinçotte, E 2020, 'Améliorer la vie au bureau" : jeu de rôle en négociation personnelle'</t>
    </r>
  </si>
  <si>
    <r>
      <rPr>
        <b/>
        <sz val="9"/>
        <rFont val="Calibri"/>
        <family val="2"/>
        <scheme val="minor"/>
      </rPr>
      <t>Karjalainen, H</t>
    </r>
    <r>
      <rPr>
        <sz val="9"/>
        <rFont val="Calibri"/>
        <family val="2"/>
        <scheme val="minor"/>
      </rPr>
      <t xml:space="preserve"> 2020, 'A Successful Cross-Cultural Manager', labellisé Atlas-AFMI</t>
    </r>
  </si>
  <si>
    <r>
      <t xml:space="preserve">Snadli, S, Khlif, W &amp; </t>
    </r>
    <r>
      <rPr>
        <b/>
        <sz val="9"/>
        <rFont val="Calibri"/>
        <family val="2"/>
        <scheme val="minor"/>
      </rPr>
      <t xml:space="preserve">Karoui, L </t>
    </r>
    <r>
      <rPr>
        <sz val="9"/>
        <rFont val="Calibri"/>
        <family val="2"/>
        <scheme val="minor"/>
      </rPr>
      <t>2020, ' Apparel art firme, Histoire d’une PME dont le conseil d’administration accompagne la croissance'</t>
    </r>
  </si>
  <si>
    <r>
      <rPr>
        <b/>
        <sz val="9"/>
        <rFont val="Calibri"/>
        <family val="2"/>
        <scheme val="minor"/>
      </rPr>
      <t>Boubaker, S</t>
    </r>
    <r>
      <rPr>
        <sz val="9"/>
        <rFont val="Calibri"/>
        <family val="2"/>
        <scheme val="minor"/>
      </rPr>
      <t>, Cumming, D &amp; Duc Khuong Nguyen, D.K 2020, 'Research Handbook of Investing in the Triple Bottom Line',  version paperback.</t>
    </r>
  </si>
  <si>
    <r>
      <rPr>
        <b/>
        <sz val="9"/>
        <rFont val="Calibri"/>
        <family val="2"/>
        <scheme val="minor"/>
      </rPr>
      <t>Boubaker, S</t>
    </r>
    <r>
      <rPr>
        <sz val="9"/>
        <rFont val="Calibri"/>
        <family val="2"/>
        <scheme val="minor"/>
      </rPr>
      <t>, Cumming, D &amp; Nguyen, D.K 2020, 'A Handbook of Finance and Sustainability'</t>
    </r>
  </si>
  <si>
    <r>
      <rPr>
        <b/>
        <sz val="9"/>
        <rFont val="Calibri"/>
        <family val="2"/>
        <scheme val="minor"/>
      </rPr>
      <t>Minchella, D</t>
    </r>
    <r>
      <rPr>
        <sz val="9"/>
        <rFont val="Calibri"/>
        <family val="2"/>
        <scheme val="minor"/>
      </rPr>
      <t xml:space="preserve"> 2020, 'Les enterprises à l'heure du flex-office. Contextes, enjeux, vécus',</t>
    </r>
  </si>
  <si>
    <r>
      <rPr>
        <b/>
        <sz val="9"/>
        <rFont val="Calibri"/>
        <family val="2"/>
        <scheme val="minor"/>
      </rPr>
      <t xml:space="preserve">Bourdin, S </t>
    </r>
    <r>
      <rPr>
        <sz val="9"/>
        <rFont val="Calibri"/>
        <family val="2"/>
        <scheme val="minor"/>
      </rPr>
      <t>2020, 'Quelle place pour la méthanisation, en 2030, dans la transition énergétique du territoire des Vallons de Vilaine ?'</t>
    </r>
  </si>
  <si>
    <r>
      <rPr>
        <b/>
        <sz val="9"/>
        <rFont val="Calibri"/>
        <family val="2"/>
        <scheme val="minor"/>
      </rPr>
      <t>Bourdin, S</t>
    </r>
    <r>
      <rPr>
        <sz val="9"/>
        <rFont val="Calibri"/>
        <family val="2"/>
        <scheme val="minor"/>
      </rPr>
      <t xml:space="preserve"> 2020, 'Imaginer le futur des territoires : combiner savoir expérientiel et savoir scientifique' </t>
    </r>
  </si>
  <si>
    <r>
      <t xml:space="preserve">Ito, A., </t>
    </r>
    <r>
      <rPr>
        <b/>
        <sz val="9"/>
        <rFont val="Calibri"/>
        <family val="2"/>
        <scheme val="minor"/>
      </rPr>
      <t>Harrison, J</t>
    </r>
    <r>
      <rPr>
        <sz val="9"/>
        <rFont val="Calibri"/>
        <family val="2"/>
        <scheme val="minor"/>
      </rPr>
      <t>., Bligh, M., &amp; Roland-Lévy, C 2020, 'A follower-centric perspective on charismatic leadership"</t>
    </r>
  </si>
  <si>
    <r>
      <rPr>
        <b/>
        <sz val="9"/>
        <rFont val="Calibri"/>
        <family val="2"/>
        <scheme val="minor"/>
      </rPr>
      <t>Bourdin, S</t>
    </r>
    <r>
      <rPr>
        <sz val="9"/>
        <rFont val="Calibri"/>
        <family val="2"/>
        <scheme val="minor"/>
      </rPr>
      <t xml:space="preserve"> &amp; Rivoallan, Y 2020, 'Recreational Activities, Economic and Territorial Development: Caen (France) in the Reconquest of its River?', in Machemehl, C, Sirost, O &amp; Ducrotoy, J-P '</t>
    </r>
    <r>
      <rPr>
        <i/>
        <sz val="9"/>
        <rFont val="Calibri"/>
        <family val="2"/>
        <scheme val="minor"/>
      </rPr>
      <t>Reclaiming and Rewilding River Cities for Outdoor Recreation</t>
    </r>
    <r>
      <rPr>
        <sz val="9"/>
        <rFont val="Calibri"/>
        <family val="2"/>
        <scheme val="minor"/>
      </rPr>
      <t>'</t>
    </r>
  </si>
  <si>
    <r>
      <rPr>
        <b/>
        <sz val="9"/>
        <rFont val="Calibri"/>
        <family val="2"/>
        <scheme val="minor"/>
      </rPr>
      <t>Griffiths, P 2020,</t>
    </r>
    <r>
      <rPr>
        <sz val="9"/>
        <rFont val="Calibri"/>
        <family val="2"/>
        <scheme val="minor"/>
      </rPr>
      <t xml:space="preserve"> 'The Fintech industry: Crowdfunding in context', in Shneor, R., Zhao, L. &amp; Flaten, B-T, </t>
    </r>
    <r>
      <rPr>
        <i/>
        <sz val="9"/>
        <rFont val="Calibri"/>
        <family val="2"/>
        <scheme val="minor"/>
      </rPr>
      <t>‘Advances in Crowdfunding Research and Practice'</t>
    </r>
    <r>
      <rPr>
        <sz val="9"/>
        <rFont val="Calibri"/>
        <family val="2"/>
        <scheme val="minor"/>
      </rPr>
      <t>, Cham</t>
    </r>
  </si>
  <si>
    <r>
      <rPr>
        <b/>
        <sz val="9"/>
        <rFont val="Calibri"/>
        <family val="2"/>
        <scheme val="minor"/>
      </rPr>
      <t xml:space="preserve">Fadil, N &amp; Saadoui, K </t>
    </r>
    <r>
      <rPr>
        <sz val="9"/>
        <rFont val="Calibri"/>
        <family val="2"/>
        <scheme val="minor"/>
      </rPr>
      <t>(2020)</t>
    </r>
    <r>
      <rPr>
        <b/>
        <sz val="9"/>
        <rFont val="Calibri"/>
        <family val="2"/>
        <scheme val="minor"/>
      </rPr>
      <t xml:space="preserve"> : « </t>
    </r>
    <r>
      <rPr>
        <sz val="9"/>
        <rFont val="Calibri"/>
        <family val="2"/>
        <scheme val="minor"/>
      </rPr>
      <t>Adeline Lescanne et Nutriset. Par passion pour l’Afrique », in T. Lebègue, S. Chasserio &amp; S. Gay Anger, Parcours de femmes entrepreneures en France, Editions EMS, Cormelles-le-Royal.</t>
    </r>
  </si>
  <si>
    <r>
      <rPr>
        <b/>
        <sz val="9"/>
        <rFont val="Calibri"/>
        <family val="2"/>
        <scheme val="minor"/>
      </rPr>
      <t xml:space="preserve">Fadil, N &amp; </t>
    </r>
    <r>
      <rPr>
        <sz val="9"/>
        <rFont val="Calibri"/>
        <family val="2"/>
        <scheme val="minor"/>
      </rPr>
      <t>Beddi, H (2020)</t>
    </r>
    <r>
      <rPr>
        <b/>
        <sz val="9"/>
        <rFont val="Calibri"/>
        <family val="2"/>
        <scheme val="minor"/>
      </rPr>
      <t xml:space="preserve"> : « </t>
    </r>
    <r>
      <rPr>
        <sz val="9"/>
        <rFont val="Calibri"/>
        <family val="2"/>
        <scheme val="minor"/>
      </rPr>
      <t>Pascale Lecarpentier De Leusse et Protecop. Le goût du risque et le sens du défi », in T. Lebègue, S. Chasserio &amp; S. Gay Anger, Parcours de femmes entrepreneures en France, Editions EMS, Cormelles-le-Royal</t>
    </r>
  </si>
  <si>
    <r>
      <rPr>
        <b/>
        <sz val="9"/>
        <rFont val="Calibri"/>
        <family val="2"/>
        <scheme val="minor"/>
      </rPr>
      <t xml:space="preserve">Fadil, N (2020) : « </t>
    </r>
    <r>
      <rPr>
        <sz val="9"/>
        <rFont val="Calibri"/>
        <family val="2"/>
        <scheme val="minor"/>
      </rPr>
      <t>Armelle et Normalab. Un esprit entrepreneurial à toute épreuve », in T. Lebègue, S. Chasserio &amp; S. Gay Anger, Parcours de femmes entrepreneures en France, Editions EMS, Cormelles-le-Royal</t>
    </r>
  </si>
  <si>
    <r>
      <rPr>
        <b/>
        <sz val="9"/>
        <rFont val="Calibri"/>
        <family val="2"/>
        <scheme val="minor"/>
      </rPr>
      <t>Zaman, M</t>
    </r>
    <r>
      <rPr>
        <sz val="9"/>
        <rFont val="Calibri"/>
        <family val="2"/>
        <scheme val="minor"/>
      </rPr>
      <t>, Dauxert, T &amp; Michael, N 2020, ‘Kid-Friendly Digital Communication for Hotels and Service Adaptation: Empirical Evidences from Family Hotels’, in H. Séraphin, &amp; V. Gowreesunkar (Eds.), Children in Hospitality and Tourism - Marketing and Managing Experiences, De Gruyter, Berlin/Boston</t>
    </r>
  </si>
  <si>
    <r>
      <t xml:space="preserve">Seraphin, H, Ambaye, M, Yallop, A, Gowreesunkar, V &amp; </t>
    </r>
    <r>
      <rPr>
        <b/>
        <sz val="9"/>
        <rFont val="Calibri"/>
        <family val="2"/>
        <scheme val="minor"/>
      </rPr>
      <t>Zaman, M</t>
    </r>
    <r>
      <rPr>
        <sz val="9"/>
        <rFont val="Calibri"/>
        <family val="2"/>
        <scheme val="minor"/>
      </rPr>
      <t xml:space="preserve"> (2020) ‘Beyond KidZania: A new framework for identifying the potential impacts of resort mini-clubs’ in H. Séraphin, &amp; V. Gowreesunkar (Eds.), Children in Hospitality and Tourism - Marketing and Managing Experiences, De Gruyter, Berlin/Boston.</t>
    </r>
  </si>
  <si>
    <r>
      <rPr>
        <b/>
        <sz val="9"/>
        <rFont val="Calibri"/>
        <family val="2"/>
        <scheme val="minor"/>
      </rPr>
      <t>Zaman, M</t>
    </r>
    <r>
      <rPr>
        <sz val="9"/>
        <rFont val="Calibri"/>
        <family val="2"/>
        <scheme val="minor"/>
      </rPr>
      <t>, Vo Thanh, T, &amp; Botti, L (2020), ‘Tackling Overtourism and Related Perverse Impacts by Using DMO Website as Tool of Social Innovation’ in H. Séraphin, T. Gladkikh,  &amp; T. Vo Thanh (Eds.), Overtourism - Causes, Implications and Solutions, Palgrave. Palgrave Macmillan, Cham.</t>
    </r>
  </si>
  <si>
    <r>
      <t>Pralong, J</t>
    </r>
    <r>
      <rPr>
        <sz val="9"/>
        <color rgb="FF000000"/>
        <rFont val="Calibri"/>
        <family val="2"/>
        <scheme val="minor"/>
      </rPr>
      <t> 2020, 'HR INSIGHTS #02 – HumanProtocolError : quand l’abondance d’informations digitales provoque des erreurs de recrutement'</t>
    </r>
  </si>
  <si>
    <r>
      <rPr>
        <b/>
        <sz val="9"/>
        <color theme="1"/>
        <rFont val="Calibri"/>
        <family val="2"/>
        <scheme val="minor"/>
      </rPr>
      <t>Pralong, J </t>
    </r>
    <r>
      <rPr>
        <sz val="9"/>
        <color theme="1"/>
        <rFont val="Calibri"/>
        <family val="2"/>
        <scheme val="minor"/>
      </rPr>
      <t>2020, 'HR Insights #03 – FullRemoteSkills : quelles compétences pour être un télétravailleur performant ?'</t>
    </r>
  </si>
  <si>
    <r>
      <rPr>
        <b/>
        <sz val="9"/>
        <color theme="1"/>
        <rFont val="Calibri"/>
        <family val="2"/>
        <scheme val="minor"/>
      </rPr>
      <t xml:space="preserve">Ben Hamadi, Z, Bernard, O, Fournès, C, Sow, M </t>
    </r>
    <r>
      <rPr>
        <sz val="9"/>
        <color theme="1"/>
        <rFont val="Calibri"/>
        <family val="2"/>
        <scheme val="minor"/>
      </rPr>
      <t>&amp;</t>
    </r>
    <r>
      <rPr>
        <b/>
        <sz val="9"/>
        <color theme="1"/>
        <rFont val="Calibri"/>
        <family val="2"/>
        <scheme val="minor"/>
      </rPr>
      <t xml:space="preserve"> Tessier, L</t>
    </r>
    <r>
      <rPr>
        <sz val="9"/>
        <color theme="1"/>
        <rFont val="Calibri"/>
        <family val="2"/>
        <scheme val="minor"/>
      </rPr>
      <t xml:space="preserve"> 2020, ‘Quand le numérique chasse le numérique – savoir penser et savoir être au cœur des enseignements’</t>
    </r>
  </si>
  <si>
    <r>
      <rPr>
        <b/>
        <sz val="9"/>
        <color theme="1"/>
        <rFont val="Calibri"/>
        <family val="2"/>
        <scheme val="minor"/>
      </rPr>
      <t>Bourdin, S</t>
    </r>
    <r>
      <rPr>
        <sz val="9"/>
        <color theme="1"/>
        <rFont val="Calibri"/>
        <family val="2"/>
        <scheme val="minor"/>
      </rPr>
      <t xml:space="preserve"> 2020, 'Transports, espaces, destinations : vers de nouvelles mobilités'</t>
    </r>
  </si>
  <si>
    <r>
      <rPr>
        <b/>
        <sz val="9"/>
        <color theme="1"/>
        <rFont val="Calibri"/>
        <family val="2"/>
        <scheme val="minor"/>
      </rPr>
      <t>Bourdin, S</t>
    </r>
    <r>
      <rPr>
        <sz val="9"/>
        <color theme="1"/>
        <rFont val="Calibri"/>
        <family val="2"/>
        <scheme val="minor"/>
      </rPr>
      <t xml:space="preserve"> 2020, 'Une économie circulaire pour un nouveau mode de consommation'</t>
    </r>
  </si>
  <si>
    <r>
      <rPr>
        <b/>
        <sz val="9"/>
        <color theme="1"/>
        <rFont val="Calibri"/>
        <family val="2"/>
        <scheme val="minor"/>
      </rPr>
      <t>Jeanne, L</t>
    </r>
    <r>
      <rPr>
        <sz val="9"/>
        <color theme="1"/>
        <rFont val="Calibri"/>
        <family val="2"/>
        <scheme val="minor"/>
      </rPr>
      <t xml:space="preserve"> &amp;</t>
    </r>
    <r>
      <rPr>
        <b/>
        <sz val="9"/>
        <color theme="1"/>
        <rFont val="Calibri"/>
        <family val="2"/>
        <scheme val="minor"/>
      </rPr>
      <t xml:space="preserve"> Bourdin, S</t>
    </r>
    <r>
      <rPr>
        <sz val="9"/>
        <color theme="1"/>
        <rFont val="Calibri"/>
        <family val="2"/>
        <scheme val="minor"/>
      </rPr>
      <t xml:space="preserve"> 2020, 'Une question de temps'</t>
    </r>
  </si>
  <si>
    <r>
      <rPr>
        <b/>
        <sz val="9"/>
        <color theme="1"/>
        <rFont val="Calibri"/>
        <family val="2"/>
        <scheme val="minor"/>
      </rPr>
      <t>Fournès, C</t>
    </r>
    <r>
      <rPr>
        <sz val="9"/>
        <color theme="1"/>
        <rFont val="Calibri"/>
        <family val="2"/>
        <scheme val="minor"/>
      </rPr>
      <t xml:space="preserve"> 2020 ‘Comment enseigner la finance à l’heure du digital ?’</t>
    </r>
  </si>
  <si>
    <r>
      <rPr>
        <b/>
        <sz val="9"/>
        <color theme="1"/>
        <rFont val="Calibri"/>
        <family val="2"/>
        <scheme val="minor"/>
      </rPr>
      <t>Fournès, C</t>
    </r>
    <r>
      <rPr>
        <sz val="9"/>
        <color theme="1"/>
        <rFont val="Calibri"/>
        <family val="2"/>
        <scheme val="minor"/>
      </rPr>
      <t xml:space="preserve"> 2020, ‘Les soft skills deviennent un complément hégémonique aux hard skills’</t>
    </r>
  </si>
  <si>
    <r>
      <rPr>
        <b/>
        <sz val="9"/>
        <rFont val="Calibri"/>
        <family val="2"/>
        <scheme val="minor"/>
      </rPr>
      <t>Pereira, B</t>
    </r>
    <r>
      <rPr>
        <sz val="9"/>
        <rFont val="Calibri"/>
        <family val="2"/>
        <scheme val="minor"/>
      </rPr>
      <t xml:space="preserve"> 2020, 'Les codes vestimentaires en entreprise ont-ils changé ?'  Emission France 3 ‘Ensemble c’est mieux’</t>
    </r>
  </si>
  <si>
    <r>
      <rPr>
        <b/>
        <sz val="9"/>
        <rFont val="Calibri"/>
        <family val="2"/>
        <scheme val="minor"/>
      </rPr>
      <t>Pralong, J</t>
    </r>
    <r>
      <rPr>
        <sz val="9"/>
        <rFont val="Calibri"/>
        <family val="2"/>
        <scheme val="minor"/>
      </rPr>
      <t xml:space="preserve"> 2020, Interview presse suite au rapport d’études paru sur la digitalisation des CVs et erreurs de recrutement  – Interview relayée sur BFM TV</t>
    </r>
  </si>
  <si>
    <r>
      <t>Fedi, L, </t>
    </r>
    <r>
      <rPr>
        <b/>
        <sz val="9"/>
        <rFont val="Calibri"/>
        <family val="2"/>
        <scheme val="minor"/>
      </rPr>
      <t>Faury, O</t>
    </r>
    <r>
      <rPr>
        <sz val="9"/>
        <rFont val="Calibri"/>
        <family val="2"/>
        <scheme val="minor"/>
      </rPr>
      <t>, Etienne, L &amp; Montier, N 2020, 'Enfin une cartographie des accidents maritimes en Arctique russe'</t>
    </r>
  </si>
  <si>
    <r>
      <rPr>
        <b/>
        <sz val="9"/>
        <rFont val="Calibri"/>
        <family val="2"/>
        <scheme val="minor"/>
      </rPr>
      <t xml:space="preserve">Nadou, F </t>
    </r>
    <r>
      <rPr>
        <sz val="9"/>
        <rFont val="Calibri"/>
        <family val="2"/>
        <scheme val="minor"/>
      </rPr>
      <t>&amp; Talandier, M 2020, 'Introduction - Intermédiation territoriale : des lieux, des liens, des réseaux, des acteurs'</t>
    </r>
  </si>
  <si>
    <r>
      <rPr>
        <b/>
        <sz val="9"/>
        <rFont val="Calibri"/>
        <family val="2"/>
        <scheme val="minor"/>
      </rPr>
      <t>Stibe, A</t>
    </r>
    <r>
      <rPr>
        <sz val="9"/>
        <rFont val="Calibri"/>
        <family val="2"/>
        <scheme val="minor"/>
      </rPr>
      <t>. 2020, 'Transforming Technology for Global Business Acceleration and Change Management'</t>
    </r>
  </si>
  <si>
    <r>
      <rPr>
        <b/>
        <sz val="9"/>
        <rFont val="Calibri"/>
        <family val="2"/>
        <scheme val="minor"/>
      </rPr>
      <t>Favreau, F</t>
    </r>
    <r>
      <rPr>
        <sz val="9"/>
        <rFont val="Calibri"/>
        <family val="2"/>
        <scheme val="minor"/>
      </rPr>
      <t xml:space="preserve"> 2020, ‘INTRODUCTION. Politiques publiques et acteurs transnationaux’</t>
    </r>
  </si>
  <si>
    <r>
      <t xml:space="preserve">Payre, S, Tissoui, M &amp; </t>
    </r>
    <r>
      <rPr>
        <b/>
        <sz val="9"/>
        <rFont val="Calibri"/>
        <family val="2"/>
        <scheme val="minor"/>
      </rPr>
      <t xml:space="preserve">Joffre, C </t>
    </r>
    <r>
      <rPr>
        <sz val="9"/>
        <rFont val="Calibri"/>
        <family val="2"/>
        <scheme val="minor"/>
      </rPr>
      <t>2020, 'Quels enseignements tirer de la crise du covid-19 que rencontre le système de Santé en termes d’organisation, de compétences et de métiers ?,  éditorial</t>
    </r>
  </si>
  <si>
    <r>
      <rPr>
        <b/>
        <sz val="9"/>
        <rFont val="Calibri"/>
        <family val="2"/>
        <scheme val="minor"/>
      </rPr>
      <t>Meyer, V</t>
    </r>
    <r>
      <rPr>
        <sz val="9"/>
        <rFont val="Calibri"/>
        <family val="2"/>
        <scheme val="minor"/>
      </rPr>
      <t xml:space="preserve"> 2020, ‘Un livre sur le travail qui se lit comme un roman. À propos du livre de Damien COLLARD, Le travail, au-delà de l’évaluation, Erès, Toulouse, 2018’</t>
    </r>
  </si>
  <si>
    <r>
      <rPr>
        <b/>
        <sz val="9"/>
        <rFont val="Calibri"/>
        <family val="2"/>
        <scheme val="minor"/>
      </rPr>
      <t>Bourdin, S</t>
    </r>
    <r>
      <rPr>
        <sz val="9"/>
        <rFont val="Calibri"/>
        <family val="2"/>
        <scheme val="minor"/>
      </rPr>
      <t xml:space="preserve"> 2020, 'La Politique de cohésion pour 2021-2027 : vers une plus grande territorialisation ?' </t>
    </r>
  </si>
  <si>
    <r>
      <rPr>
        <b/>
        <sz val="9"/>
        <rFont val="Calibri"/>
        <family val="2"/>
        <scheme val="minor"/>
      </rPr>
      <t>Pralong, J</t>
    </r>
    <r>
      <rPr>
        <sz val="9"/>
        <rFont val="Calibri"/>
        <family val="2"/>
        <scheme val="minor"/>
      </rPr>
      <t xml:space="preserve"> &amp; </t>
    </r>
    <r>
      <rPr>
        <b/>
        <sz val="9"/>
        <rFont val="Calibri"/>
        <family val="2"/>
        <scheme val="minor"/>
      </rPr>
      <t>Peretti-Ndiaye, M</t>
    </r>
    <r>
      <rPr>
        <sz val="9"/>
        <rFont val="Calibri"/>
        <family val="2"/>
        <scheme val="minor"/>
      </rPr>
      <t xml:space="preserve"> 2020, ‘Réinterroger l’étalon de la mobilité à l’aune d’une réflexion sur le télétravail’</t>
    </r>
  </si>
  <si>
    <r>
      <rPr>
        <b/>
        <sz val="9"/>
        <rFont val="Calibri"/>
        <family val="2"/>
        <scheme val="minor"/>
      </rPr>
      <t xml:space="preserve">Belaid, S </t>
    </r>
    <r>
      <rPr>
        <sz val="9"/>
        <rFont val="Calibri"/>
        <family val="2"/>
        <scheme val="minor"/>
      </rPr>
      <t>&amp; Fehri Belaid, D 2020, 'Après la pandémie, le cercle vertueux de la prospérité !'</t>
    </r>
  </si>
  <si>
    <r>
      <t xml:space="preserve">
</t>
    </r>
    <r>
      <rPr>
        <b/>
        <sz val="9"/>
        <rFont val="Calibri"/>
        <family val="2"/>
        <scheme val="minor"/>
      </rPr>
      <t xml:space="preserve">Griffiths, P </t>
    </r>
    <r>
      <rPr>
        <sz val="9"/>
        <rFont val="Calibri"/>
        <family val="2"/>
        <scheme val="minor"/>
      </rPr>
      <t>2020, ‘Southern Cone Financial Conundrum: How will banks in Chile and Argentina come out of the COVID-19, pandemic?</t>
    </r>
  </si>
  <si>
    <r>
      <t xml:space="preserve">Germain, O, Jacquemin, A, Janssens, F, </t>
    </r>
    <r>
      <rPr>
        <b/>
        <sz val="9"/>
        <rFont val="Calibri"/>
        <family val="2"/>
        <scheme val="minor"/>
      </rPr>
      <t>Fadil, N</t>
    </r>
    <r>
      <rPr>
        <sz val="9"/>
        <rFont val="Calibri"/>
        <family val="2"/>
        <scheme val="minor"/>
      </rPr>
      <t xml:space="preserve"> et Bloch, A 2020, 'Entrepreneuriat et critique : (re)faire problème',  éditorial</t>
    </r>
  </si>
  <si>
    <r>
      <t xml:space="preserve">Nyström, T &amp; </t>
    </r>
    <r>
      <rPr>
        <b/>
        <sz val="9"/>
        <rFont val="Calibri"/>
        <family val="2"/>
        <scheme val="minor"/>
      </rPr>
      <t>Stibe, A</t>
    </r>
    <r>
      <rPr>
        <sz val="9"/>
        <rFont val="Calibri"/>
        <family val="2"/>
        <scheme val="minor"/>
      </rPr>
      <t xml:space="preserve"> 2020, 'When Persuasive Technology Gets Dark? </t>
    </r>
  </si>
  <si>
    <r>
      <t xml:space="preserve">Upson, J. W, </t>
    </r>
    <r>
      <rPr>
        <b/>
        <sz val="9"/>
        <rFont val="Calibri"/>
        <family val="2"/>
        <scheme val="minor"/>
      </rPr>
      <t>Fadil, N</t>
    </r>
    <r>
      <rPr>
        <sz val="9"/>
        <rFont val="Calibri"/>
        <family val="2"/>
        <scheme val="minor"/>
      </rPr>
      <t>, Ndemo, B, Lobo, R &amp; Green, K. M 2020, 'Competitive Dynamics and National Culture'</t>
    </r>
  </si>
  <si>
    <r>
      <rPr>
        <b/>
        <sz val="9"/>
        <rFont val="Calibri"/>
        <family val="2"/>
        <scheme val="minor"/>
      </rPr>
      <t>Baudier, P</t>
    </r>
    <r>
      <rPr>
        <sz val="9"/>
        <rFont val="Calibri"/>
        <family val="2"/>
        <scheme val="minor"/>
      </rPr>
      <t>, Ammi, C &amp; Kontradeva, G 2020, ‘The Digital Natives’ paradox: Adoption of Telemedicine Cabin’</t>
    </r>
  </si>
  <si>
    <r>
      <t xml:space="preserve">Blanchais, J, </t>
    </r>
    <r>
      <rPr>
        <b/>
        <sz val="9"/>
        <rFont val="Calibri"/>
        <family val="2"/>
        <scheme val="minor"/>
      </rPr>
      <t>Delannoy, A &amp; Laroutis, D</t>
    </r>
    <r>
      <rPr>
        <sz val="9"/>
        <rFont val="Calibri"/>
        <family val="2"/>
        <scheme val="minor"/>
      </rPr>
      <t xml:space="preserve"> 2020, ‘Analyse exploratoire de l’image de marque des entreprises du prêt-à-porter de luxe lors d’un processus de dématérialisation’</t>
    </r>
  </si>
  <si>
    <r>
      <rPr>
        <b/>
        <sz val="9"/>
        <rFont val="Calibri"/>
        <family val="2"/>
        <scheme val="minor"/>
      </rPr>
      <t>Delannoy, A, Hélène, L et De Vassoigne, T</t>
    </r>
    <r>
      <rPr>
        <sz val="9"/>
        <rFont val="Calibri"/>
        <family val="2"/>
        <scheme val="minor"/>
      </rPr>
      <t xml:space="preserve"> 2020, ‘Analyse des discours de la perception identitaire des comportements alimentaires : le cas des Vegans’</t>
    </r>
  </si>
  <si>
    <r>
      <rPr>
        <b/>
        <sz val="9"/>
        <rFont val="Calibri"/>
        <family val="2"/>
        <scheme val="minor"/>
      </rPr>
      <t>Laroutis, D</t>
    </r>
    <r>
      <rPr>
        <sz val="9"/>
        <rFont val="Calibri"/>
        <family val="2"/>
        <scheme val="minor"/>
      </rPr>
      <t>, Boistel, P &amp; Badot, O 2020, ‘Analyse des déterminants de la fréquence d’achat sur les sites Web marchands’</t>
    </r>
  </si>
  <si>
    <r>
      <rPr>
        <b/>
        <sz val="9"/>
        <rFont val="Calibri"/>
        <family val="2"/>
        <scheme val="minor"/>
      </rPr>
      <t xml:space="preserve">Zaman, M </t>
    </r>
    <r>
      <rPr>
        <sz val="9"/>
        <rFont val="Calibri"/>
        <family val="2"/>
        <scheme val="minor"/>
      </rPr>
      <t>&amp; Vo Thanh, T 2020, ‘Weight of Attributes and Value Co-Creation: The Case of Hotel Industry’</t>
    </r>
  </si>
  <si>
    <r>
      <rPr>
        <b/>
        <sz val="9"/>
        <color rgb="FF000000"/>
        <rFont val="Calibri"/>
        <family val="2"/>
        <scheme val="minor"/>
      </rPr>
      <t>Harrison, J.A</t>
    </r>
    <r>
      <rPr>
        <sz val="9"/>
        <color rgb="FF000000"/>
        <rFont val="Calibri"/>
        <family val="2"/>
        <scheme val="minor"/>
      </rPr>
      <t xml:space="preserve">, Halinski, M &amp; Al-Shatti, E 2020, ‘In good company? Impression management by association and career outcomes for student job seekers’,  </t>
    </r>
    <r>
      <rPr>
        <b/>
        <u/>
        <sz val="9"/>
        <color rgb="FF000000"/>
        <rFont val="Calibri"/>
        <family val="2"/>
        <scheme val="minor"/>
      </rPr>
      <t>(virtual)</t>
    </r>
  </si>
  <si>
    <r>
      <t xml:space="preserve">Halinksi, M &amp; </t>
    </r>
    <r>
      <rPr>
        <b/>
        <sz val="9"/>
        <color rgb="FF000000"/>
        <rFont val="Calibri"/>
        <family val="2"/>
        <scheme val="minor"/>
      </rPr>
      <t>Harrison, J.A</t>
    </r>
    <r>
      <rPr>
        <sz val="9"/>
        <color rgb="FF000000"/>
        <rFont val="Calibri"/>
        <family val="2"/>
        <scheme val="minor"/>
      </rPr>
      <t xml:space="preserve"> 2020, ‘Engaging to disengage? The role of job search behaviors in work engagement and job crafting’,</t>
    </r>
    <r>
      <rPr>
        <b/>
        <u/>
        <sz val="9"/>
        <color rgb="FF000000"/>
        <rFont val="Calibri"/>
        <family val="2"/>
        <scheme val="minor"/>
      </rPr>
      <t xml:space="preserve">  (virtual)</t>
    </r>
    <r>
      <rPr>
        <sz val="9"/>
        <color rgb="FF000000"/>
        <rFont val="Calibri"/>
        <family val="2"/>
        <scheme val="minor"/>
      </rPr>
      <t>.</t>
    </r>
  </si>
  <si>
    <r>
      <rPr>
        <b/>
        <sz val="9"/>
        <color rgb="FF000000"/>
        <rFont val="Calibri"/>
        <family val="2"/>
        <scheme val="minor"/>
      </rPr>
      <t xml:space="preserve">Martinez, F </t>
    </r>
    <r>
      <rPr>
        <sz val="9"/>
        <color rgb="FF000000"/>
        <rFont val="Calibri"/>
        <family val="2"/>
        <scheme val="minor"/>
      </rPr>
      <t xml:space="preserve">2020, ‘Drifting into Harmony, Conflict, or Else? Theorizing the Dynamics Involved in Business-NGO Partnerships.’ </t>
    </r>
  </si>
  <si>
    <r>
      <t xml:space="preserve">Vinçotte, E, </t>
    </r>
    <r>
      <rPr>
        <b/>
        <sz val="9"/>
        <color theme="1"/>
        <rFont val="Calibri"/>
        <family val="2"/>
        <scheme val="minor"/>
      </rPr>
      <t>Minchella, D</t>
    </r>
    <r>
      <rPr>
        <sz val="9"/>
        <color theme="1"/>
        <rFont val="Calibri"/>
        <family val="2"/>
        <scheme val="minor"/>
      </rPr>
      <t xml:space="preserve"> &amp; Sorreda, T 2020, ‘Humanizing Hospital Care for Children and redefining Managerial Processes through a Serious Game’s Cognitive Scripts’</t>
    </r>
  </si>
  <si>
    <r>
      <rPr>
        <b/>
        <sz val="9"/>
        <color rgb="FF000000"/>
        <rFont val="Calibri"/>
        <family val="2"/>
        <scheme val="minor"/>
      </rPr>
      <t>Culié J.D</t>
    </r>
    <r>
      <rPr>
        <sz val="9"/>
        <color rgb="FF000000"/>
        <rFont val="Calibri"/>
        <family val="2"/>
        <scheme val="minor"/>
      </rPr>
      <t xml:space="preserve">, </t>
    </r>
    <r>
      <rPr>
        <b/>
        <sz val="9"/>
        <color rgb="FF000000"/>
        <rFont val="Calibri"/>
        <family val="2"/>
        <scheme val="minor"/>
      </rPr>
      <t>Meyer, V</t>
    </r>
    <r>
      <rPr>
        <sz val="9"/>
        <color rgb="FF000000"/>
        <rFont val="Calibri"/>
        <family val="2"/>
        <scheme val="minor"/>
      </rPr>
      <t xml:space="preserve"> &amp; </t>
    </r>
    <r>
      <rPr>
        <b/>
        <sz val="9"/>
        <color rgb="FF000000"/>
        <rFont val="Calibri"/>
        <family val="2"/>
        <scheme val="minor"/>
      </rPr>
      <t>Philippe, X</t>
    </r>
    <r>
      <rPr>
        <sz val="9"/>
        <color rgb="FF000000"/>
        <rFont val="Calibri"/>
        <family val="2"/>
        <scheme val="minor"/>
      </rPr>
      <t xml:space="preserve"> 2020, ‘Boredom in dehumanized organizations: a Heideggerian journey into Michel Houellebecq’s novels’</t>
    </r>
  </si>
  <si>
    <r>
      <rPr>
        <b/>
        <sz val="9"/>
        <color rgb="FF000000"/>
        <rFont val="Calibri"/>
        <family val="2"/>
        <scheme val="minor"/>
      </rPr>
      <t>Durand, M</t>
    </r>
    <r>
      <rPr>
        <sz val="9"/>
        <color rgb="FF000000"/>
        <rFont val="Calibri"/>
        <family val="2"/>
        <scheme val="minor"/>
      </rPr>
      <t xml:space="preserve"> &amp; Diaz-Pichardo, R 2020, ‘Perceptions of middle managers in cross border m&amp;as: the role of cultural friction, trust &amp; post merger identification on organizational citizenship behaviour’</t>
    </r>
  </si>
  <si>
    <r>
      <t xml:space="preserve">Salvador, M., </t>
    </r>
    <r>
      <rPr>
        <b/>
        <sz val="9"/>
        <color rgb="FF000000"/>
        <rFont val="Calibri"/>
        <family val="2"/>
        <scheme val="minor"/>
      </rPr>
      <t>Delannoy, A</t>
    </r>
    <r>
      <rPr>
        <sz val="9"/>
        <color rgb="FF000000"/>
        <rFont val="Calibri"/>
        <family val="2"/>
        <scheme val="minor"/>
      </rPr>
      <t xml:space="preserve"> &amp; El Euch Maalej, M 2020, ‘Hospitalité dans le secteur hôtelier de luxe : Le cadeau de bienvenue à l’épreuve de la satisfaction de l’expérience de service’,  </t>
    </r>
    <r>
      <rPr>
        <b/>
        <u/>
        <sz val="9"/>
        <color rgb="FF000000"/>
        <rFont val="Calibri"/>
        <family val="2"/>
        <scheme val="minor"/>
      </rPr>
      <t xml:space="preserve">(Virtuel) </t>
    </r>
  </si>
  <si>
    <r>
      <t xml:space="preserve">Tiercelin, A, Garnier, M, </t>
    </r>
    <r>
      <rPr>
        <b/>
        <sz val="9"/>
        <color rgb="FF000000"/>
        <rFont val="Calibri"/>
        <family val="2"/>
        <scheme val="minor"/>
      </rPr>
      <t>Delannoy, A</t>
    </r>
    <r>
      <rPr>
        <sz val="9"/>
        <color rgb="FF000000"/>
        <rFont val="Calibri"/>
        <family val="2"/>
        <scheme val="minor"/>
      </rPr>
      <t xml:space="preserve"> 2020, ‘Measuring the dissemination of a subculture through consumption. Investigating the geek culture case’</t>
    </r>
  </si>
  <si>
    <r>
      <rPr>
        <b/>
        <sz val="9"/>
        <color rgb="FF000000"/>
        <rFont val="Calibri"/>
        <family val="2"/>
        <scheme val="minor"/>
      </rPr>
      <t>Castellano, S</t>
    </r>
    <r>
      <rPr>
        <sz val="9"/>
        <color rgb="FF000000"/>
        <rFont val="Calibri"/>
        <family val="2"/>
        <scheme val="minor"/>
      </rPr>
      <t xml:space="preserve"> &amp; </t>
    </r>
    <r>
      <rPr>
        <sz val="9"/>
        <color rgb="FF201F1E"/>
        <rFont val="Calibri"/>
        <family val="2"/>
        <scheme val="minor"/>
      </rPr>
      <t xml:space="preserve">Khelladi, I </t>
    </r>
    <r>
      <rPr>
        <sz val="9"/>
        <color rgb="FF000000"/>
        <rFont val="Calibri"/>
        <family val="2"/>
        <scheme val="minor"/>
      </rPr>
      <t>2020, ‘The role of heritage to sustain legacy and transgenerational entrepreneurship – Evidence from French Champagne Houses’</t>
    </r>
  </si>
  <si>
    <r>
      <rPr>
        <b/>
        <sz val="9"/>
        <color theme="1"/>
        <rFont val="Calibri"/>
        <family val="2"/>
        <scheme val="minor"/>
      </rPr>
      <t>De Boissieu, E</t>
    </r>
    <r>
      <rPr>
        <sz val="9"/>
        <color theme="1"/>
        <rFont val="Calibri"/>
        <family val="2"/>
        <scheme val="minor"/>
      </rPr>
      <t>, Ammi, C &amp; Gondrateva, G 2020, ‘Blockchain and Co creation, Technological forecasting and social changes’</t>
    </r>
  </si>
  <si>
    <r>
      <rPr>
        <b/>
        <sz val="9"/>
        <color theme="1"/>
        <rFont val="Calibri"/>
        <family val="2"/>
        <scheme val="minor"/>
      </rPr>
      <t>Stibe, A</t>
    </r>
    <r>
      <rPr>
        <sz val="9"/>
        <color theme="1"/>
        <rFont val="Calibri"/>
        <family val="2"/>
        <scheme val="minor"/>
      </rPr>
      <t xml:space="preserve"> 2020, ‘Designing Transformation for Sustainable Behavior Change and Organizational Management’</t>
    </r>
  </si>
  <si>
    <r>
      <t xml:space="preserve">Röderer, K, Reisinger, M &amp; </t>
    </r>
    <r>
      <rPr>
        <b/>
        <sz val="9"/>
        <color theme="1"/>
        <rFont val="Calibri"/>
        <family val="2"/>
        <scheme val="minor"/>
      </rPr>
      <t>Stibe, A</t>
    </r>
    <r>
      <rPr>
        <sz val="9"/>
        <color theme="1"/>
        <rFont val="Calibri"/>
        <family val="2"/>
        <scheme val="minor"/>
      </rPr>
      <t xml:space="preserve"> 2020, ‘Reviewing the Wellbeing Concept in Persuasive Technology’</t>
    </r>
  </si>
  <si>
    <r>
      <rPr>
        <b/>
        <sz val="9"/>
        <color theme="1"/>
        <rFont val="Calibri"/>
        <family val="2"/>
        <scheme val="minor"/>
      </rPr>
      <t>Mandjak, T</t>
    </r>
    <r>
      <rPr>
        <sz val="9"/>
        <color theme="1"/>
        <rFont val="Calibri"/>
        <family val="2"/>
        <scheme val="minor"/>
      </rPr>
      <t xml:space="preserve">, </t>
    </r>
    <r>
      <rPr>
        <b/>
        <sz val="9"/>
        <color theme="1"/>
        <rFont val="Calibri"/>
        <family val="2"/>
        <scheme val="minor"/>
      </rPr>
      <t>Hofmann, J</t>
    </r>
    <r>
      <rPr>
        <sz val="9"/>
        <color theme="1"/>
        <rFont val="Calibri"/>
        <family val="2"/>
        <scheme val="minor"/>
      </rPr>
      <t xml:space="preserve">, </t>
    </r>
    <r>
      <rPr>
        <b/>
        <sz val="9"/>
        <color theme="1"/>
        <rFont val="Calibri"/>
        <family val="2"/>
        <scheme val="minor"/>
      </rPr>
      <t>Sohier, R</t>
    </r>
    <r>
      <rPr>
        <sz val="9"/>
        <color theme="1"/>
        <rFont val="Calibri"/>
        <family val="2"/>
        <scheme val="minor"/>
      </rPr>
      <t xml:space="preserve">, </t>
    </r>
    <r>
      <rPr>
        <b/>
        <sz val="9"/>
        <color theme="1"/>
        <rFont val="Calibri"/>
        <family val="2"/>
        <scheme val="minor"/>
      </rPr>
      <t>Zaman, M</t>
    </r>
    <r>
      <rPr>
        <sz val="9"/>
        <color theme="1"/>
        <rFont val="Calibri"/>
        <family val="2"/>
        <scheme val="minor"/>
      </rPr>
      <t>, Fedi, L, Lavissiere, A, Munkacsy, A &amp; Jaszberényi, M 2020, ‘The interface between B2B and B2C: the example of cruise industry’</t>
    </r>
  </si>
  <si>
    <r>
      <rPr>
        <b/>
        <sz val="9"/>
        <color theme="1"/>
        <rFont val="Calibri"/>
        <family val="2"/>
        <scheme val="minor"/>
      </rPr>
      <t>Mandjak, T,</t>
    </r>
    <r>
      <rPr>
        <sz val="9"/>
        <color theme="1"/>
        <rFont val="Calibri"/>
        <family val="2"/>
        <scheme val="minor"/>
      </rPr>
      <t xml:space="preserve"> Margitay, T, Achi, M &amp; Mandjak, B 2020’, Business Paradigm: why actors do business, examples from Togo and Vietnam ‘</t>
    </r>
  </si>
  <si>
    <r>
      <rPr>
        <b/>
        <sz val="9"/>
        <color theme="1"/>
        <rFont val="Calibri"/>
        <family val="2"/>
        <scheme val="minor"/>
      </rPr>
      <t>Mandjak, T</t>
    </r>
    <r>
      <rPr>
        <sz val="9"/>
        <color theme="1"/>
        <rFont val="Calibri"/>
        <family val="2"/>
        <scheme val="minor"/>
      </rPr>
      <t>, Simon, J, Szalkai, Z, Hledik, E &amp; Neumann-Bodi, E 2020, ‘Digitalization and customer relationship: which influences the other?’</t>
    </r>
  </si>
  <si>
    <r>
      <t xml:space="preserve">Lavissière, A, </t>
    </r>
    <r>
      <rPr>
        <b/>
        <sz val="9"/>
        <color rgb="FF000000"/>
        <rFont val="Calibri"/>
        <family val="2"/>
        <scheme val="minor"/>
      </rPr>
      <t>Sohier, R</t>
    </r>
    <r>
      <rPr>
        <sz val="9"/>
        <color rgb="FF000000"/>
        <rFont val="Calibri"/>
        <family val="2"/>
        <scheme val="minor"/>
      </rPr>
      <t xml:space="preserve"> &amp; Desdouits, N 2020, ‘Tweet my Port: a port community study through social networks’,  </t>
    </r>
    <r>
      <rPr>
        <b/>
        <u/>
        <sz val="9"/>
        <color rgb="FF000000"/>
        <rFont val="Calibri"/>
        <family val="2"/>
        <scheme val="minor"/>
      </rPr>
      <t>(Virtuel)</t>
    </r>
  </si>
  <si>
    <r>
      <rPr>
        <b/>
        <sz val="9"/>
        <rFont val="Calibri"/>
        <family val="2"/>
        <scheme val="minor"/>
      </rPr>
      <t>Baudier, P</t>
    </r>
    <r>
      <rPr>
        <sz val="9"/>
        <rFont val="Calibri"/>
        <family val="2"/>
        <scheme val="minor"/>
      </rPr>
      <t xml:space="preserve"> 2020, ‘Blockchain Technology in Tourism Industry: New Perspectives’</t>
    </r>
  </si>
  <si>
    <r>
      <t>Santistevan, D</t>
    </r>
    <r>
      <rPr>
        <sz val="9"/>
        <color rgb="FF000000"/>
        <rFont val="Calibri"/>
        <family val="2"/>
        <scheme val="minor"/>
      </rPr>
      <t> &amp; Vo, L.C 2020, ‘Individual response to paradox in organizations: The role of emotions’</t>
    </r>
  </si>
  <si>
    <r>
      <rPr>
        <b/>
        <sz val="9"/>
        <rFont val="Calibri"/>
        <family val="2"/>
        <scheme val="minor"/>
      </rPr>
      <t>Faury, O</t>
    </r>
    <r>
      <rPr>
        <sz val="9"/>
        <rFont val="Calibri"/>
        <family val="2"/>
        <scheme val="minor"/>
      </rPr>
      <t>, Cheaitou, A, Etienne, L, Fedi, L &amp; Rigot-Muller, P 2020, ‘The loading capacity of convoy for the transit of container along the Northeast Passage’, </t>
    </r>
  </si>
  <si>
    <r>
      <t>Fedi, L, </t>
    </r>
    <r>
      <rPr>
        <b/>
        <sz val="9"/>
        <rFont val="Calibri"/>
        <family val="2"/>
        <scheme val="minor"/>
      </rPr>
      <t>Faury, O</t>
    </r>
    <r>
      <rPr>
        <sz val="9"/>
        <rFont val="Calibri"/>
        <family val="2"/>
        <scheme val="minor"/>
      </rPr>
      <t>, Cheaitou, A, Etienne, L &amp; Rigot-Muller, P 2020, ‘Application and analysis of the IMO taxonomy on casualty investigation over 20 years of marine events in the Russian Arctic’</t>
    </r>
  </si>
  <si>
    <r>
      <rPr>
        <b/>
        <sz val="9"/>
        <rFont val="Calibri"/>
        <family val="2"/>
        <scheme val="minor"/>
      </rPr>
      <t>Faury, O,</t>
    </r>
    <r>
      <rPr>
        <sz val="9"/>
        <rFont val="Calibri"/>
        <family val="2"/>
        <scheme val="minor"/>
      </rPr>
      <t> Alix, Y &amp; </t>
    </r>
    <r>
      <rPr>
        <b/>
        <sz val="9"/>
        <rFont val="Calibri"/>
        <family val="2"/>
        <scheme val="minor"/>
      </rPr>
      <t>Montier, N</t>
    </r>
    <r>
      <rPr>
        <sz val="9"/>
        <rFont val="Calibri"/>
        <family val="2"/>
        <scheme val="minor"/>
      </rPr>
      <t xml:space="preserve"> 2020,  ‘Analysis of Arctic port evolution during the last decade: the case of ports of Russian Arctic Range (RAR)’  </t>
    </r>
  </si>
  <si>
    <r>
      <rPr>
        <b/>
        <sz val="9"/>
        <rFont val="Calibri"/>
        <family val="2"/>
        <scheme val="minor"/>
      </rPr>
      <t>Faury, O</t>
    </r>
    <r>
      <rPr>
        <sz val="9"/>
        <rFont val="Calibri"/>
        <family val="2"/>
        <scheme val="minor"/>
      </rPr>
      <t>, Cheaitou, A, Etienne, L, Fedi, L &amp; Rigot-Muller, P 2020, ‘The loading capacity of convoy for the transit of container along the Northeast Passage’</t>
    </r>
  </si>
  <si>
    <r>
      <t xml:space="preserve">Boistel, P, </t>
    </r>
    <r>
      <rPr>
        <b/>
        <sz val="9"/>
        <rFont val="Calibri"/>
        <family val="2"/>
        <scheme val="minor"/>
      </rPr>
      <t>Laroutis, D</t>
    </r>
    <r>
      <rPr>
        <sz val="9"/>
        <rFont val="Calibri"/>
        <family val="2"/>
        <scheme val="minor"/>
      </rPr>
      <t xml:space="preserve"> &amp; Tournesac, Y 2020, ‘L’approche risque par les managers, une étude exploratoire’,</t>
    </r>
  </si>
  <si>
    <r>
      <rPr>
        <b/>
        <sz val="9"/>
        <rFont val="Calibri"/>
        <family val="2"/>
        <scheme val="minor"/>
      </rPr>
      <t>Laroutis D</t>
    </r>
    <r>
      <rPr>
        <sz val="9"/>
        <rFont val="Calibri"/>
        <family val="2"/>
        <scheme val="minor"/>
      </rPr>
      <t>, Boistel P &amp; Tournesac Y 2020, ‘Understanding the Power of Temporal Retention of French Online Retailers’</t>
    </r>
  </si>
  <si>
    <r>
      <rPr>
        <b/>
        <sz val="9"/>
        <rFont val="Calibri"/>
        <family val="2"/>
        <scheme val="minor"/>
      </rPr>
      <t>Faury, O, Montier</t>
    </r>
    <r>
      <rPr>
        <sz val="9"/>
        <rFont val="Calibri"/>
        <family val="2"/>
        <scheme val="minor"/>
      </rPr>
      <t xml:space="preserve">, N &amp; Rigot-Muller, P 2020, 'A multimodal model minimizing transit-time and gas emissions for a transport between France and China' </t>
    </r>
  </si>
  <si>
    <r>
      <rPr>
        <b/>
        <sz val="9"/>
        <rFont val="Calibri"/>
        <family val="2"/>
        <scheme val="minor"/>
      </rPr>
      <t>Olivier Faury</t>
    </r>
    <r>
      <rPr>
        <sz val="9"/>
        <rFont val="Calibri"/>
        <family val="2"/>
        <scheme val="minor"/>
      </rPr>
      <t xml:space="preserve">, Patrick Rigot-Muller, </t>
    </r>
    <r>
      <rPr>
        <b/>
        <sz val="9"/>
        <rFont val="Calibri"/>
        <family val="2"/>
        <scheme val="minor"/>
      </rPr>
      <t xml:space="preserve">Nicolas Montier </t>
    </r>
    <r>
      <rPr>
        <sz val="9"/>
        <rFont val="Calibri"/>
        <family val="2"/>
        <scheme val="minor"/>
      </rPr>
      <t>2020, ‘The impact of the IMO 2020 regulation upon the maritime industry’,</t>
    </r>
  </si>
  <si>
    <r>
      <rPr>
        <b/>
        <sz val="9"/>
        <rFont val="Calibri"/>
        <family val="2"/>
        <scheme val="minor"/>
      </rPr>
      <t>Montier, N, Daudet, B</t>
    </r>
    <r>
      <rPr>
        <sz val="9"/>
        <rFont val="Calibri"/>
        <family val="2"/>
        <scheme val="minor"/>
      </rPr>
      <t xml:space="preserve"> &amp; Ducruet, C 2020, 'Réseaux maritimes et portuaires : La spécificité des ports normands'</t>
    </r>
  </si>
  <si>
    <r>
      <rPr>
        <b/>
        <sz val="9"/>
        <rFont val="Calibri"/>
        <family val="2"/>
        <scheme val="minor"/>
      </rPr>
      <t>Wang, Y</t>
    </r>
    <r>
      <rPr>
        <sz val="9"/>
        <rFont val="Calibri"/>
        <family val="2"/>
        <scheme val="minor"/>
      </rPr>
      <t>, Turkina, E, 2020 'Economic Complexity and Industrial Upgrading in the Product Space Network - Opportunities for the City of Laval, Canada'</t>
    </r>
  </si>
  <si>
    <r>
      <t xml:space="preserve">Le, T-H, </t>
    </r>
    <r>
      <rPr>
        <b/>
        <sz val="9"/>
        <color theme="1"/>
        <rFont val="Calibri"/>
        <family val="2"/>
        <scheme val="minor"/>
      </rPr>
      <t>Boubaker, S</t>
    </r>
    <r>
      <rPr>
        <sz val="9"/>
        <color theme="1"/>
        <rFont val="Calibri"/>
        <family val="2"/>
        <scheme val="minor"/>
      </rPr>
      <t xml:space="preserve"> &amp; Nguyen, C-P 2020, 'The energy-growth nexus revisited: An analysis of different types of energy'</t>
    </r>
  </si>
  <si>
    <r>
      <t xml:space="preserve">Ben-Nasr, H, </t>
    </r>
    <r>
      <rPr>
        <b/>
        <sz val="9"/>
        <color theme="1"/>
        <rFont val="Calibri"/>
        <family val="2"/>
        <scheme val="minor"/>
      </rPr>
      <t>Boubaker, S</t>
    </r>
    <r>
      <rPr>
        <sz val="9"/>
        <color theme="1"/>
        <rFont val="Calibri"/>
        <family val="2"/>
        <scheme val="minor"/>
      </rPr>
      <t xml:space="preserve"> &amp; Sassi, S 2020, 'Board reforms and debt choice'</t>
    </r>
  </si>
  <si>
    <r>
      <t>Jaiswal, G &amp;</t>
    </r>
    <r>
      <rPr>
        <b/>
        <sz val="9"/>
        <color theme="1"/>
        <rFont val="Calibri"/>
        <family val="2"/>
        <scheme val="minor"/>
      </rPr>
      <t xml:space="preserve"> Venkatesh, V.G</t>
    </r>
    <r>
      <rPr>
        <sz val="9"/>
        <color theme="1"/>
        <rFont val="Calibri"/>
        <family val="2"/>
        <scheme val="minor"/>
      </rPr>
      <t xml:space="preserve"> 2020, 'Dynamics of Social Auditing in the Global Textile and Apparel Supply Chain'</t>
    </r>
  </si>
  <si>
    <r>
      <rPr>
        <b/>
        <sz val="9"/>
        <color theme="1"/>
        <rFont val="Calibri"/>
        <family val="2"/>
        <scheme val="minor"/>
      </rPr>
      <t>Bourdin, S</t>
    </r>
    <r>
      <rPr>
        <sz val="9"/>
        <color theme="1"/>
        <rFont val="Calibri"/>
        <family val="2"/>
        <scheme val="minor"/>
      </rPr>
      <t xml:space="preserve"> 2020, ‘Transitions pour le développement des territoires : Connaissances et pratiques innovantes pour des modèles agricoles, alimentaires et forestiers résilients’</t>
    </r>
  </si>
  <si>
    <r>
      <rPr>
        <b/>
        <sz val="9"/>
        <rFont val="Calibri"/>
        <family val="2"/>
        <scheme val="minor"/>
      </rPr>
      <t>Bourdin, S</t>
    </r>
    <r>
      <rPr>
        <sz val="9"/>
        <rFont val="Calibri"/>
        <family val="2"/>
        <scheme val="minor"/>
      </rPr>
      <t xml:space="preserve"> &amp; Torre, A 2020, ‘The circular economy as a means of territorialisation of our European industry’, </t>
    </r>
  </si>
  <si>
    <r>
      <rPr>
        <b/>
        <sz val="9"/>
        <rFont val="Calibri"/>
        <family val="2"/>
        <scheme val="minor"/>
      </rPr>
      <t>Bourdin, S</t>
    </r>
    <r>
      <rPr>
        <sz val="9"/>
        <rFont val="Calibri"/>
        <family val="2"/>
        <scheme val="minor"/>
      </rPr>
      <t>, Picault, J &amp; Simon, A 2020,  ‘Divergences régionales entre les prix des logements et les encours de crédit immobilier. Sous-ﬁnancement et sur-ﬁnancement, l’exemple de la France'</t>
    </r>
  </si>
  <si>
    <r>
      <rPr>
        <b/>
        <sz val="9"/>
        <rFont val="Calibri"/>
        <family val="2"/>
        <scheme val="minor"/>
      </rPr>
      <t xml:space="preserve">Lasmoles, O </t>
    </r>
    <r>
      <rPr>
        <sz val="9"/>
        <rFont val="Calibri"/>
        <family val="2"/>
        <scheme val="minor"/>
      </rPr>
      <t>2020, 'Quels métiers et quelles formations de cybersécurité appliqués au maritime ?'</t>
    </r>
  </si>
  <si>
    <r>
      <rPr>
        <b/>
        <sz val="9"/>
        <rFont val="Calibri"/>
        <family val="2"/>
        <scheme val="minor"/>
      </rPr>
      <t>Aubry, M</t>
    </r>
    <r>
      <rPr>
        <sz val="9"/>
        <rFont val="Calibri"/>
        <family val="2"/>
        <scheme val="minor"/>
      </rPr>
      <t xml:space="preserve"> &amp; Lerouxel, A 2019, 'Vie associative des étudiants et sentiments d’auto-efficacité entrepreneuriale et professionnelle ?'   </t>
    </r>
  </si>
  <si>
    <r>
      <rPr>
        <b/>
        <sz val="9"/>
        <rFont val="Calibri"/>
        <family val="2"/>
        <scheme val="minor"/>
      </rPr>
      <t>Aubry, M</t>
    </r>
    <r>
      <rPr>
        <sz val="9"/>
        <rFont val="Calibri"/>
        <family val="2"/>
        <scheme val="minor"/>
      </rPr>
      <t xml:space="preserve"> &amp; </t>
    </r>
    <r>
      <rPr>
        <b/>
        <sz val="9"/>
        <rFont val="Calibri"/>
        <family val="2"/>
        <scheme val="minor"/>
      </rPr>
      <t>Hélène, L</t>
    </r>
    <r>
      <rPr>
        <sz val="9"/>
        <rFont val="Calibri"/>
        <family val="2"/>
        <scheme val="minor"/>
      </rPr>
      <t xml:space="preserve"> 2019,  'L'éducation entrepreneuriale au collège : développer un état d'esprit… d'entreprendre'</t>
    </r>
  </si>
  <si>
    <r>
      <rPr>
        <b/>
        <sz val="9"/>
        <rFont val="Calibri"/>
        <family val="2"/>
        <scheme val="minor"/>
      </rPr>
      <t>Baudier, P</t>
    </r>
    <r>
      <rPr>
        <sz val="9"/>
        <rFont val="Calibri"/>
        <family val="2"/>
        <scheme val="minor"/>
      </rPr>
      <t>, Ammi, C &amp; Lecouteux, A (2019), 'Employee’s acceptance of wearable devices: Source of Innovation In corporate HR policies’,  (réévaluée FNEGE 3 en juin 2019)</t>
    </r>
  </si>
  <si>
    <r>
      <t xml:space="preserve">Korica, M &amp; </t>
    </r>
    <r>
      <rPr>
        <b/>
        <sz val="9"/>
        <rFont val="Calibri"/>
        <family val="2"/>
        <scheme val="minor"/>
      </rPr>
      <t>Bazin, Y</t>
    </r>
    <r>
      <rPr>
        <sz val="9"/>
        <rFont val="Calibri"/>
        <family val="2"/>
        <scheme val="minor"/>
      </rPr>
      <t xml:space="preserve"> (2019),'Fashion &amp; Organization Studies: Exploring conceptual paradoxes and empirical opportunities',  </t>
    </r>
    <r>
      <rPr>
        <b/>
        <u/>
        <sz val="9"/>
        <rFont val="Calibri"/>
        <family val="2"/>
        <scheme val="minor"/>
      </rPr>
      <t>ABS 4</t>
    </r>
  </si>
  <si>
    <r>
      <rPr>
        <b/>
        <sz val="9"/>
        <rFont val="Calibri"/>
        <family val="2"/>
        <scheme val="minor"/>
      </rPr>
      <t xml:space="preserve">Bazin, Y </t>
    </r>
    <r>
      <rPr>
        <sz val="9"/>
        <rFont val="Calibri"/>
        <family val="2"/>
        <scheme val="minor"/>
      </rPr>
      <t>&amp; Leclair, M</t>
    </r>
    <r>
      <rPr>
        <b/>
        <sz val="9"/>
        <rFont val="Calibri"/>
        <family val="2"/>
        <scheme val="minor"/>
      </rPr>
      <t xml:space="preserve"> </t>
    </r>
    <r>
      <rPr>
        <sz val="9"/>
        <rFont val="Calibri"/>
        <family val="2"/>
        <scheme val="minor"/>
      </rPr>
      <t>(2019), "« I see dead people ». A la rencontre des fantômes qui hantent les entreprises"</t>
    </r>
  </si>
  <si>
    <r>
      <rPr>
        <b/>
        <sz val="9"/>
        <rFont val="Calibri"/>
        <family val="2"/>
        <scheme val="minor"/>
      </rPr>
      <t>Ben Hamadi, Z</t>
    </r>
    <r>
      <rPr>
        <sz val="9"/>
        <rFont val="Calibri"/>
        <family val="2"/>
        <scheme val="minor"/>
      </rPr>
      <t>, Chapelier, P &amp; Dupuy, Y (2019), ‘La complexification des systèmes budgétaires comme signe d’universalisme des systèmes de contrôle ? Le cas des PME tunisiennes’,</t>
    </r>
  </si>
  <si>
    <r>
      <rPr>
        <b/>
        <sz val="9"/>
        <rFont val="Calibri"/>
        <family val="2"/>
        <scheme val="minor"/>
      </rPr>
      <t xml:space="preserve">Ben Hamadi, Z </t>
    </r>
    <r>
      <rPr>
        <sz val="9"/>
        <rFont val="Calibri"/>
        <family val="2"/>
        <scheme val="minor"/>
      </rPr>
      <t>&amp; Eggrickx, A (2019), ‘Innovation budgétaire dans les PME tunisiennes : un mix de profil gestionnaire et pragmatisme’</t>
    </r>
  </si>
  <si>
    <r>
      <rPr>
        <b/>
        <sz val="9"/>
        <rFont val="Calibri"/>
        <family val="2"/>
        <scheme val="minor"/>
      </rPr>
      <t>Bernard, O</t>
    </r>
    <r>
      <rPr>
        <sz val="9"/>
        <rFont val="Calibri"/>
        <family val="2"/>
        <scheme val="minor"/>
      </rPr>
      <t xml:space="preserve"> (2019), 'L’appropriation du système de contrôle de gestion par le propriétaire-dirigeant de petite entreprise : trois étapes en lien avec le concepteur'</t>
    </r>
  </si>
  <si>
    <r>
      <rPr>
        <b/>
        <sz val="9"/>
        <rFont val="Calibri"/>
        <family val="2"/>
        <scheme val="minor"/>
      </rPr>
      <t>Boubaker, S</t>
    </r>
    <r>
      <rPr>
        <sz val="9"/>
        <rFont val="Calibri"/>
        <family val="2"/>
        <scheme val="minor"/>
      </rPr>
      <t xml:space="preserve">, Manita, R &amp; Rouatbi, W 2019 'Large shareholders, control contestability and firm productive efficiency',  </t>
    </r>
    <r>
      <rPr>
        <b/>
        <u/>
        <sz val="9"/>
        <rFont val="Calibri"/>
        <family val="2"/>
        <scheme val="minor"/>
      </rPr>
      <t>ABS 3</t>
    </r>
  </si>
  <si>
    <r>
      <rPr>
        <b/>
        <sz val="9"/>
        <rFont val="Calibri"/>
        <family val="2"/>
        <scheme val="minor"/>
      </rPr>
      <t>Boubaker, S</t>
    </r>
    <r>
      <rPr>
        <sz val="9"/>
        <rFont val="Calibri"/>
        <family val="2"/>
        <scheme val="minor"/>
      </rPr>
      <t xml:space="preserve">, Chourrou, L, Haddar, M &amp; Hamza, T 2019, 'Does employee welfare affect corporate debt maturity?',  </t>
    </r>
    <r>
      <rPr>
        <b/>
        <u/>
        <sz val="9"/>
        <rFont val="Calibri"/>
        <family val="2"/>
        <scheme val="minor"/>
      </rPr>
      <t>ABS 2</t>
    </r>
  </si>
  <si>
    <r>
      <t xml:space="preserve">Sassi, S, Saadi, S, </t>
    </r>
    <r>
      <rPr>
        <b/>
        <sz val="9"/>
        <rFont val="Calibri"/>
        <family val="2"/>
        <scheme val="minor"/>
      </rPr>
      <t>Boubaker, S</t>
    </r>
    <r>
      <rPr>
        <sz val="9"/>
        <rFont val="Calibri"/>
        <family val="2"/>
        <scheme val="minor"/>
      </rPr>
      <t xml:space="preserve"> &amp; Chrourou, L</t>
    </r>
    <r>
      <rPr>
        <b/>
        <sz val="9"/>
        <rFont val="Calibri"/>
        <family val="2"/>
        <scheme val="minor"/>
      </rPr>
      <t xml:space="preserve"> </t>
    </r>
    <r>
      <rPr>
        <sz val="9"/>
        <rFont val="Calibri"/>
        <family val="2"/>
        <scheme val="minor"/>
      </rPr>
      <t xml:space="preserve"> 2019, ‘External Governance and the Cost of Equity Financing’,  </t>
    </r>
    <r>
      <rPr>
        <b/>
        <u/>
        <sz val="9"/>
        <rFont val="Calibri"/>
        <family val="2"/>
        <scheme val="minor"/>
      </rPr>
      <t>ABS 3</t>
    </r>
  </si>
  <si>
    <r>
      <rPr>
        <b/>
        <sz val="9"/>
        <rFont val="Calibri"/>
        <family val="2"/>
        <scheme val="minor"/>
      </rPr>
      <t>Bourdin, S</t>
    </r>
    <r>
      <rPr>
        <sz val="9"/>
        <rFont val="Calibri"/>
        <family val="2"/>
        <scheme val="minor"/>
      </rPr>
      <t xml:space="preserve"> (2019), 'Does the Cohesion policy have the same influence on growth everywhere? A GWR approach in Central and Eastern Europe',  </t>
    </r>
    <r>
      <rPr>
        <b/>
        <u/>
        <sz val="9"/>
        <rFont val="Calibri"/>
        <family val="2"/>
        <scheme val="minor"/>
      </rPr>
      <t>ABS 4</t>
    </r>
  </si>
  <si>
    <r>
      <t xml:space="preserve">Bonnet, J, </t>
    </r>
    <r>
      <rPr>
        <b/>
        <sz val="9"/>
        <rFont val="Calibri"/>
        <family val="2"/>
        <scheme val="minor"/>
      </rPr>
      <t>Bourdin, S</t>
    </r>
    <r>
      <rPr>
        <sz val="9"/>
        <rFont val="Calibri"/>
        <family val="2"/>
        <scheme val="minor"/>
      </rPr>
      <t xml:space="preserve"> &amp; Gazzah, F (2019), 'Le contexte entrepreneurial et son influence spatialement différenciée sur le niveau de développement régional'</t>
    </r>
  </si>
  <si>
    <r>
      <rPr>
        <b/>
        <sz val="9"/>
        <rFont val="Calibri"/>
        <family val="2"/>
        <scheme val="minor"/>
      </rPr>
      <t>Bourdin, S</t>
    </r>
    <r>
      <rPr>
        <sz val="9"/>
        <rFont val="Calibri"/>
        <family val="2"/>
        <scheme val="minor"/>
      </rPr>
      <t xml:space="preserve"> &amp; Chancelier B.W. 2019, 'Les signatures spatiales de la criminalité dans les villes du Sud. L'exemple de la ville de Yaoundé'</t>
    </r>
  </si>
  <si>
    <r>
      <rPr>
        <b/>
        <sz val="9"/>
        <rFont val="Calibri"/>
        <family val="2"/>
        <scheme val="minor"/>
      </rPr>
      <t>Bourdin, S, Nadou, F</t>
    </r>
    <r>
      <rPr>
        <sz val="9"/>
        <rFont val="Calibri"/>
        <family val="2"/>
        <scheme val="minor"/>
      </rPr>
      <t xml:space="preserve"> &amp; Raulin, F</t>
    </r>
    <r>
      <rPr>
        <b/>
        <sz val="9"/>
        <rFont val="Calibri"/>
        <family val="2"/>
        <scheme val="minor"/>
      </rPr>
      <t xml:space="preserve"> </t>
    </r>
    <r>
      <rPr>
        <sz val="9"/>
        <rFont val="Calibri"/>
        <family val="2"/>
        <scheme val="minor"/>
      </rPr>
      <t>2019,</t>
    </r>
    <r>
      <rPr>
        <b/>
        <sz val="9"/>
        <rFont val="Calibri"/>
        <family val="2"/>
        <scheme val="minor"/>
      </rPr>
      <t xml:space="preserve"> </t>
    </r>
    <r>
      <rPr>
        <sz val="9"/>
        <rFont val="Calibri"/>
        <family val="2"/>
        <scheme val="minor"/>
      </rPr>
      <t xml:space="preserve">‘Les collectivités locales comme acteurs intermédiaires de la territorialisation de la transition énergétique : l’exemple de la méthanisation’, </t>
    </r>
  </si>
  <si>
    <r>
      <rPr>
        <b/>
        <sz val="9"/>
        <rFont val="Calibri"/>
        <family val="2"/>
        <scheme val="minor"/>
      </rPr>
      <t xml:space="preserve">Bourdin, S, </t>
    </r>
    <r>
      <rPr>
        <sz val="9"/>
        <rFont val="Calibri"/>
        <family val="2"/>
        <scheme val="minor"/>
      </rPr>
      <t>Colas, M &amp; Raulin, F 2019, ‘Understanding the problems of biogas production deployment in different regions: Territorial governance matters too’,</t>
    </r>
    <r>
      <rPr>
        <b/>
        <sz val="9"/>
        <rFont val="Calibri"/>
        <family val="2"/>
        <scheme val="minor"/>
      </rPr>
      <t xml:space="preserve"> </t>
    </r>
  </si>
  <si>
    <r>
      <rPr>
        <b/>
        <sz val="9"/>
        <rFont val="Calibri"/>
        <family val="2"/>
        <scheme val="minor"/>
      </rPr>
      <t>Bueno Merino, P</t>
    </r>
    <r>
      <rPr>
        <sz val="9"/>
        <rFont val="Calibri"/>
        <family val="2"/>
        <scheme val="minor"/>
      </rPr>
      <t>, Feuilloley, M &amp; Grandval, S 2019, ‘L'analyse du modèle d'affaires par les normes IAS-IFRS : le rôle de la ligne spécifique du compte de résultat’</t>
    </r>
  </si>
  <si>
    <r>
      <rPr>
        <b/>
        <sz val="9"/>
        <rFont val="Calibri"/>
        <family val="2"/>
        <scheme val="minor"/>
      </rPr>
      <t xml:space="preserve">Condor, R </t>
    </r>
    <r>
      <rPr>
        <sz val="9"/>
        <rFont val="Calibri"/>
        <family val="2"/>
        <scheme val="minor"/>
      </rPr>
      <t>2019,</t>
    </r>
    <r>
      <rPr>
        <b/>
        <sz val="9"/>
        <rFont val="Calibri"/>
        <family val="2"/>
        <scheme val="minor"/>
      </rPr>
      <t xml:space="preserve"> ‘</t>
    </r>
    <r>
      <rPr>
        <sz val="9"/>
        <rFont val="Calibri"/>
        <family val="2"/>
        <scheme val="minor"/>
      </rPr>
      <t>L’entrepreneuriat collectif dans la méthanisation agricole : motivations et challenges’</t>
    </r>
  </si>
  <si>
    <r>
      <rPr>
        <b/>
        <sz val="9"/>
        <rFont val="Calibri"/>
        <family val="2"/>
        <scheme val="minor"/>
      </rPr>
      <t>Delannoy, A</t>
    </r>
    <r>
      <rPr>
        <sz val="9"/>
        <rFont val="Calibri"/>
        <family val="2"/>
        <scheme val="minor"/>
      </rPr>
      <t xml:space="preserve"> &amp; </t>
    </r>
    <r>
      <rPr>
        <b/>
        <sz val="9"/>
        <rFont val="Calibri"/>
        <family val="2"/>
        <scheme val="minor"/>
      </rPr>
      <t>Lasmoles, O</t>
    </r>
    <r>
      <rPr>
        <sz val="9"/>
        <rFont val="Calibri"/>
        <family val="2"/>
        <scheme val="minor"/>
      </rPr>
      <t xml:space="preserve"> (2019), 'L’e-réputation de la marque dans le commerce en ligne : Risques juridiques au cœur de la gestion de l’identité numérique'</t>
    </r>
  </si>
  <si>
    <r>
      <rPr>
        <b/>
        <sz val="9"/>
        <rFont val="Calibri"/>
        <family val="2"/>
        <scheme val="minor"/>
      </rPr>
      <t>Diard, C</t>
    </r>
    <r>
      <rPr>
        <sz val="9"/>
        <rFont val="Calibri"/>
        <family val="2"/>
        <scheme val="minor"/>
      </rPr>
      <t xml:space="preserve"> (2019), ‘Acceptation ou refus de la vidéo-protection par les collaborateurs : influence des facteurs de contingence lors de la mise en place de la vidéo-protection’</t>
    </r>
  </si>
  <si>
    <r>
      <rPr>
        <b/>
        <sz val="9"/>
        <rFont val="Calibri"/>
        <family val="2"/>
        <scheme val="minor"/>
      </rPr>
      <t>Diard, C</t>
    </r>
    <r>
      <rPr>
        <sz val="9"/>
        <rFont val="Calibri"/>
        <family val="2"/>
        <scheme val="minor"/>
      </rPr>
      <t xml:space="preserve"> &amp; </t>
    </r>
    <r>
      <rPr>
        <b/>
        <sz val="9"/>
        <rFont val="Calibri"/>
        <family val="2"/>
        <scheme val="minor"/>
      </rPr>
      <t>Hachard, V</t>
    </r>
    <r>
      <rPr>
        <sz val="9"/>
        <rFont val="Calibri"/>
        <family val="2"/>
        <scheme val="minor"/>
      </rPr>
      <t xml:space="preserve"> (2019), 'Impact de la mise en œuvre d'une réforme organisationnelle sur la perception du contrat psychologique par les enseignants-chercheurs'</t>
    </r>
  </si>
  <si>
    <r>
      <rPr>
        <b/>
        <sz val="9"/>
        <rFont val="Calibri"/>
        <family val="2"/>
        <scheme val="minor"/>
      </rPr>
      <t>Diard, C</t>
    </r>
    <r>
      <rPr>
        <sz val="9"/>
        <rFont val="Calibri"/>
        <family val="2"/>
        <scheme val="minor"/>
      </rPr>
      <t xml:space="preserve"> &amp; </t>
    </r>
    <r>
      <rPr>
        <b/>
        <sz val="9"/>
        <rFont val="Calibri"/>
        <family val="2"/>
        <scheme val="minor"/>
      </rPr>
      <t xml:space="preserve">Lasmoles, O </t>
    </r>
    <r>
      <rPr>
        <sz val="9"/>
        <rFont val="Calibri"/>
        <family val="2"/>
        <scheme val="minor"/>
      </rPr>
      <t>(2019), ‘Le risque d'entreprendre : l'entrepreneur face à ses responsabilités’</t>
    </r>
  </si>
  <si>
    <r>
      <t xml:space="preserve">Alkhanbouli, A, </t>
    </r>
    <r>
      <rPr>
        <b/>
        <sz val="9"/>
        <rFont val="Calibri"/>
        <family val="2"/>
        <scheme val="minor"/>
      </rPr>
      <t>Estay, C</t>
    </r>
    <r>
      <rPr>
        <sz val="9"/>
        <rFont val="Calibri"/>
        <family val="2"/>
        <scheme val="minor"/>
      </rPr>
      <t xml:space="preserve"> &amp; Tsagdis, D 2020, ‘Modèles d’affaires et modèles d’affaires innovants au sein des zones franches : une approche qualitative’</t>
    </r>
  </si>
  <si>
    <r>
      <rPr>
        <b/>
        <sz val="9"/>
        <rFont val="Calibri"/>
        <family val="2"/>
        <scheme val="minor"/>
      </rPr>
      <t>Estay, C</t>
    </r>
    <r>
      <rPr>
        <sz val="9"/>
        <rFont val="Calibri"/>
        <family val="2"/>
        <scheme val="minor"/>
      </rPr>
      <t>, Etogo, G &amp; Tedongmo Teko, H (2019), ‘Enjeux et limites de la doctrine sociale catholique comme orientation managériale’</t>
    </r>
  </si>
  <si>
    <r>
      <rPr>
        <b/>
        <sz val="9"/>
        <rFont val="Calibri"/>
        <family val="2"/>
        <scheme val="minor"/>
      </rPr>
      <t xml:space="preserve">Estay, C </t>
    </r>
    <r>
      <rPr>
        <sz val="9"/>
        <rFont val="Calibri"/>
        <family val="2"/>
        <scheme val="minor"/>
      </rPr>
      <t>&amp; Akhter, M (2019), 'Le développement international des entreprises néo-globales : l'importance du réseau social'</t>
    </r>
  </si>
  <si>
    <r>
      <t xml:space="preserve">Bastiège,  M &amp; </t>
    </r>
    <r>
      <rPr>
        <b/>
        <sz val="9"/>
        <rFont val="Calibri"/>
        <family val="2"/>
        <scheme val="minor"/>
      </rPr>
      <t>Favreau, F</t>
    </r>
    <r>
      <rPr>
        <sz val="9"/>
        <rFont val="Calibri"/>
        <family val="2"/>
        <scheme val="minor"/>
      </rPr>
      <t xml:space="preserve"> (2019),  'Management des ressources naturelles, le retour de l’Etat régalien ?' 
</t>
    </r>
  </si>
  <si>
    <r>
      <rPr>
        <b/>
        <sz val="9"/>
        <rFont val="Calibri"/>
        <family val="2"/>
        <scheme val="minor"/>
      </rPr>
      <t>Favreau, F</t>
    </r>
    <r>
      <rPr>
        <sz val="9"/>
        <rFont val="Calibri"/>
        <family val="2"/>
        <scheme val="minor"/>
      </rPr>
      <t xml:space="preserve"> (2019),  'Le transnational : du symptôme à la crise de l’Etat régalien'</t>
    </r>
  </si>
  <si>
    <r>
      <t xml:space="preserve">Bedoui, W &amp; </t>
    </r>
    <r>
      <rPr>
        <b/>
        <sz val="9"/>
        <rFont val="Calibri"/>
        <family val="2"/>
        <scheme val="minor"/>
      </rPr>
      <t>Gningue, M</t>
    </r>
    <r>
      <rPr>
        <sz val="9"/>
        <rFont val="Calibri"/>
        <family val="2"/>
        <scheme val="minor"/>
      </rPr>
      <t xml:space="preserve"> (2019), 'Modèle de Pilotage de la Performance Globale basé sur les Perceptions des Parties Prenantes Portuaires'</t>
    </r>
  </si>
  <si>
    <r>
      <rPr>
        <b/>
        <sz val="9"/>
        <rFont val="Calibri"/>
        <family val="2"/>
        <scheme val="minor"/>
      </rPr>
      <t>Hofmann, J</t>
    </r>
    <r>
      <rPr>
        <sz val="9"/>
        <rFont val="Calibri"/>
        <family val="2"/>
        <scheme val="minor"/>
      </rPr>
      <t xml:space="preserve">, Schnitta, O, Johnen, M &amp; Kottermann, P (2019), ‘Talent or popularity: What drives market value and brand image for human brands?’, </t>
    </r>
    <r>
      <rPr>
        <b/>
        <u/>
        <sz val="9"/>
        <rFont val="Calibri"/>
        <family val="2"/>
        <scheme val="minor"/>
      </rPr>
      <t>ABS 3</t>
    </r>
  </si>
  <si>
    <r>
      <rPr>
        <b/>
        <sz val="9"/>
        <rFont val="Calibri"/>
        <family val="2"/>
        <scheme val="minor"/>
      </rPr>
      <t>Joffre, C</t>
    </r>
    <r>
      <rPr>
        <sz val="9"/>
        <rFont val="Calibri"/>
        <family val="2"/>
        <scheme val="minor"/>
      </rPr>
      <t xml:space="preserve"> &amp; Tissioui, M (2019), ‘La règle en pratique : quels comportements des acteurs ? Application à une association médico-sociale’</t>
    </r>
  </si>
  <si>
    <r>
      <t xml:space="preserve">Primecz, H &amp; </t>
    </r>
    <r>
      <rPr>
        <b/>
        <sz val="9"/>
        <rFont val="Calibri"/>
        <family val="2"/>
        <scheme val="minor"/>
      </rPr>
      <t>Karjalainen, H</t>
    </r>
    <r>
      <rPr>
        <sz val="9"/>
        <rFont val="Calibri"/>
        <family val="2"/>
        <scheme val="minor"/>
      </rPr>
      <t xml:space="preserve"> 2019, 'Gender relations in the workplace: The experience of female managers in African harbours',  </t>
    </r>
    <r>
      <rPr>
        <b/>
        <u/>
        <sz val="9"/>
        <rFont val="Calibri"/>
        <family val="2"/>
        <scheme val="minor"/>
      </rPr>
      <t>ABS 1</t>
    </r>
  </si>
  <si>
    <r>
      <t xml:space="preserve">Khlif, W, Clarke, T, </t>
    </r>
    <r>
      <rPr>
        <b/>
        <sz val="9"/>
        <rFont val="Calibri"/>
        <family val="2"/>
        <scheme val="minor"/>
      </rPr>
      <t>Karoui, L</t>
    </r>
    <r>
      <rPr>
        <sz val="9"/>
        <rFont val="Calibri"/>
        <family val="2"/>
        <scheme val="minor"/>
      </rPr>
      <t xml:space="preserve">, Ka, K &amp; Ingley, C 2019, 'Governing complexity to challenge neoliberalism? Embedded firms and the prospects of understanding new realities?,  </t>
    </r>
    <r>
      <rPr>
        <b/>
        <u/>
        <sz val="9"/>
        <rFont val="Calibri"/>
        <family val="2"/>
        <scheme val="minor"/>
      </rPr>
      <t>ABS 2</t>
    </r>
  </si>
  <si>
    <r>
      <t xml:space="preserve">Boistel, P </t>
    </r>
    <r>
      <rPr>
        <b/>
        <sz val="9"/>
        <rFont val="Calibri"/>
        <family val="2"/>
        <scheme val="minor"/>
      </rPr>
      <t>&amp; Laroutis, D</t>
    </r>
    <r>
      <rPr>
        <sz val="9"/>
        <rFont val="Calibri"/>
        <family val="2"/>
        <scheme val="minor"/>
      </rPr>
      <t xml:space="preserve"> (2019), 'Sites e-marchands, e-fidelité et comportement du consommateur : Quelle réalité ?'</t>
    </r>
  </si>
  <si>
    <r>
      <rPr>
        <b/>
        <sz val="9"/>
        <rFont val="Calibri"/>
        <family val="2"/>
        <scheme val="minor"/>
      </rPr>
      <t xml:space="preserve">Laroutis, D </t>
    </r>
    <r>
      <rPr>
        <sz val="9"/>
        <rFont val="Calibri"/>
        <family val="2"/>
        <scheme val="minor"/>
      </rPr>
      <t>&amp; Boistel, P (2019),</t>
    </r>
    <r>
      <rPr>
        <b/>
        <sz val="9"/>
        <rFont val="Calibri"/>
        <family val="2"/>
        <scheme val="minor"/>
      </rPr>
      <t xml:space="preserve"> </t>
    </r>
    <r>
      <rPr>
        <sz val="9"/>
        <rFont val="Calibri"/>
        <family val="2"/>
        <scheme val="minor"/>
      </rPr>
      <t>‘Comportements d’achat online : facteurs explicatifs du montant des achats sur les sites marchands – Une étude exploratoire'</t>
    </r>
  </si>
  <si>
    <r>
      <t xml:space="preserve">Fedi, L, </t>
    </r>
    <r>
      <rPr>
        <b/>
        <sz val="9"/>
        <rFont val="Calibri"/>
        <family val="2"/>
        <scheme val="minor"/>
      </rPr>
      <t>Lavissière, A</t>
    </r>
    <r>
      <rPr>
        <sz val="9"/>
        <rFont val="Calibri"/>
        <family val="2"/>
        <scheme val="minor"/>
      </rPr>
      <t xml:space="preserve">, Russell, D, &amp; Swanson, D (2019), 'The facilitating Role of IT systems for legal compliance: the case of Port community systems and container Verified Gross Mass (VGM)', </t>
    </r>
    <r>
      <rPr>
        <b/>
        <u/>
        <sz val="9"/>
        <rFont val="Calibri"/>
        <family val="2"/>
        <scheme val="minor"/>
      </rPr>
      <t>ABS 1</t>
    </r>
  </si>
  <si>
    <r>
      <rPr>
        <b/>
        <sz val="9"/>
        <rFont val="Calibri"/>
        <family val="2"/>
        <scheme val="minor"/>
      </rPr>
      <t>Lavissière, A</t>
    </r>
    <r>
      <rPr>
        <sz val="9"/>
        <rFont val="Calibri"/>
        <family val="2"/>
        <scheme val="minor"/>
      </rPr>
      <t xml:space="preserve"> (2019), 'L’opportunité des Ports Francs en France', (réévaluée FNEGE 3 en juin 2019)</t>
    </r>
  </si>
  <si>
    <r>
      <t>Duymedjian, R, Germain, O, Ferrante, G &amp;</t>
    </r>
    <r>
      <rPr>
        <b/>
        <sz val="9"/>
        <rFont val="Calibri"/>
        <family val="2"/>
        <scheme val="minor"/>
      </rPr>
      <t xml:space="preserve"> Lavissière, M-C </t>
    </r>
    <r>
      <rPr>
        <sz val="9"/>
        <rFont val="Calibri"/>
        <family val="2"/>
        <scheme val="minor"/>
      </rPr>
      <t>(2019),</t>
    </r>
    <r>
      <rPr>
        <b/>
        <sz val="9"/>
        <rFont val="Calibri"/>
        <family val="2"/>
        <scheme val="minor"/>
      </rPr>
      <t xml:space="preserve"> </t>
    </r>
    <r>
      <rPr>
        <sz val="9"/>
        <rFont val="Calibri"/>
        <family val="2"/>
        <scheme val="minor"/>
      </rPr>
      <t xml:space="preserve">‘The role of the entrepreneurial encounter in the emergence of opportunities: Vallée's Dallas Buyers Club’, </t>
    </r>
    <r>
      <rPr>
        <u/>
        <sz val="9"/>
        <rFont val="Calibri"/>
        <family val="2"/>
        <scheme val="minor"/>
      </rPr>
      <t xml:space="preserve"> </t>
    </r>
    <r>
      <rPr>
        <sz val="9"/>
        <rFont val="Calibri"/>
        <family val="2"/>
        <scheme val="minor"/>
      </rPr>
      <t xml:space="preserve"> </t>
    </r>
    <r>
      <rPr>
        <b/>
        <u/>
        <sz val="9"/>
        <rFont val="Calibri"/>
        <family val="2"/>
        <scheme val="minor"/>
      </rPr>
      <t>ABS 3</t>
    </r>
  </si>
  <si>
    <r>
      <t xml:space="preserve">Constandinis, C, </t>
    </r>
    <r>
      <rPr>
        <b/>
        <sz val="9"/>
        <rFont val="Calibri"/>
        <family val="2"/>
        <scheme val="minor"/>
      </rPr>
      <t>Lebègue, T</t>
    </r>
    <r>
      <rPr>
        <sz val="9"/>
        <rFont val="Calibri"/>
        <family val="2"/>
        <scheme val="minor"/>
      </rPr>
      <t xml:space="preserve">, El Abboubi, M &amp; Salman, N (2019), 'How families shape women's entrepreneurial success in Morocco: an intersectional study',  </t>
    </r>
    <r>
      <rPr>
        <b/>
        <u/>
        <sz val="9"/>
        <rFont val="Calibri"/>
        <family val="2"/>
        <scheme val="minor"/>
      </rPr>
      <t>ABS 2</t>
    </r>
  </si>
  <si>
    <r>
      <rPr>
        <b/>
        <sz val="9"/>
        <rFont val="Calibri"/>
        <family val="2"/>
        <scheme val="minor"/>
      </rPr>
      <t xml:space="preserve">Legros, B  </t>
    </r>
    <r>
      <rPr>
        <sz val="9"/>
        <rFont val="Calibri"/>
        <family val="2"/>
        <scheme val="minor"/>
      </rPr>
      <t xml:space="preserve">(2019), ‘Dynamic repositioning strategy in a bike-sharing system; how to prioritize and how to rebalance a bike station’,  </t>
    </r>
    <r>
      <rPr>
        <b/>
        <u/>
        <sz val="9"/>
        <rFont val="Calibri"/>
        <family val="2"/>
        <scheme val="minor"/>
      </rPr>
      <t>ABS 4</t>
    </r>
  </si>
  <si>
    <r>
      <rPr>
        <b/>
        <sz val="9"/>
        <rFont val="Calibri"/>
        <family val="2"/>
        <scheme val="minor"/>
      </rPr>
      <t>Legros, B</t>
    </r>
    <r>
      <rPr>
        <sz val="9"/>
        <rFont val="Calibri"/>
        <family val="2"/>
        <scheme val="minor"/>
      </rPr>
      <t xml:space="preserve"> &amp; Jouini, O (2019), ‘On the scheduling of operations in a chat contact center’, </t>
    </r>
    <r>
      <rPr>
        <b/>
        <u/>
        <sz val="9"/>
        <rFont val="Calibri"/>
        <family val="2"/>
        <scheme val="minor"/>
      </rPr>
      <t>ABS 4</t>
    </r>
  </si>
  <si>
    <r>
      <t>Legros, B</t>
    </r>
    <r>
      <rPr>
        <sz val="9"/>
        <rFont val="Calibri"/>
        <family val="2"/>
        <scheme val="minor"/>
      </rPr>
      <t xml:space="preserve"> (2019), 'Transient analysis of a Markovian queue with deterministic rejection', </t>
    </r>
    <r>
      <rPr>
        <b/>
        <u/>
        <sz val="9"/>
        <rFont val="Calibri"/>
        <family val="2"/>
        <scheme val="minor"/>
      </rPr>
      <t xml:space="preserve">ABS 2 </t>
    </r>
  </si>
  <si>
    <r>
      <rPr>
        <b/>
        <sz val="9"/>
        <rFont val="Calibri"/>
        <family val="2"/>
        <scheme val="minor"/>
      </rPr>
      <t>Legros, B</t>
    </r>
    <r>
      <rPr>
        <sz val="9"/>
        <rFont val="Calibri"/>
        <family val="2"/>
        <scheme val="minor"/>
      </rPr>
      <t xml:space="preserve">, </t>
    </r>
    <r>
      <rPr>
        <b/>
        <sz val="9"/>
        <rFont val="Calibri"/>
        <family val="2"/>
        <scheme val="minor"/>
      </rPr>
      <t>Bouchery, Y</t>
    </r>
    <r>
      <rPr>
        <sz val="9"/>
        <rFont val="Calibri"/>
        <family val="2"/>
        <scheme val="minor"/>
      </rPr>
      <t xml:space="preserve"> &amp; Fransoo, J (2019), ‘A time-based policy for empty container management by the consignees’, </t>
    </r>
    <r>
      <rPr>
        <b/>
        <u/>
        <sz val="9"/>
        <rFont val="Calibri"/>
        <family val="2"/>
        <scheme val="minor"/>
      </rPr>
      <t>ABS 4</t>
    </r>
  </si>
  <si>
    <r>
      <t xml:space="preserve">Mandjak, T, Belaïd, S </t>
    </r>
    <r>
      <rPr>
        <sz val="9"/>
        <rFont val="Calibri"/>
        <family val="2"/>
        <scheme val="minor"/>
      </rPr>
      <t>&amp; Naude, P (2019),</t>
    </r>
    <r>
      <rPr>
        <b/>
        <sz val="9"/>
        <rFont val="Calibri"/>
        <family val="2"/>
        <scheme val="minor"/>
      </rPr>
      <t xml:space="preserve"> </t>
    </r>
    <r>
      <rPr>
        <sz val="9"/>
        <rFont val="Calibri"/>
        <family val="2"/>
        <scheme val="minor"/>
      </rPr>
      <t xml:space="preserve">‘The development of trust over time in an emerging market context: the case of the Tunisian Automotive Sector’,  </t>
    </r>
    <r>
      <rPr>
        <b/>
        <u/>
        <sz val="9"/>
        <rFont val="Calibri"/>
        <family val="2"/>
        <scheme val="minor"/>
      </rPr>
      <t xml:space="preserve">ABS 2 </t>
    </r>
  </si>
  <si>
    <r>
      <t xml:space="preserve">Lavissière, A, </t>
    </r>
    <r>
      <rPr>
        <b/>
        <sz val="9"/>
        <rFont val="Calibri"/>
        <family val="2"/>
        <scheme val="minor"/>
      </rPr>
      <t>Mandjak, T, Hofmann, J</t>
    </r>
    <r>
      <rPr>
        <sz val="9"/>
        <rFont val="Calibri"/>
        <family val="2"/>
        <scheme val="minor"/>
      </rPr>
      <t xml:space="preserve"> &amp; Fedi, L (2019), 'Port marketing as manifestation of sustainable marketing in a B2B context',  </t>
    </r>
    <r>
      <rPr>
        <b/>
        <u/>
        <sz val="9"/>
        <rFont val="Calibri"/>
        <family val="2"/>
        <scheme val="minor"/>
      </rPr>
      <t>ABS 2</t>
    </r>
  </si>
  <si>
    <r>
      <rPr>
        <b/>
        <sz val="9"/>
        <rFont val="Calibri"/>
        <family val="2"/>
        <scheme val="minor"/>
      </rPr>
      <t>Mandjak, T, Lavissière, A, Hofmann, J, Bouchery, Y, Lavissière, M-C, Faury, O &amp; Sohier, R</t>
    </r>
    <r>
      <rPr>
        <sz val="9"/>
        <rFont val="Calibri"/>
        <family val="2"/>
        <scheme val="minor"/>
      </rPr>
      <t xml:space="preserve">, (2019), ‘Port Marketing from a Multidisciplinary Perspective: A Systematic Literature Review and Lexicometric Analysis’, </t>
    </r>
    <r>
      <rPr>
        <b/>
        <u/>
        <sz val="9"/>
        <rFont val="Calibri"/>
        <family val="2"/>
        <scheme val="minor"/>
      </rPr>
      <t>ABS 2</t>
    </r>
  </si>
  <si>
    <r>
      <rPr>
        <b/>
        <sz val="9"/>
        <rFont val="Calibri"/>
        <family val="2"/>
        <scheme val="minor"/>
      </rPr>
      <t xml:space="preserve">Martinez F, </t>
    </r>
    <r>
      <rPr>
        <sz val="9"/>
        <rFont val="Calibri"/>
        <family val="2"/>
        <scheme val="minor"/>
      </rPr>
      <t>Peattie, K and Vazquez-Brust, D</t>
    </r>
    <r>
      <rPr>
        <b/>
        <sz val="9"/>
        <rFont val="Calibri"/>
        <family val="2"/>
        <scheme val="minor"/>
      </rPr>
      <t xml:space="preserve"> </t>
    </r>
    <r>
      <rPr>
        <sz val="9"/>
        <rFont val="Calibri"/>
        <family val="2"/>
        <scheme val="minor"/>
      </rPr>
      <t>(2019),</t>
    </r>
    <r>
      <rPr>
        <b/>
        <sz val="9"/>
        <rFont val="Calibri"/>
        <family val="2"/>
        <scheme val="minor"/>
      </rPr>
      <t xml:space="preserve"> </t>
    </r>
    <r>
      <rPr>
        <sz val="9"/>
        <rFont val="Calibri"/>
        <family val="2"/>
        <scheme val="minor"/>
      </rPr>
      <t xml:space="preserve">‘Beyond Win-Win: A syncretic theory on corporate stakeholder engagement in sustainable development’, </t>
    </r>
    <r>
      <rPr>
        <b/>
        <u/>
        <sz val="9"/>
        <rFont val="Calibri"/>
        <family val="2"/>
        <scheme val="minor"/>
      </rPr>
      <t>ABS 3</t>
    </r>
  </si>
  <si>
    <r>
      <t xml:space="preserve">Cuong-Pham, T.K., Nguyen-Van, P, </t>
    </r>
    <r>
      <rPr>
        <b/>
        <sz val="9"/>
        <rFont val="Calibri"/>
        <family val="2"/>
        <scheme val="minor"/>
      </rPr>
      <t>Nguyen-Huu, T.T</t>
    </r>
    <r>
      <rPr>
        <sz val="9"/>
        <rFont val="Calibri"/>
        <family val="2"/>
        <scheme val="minor"/>
      </rPr>
      <t>, Tran, T.A. &amp; Nonkignon, K 2019, ‘Subjective well-being and social comparison : a comparativestudy on rural Thailand and Vietnam’</t>
    </r>
  </si>
  <si>
    <r>
      <rPr>
        <b/>
        <sz val="9"/>
        <rFont val="Calibri"/>
        <family val="2"/>
        <scheme val="minor"/>
      </rPr>
      <t xml:space="preserve">Pereira, B </t>
    </r>
    <r>
      <rPr>
        <sz val="9"/>
        <rFont val="Calibri"/>
        <family val="2"/>
        <scheme val="minor"/>
      </rPr>
      <t>(2019),</t>
    </r>
    <r>
      <rPr>
        <b/>
        <sz val="9"/>
        <rFont val="Calibri"/>
        <family val="2"/>
        <scheme val="minor"/>
      </rPr>
      <t xml:space="preserve"> </t>
    </r>
    <r>
      <rPr>
        <sz val="9"/>
        <rFont val="Calibri"/>
        <family val="2"/>
        <scheme val="minor"/>
      </rPr>
      <t>‘Micro-entrepreneurs : entre indépendance et subordination’</t>
    </r>
  </si>
  <si>
    <r>
      <t xml:space="preserve">Lourd, C &amp; </t>
    </r>
    <r>
      <rPr>
        <b/>
        <sz val="9"/>
        <rFont val="Calibri"/>
        <family val="2"/>
        <scheme val="minor"/>
      </rPr>
      <t>Philippe, X</t>
    </r>
    <r>
      <rPr>
        <sz val="9"/>
        <rFont val="Calibri"/>
        <family val="2"/>
        <scheme val="minor"/>
      </rPr>
      <t xml:space="preserve"> (2019), "'Take your passion and make it happen”: la reconversion professionnelle déraisonnable. Le cas de la filière équine'</t>
    </r>
  </si>
  <si>
    <r>
      <rPr>
        <b/>
        <sz val="9"/>
        <rFont val="Calibri"/>
        <family val="2"/>
        <scheme val="minor"/>
      </rPr>
      <t xml:space="preserve">Philippe, X, Alves, S </t>
    </r>
    <r>
      <rPr>
        <sz val="9"/>
        <rFont val="Calibri"/>
        <family val="2"/>
        <scheme val="minor"/>
      </rPr>
      <t>&amp; Ardouin, T 2019, ‘L’orchestration organisationnelle des attentes de reconnaissance sociale. Le cas d’un programme d’Université d’Entreprise'</t>
    </r>
  </si>
  <si>
    <r>
      <t xml:space="preserve">Maucuer, R &amp; </t>
    </r>
    <r>
      <rPr>
        <b/>
        <sz val="9"/>
        <rFont val="Calibri"/>
        <family val="2"/>
        <scheme val="minor"/>
      </rPr>
      <t>Renaud, A</t>
    </r>
    <r>
      <rPr>
        <sz val="9"/>
        <rFont val="Calibri"/>
        <family val="2"/>
        <scheme val="minor"/>
      </rPr>
      <t xml:space="preserve"> (2019), ‘Business Model Research: A bibliometric analysis of origins and trends, </t>
    </r>
    <r>
      <rPr>
        <b/>
        <u/>
        <sz val="9"/>
        <rFont val="Calibri"/>
        <family val="2"/>
        <scheme val="minor"/>
      </rPr>
      <t>ABS 1</t>
    </r>
  </si>
  <si>
    <r>
      <t xml:space="preserve">Maucuer, R &amp; </t>
    </r>
    <r>
      <rPr>
        <b/>
        <sz val="9"/>
        <rFont val="Calibri"/>
        <family val="2"/>
        <scheme val="minor"/>
      </rPr>
      <t>Renaud, A</t>
    </r>
    <r>
      <rPr>
        <sz val="9"/>
        <rFont val="Calibri"/>
        <family val="2"/>
        <scheme val="minor"/>
      </rPr>
      <t xml:space="preserve"> (2019), ‘Construire sa stratégie avec des ONG: Contribution du portefeuille de partenariats aux business models de l'entreprise’</t>
    </r>
  </si>
  <si>
    <r>
      <rPr>
        <b/>
        <sz val="9"/>
        <rFont val="Calibri"/>
        <family val="2"/>
        <scheme val="minor"/>
      </rPr>
      <t>Santistevan, D</t>
    </r>
    <r>
      <rPr>
        <sz val="9"/>
        <rFont val="Calibri"/>
        <family val="2"/>
        <scheme val="minor"/>
      </rPr>
      <t xml:space="preserve"> &amp; Josserand, E (2019), 'Meta-teams: Getting global work done in MNEs',  </t>
    </r>
    <r>
      <rPr>
        <b/>
        <u/>
        <sz val="9"/>
        <rFont val="Calibri"/>
        <family val="2"/>
        <scheme val="minor"/>
      </rPr>
      <t>ABS 4*</t>
    </r>
  </si>
  <si>
    <r>
      <t>Nau, JP, Garcia-Bardidia R,</t>
    </r>
    <r>
      <rPr>
        <b/>
        <sz val="9"/>
        <rFont val="Calibri"/>
        <family val="2"/>
        <scheme val="minor"/>
      </rPr>
      <t> Sohier, R </t>
    </r>
    <r>
      <rPr>
        <sz val="9"/>
        <rFont val="Calibri"/>
        <family val="2"/>
        <scheme val="minor"/>
      </rPr>
      <t>&amp; Velpry A</t>
    </r>
    <r>
      <rPr>
        <b/>
        <sz val="9"/>
        <rFont val="Calibri"/>
        <family val="2"/>
        <scheme val="minor"/>
      </rPr>
      <t> </t>
    </r>
    <r>
      <rPr>
        <sz val="9"/>
        <rFont val="Calibri"/>
        <family val="2"/>
        <scheme val="minor"/>
      </rPr>
      <t>(2019), ‘Changer le jeu pour changer de business model? Les jeux vidéo compétitifs entre renouvellement de l'offre et stabilité de la pratique’</t>
    </r>
  </si>
  <si>
    <r>
      <t xml:space="preserve">Nau, JP, Garcia-Bardidia R, </t>
    </r>
    <r>
      <rPr>
        <b/>
        <sz val="9"/>
        <rFont val="Calibri"/>
        <family val="2"/>
        <scheme val="minor"/>
      </rPr>
      <t xml:space="preserve">Sohier, R </t>
    </r>
    <r>
      <rPr>
        <sz val="9"/>
        <rFont val="Calibri"/>
        <family val="2"/>
        <scheme val="minor"/>
      </rPr>
      <t>&amp; Velpry A 2019, ‘Quand les mises à jour des jeux vidéos impactent la co-création entre joueurs : apport d’une approche par le concept de champ’</t>
    </r>
  </si>
  <si>
    <r>
      <t>Zhang, A,</t>
    </r>
    <r>
      <rPr>
        <b/>
        <sz val="9"/>
        <rFont val="Calibri"/>
        <family val="2"/>
        <scheme val="minor"/>
      </rPr>
      <t xml:space="preserve"> Venkatesh, VG, </t>
    </r>
    <r>
      <rPr>
        <sz val="9"/>
        <rFont val="Calibri"/>
        <family val="2"/>
        <scheme val="minor"/>
      </rPr>
      <t>Liu, Y, Wan, M, Qu, T &amp; Huisingh, D 2019, ‘Barriers to smart waste management for a circular economy in China’</t>
    </r>
  </si>
  <si>
    <r>
      <t xml:space="preserve">Kelemen, M, Rumens, N &amp; </t>
    </r>
    <r>
      <rPr>
        <b/>
        <sz val="9"/>
        <rFont val="Calibri"/>
        <family val="2"/>
        <scheme val="minor"/>
      </rPr>
      <t>Vo, L-C</t>
    </r>
    <r>
      <rPr>
        <sz val="9"/>
        <rFont val="Calibri"/>
        <family val="2"/>
        <scheme val="minor"/>
      </rPr>
      <t xml:space="preserve"> (2019), 'Questioning and Organization Studies', </t>
    </r>
    <r>
      <rPr>
        <b/>
        <u/>
        <sz val="9"/>
        <rFont val="Calibri"/>
        <family val="2"/>
        <scheme val="minor"/>
      </rPr>
      <t>ABS 4</t>
    </r>
  </si>
  <si>
    <r>
      <t xml:space="preserve">Lakshman, C, </t>
    </r>
    <r>
      <rPr>
        <b/>
        <sz val="9"/>
        <rFont val="Calibri"/>
        <family val="2"/>
        <scheme val="minor"/>
      </rPr>
      <t>Vo, L-C</t>
    </r>
    <r>
      <rPr>
        <sz val="9"/>
        <rFont val="Calibri"/>
        <family val="2"/>
        <scheme val="minor"/>
      </rPr>
      <t xml:space="preserve">, Ladha, R, and Gok, K (2019), 'Consequences of paying CEOs for downsizing: A four-country study of the impacts on survivors vs. victims', </t>
    </r>
    <r>
      <rPr>
        <b/>
        <u/>
        <sz val="9"/>
        <rFont val="Calibri"/>
        <family val="2"/>
        <scheme val="minor"/>
      </rPr>
      <t>ABS 1</t>
    </r>
  </si>
  <si>
    <r>
      <t xml:space="preserve">Dang, R, Houantil, L, Teulon, F &amp; </t>
    </r>
    <r>
      <rPr>
        <b/>
        <sz val="9"/>
        <rFont val="Calibri"/>
        <family val="2"/>
        <scheme val="minor"/>
      </rPr>
      <t>Vo, L-C</t>
    </r>
    <r>
      <rPr>
        <sz val="9"/>
        <rFont val="Calibri"/>
        <family val="2"/>
        <scheme val="minor"/>
      </rPr>
      <t xml:space="preserve"> 2019, ‘Antecedents of female representation on corporate boards: an exploratory analysis at board level from a socialized perspective’</t>
    </r>
  </si>
  <si>
    <r>
      <t xml:space="preserve">Cariou, P, Cheaitou, A, </t>
    </r>
    <r>
      <rPr>
        <b/>
        <sz val="9"/>
        <color theme="1"/>
        <rFont val="Calibri"/>
        <family val="2"/>
        <scheme val="minor"/>
      </rPr>
      <t>Faury, O</t>
    </r>
    <r>
      <rPr>
        <sz val="9"/>
        <color theme="1"/>
        <rFont val="Calibri"/>
        <family val="2"/>
        <scheme val="minor"/>
      </rPr>
      <t xml:space="preserve"> &amp; Hamdan, S 2019, ‘The feasibility of Arctic container shipping: the economic and environmental impacts of ice thickness’, </t>
    </r>
    <r>
      <rPr>
        <b/>
        <u/>
        <sz val="9"/>
        <color theme="1"/>
        <rFont val="Calibri"/>
        <family val="2"/>
        <scheme val="minor"/>
      </rPr>
      <t>ABS 1</t>
    </r>
  </si>
  <si>
    <r>
      <rPr>
        <b/>
        <sz val="9"/>
        <color theme="1"/>
        <rFont val="Calibri"/>
        <family val="2"/>
        <scheme val="minor"/>
      </rPr>
      <t>Nadou, F</t>
    </r>
    <r>
      <rPr>
        <sz val="9"/>
        <color theme="1"/>
        <rFont val="Calibri"/>
        <family val="2"/>
        <scheme val="minor"/>
      </rPr>
      <t xml:space="preserve"> &amp; </t>
    </r>
    <r>
      <rPr>
        <b/>
        <sz val="9"/>
        <color theme="1"/>
        <rFont val="Calibri"/>
        <family val="2"/>
        <scheme val="minor"/>
      </rPr>
      <t>Bourdin, S</t>
    </r>
    <r>
      <rPr>
        <sz val="9"/>
        <color theme="1"/>
        <rFont val="Calibri"/>
        <family val="2"/>
        <scheme val="minor"/>
      </rPr>
      <t xml:space="preserve"> 2019, ‘L’innovation en Normandie, un enjeu majeur’</t>
    </r>
  </si>
  <si>
    <r>
      <rPr>
        <b/>
        <sz val="9"/>
        <color theme="1"/>
        <rFont val="Calibri"/>
        <family val="2"/>
        <scheme val="minor"/>
      </rPr>
      <t>Bourdin, S</t>
    </r>
    <r>
      <rPr>
        <sz val="9"/>
        <color theme="1"/>
        <rFont val="Calibri"/>
        <family val="2"/>
        <scheme val="minor"/>
      </rPr>
      <t xml:space="preserve"> &amp; Lamy, A 2019, ‘Trouver, mais aussi vendre’</t>
    </r>
  </si>
  <si>
    <r>
      <rPr>
        <b/>
        <sz val="9"/>
        <rFont val="Calibri"/>
        <family val="2"/>
        <scheme val="minor"/>
      </rPr>
      <t>Bourdin, S</t>
    </r>
    <r>
      <rPr>
        <sz val="9"/>
        <rFont val="Calibri"/>
        <family val="2"/>
        <scheme val="minor"/>
      </rPr>
      <t xml:space="preserve"> 2019, ‘Le NIMBY ne suffit plus ! Etude de l’acceptabilité sociale des projets de méthanisation’, </t>
    </r>
    <r>
      <rPr>
        <b/>
        <u/>
        <sz val="9"/>
        <rFont val="Calibri"/>
        <family val="2"/>
        <scheme val="minor"/>
      </rPr>
      <t>CNRS Géographie</t>
    </r>
  </si>
  <si>
    <r>
      <rPr>
        <b/>
        <sz val="9"/>
        <color theme="1"/>
        <rFont val="Calibri"/>
        <family val="2"/>
        <scheme val="minor"/>
      </rPr>
      <t>Boubaker, S</t>
    </r>
    <r>
      <rPr>
        <sz val="9"/>
        <color theme="1"/>
        <rFont val="Calibri"/>
        <family val="2"/>
        <scheme val="minor"/>
      </rPr>
      <t xml:space="preserve"> 2019, ‘Expanding the borders of corporate governance’</t>
    </r>
  </si>
  <si>
    <r>
      <t>Jeble, S, Kumari, S,</t>
    </r>
    <r>
      <rPr>
        <b/>
        <sz val="9"/>
        <rFont val="Calibri"/>
        <family val="2"/>
        <scheme val="minor"/>
      </rPr>
      <t xml:space="preserve"> Venkatesh, VG</t>
    </r>
    <r>
      <rPr>
        <sz val="9"/>
        <rFont val="Calibri"/>
        <family val="2"/>
        <scheme val="minor"/>
      </rPr>
      <t xml:space="preserve"> &amp; Singh, M 2019, ‘Influence of big data and predictive analytics and social capital on performance of humanitarian supply chain’, AJB : 1 </t>
    </r>
  </si>
  <si>
    <r>
      <rPr>
        <b/>
        <sz val="9"/>
        <rFont val="Calibri"/>
        <family val="2"/>
        <scheme val="minor"/>
      </rPr>
      <t>Kakarika, M</t>
    </r>
    <r>
      <rPr>
        <sz val="9"/>
        <rFont val="Calibri"/>
        <family val="2"/>
        <scheme val="minor"/>
      </rPr>
      <t xml:space="preserve"> &amp; Gonzalez-Gomez, H 2019, 'The hidden secret of workplace bullying'</t>
    </r>
  </si>
  <si>
    <r>
      <rPr>
        <b/>
        <sz val="9"/>
        <color theme="1"/>
        <rFont val="Calibri"/>
        <family val="2"/>
        <scheme val="minor"/>
      </rPr>
      <t>Alves, S</t>
    </r>
    <r>
      <rPr>
        <sz val="9"/>
        <color theme="1"/>
        <rFont val="Calibri"/>
        <family val="2"/>
        <scheme val="minor"/>
      </rPr>
      <t xml:space="preserve"> &amp; </t>
    </r>
    <r>
      <rPr>
        <b/>
        <sz val="9"/>
        <color theme="1"/>
        <rFont val="Calibri"/>
        <family val="2"/>
        <scheme val="minor"/>
      </rPr>
      <t>Hélène, L</t>
    </r>
    <r>
      <rPr>
        <sz val="9"/>
        <color theme="1"/>
        <rFont val="Calibri"/>
        <family val="2"/>
        <scheme val="minor"/>
      </rPr>
      <t xml:space="preserve"> 2019, ‘Enseignement supérieur : Les profs se réinventent avec le numérique’</t>
    </r>
  </si>
  <si>
    <r>
      <t>Akinyemi, A, Houtin, L &amp;</t>
    </r>
    <r>
      <rPr>
        <b/>
        <sz val="9"/>
        <color theme="1"/>
        <rFont val="Calibri"/>
        <family val="2"/>
        <scheme val="minor"/>
      </rPr>
      <t xml:space="preserve"> Pralong, J</t>
    </r>
    <r>
      <rPr>
        <sz val="9"/>
        <color theme="1"/>
        <rFont val="Calibri"/>
        <family val="2"/>
        <scheme val="minor"/>
      </rPr>
      <t xml:space="preserve"> 2019, ‘Pourquoi votre super DRH choisit-il de mauvaises applications ?’</t>
    </r>
  </si>
  <si>
    <r>
      <rPr>
        <b/>
        <sz val="9"/>
        <color theme="1"/>
        <rFont val="Calibri"/>
        <family val="2"/>
        <scheme val="minor"/>
      </rPr>
      <t>Aubry, M</t>
    </r>
    <r>
      <rPr>
        <sz val="9"/>
        <color theme="1"/>
        <rFont val="Calibri"/>
        <family val="2"/>
        <scheme val="minor"/>
      </rPr>
      <t xml:space="preserve"> 2019, ‘Digital : trois raisons de consommer local’</t>
    </r>
  </si>
  <si>
    <r>
      <rPr>
        <b/>
        <sz val="9"/>
        <color theme="1"/>
        <rFont val="Calibri"/>
        <family val="2"/>
        <scheme val="minor"/>
      </rPr>
      <t>Bazin, Y</t>
    </r>
    <r>
      <rPr>
        <sz val="9"/>
        <color theme="1"/>
        <rFont val="Calibri"/>
        <family val="2"/>
        <scheme val="minor"/>
      </rPr>
      <t xml:space="preserve"> 2019, ‘Copier, est-ce frauder ? Enquête sur la triche en milieu étudiant'</t>
    </r>
  </si>
  <si>
    <r>
      <t xml:space="preserve">Béal, L &amp; </t>
    </r>
    <r>
      <rPr>
        <b/>
        <sz val="9"/>
        <color theme="1"/>
        <rFont val="Calibri"/>
        <family val="2"/>
        <scheme val="minor"/>
      </rPr>
      <t>Zaman, M</t>
    </r>
    <r>
      <rPr>
        <sz val="9"/>
        <color theme="1"/>
        <rFont val="Calibri"/>
        <family val="2"/>
        <scheme val="minor"/>
      </rPr>
      <t xml:space="preserve"> 2019, ‘Comment les plates-formes mettent la main sur le développement touristique des territoires’</t>
    </r>
  </si>
  <si>
    <r>
      <rPr>
        <b/>
        <sz val="9"/>
        <color theme="1"/>
        <rFont val="Calibri"/>
        <family val="2"/>
        <scheme val="minor"/>
      </rPr>
      <t>Ben Hamadi, Z</t>
    </r>
    <r>
      <rPr>
        <sz val="9"/>
        <color theme="1"/>
        <rFont val="Calibri"/>
        <family val="2"/>
        <scheme val="minor"/>
      </rPr>
      <t xml:space="preserve"> 2019, ‘Quand la transformation numérique déboussole les conseillers en gestion du patrimoine’</t>
    </r>
  </si>
  <si>
    <r>
      <rPr>
        <b/>
        <sz val="9"/>
        <color theme="1"/>
        <rFont val="Calibri"/>
        <family val="2"/>
        <scheme val="minor"/>
      </rPr>
      <t>Boubaker, S</t>
    </r>
    <r>
      <rPr>
        <sz val="9"/>
        <color theme="1"/>
        <rFont val="Calibri"/>
        <family val="2"/>
        <scheme val="minor"/>
      </rPr>
      <t>, Gounopoulos, D, Khuong Nguyen, D &amp; Paltalidis, N 2019, ‘Reaching for Yield and the Diabolic Loop in a Monetary Union’</t>
    </r>
  </si>
  <si>
    <r>
      <rPr>
        <b/>
        <sz val="9"/>
        <color theme="1"/>
        <rFont val="Calibri"/>
        <family val="2"/>
        <scheme val="minor"/>
      </rPr>
      <t>Bourdin, S</t>
    </r>
    <r>
      <rPr>
        <sz val="9"/>
        <color theme="1"/>
        <rFont val="Calibri"/>
        <family val="2"/>
        <scheme val="minor"/>
      </rPr>
      <t xml:space="preserve"> 2019, ‘Ikea et les géants de la distribution peuvent-ils sauver les centres-villes ?'</t>
    </r>
  </si>
  <si>
    <r>
      <rPr>
        <b/>
        <sz val="9"/>
        <color theme="1"/>
        <rFont val="Calibri"/>
        <family val="2"/>
        <scheme val="minor"/>
      </rPr>
      <t>Bourdin, S</t>
    </r>
    <r>
      <rPr>
        <sz val="9"/>
        <color theme="1"/>
        <rFont val="Calibri"/>
        <family val="2"/>
        <scheme val="minor"/>
      </rPr>
      <t xml:space="preserve"> 2019, ‘Le Biogaz, opportunité entrepreneuriale écoresponsable’</t>
    </r>
  </si>
  <si>
    <r>
      <rPr>
        <b/>
        <sz val="9"/>
        <color theme="1"/>
        <rFont val="Calibri"/>
        <family val="2"/>
        <scheme val="minor"/>
      </rPr>
      <t>Bourdin, S</t>
    </r>
    <r>
      <rPr>
        <sz val="9"/>
        <color theme="1"/>
        <rFont val="Calibri"/>
        <family val="2"/>
        <scheme val="minor"/>
      </rPr>
      <t xml:space="preserve"> &amp; André Torre 2019, ‘Les limites de la politique européenne de spécialisation des territoires’</t>
    </r>
  </si>
  <si>
    <r>
      <rPr>
        <b/>
        <sz val="9"/>
        <color theme="1"/>
        <rFont val="Calibri"/>
        <family val="2"/>
        <scheme val="minor"/>
      </rPr>
      <t>Bourdin, S</t>
    </r>
    <r>
      <rPr>
        <sz val="9"/>
        <color theme="1"/>
        <rFont val="Calibri"/>
        <family val="2"/>
        <scheme val="minor"/>
      </rPr>
      <t>, 2019, 'Europe : Le Pacte vert est-il à la hauteur des enjeux du changement climatique ?'</t>
    </r>
  </si>
  <si>
    <r>
      <t xml:space="preserve">Brabet, J &amp; </t>
    </r>
    <r>
      <rPr>
        <b/>
        <sz val="9"/>
        <color theme="1"/>
        <rFont val="Calibri"/>
        <family val="2"/>
        <scheme val="minor"/>
      </rPr>
      <t>Bazin, Y</t>
    </r>
    <r>
      <rPr>
        <sz val="9"/>
        <color theme="1"/>
        <rFont val="Calibri"/>
        <family val="2"/>
        <scheme val="minor"/>
      </rPr>
      <t xml:space="preserve"> 2019, 'Recherche : comités d’éthique, le risque d’une « bureaucratie de la vertu » ? '</t>
    </r>
  </si>
  <si>
    <r>
      <rPr>
        <b/>
        <sz val="9"/>
        <color theme="1"/>
        <rFont val="Calibri"/>
        <family val="2"/>
        <scheme val="minor"/>
      </rPr>
      <t>Condor, R</t>
    </r>
    <r>
      <rPr>
        <sz val="9"/>
        <color theme="1"/>
        <rFont val="Calibri"/>
        <family val="2"/>
        <scheme val="minor"/>
      </rPr>
      <t xml:space="preserve"> 2019, '‘Le cas Lubrizol montre qu’une vision basée sur l’autosuffisance alimentaire locale doit être questionnée'</t>
    </r>
  </si>
  <si>
    <r>
      <rPr>
        <b/>
        <sz val="9"/>
        <color theme="1"/>
        <rFont val="Calibri"/>
        <family val="2"/>
        <scheme val="minor"/>
      </rPr>
      <t>Condor, R</t>
    </r>
    <r>
      <rPr>
        <sz val="9"/>
        <color theme="1"/>
        <rFont val="Calibri"/>
        <family val="2"/>
        <scheme val="minor"/>
      </rPr>
      <t xml:space="preserve"> &amp; </t>
    </r>
    <r>
      <rPr>
        <b/>
        <sz val="9"/>
        <color theme="1"/>
        <rFont val="Calibri"/>
        <family val="2"/>
        <scheme val="minor"/>
      </rPr>
      <t>Duchemin, M-H</t>
    </r>
    <r>
      <rPr>
        <sz val="9"/>
        <color theme="1"/>
        <rFont val="Calibri"/>
        <family val="2"/>
        <scheme val="minor"/>
      </rPr>
      <t xml:space="preserve"> 2019, ‘Les néo-paysans, des entrepreneurs comme les autres ?’</t>
    </r>
  </si>
  <si>
    <r>
      <rPr>
        <b/>
        <sz val="9"/>
        <color theme="1"/>
        <rFont val="Calibri"/>
        <family val="2"/>
        <scheme val="minor"/>
      </rPr>
      <t xml:space="preserve">Daudet, B </t>
    </r>
    <r>
      <rPr>
        <sz val="9"/>
        <color theme="1"/>
        <rFont val="Calibri"/>
        <family val="2"/>
        <scheme val="minor"/>
      </rPr>
      <t>&amp; Alix, Y (2019), ‘Insaisissable gouvernance portuaire’</t>
    </r>
  </si>
  <si>
    <r>
      <rPr>
        <b/>
        <sz val="9"/>
        <color theme="1"/>
        <rFont val="Calibri"/>
        <family val="2"/>
        <scheme val="minor"/>
      </rPr>
      <t>Daudet, B</t>
    </r>
    <r>
      <rPr>
        <sz val="9"/>
        <color theme="1"/>
        <rFont val="Calibri"/>
        <family val="2"/>
        <scheme val="minor"/>
      </rPr>
      <t xml:space="preserve"> &amp; Alix, Y 2019, 'AGPAOC : la fluidité logistique métropolitaine s’invite au 40è conseil annuel'</t>
    </r>
  </si>
  <si>
    <r>
      <rPr>
        <b/>
        <sz val="9"/>
        <color theme="1"/>
        <rFont val="Calibri"/>
        <family val="2"/>
        <scheme val="minor"/>
      </rPr>
      <t>Delannoy, A</t>
    </r>
    <r>
      <rPr>
        <sz val="9"/>
        <color theme="1"/>
        <rFont val="Calibri"/>
        <family val="2"/>
        <scheme val="minor"/>
      </rPr>
      <t xml:space="preserve"> &amp; </t>
    </r>
    <r>
      <rPr>
        <b/>
        <sz val="9"/>
        <color theme="1"/>
        <rFont val="Calibri"/>
        <family val="2"/>
        <scheme val="minor"/>
      </rPr>
      <t>Diard, C</t>
    </r>
    <r>
      <rPr>
        <sz val="9"/>
        <color theme="1"/>
        <rFont val="Calibri"/>
        <family val="2"/>
        <scheme val="minor"/>
      </rPr>
      <t xml:space="preserve"> 2019, ‘Start-up : des contraintes RH pas comme les autres’</t>
    </r>
  </si>
  <si>
    <r>
      <rPr>
        <b/>
        <sz val="9"/>
        <color theme="1"/>
        <rFont val="Calibri"/>
        <family val="2"/>
        <scheme val="minor"/>
      </rPr>
      <t xml:space="preserve">Diard, C </t>
    </r>
    <r>
      <rPr>
        <sz val="9"/>
        <color theme="1"/>
        <rFont val="Calibri"/>
        <family val="2"/>
        <scheme val="minor"/>
      </rPr>
      <t>2019, ‘Après 25 ans d’hésitations, la France semble se convertir pour de bon au télétravail'</t>
    </r>
  </si>
  <si>
    <r>
      <rPr>
        <b/>
        <sz val="9"/>
        <color theme="1"/>
        <rFont val="Calibri"/>
        <family val="2"/>
        <scheme val="minor"/>
      </rPr>
      <t>Diard, C</t>
    </r>
    <r>
      <rPr>
        <sz val="9"/>
        <color theme="1"/>
        <rFont val="Calibri"/>
        <family val="2"/>
        <scheme val="minor"/>
      </rPr>
      <t xml:space="preserve"> &amp; Dufour, N 2019, ‘Cybersurveillance des salariés : quels risques pour l’entreprise ?’</t>
    </r>
  </si>
  <si>
    <r>
      <rPr>
        <b/>
        <sz val="9"/>
        <color theme="1"/>
        <rFont val="Calibri"/>
        <family val="2"/>
        <scheme val="minor"/>
      </rPr>
      <t xml:space="preserve">Diard, C </t>
    </r>
    <r>
      <rPr>
        <sz val="9"/>
        <color theme="1"/>
        <rFont val="Calibri"/>
        <family val="2"/>
        <scheme val="minor"/>
      </rPr>
      <t>&amp; Dufour, N 2019, ‘Comment le harcèlement moral peut remettre en cause la pérennité d’une organisation'</t>
    </r>
  </si>
  <si>
    <r>
      <rPr>
        <b/>
        <sz val="9"/>
        <color theme="1"/>
        <rFont val="Calibri"/>
        <family val="2"/>
        <scheme val="minor"/>
      </rPr>
      <t>Diard, C</t>
    </r>
    <r>
      <rPr>
        <sz val="9"/>
        <color theme="1"/>
        <rFont val="Calibri"/>
        <family val="2"/>
        <scheme val="minor"/>
      </rPr>
      <t xml:space="preserve"> 2019, ‘La déception des mesures post ‘gilet-jaunes’</t>
    </r>
  </si>
  <si>
    <r>
      <rPr>
        <b/>
        <sz val="9"/>
        <color theme="1"/>
        <rFont val="Calibri"/>
        <family val="2"/>
        <scheme val="minor"/>
      </rPr>
      <t xml:space="preserve">Diard, C </t>
    </r>
    <r>
      <rPr>
        <sz val="9"/>
        <color theme="1"/>
        <rFont val="Calibri"/>
        <family val="2"/>
        <scheme val="minor"/>
      </rPr>
      <t>2019, ‘Pourquoi la réforme de l’assurance chômage est au point mort’</t>
    </r>
  </si>
  <si>
    <r>
      <rPr>
        <b/>
        <sz val="9"/>
        <color theme="1"/>
        <rFont val="Calibri"/>
        <family val="2"/>
        <scheme val="minor"/>
      </rPr>
      <t>Diard, C</t>
    </r>
    <r>
      <rPr>
        <sz val="9"/>
        <color theme="1"/>
        <rFont val="Calibri"/>
        <family val="2"/>
        <scheme val="minor"/>
      </rPr>
      <t xml:space="preserve"> &amp; Dufour, N 2019, ‘Les accidents du travail, un poison lent pour l’entreprise'</t>
    </r>
  </si>
  <si>
    <r>
      <rPr>
        <b/>
        <sz val="9"/>
        <color theme="1"/>
        <rFont val="Calibri"/>
        <family val="2"/>
        <scheme val="minor"/>
      </rPr>
      <t>Diard, C</t>
    </r>
    <r>
      <rPr>
        <sz val="9"/>
        <color theme="1"/>
        <rFont val="Calibri"/>
        <family val="2"/>
        <scheme val="minor"/>
      </rPr>
      <t xml:space="preserve"> 2019, ‘Transformation digitale : quels nouveaux risques pour la fonction RH ?’</t>
    </r>
  </si>
  <si>
    <r>
      <rPr>
        <b/>
        <sz val="9"/>
        <color theme="1"/>
        <rFont val="Calibri"/>
        <family val="2"/>
        <scheme val="minor"/>
      </rPr>
      <t xml:space="preserve">Diard, C </t>
    </r>
    <r>
      <rPr>
        <sz val="9"/>
        <color theme="1"/>
        <rFont val="Calibri"/>
        <family val="2"/>
        <scheme val="minor"/>
      </rPr>
      <t>2019, ‘Trop de comités tue les comités !’</t>
    </r>
  </si>
  <si>
    <r>
      <rPr>
        <b/>
        <sz val="9"/>
        <color theme="1"/>
        <rFont val="Calibri"/>
        <family val="2"/>
        <scheme val="minor"/>
      </rPr>
      <t>Diard, C</t>
    </r>
    <r>
      <rPr>
        <sz val="9"/>
        <color theme="1"/>
        <rFont val="Calibri"/>
        <family val="2"/>
        <scheme val="minor"/>
      </rPr>
      <t xml:space="preserve"> &amp; Dufour, N 2019, ‘Incendie de Notre-Dame : Les grands drames comme révélateurs de la dynamique des groupes’</t>
    </r>
  </si>
  <si>
    <r>
      <rPr>
        <b/>
        <sz val="9"/>
        <color theme="1"/>
        <rFont val="Calibri"/>
        <family val="2"/>
        <scheme val="minor"/>
      </rPr>
      <t>Diard, C</t>
    </r>
    <r>
      <rPr>
        <sz val="9"/>
        <color theme="1"/>
        <rFont val="Calibri"/>
        <family val="2"/>
        <scheme val="minor"/>
      </rPr>
      <t xml:space="preserve"> 2019, ‘Jeunes diplômés 2019 : Comment les attirer dans votre entreprise‘</t>
    </r>
  </si>
  <si>
    <r>
      <rPr>
        <b/>
        <sz val="9"/>
        <color theme="1"/>
        <rFont val="Calibri"/>
        <family val="2"/>
        <scheme val="minor"/>
      </rPr>
      <t>Diard, C</t>
    </r>
    <r>
      <rPr>
        <sz val="9"/>
        <color theme="1"/>
        <rFont val="Calibri"/>
        <family val="2"/>
        <scheme val="minor"/>
      </rPr>
      <t xml:space="preserve"> &amp; Dufour, N 2019, ‘Entreprises, méfiez-vous de la comitologie’</t>
    </r>
  </si>
  <si>
    <r>
      <rPr>
        <b/>
        <sz val="9"/>
        <color theme="1"/>
        <rFont val="Calibri"/>
        <family val="2"/>
        <scheme val="minor"/>
      </rPr>
      <t>Diard, C</t>
    </r>
    <r>
      <rPr>
        <sz val="9"/>
        <color theme="1"/>
        <rFont val="Calibri"/>
        <family val="2"/>
        <scheme val="minor"/>
      </rPr>
      <t xml:space="preserve"> &amp; Tchemenian, G 2019, ‘France Télécom : Constat d’impuissance collective ou faillite du système de protection des salariés ?’</t>
    </r>
  </si>
  <si>
    <r>
      <rPr>
        <b/>
        <sz val="9"/>
        <color theme="1"/>
        <rFont val="Calibri"/>
        <family val="2"/>
        <scheme val="minor"/>
      </rPr>
      <t xml:space="preserve">Diard, C </t>
    </r>
    <r>
      <rPr>
        <sz val="9"/>
        <color theme="1"/>
        <rFont val="Calibri"/>
        <family val="2"/>
        <scheme val="minor"/>
      </rPr>
      <t>2019, Travailler en cas de fortes chaleurs, que dit le droit ?'</t>
    </r>
  </si>
  <si>
    <r>
      <rPr>
        <b/>
        <sz val="9"/>
        <color theme="1"/>
        <rFont val="Calibri"/>
        <family val="2"/>
        <scheme val="minor"/>
      </rPr>
      <t>Diard, C</t>
    </r>
    <r>
      <rPr>
        <sz val="9"/>
        <color theme="1"/>
        <rFont val="Calibri"/>
        <family val="2"/>
        <scheme val="minor"/>
      </rPr>
      <t xml:space="preserve"> 2019, 'Taxation des CDD, ou comment réinventer la roue'</t>
    </r>
  </si>
  <si>
    <r>
      <rPr>
        <b/>
        <sz val="9"/>
        <color theme="1"/>
        <rFont val="Calibri"/>
        <family val="2"/>
        <scheme val="minor"/>
      </rPr>
      <t>Diard, C</t>
    </r>
    <r>
      <rPr>
        <sz val="9"/>
        <color theme="1"/>
        <rFont val="Calibri"/>
        <family val="2"/>
        <scheme val="minor"/>
      </rPr>
      <t xml:space="preserve"> &amp; Dufour, N 2019, ‘Vous voulez quitter votre entreprise ? Mais pourquoi ?’</t>
    </r>
  </si>
  <si>
    <r>
      <rPr>
        <b/>
        <sz val="9"/>
        <color theme="1"/>
        <rFont val="Calibri"/>
        <family val="2"/>
        <scheme val="minor"/>
      </rPr>
      <t xml:space="preserve">Duchemin, M-H </t>
    </r>
    <r>
      <rPr>
        <sz val="9"/>
        <color theme="1"/>
        <rFont val="Calibri"/>
        <family val="2"/>
        <scheme val="minor"/>
      </rPr>
      <t>2019, ‘Etudes de marché versus opinions virtuelles’</t>
    </r>
  </si>
  <si>
    <r>
      <rPr>
        <b/>
        <sz val="9"/>
        <color theme="1"/>
        <rFont val="Calibri"/>
        <family val="2"/>
        <scheme val="minor"/>
      </rPr>
      <t xml:space="preserve">Duchemin, M-H &amp; Sohier, R </t>
    </r>
    <r>
      <rPr>
        <sz val="9"/>
        <color theme="1"/>
        <rFont val="Calibri"/>
        <family val="2"/>
        <scheme val="minor"/>
      </rPr>
      <t>2019, ‘Maîtriser les données numériques en étude de marché : une compétence primordiale’</t>
    </r>
  </si>
  <si>
    <r>
      <rPr>
        <b/>
        <sz val="9"/>
        <color theme="1"/>
        <rFont val="Calibri"/>
        <family val="2"/>
        <scheme val="minor"/>
      </rPr>
      <t>Duchemin, M-H</t>
    </r>
    <r>
      <rPr>
        <sz val="9"/>
        <color theme="1"/>
        <rFont val="Calibri"/>
        <family val="2"/>
        <scheme val="minor"/>
      </rPr>
      <t xml:space="preserve"> 2019, ‘« Start-up Nation » : Quel enseignement innovant pour un « life style » entrepreneurial ?’</t>
    </r>
  </si>
  <si>
    <r>
      <rPr>
        <b/>
        <sz val="9"/>
        <color theme="1"/>
        <rFont val="Calibri"/>
        <family val="2"/>
        <scheme val="minor"/>
      </rPr>
      <t>Duchemin, M-H</t>
    </r>
    <r>
      <rPr>
        <sz val="9"/>
        <color theme="1"/>
        <rFont val="Calibri"/>
        <family val="2"/>
        <scheme val="minor"/>
      </rPr>
      <t xml:space="preserve"> et Rouzaut, M 2019, ‘L'intelligence artificielle ou comment développer l'attractivité numérique des grandes villes’</t>
    </r>
  </si>
  <si>
    <r>
      <rPr>
        <b/>
        <sz val="9"/>
        <color theme="1"/>
        <rFont val="Calibri"/>
        <family val="2"/>
        <scheme val="minor"/>
      </rPr>
      <t>Faury, O</t>
    </r>
    <r>
      <rPr>
        <sz val="9"/>
        <color theme="1"/>
        <rFont val="Calibri"/>
        <family val="2"/>
        <scheme val="minor"/>
      </rPr>
      <t>, Fedi, L, Etienne, L, Rigot-Müller, P, Stephenson, S &amp; Cheaitou, A 2019, 'POLARIS, quelle influence sur la sécurité de la navigation en Arctique ?'</t>
    </r>
  </si>
  <si>
    <r>
      <rPr>
        <b/>
        <sz val="9"/>
        <color rgb="FF000000"/>
        <rFont val="Calibri"/>
        <family val="2"/>
        <scheme val="minor"/>
      </rPr>
      <t xml:space="preserve">Jeanne, L </t>
    </r>
    <r>
      <rPr>
        <sz val="9"/>
        <color rgb="FF000000"/>
        <rFont val="Calibri"/>
        <family val="2"/>
        <scheme val="minor"/>
      </rPr>
      <t>2019, '"Intelligence économique": les mots pour en parler'</t>
    </r>
  </si>
  <si>
    <r>
      <rPr>
        <b/>
        <sz val="9"/>
        <color theme="1"/>
        <rFont val="Calibri"/>
        <family val="2"/>
        <scheme val="minor"/>
      </rPr>
      <t>Karjalainen, H</t>
    </r>
    <r>
      <rPr>
        <sz val="9"/>
        <color theme="1"/>
        <rFont val="Calibri"/>
        <family val="2"/>
        <scheme val="minor"/>
      </rPr>
      <t xml:space="preserve"> 2019, 'Les compétences interculturelles, l'apprentissage de toute une vie'</t>
    </r>
  </si>
  <si>
    <r>
      <rPr>
        <b/>
        <sz val="9"/>
        <color theme="1"/>
        <rFont val="Calibri"/>
        <family val="2"/>
        <scheme val="minor"/>
      </rPr>
      <t>Lamotte, O</t>
    </r>
    <r>
      <rPr>
        <sz val="9"/>
        <color theme="1"/>
        <rFont val="Calibri"/>
        <family val="2"/>
        <scheme val="minor"/>
      </rPr>
      <t>, Colovic, A, Escobar, O &amp; Meschi, P-X 2019, 'Droits de l'homme : l'impact indirect des multinationales dans les pays émergents'</t>
    </r>
  </si>
  <si>
    <r>
      <rPr>
        <b/>
        <sz val="9"/>
        <color theme="1"/>
        <rFont val="Calibri"/>
        <family val="2"/>
        <scheme val="minor"/>
      </rPr>
      <t>Lamotte, O</t>
    </r>
    <r>
      <rPr>
        <sz val="9"/>
        <color theme="1"/>
        <rFont val="Calibri"/>
        <family val="2"/>
        <scheme val="minor"/>
      </rPr>
      <t>, Colovic, A, Escobar, O &amp; Meschi, P-X 2019, ‘Human rights: the indirect impact of multinationals in emerging countries’</t>
    </r>
  </si>
  <si>
    <r>
      <rPr>
        <b/>
        <sz val="9"/>
        <color theme="1"/>
        <rFont val="Calibri"/>
        <family val="2"/>
        <scheme val="minor"/>
      </rPr>
      <t>Lasmoles, O</t>
    </r>
    <r>
      <rPr>
        <sz val="9"/>
        <color theme="1"/>
        <rFont val="Calibri"/>
        <family val="2"/>
        <scheme val="minor"/>
      </rPr>
      <t xml:space="preserve"> 2019, ‘Cybersécurité : la piqûre de rappel de l’attaque contre la ville de Baltimore’</t>
    </r>
  </si>
  <si>
    <r>
      <rPr>
        <b/>
        <sz val="9"/>
        <color theme="1"/>
        <rFont val="Calibri"/>
        <family val="2"/>
        <scheme val="minor"/>
      </rPr>
      <t>Lavissière, A</t>
    </r>
    <r>
      <rPr>
        <sz val="9"/>
        <color theme="1"/>
        <rFont val="Calibri"/>
        <family val="2"/>
        <scheme val="minor"/>
      </rPr>
      <t xml:space="preserve"> 2019, ‘Qui sont exactement les clients des ports français ?’</t>
    </r>
  </si>
  <si>
    <r>
      <rPr>
        <b/>
        <sz val="9"/>
        <color theme="1"/>
        <rFont val="Calibri"/>
        <family val="2"/>
        <scheme val="minor"/>
      </rPr>
      <t xml:space="preserve">Lavissière, A </t>
    </r>
    <r>
      <rPr>
        <sz val="9"/>
        <color theme="1"/>
        <rFont val="Calibri"/>
        <family val="2"/>
        <scheme val="minor"/>
      </rPr>
      <t>2019, ‘Que faut-il faire avec les droits de ports ?’</t>
    </r>
  </si>
  <si>
    <r>
      <rPr>
        <b/>
        <sz val="9"/>
        <color theme="1"/>
        <rFont val="Calibri"/>
        <family val="2"/>
        <scheme val="minor"/>
      </rPr>
      <t>Lavissière, M-C</t>
    </r>
    <r>
      <rPr>
        <sz val="9"/>
        <color theme="1"/>
        <rFont val="Calibri"/>
        <family val="2"/>
        <scheme val="minor"/>
      </rPr>
      <t xml:space="preserve"> 2019, ‘Faut-il vraiment vous souhaiter une « belle année » 2019 ?’</t>
    </r>
  </si>
  <si>
    <r>
      <t xml:space="preserve">Manita, R, Elommal, N &amp; </t>
    </r>
    <r>
      <rPr>
        <b/>
        <sz val="9"/>
        <color theme="1"/>
        <rFont val="Calibri"/>
        <family val="2"/>
        <scheme val="minor"/>
      </rPr>
      <t>Baudier, P</t>
    </r>
    <r>
      <rPr>
        <sz val="9"/>
        <color theme="1"/>
        <rFont val="Calibri"/>
        <family val="2"/>
        <scheme val="minor"/>
      </rPr>
      <t xml:space="preserve"> 2019, ‘Comment le digital et les big data vont transformer le métier des cabinets d’audit’</t>
    </r>
  </si>
  <si>
    <r>
      <t xml:space="preserve">Maucuer, R &amp; </t>
    </r>
    <r>
      <rPr>
        <b/>
        <sz val="9"/>
        <color theme="1"/>
        <rFont val="Calibri"/>
        <family val="2"/>
        <scheme val="minor"/>
      </rPr>
      <t>Renaud, A</t>
    </r>
    <r>
      <rPr>
        <sz val="9"/>
        <color theme="1"/>
        <rFont val="Calibri"/>
        <family val="2"/>
        <scheme val="minor"/>
      </rPr>
      <t xml:space="preserve"> 2019, 'Reconstruction de Notre Dame : La question de l’encadrement du mécénat des entreprises doit être posée'</t>
    </r>
  </si>
  <si>
    <r>
      <rPr>
        <b/>
        <sz val="9"/>
        <color theme="1"/>
        <rFont val="Calibri"/>
        <family val="2"/>
        <scheme val="minor"/>
      </rPr>
      <t>Minchella, D</t>
    </r>
    <r>
      <rPr>
        <sz val="9"/>
        <color theme="1"/>
        <rFont val="Calibri"/>
        <family val="2"/>
        <scheme val="minor"/>
      </rPr>
      <t xml:space="preserve"> 2019, ‘Améliorer la qualité des bureaux grâce au facility management’</t>
    </r>
  </si>
  <si>
    <r>
      <rPr>
        <b/>
        <sz val="9"/>
        <color theme="1"/>
        <rFont val="Calibri"/>
        <family val="2"/>
        <scheme val="minor"/>
      </rPr>
      <t>Minchella, D</t>
    </r>
    <r>
      <rPr>
        <sz val="9"/>
        <color theme="1"/>
        <rFont val="Calibri"/>
        <family val="2"/>
        <scheme val="minor"/>
      </rPr>
      <t xml:space="preserve"> 2019, ‘Envisager le futur du FM grâce au renouveau des espaces’</t>
    </r>
  </si>
  <si>
    <r>
      <rPr>
        <b/>
        <sz val="9"/>
        <color theme="1"/>
        <rFont val="Calibri"/>
        <family val="2"/>
        <scheme val="minor"/>
      </rPr>
      <t>Minchella, D</t>
    </r>
    <r>
      <rPr>
        <sz val="9"/>
        <color theme="1"/>
        <rFont val="Calibri"/>
        <family val="2"/>
        <scheme val="minor"/>
      </rPr>
      <t xml:space="preserve"> 2019, 'Lady Grisell Baillie (1665-1746) : héroïne écossaise, poétesse et… pionnière des sciences de gestion'</t>
    </r>
  </si>
  <si>
    <r>
      <rPr>
        <b/>
        <sz val="9"/>
        <color theme="1"/>
        <rFont val="Calibri"/>
        <family val="2"/>
        <scheme val="minor"/>
      </rPr>
      <t>Minchella, D</t>
    </r>
    <r>
      <rPr>
        <sz val="9"/>
        <color theme="1"/>
        <rFont val="Calibri"/>
        <family val="2"/>
        <scheme val="minor"/>
      </rPr>
      <t xml:space="preserve"> 2019, 'Pédagogie : enseigner la gestion avec Shakespeare et Louis XVI'</t>
    </r>
  </si>
  <si>
    <r>
      <rPr>
        <b/>
        <sz val="9"/>
        <color theme="1"/>
        <rFont val="Calibri"/>
        <family val="2"/>
        <scheme val="minor"/>
      </rPr>
      <t xml:space="preserve">Nadou, F </t>
    </r>
    <r>
      <rPr>
        <sz val="9"/>
        <color theme="1"/>
        <rFont val="Calibri"/>
        <family val="2"/>
        <scheme val="minor"/>
      </rPr>
      <t xml:space="preserve">&amp; </t>
    </r>
    <r>
      <rPr>
        <b/>
        <sz val="9"/>
        <color theme="1"/>
        <rFont val="Calibri"/>
        <family val="2"/>
        <scheme val="minor"/>
      </rPr>
      <t>Bourdin, S</t>
    </r>
    <r>
      <rPr>
        <sz val="9"/>
        <color theme="1"/>
        <rFont val="Calibri"/>
        <family val="2"/>
        <scheme val="minor"/>
      </rPr>
      <t xml:space="preserve"> 2019, ‘La French Tech, agile mais encore fragile’</t>
    </r>
  </si>
  <si>
    <r>
      <rPr>
        <b/>
        <sz val="9"/>
        <color theme="1"/>
        <rFont val="Calibri"/>
        <family val="2"/>
        <scheme val="minor"/>
      </rPr>
      <t>Obermöller, A</t>
    </r>
    <r>
      <rPr>
        <sz val="9"/>
        <color theme="1"/>
        <rFont val="Calibri"/>
        <family val="2"/>
        <scheme val="minor"/>
      </rPr>
      <t xml:space="preserve"> &amp; </t>
    </r>
    <r>
      <rPr>
        <b/>
        <sz val="9"/>
        <color theme="1"/>
        <rFont val="Calibri"/>
        <family val="2"/>
        <scheme val="minor"/>
      </rPr>
      <t>Tanquerel, S</t>
    </r>
    <r>
      <rPr>
        <sz val="9"/>
        <color theme="1"/>
        <rFont val="Calibri"/>
        <family val="2"/>
        <scheme val="minor"/>
      </rPr>
      <t xml:space="preserve"> 2019, ‘Entreprises libérées : Survivre au changement de leadership’</t>
    </r>
  </si>
  <si>
    <r>
      <rPr>
        <b/>
        <sz val="9"/>
        <color theme="1"/>
        <rFont val="Calibri"/>
        <family val="2"/>
        <scheme val="minor"/>
      </rPr>
      <t>Pereira, B</t>
    </r>
    <r>
      <rPr>
        <sz val="9"/>
        <color theme="1"/>
        <rFont val="Calibri"/>
        <family val="2"/>
        <scheme val="minor"/>
      </rPr>
      <t xml:space="preserve"> 2019, ‘Le barème d'indemnisation prud'homale, une nouvelle fois remis en question’</t>
    </r>
  </si>
  <si>
    <r>
      <rPr>
        <b/>
        <sz val="9"/>
        <color theme="1"/>
        <rFont val="Calibri"/>
        <family val="2"/>
        <scheme val="minor"/>
      </rPr>
      <t>Pereira, B</t>
    </r>
    <r>
      <rPr>
        <sz val="9"/>
        <color theme="1"/>
        <rFont val="Calibri"/>
        <family val="2"/>
        <scheme val="minor"/>
      </rPr>
      <t xml:space="preserve"> 2019, ‘Enregistrement vidéo et faute du salarié: la question de la preuve’</t>
    </r>
  </si>
  <si>
    <r>
      <rPr>
        <b/>
        <sz val="9"/>
        <color theme="1"/>
        <rFont val="Calibri"/>
        <family val="2"/>
        <scheme val="minor"/>
      </rPr>
      <t>Pereira, B</t>
    </r>
    <r>
      <rPr>
        <sz val="9"/>
        <color theme="1"/>
        <rFont val="Calibri"/>
        <family val="2"/>
        <scheme val="minor"/>
      </rPr>
      <t xml:space="preserve"> 2019, ‘Droit d'agir en justice et licenciement : la protection renforcée d'un droit fondamental’</t>
    </r>
  </si>
  <si>
    <r>
      <rPr>
        <b/>
        <sz val="9"/>
        <color theme="1"/>
        <rFont val="Calibri"/>
        <family val="2"/>
        <scheme val="minor"/>
      </rPr>
      <t>Pereira, B</t>
    </r>
    <r>
      <rPr>
        <sz val="9"/>
        <color theme="1"/>
        <rFont val="Calibri"/>
        <family val="2"/>
        <scheme val="minor"/>
      </rPr>
      <t xml:space="preserve"> 2019, ‘Jusqu’où peut aller la liberté d’expression des salariés sur les réseaux sociaux ?’</t>
    </r>
  </si>
  <si>
    <r>
      <rPr>
        <b/>
        <sz val="9"/>
        <color theme="1"/>
        <rFont val="Calibri"/>
        <family val="2"/>
        <scheme val="minor"/>
      </rPr>
      <t xml:space="preserve">Pereira, B </t>
    </r>
    <r>
      <rPr>
        <sz val="9"/>
        <color theme="1"/>
        <rFont val="Calibri"/>
        <family val="2"/>
        <scheme val="minor"/>
      </rPr>
      <t>2019, ‘Période d’essai, discrimination et abus de droit’</t>
    </r>
  </si>
  <si>
    <r>
      <rPr>
        <b/>
        <sz val="9"/>
        <color theme="1"/>
        <rFont val="Calibri"/>
        <family val="2"/>
        <scheme val="minor"/>
      </rPr>
      <t>Pereira, B</t>
    </r>
    <r>
      <rPr>
        <sz val="9"/>
        <color theme="1"/>
        <rFont val="Calibri"/>
        <family val="2"/>
        <scheme val="minor"/>
      </rPr>
      <t xml:space="preserve"> 2019, ‘Rupture conventionnelle et harcèlement moral : la nullité de la rupture n’est pas automatique’</t>
    </r>
  </si>
  <si>
    <r>
      <rPr>
        <b/>
        <sz val="9"/>
        <color theme="1"/>
        <rFont val="Calibri"/>
        <family val="2"/>
        <scheme val="minor"/>
      </rPr>
      <t>Pereira, B</t>
    </r>
    <r>
      <rPr>
        <sz val="9"/>
        <color theme="1"/>
        <rFont val="Calibri"/>
        <family val="2"/>
        <scheme val="minor"/>
      </rPr>
      <t xml:space="preserve"> 2019, ‘Uber et le travailleur indépendant « subordonné »’</t>
    </r>
  </si>
  <si>
    <r>
      <rPr>
        <b/>
        <sz val="9"/>
        <color theme="1"/>
        <rFont val="Calibri"/>
        <family val="2"/>
        <scheme val="minor"/>
      </rPr>
      <t xml:space="preserve">Pereira, B </t>
    </r>
    <r>
      <rPr>
        <sz val="9"/>
        <color theme="1"/>
        <rFont val="Calibri"/>
        <family val="2"/>
        <scheme val="minor"/>
      </rPr>
      <t>2019, ‘Alcool au travail : Entre interdiction relative et interdiction absolue’</t>
    </r>
  </si>
  <si>
    <r>
      <rPr>
        <b/>
        <sz val="9"/>
        <color theme="1"/>
        <rFont val="Calibri"/>
        <family val="2"/>
        <scheme val="minor"/>
      </rPr>
      <t>Pereira, B</t>
    </r>
    <r>
      <rPr>
        <sz val="9"/>
        <color theme="1"/>
        <rFont val="Calibri"/>
        <family val="2"/>
        <scheme val="minor"/>
      </rPr>
      <t xml:space="preserve"> 2019, ‘Abus de biens sociaux : au dirigeant de prouver son innocence’</t>
    </r>
  </si>
  <si>
    <r>
      <rPr>
        <b/>
        <sz val="9"/>
        <color theme="1"/>
        <rFont val="Calibri"/>
        <family val="2"/>
        <scheme val="minor"/>
      </rPr>
      <t>Pralong, J</t>
    </r>
    <r>
      <rPr>
        <sz val="9"/>
        <color theme="1"/>
        <rFont val="Calibri"/>
        <family val="2"/>
        <scheme val="minor"/>
      </rPr>
      <t xml:space="preserve"> 2019, ‘Ne confondons pas gestion de carrière et orientation !’</t>
    </r>
  </si>
  <si>
    <r>
      <rPr>
        <b/>
        <sz val="9"/>
        <color theme="1"/>
        <rFont val="Calibri"/>
        <family val="2"/>
        <scheme val="minor"/>
      </rPr>
      <t>Pralong, J</t>
    </r>
    <r>
      <rPr>
        <sz val="9"/>
        <color theme="1"/>
        <rFont val="Calibri"/>
        <family val="2"/>
        <scheme val="minor"/>
      </rPr>
      <t xml:space="preserve"> 2019, ‘Les quatre ancrages des stéréotypes générationnels'</t>
    </r>
  </si>
  <si>
    <r>
      <t>P</t>
    </r>
    <r>
      <rPr>
        <b/>
        <sz val="9"/>
        <color theme="1"/>
        <rFont val="Calibri"/>
        <family val="2"/>
        <scheme val="minor"/>
      </rPr>
      <t>ralong, J</t>
    </r>
    <r>
      <rPr>
        <sz val="9"/>
        <color theme="1"/>
        <rFont val="Calibri"/>
        <family val="2"/>
        <scheme val="minor"/>
      </rPr>
      <t xml:space="preserve"> 2019,'Employabilité partout, emploi nulle part'</t>
    </r>
  </si>
  <si>
    <r>
      <rPr>
        <b/>
        <sz val="9"/>
        <color theme="1"/>
        <rFont val="Calibri"/>
        <family val="2"/>
        <scheme val="minor"/>
      </rPr>
      <t>Pralong, J</t>
    </r>
    <r>
      <rPr>
        <sz val="9"/>
        <color theme="1"/>
        <rFont val="Calibri"/>
        <family val="2"/>
        <scheme val="minor"/>
      </rPr>
      <t xml:space="preserve"> 2019, ‘Recrutement : Pourquoi les stéréotypes sur les jeunes ont la vie dure…'</t>
    </r>
  </si>
  <si>
    <r>
      <rPr>
        <b/>
        <sz val="9"/>
        <color theme="1"/>
        <rFont val="Calibri"/>
        <family val="2"/>
        <scheme val="minor"/>
      </rPr>
      <t>Pralong, J</t>
    </r>
    <r>
      <rPr>
        <sz val="9"/>
        <color theme="1"/>
        <rFont val="Calibri"/>
        <family val="2"/>
        <scheme val="minor"/>
      </rPr>
      <t xml:space="preserve"> 2019, ‘Recruter ‘un jeune diplômé’ ou un ‘diplômé jeune ?’</t>
    </r>
  </si>
  <si>
    <r>
      <rPr>
        <b/>
        <sz val="9"/>
        <color theme="1"/>
        <rFont val="Calibri"/>
        <family val="2"/>
        <scheme val="minor"/>
      </rPr>
      <t>Pralong, J</t>
    </r>
    <r>
      <rPr>
        <sz val="9"/>
        <color theme="1"/>
        <rFont val="Calibri"/>
        <family val="2"/>
        <scheme val="minor"/>
      </rPr>
      <t xml:space="preserve"> &amp; Le Coz, M 2019, ‘Touche pas à mon POC’</t>
    </r>
  </si>
  <si>
    <r>
      <rPr>
        <b/>
        <sz val="9"/>
        <color theme="1"/>
        <rFont val="Calibri"/>
        <family val="2"/>
        <scheme val="minor"/>
      </rPr>
      <t>Pralong, J</t>
    </r>
    <r>
      <rPr>
        <sz val="9"/>
        <color theme="1"/>
        <rFont val="Calibri"/>
        <family val="2"/>
        <scheme val="minor"/>
      </rPr>
      <t>, Lecerf, S, Bastide, I 2019, 'L’IA, de l’angoisse à la méthode'</t>
    </r>
  </si>
  <si>
    <r>
      <t>Nakarat, N &amp; </t>
    </r>
    <r>
      <rPr>
        <b/>
        <sz val="9"/>
        <color theme="1"/>
        <rFont val="Calibri"/>
        <family val="2"/>
        <scheme val="minor"/>
      </rPr>
      <t>Pralong, J</t>
    </r>
    <r>
      <rPr>
        <sz val="9"/>
        <color theme="1"/>
        <rFont val="Calibri"/>
        <family val="2"/>
        <scheme val="minor"/>
      </rPr>
      <t> 2020, 'Quand la carrière est en crise, la mobilité des cadres balbutie'</t>
    </r>
  </si>
  <si>
    <r>
      <t>Testu, A &amp; </t>
    </r>
    <r>
      <rPr>
        <b/>
        <sz val="9"/>
        <color theme="1"/>
        <rFont val="Calibri"/>
        <family val="2"/>
        <scheme val="minor"/>
      </rPr>
      <t>Pralong, J</t>
    </r>
    <r>
      <rPr>
        <sz val="9"/>
        <color theme="1"/>
        <rFont val="Calibri"/>
        <family val="2"/>
        <scheme val="minor"/>
      </rPr>
      <t> 2019, 'La volonté de faire Science'</t>
    </r>
  </si>
  <si>
    <r>
      <rPr>
        <b/>
        <sz val="9"/>
        <color theme="1"/>
        <rFont val="Calibri"/>
        <family val="2"/>
        <scheme val="minor"/>
      </rPr>
      <t>Pralong, J</t>
    </r>
    <r>
      <rPr>
        <sz val="9"/>
        <color theme="1"/>
        <rFont val="Calibri"/>
        <family val="2"/>
        <scheme val="minor"/>
      </rPr>
      <t xml:space="preserve"> 2019, 'Recrutement : pourquoi les stéréotypes sur les jeunes ont la vie dure… '</t>
    </r>
  </si>
  <si>
    <r>
      <rPr>
        <b/>
        <sz val="9"/>
        <color theme="1"/>
        <rFont val="Calibri"/>
        <family val="2"/>
        <scheme val="minor"/>
      </rPr>
      <t xml:space="preserve">Tanquerel, S </t>
    </r>
    <r>
      <rPr>
        <sz val="9"/>
        <color theme="1"/>
        <rFont val="Calibri"/>
        <family val="2"/>
        <scheme val="minor"/>
      </rPr>
      <t>2019, ‘La qualité de vie au travail: levier de bien-être et de performance ?’</t>
    </r>
  </si>
  <si>
    <r>
      <rPr>
        <b/>
        <sz val="9"/>
        <color theme="1"/>
        <rFont val="Calibri"/>
        <family val="2"/>
        <scheme val="minor"/>
      </rPr>
      <t>Tanquerel, S</t>
    </r>
    <r>
      <rPr>
        <sz val="9"/>
        <color theme="1"/>
        <rFont val="Calibri"/>
        <family val="2"/>
        <scheme val="minor"/>
      </rPr>
      <t xml:space="preserve"> 2019, ‘Egalité femmes-hommes : faut-il repenser le masculin ?’</t>
    </r>
  </si>
  <si>
    <r>
      <rPr>
        <b/>
        <sz val="9"/>
        <color theme="1"/>
        <rFont val="Calibri"/>
        <family val="2"/>
        <scheme val="minor"/>
      </rPr>
      <t>Tanquerel, S</t>
    </r>
    <r>
      <rPr>
        <sz val="9"/>
        <color theme="1"/>
        <rFont val="Calibri"/>
        <family val="2"/>
        <scheme val="minor"/>
      </rPr>
      <t xml:space="preserve"> 2019, ‘Egalité filles-garçons dans les grandes écoles : quels engagements pour aller plus loin ?’ </t>
    </r>
  </si>
  <si>
    <r>
      <rPr>
        <b/>
        <sz val="9"/>
        <color theme="1"/>
        <rFont val="Calibri"/>
        <family val="2"/>
        <scheme val="minor"/>
      </rPr>
      <t>Hofmann, J</t>
    </r>
    <r>
      <rPr>
        <sz val="9"/>
        <color theme="1"/>
        <rFont val="Calibri"/>
        <family val="2"/>
        <scheme val="minor"/>
      </rPr>
      <t xml:space="preserve"> 2019, 'How e-learning can improve student’s autonomy and foster active participation'</t>
    </r>
  </si>
  <si>
    <r>
      <t xml:space="preserve">Boistel, P &amp; </t>
    </r>
    <r>
      <rPr>
        <b/>
        <sz val="9"/>
        <color theme="1"/>
        <rFont val="Calibri"/>
        <family val="2"/>
        <scheme val="minor"/>
      </rPr>
      <t>Laroutis, D</t>
    </r>
    <r>
      <rPr>
        <sz val="9"/>
        <color theme="1"/>
        <rFont val="Calibri"/>
        <family val="2"/>
        <scheme val="minor"/>
      </rPr>
      <t xml:space="preserve"> (2019), ‘E-réputation et réputation : similitudes et différences. Une analyse comparative conceptuelle’</t>
    </r>
  </si>
  <si>
    <r>
      <t xml:space="preserve">Camus, A, </t>
    </r>
    <r>
      <rPr>
        <b/>
        <sz val="9"/>
        <color theme="1"/>
        <rFont val="Calibri"/>
        <family val="2"/>
        <scheme val="minor"/>
      </rPr>
      <t>Condor, R</t>
    </r>
    <r>
      <rPr>
        <sz val="9"/>
        <color theme="1"/>
        <rFont val="Calibri"/>
        <family val="2"/>
        <scheme val="minor"/>
      </rPr>
      <t xml:space="preserve"> &amp; St-Pierre, J 2019, ‘Entreprendre et communs’, Introduction,, </t>
    </r>
  </si>
  <si>
    <r>
      <rPr>
        <b/>
        <sz val="9"/>
        <rFont val="Calibri"/>
        <family val="2"/>
        <scheme val="minor"/>
      </rPr>
      <t>Bourdin, S</t>
    </r>
    <r>
      <rPr>
        <sz val="9"/>
        <rFont val="Calibri"/>
        <family val="2"/>
        <scheme val="minor"/>
      </rPr>
      <t xml:space="preserve"> (2019), ‘Trappes de développement et influence de la Politique de Cohésion de l’Union européenne : une exploration géospatiale', classé </t>
    </r>
    <r>
      <rPr>
        <b/>
        <sz val="9"/>
        <rFont val="Calibri"/>
        <family val="2"/>
        <scheme val="minor"/>
      </rPr>
      <t>CNRS Géographie</t>
    </r>
  </si>
  <si>
    <r>
      <rPr>
        <b/>
        <sz val="9"/>
        <rFont val="Calibri"/>
        <family val="2"/>
        <scheme val="minor"/>
      </rPr>
      <t>Lasmoles, O</t>
    </r>
    <r>
      <rPr>
        <sz val="9"/>
        <rFont val="Calibri"/>
        <family val="2"/>
        <scheme val="minor"/>
      </rPr>
      <t xml:space="preserve"> &amp; Balsano, P 2019, ‘Eléments de compréhension juridiques et géopolitiques en mers de Chine’</t>
    </r>
  </si>
  <si>
    <r>
      <rPr>
        <b/>
        <sz val="9"/>
        <rFont val="Calibri"/>
        <family val="2"/>
        <scheme val="minor"/>
      </rPr>
      <t>Lasmoles, O</t>
    </r>
    <r>
      <rPr>
        <sz val="9"/>
        <rFont val="Calibri"/>
        <family val="2"/>
        <scheme val="minor"/>
      </rPr>
      <t xml:space="preserve"> 2019, ‘Cybersécurité et navires sans équipage’</t>
    </r>
  </si>
  <si>
    <r>
      <rPr>
        <b/>
        <sz val="9"/>
        <color theme="1"/>
        <rFont val="Calibri"/>
        <family val="2"/>
        <scheme val="minor"/>
      </rPr>
      <t>Minchella, D</t>
    </r>
    <r>
      <rPr>
        <sz val="9"/>
        <color theme="1"/>
        <rFont val="Calibri"/>
        <family val="2"/>
        <scheme val="minor"/>
      </rPr>
      <t xml:space="preserve"> 2019, 'Varennes : Le projet qui aurait pu changer la face du monde - La fuite à Montmédy de juin 1791’</t>
    </r>
  </si>
  <si>
    <r>
      <rPr>
        <b/>
        <sz val="9"/>
        <color theme="1"/>
        <rFont val="Calibri"/>
        <family val="2"/>
        <scheme val="minor"/>
      </rPr>
      <t>Bourdin, S 2019, ‘</t>
    </r>
    <r>
      <rPr>
        <sz val="9"/>
        <color theme="1"/>
        <rFont val="Calibri"/>
        <family val="2"/>
        <scheme val="minor"/>
      </rPr>
      <t>L’Union européenne en quête de cohésion. Les Fonds européens participent-ils à la réduction des inégalités territoriales ?’ in R. Lajarge, L. Cailly, A. Ruas &amp; G. Saez (Dir.) Demande(s) territoriale(s), ed. Karthala</t>
    </r>
  </si>
  <si>
    <r>
      <t>Cariou, P &amp; </t>
    </r>
    <r>
      <rPr>
        <b/>
        <sz val="9"/>
        <color theme="1"/>
        <rFont val="Calibri"/>
        <family val="2"/>
        <scheme val="minor"/>
      </rPr>
      <t xml:space="preserve">Faury, O </t>
    </r>
    <r>
      <rPr>
        <sz val="9"/>
        <color theme="1"/>
        <rFont val="Calibri"/>
        <family val="2"/>
        <scheme val="minor"/>
      </rPr>
      <t xml:space="preserve">2019,  ‘An economic analysis on the NSR viability of an Ice Class 1A oil tanker vessel’ </t>
    </r>
    <r>
      <rPr>
        <sz val="9"/>
        <color rgb="FF000000"/>
        <rFont val="Calibri"/>
        <family val="2"/>
        <scheme val="minor"/>
      </rPr>
      <t xml:space="preserve">in F. Lasserre &amp; </t>
    </r>
    <r>
      <rPr>
        <b/>
        <sz val="9"/>
        <color rgb="FF000000"/>
        <rFont val="Calibri"/>
        <family val="2"/>
        <scheme val="minor"/>
      </rPr>
      <t>O. Faury</t>
    </r>
    <r>
      <rPr>
        <sz val="9"/>
        <color rgb="FF000000"/>
        <rFont val="Calibri"/>
        <family val="2"/>
        <scheme val="minor"/>
      </rPr>
      <t>, Arctic Shipping. Climate Change, Commercial Traffic and Port Development</t>
    </r>
    <r>
      <rPr>
        <sz val="9"/>
        <color theme="1"/>
        <rFont val="Calibri"/>
        <family val="2"/>
        <scheme val="minor"/>
      </rPr>
      <t>, ed. Routledge</t>
    </r>
  </si>
  <si>
    <r>
      <rPr>
        <b/>
        <sz val="9"/>
        <color theme="1"/>
        <rFont val="Calibri"/>
        <family val="2"/>
        <scheme val="minor"/>
      </rPr>
      <t>Faury, O</t>
    </r>
    <r>
      <rPr>
        <sz val="9"/>
        <color rgb="FF000000"/>
        <rFont val="Calibri"/>
        <family val="2"/>
        <scheme val="minor"/>
      </rPr>
      <t>, Fedi, L, Etienne, L, Rigot-Müller, P, Stephenson, S &amp; Cheaitou, A 2019,</t>
    </r>
    <r>
      <rPr>
        <sz val="9"/>
        <color theme="1"/>
        <rFont val="Calibri"/>
        <family val="2"/>
        <scheme val="minor"/>
      </rPr>
      <t xml:space="preserve"> ‘La Route Maritime Nord : complément ou concurrent des routes conventionnelles ?’ Baltic-Arctic: Strategic perspective, Edition Océanides</t>
    </r>
  </si>
  <si>
    <r>
      <rPr>
        <b/>
        <sz val="9"/>
        <color theme="1"/>
        <rFont val="Calibri"/>
        <family val="2"/>
        <scheme val="minor"/>
      </rPr>
      <t>Faury, O</t>
    </r>
    <r>
      <rPr>
        <sz val="9"/>
        <color rgb="FF000000"/>
        <rFont val="Calibri"/>
        <family val="2"/>
        <scheme val="minor"/>
      </rPr>
      <t>,</t>
    </r>
    <r>
      <rPr>
        <sz val="9"/>
        <color theme="1"/>
        <rFont val="Calibri"/>
        <family val="2"/>
        <scheme val="minor"/>
      </rPr>
      <t xml:space="preserve">Têtu, P-L, </t>
    </r>
    <r>
      <rPr>
        <b/>
        <sz val="9"/>
        <color theme="1"/>
        <rFont val="Calibri"/>
        <family val="2"/>
        <scheme val="minor"/>
      </rPr>
      <t>Daudet, B</t>
    </r>
    <r>
      <rPr>
        <sz val="9"/>
        <color theme="1"/>
        <rFont val="Calibri"/>
        <family val="2"/>
        <scheme val="minor"/>
      </rPr>
      <t xml:space="preserve"> &amp; Verny, j. O 2019, ‘An analysis of Arctic ports’ </t>
    </r>
    <r>
      <rPr>
        <sz val="9"/>
        <color rgb="FF000000"/>
        <rFont val="Calibri"/>
        <family val="2"/>
        <scheme val="minor"/>
      </rPr>
      <t xml:space="preserve">in F. Lasserre &amp; </t>
    </r>
    <r>
      <rPr>
        <b/>
        <sz val="9"/>
        <color rgb="FF000000"/>
        <rFont val="Calibri"/>
        <family val="2"/>
        <scheme val="minor"/>
      </rPr>
      <t>O. Faury</t>
    </r>
    <r>
      <rPr>
        <sz val="9"/>
        <color rgb="FF000000"/>
        <rFont val="Calibri"/>
        <family val="2"/>
        <scheme val="minor"/>
      </rPr>
      <t>, Arctic Shipping. Climate Change, Commercial Traffic and Port Development</t>
    </r>
    <r>
      <rPr>
        <sz val="9"/>
        <color theme="1"/>
        <rFont val="Calibri"/>
        <family val="2"/>
        <scheme val="minor"/>
      </rPr>
      <t>, ed. Routledge</t>
    </r>
  </si>
  <si>
    <r>
      <rPr>
        <b/>
        <sz val="9"/>
        <color theme="1"/>
        <rFont val="Calibri"/>
        <family val="2"/>
        <scheme val="minor"/>
      </rPr>
      <t>Faury, O</t>
    </r>
    <r>
      <rPr>
        <sz val="9"/>
        <color theme="1"/>
        <rFont val="Calibri"/>
        <family val="2"/>
        <scheme val="minor"/>
      </rPr>
      <t xml:space="preserve">, Alix, Y, Kerbiriou, K, Pelletier, J-F &amp; Serry, A 2019, ‘Analysis of the Russian Arctic Infrastructure Capacities along the Western Northern Sea Route (NSR)’  </t>
    </r>
    <r>
      <rPr>
        <sz val="9"/>
        <color rgb="FF000000"/>
        <rFont val="Calibri"/>
        <family val="2"/>
        <scheme val="minor"/>
      </rPr>
      <t xml:space="preserve">in F. Lasserre &amp; </t>
    </r>
    <r>
      <rPr>
        <b/>
        <sz val="9"/>
        <color rgb="FF000000"/>
        <rFont val="Calibri"/>
        <family val="2"/>
        <scheme val="minor"/>
      </rPr>
      <t>O. Faury</t>
    </r>
    <r>
      <rPr>
        <sz val="9"/>
        <color rgb="FF000000"/>
        <rFont val="Calibri"/>
        <family val="2"/>
        <scheme val="minor"/>
      </rPr>
      <t>, Arctic Shipping. Climate Change, Commercial Traffic and Port Development, ed.</t>
    </r>
    <r>
      <rPr>
        <sz val="9"/>
        <color theme="1"/>
        <rFont val="Calibri"/>
        <family val="2"/>
        <scheme val="minor"/>
      </rPr>
      <t xml:space="preserve"> Routledge</t>
    </r>
  </si>
  <si>
    <r>
      <rPr>
        <b/>
        <sz val="9"/>
        <color theme="1"/>
        <rFont val="Calibri"/>
        <family val="2"/>
        <scheme val="minor"/>
      </rPr>
      <t>Lavissière, A</t>
    </r>
    <r>
      <rPr>
        <sz val="9"/>
        <color theme="1"/>
        <rFont val="Calibri"/>
        <family val="2"/>
        <scheme val="minor"/>
      </rPr>
      <t xml:space="preserve"> &amp; </t>
    </r>
    <r>
      <rPr>
        <b/>
        <sz val="9"/>
        <color theme="1"/>
        <rFont val="Calibri"/>
        <family val="2"/>
        <scheme val="minor"/>
      </rPr>
      <t>Faury, O</t>
    </r>
    <r>
      <rPr>
        <sz val="9"/>
        <color theme="1"/>
        <rFont val="Calibri"/>
        <family val="2"/>
        <scheme val="minor"/>
      </rPr>
      <t xml:space="preserve"> 2019</t>
    </r>
    <r>
      <rPr>
        <sz val="9"/>
        <color rgb="FF000000"/>
        <rFont val="Calibri"/>
        <family val="2"/>
        <scheme val="minor"/>
      </rPr>
      <t>,</t>
    </r>
    <r>
      <rPr>
        <sz val="9"/>
        <color theme="1"/>
        <rFont val="Calibri"/>
        <family val="2"/>
        <scheme val="minor"/>
      </rPr>
      <t xml:space="preserve"> ‘Free ports as a tool to develop navigation in the Arctic’</t>
    </r>
    <r>
      <rPr>
        <sz val="9"/>
        <color rgb="FF000000"/>
        <rFont val="Calibri"/>
        <family val="2"/>
        <scheme val="minor"/>
      </rPr>
      <t xml:space="preserve"> in F. Lasserre &amp; </t>
    </r>
    <r>
      <rPr>
        <b/>
        <sz val="9"/>
        <color rgb="FF000000"/>
        <rFont val="Calibri"/>
        <family val="2"/>
        <scheme val="minor"/>
      </rPr>
      <t>O. Faury</t>
    </r>
    <r>
      <rPr>
        <sz val="9"/>
        <color rgb="FF000000"/>
        <rFont val="Calibri"/>
        <family val="2"/>
        <scheme val="minor"/>
      </rPr>
      <t>, Arctic Shipping. Climate Change, Commercial Traffic and Port Development</t>
    </r>
    <r>
      <rPr>
        <sz val="9"/>
        <color theme="1"/>
        <rFont val="Calibri"/>
        <family val="2"/>
        <scheme val="minor"/>
      </rPr>
      <t>, ed. Routledge</t>
    </r>
  </si>
  <si>
    <r>
      <rPr>
        <b/>
        <sz val="9"/>
        <color rgb="FF192930"/>
        <rFont val="Calibri"/>
        <family val="2"/>
        <scheme val="minor"/>
      </rPr>
      <t>Mandjak, T</t>
    </r>
    <r>
      <rPr>
        <sz val="9"/>
        <color rgb="FF192930"/>
        <rFont val="Calibri"/>
        <family val="2"/>
        <scheme val="minor"/>
      </rPr>
      <t xml:space="preserve">, </t>
    </r>
    <r>
      <rPr>
        <sz val="9"/>
        <color rgb="FF000000"/>
        <rFont val="Calibri"/>
        <family val="2"/>
        <scheme val="minor"/>
      </rPr>
      <t>Simon, B. Révész, Z. Szalkai &amp; E. Hetesi 2019: ’Construction projects as vehicles for health care innovation?’ In Ingemansson Havenvid, Malena - Linné, Åse, Bygballe, Lena E.  &amp; Harty, Chris, The connectivity of innovation in the construction industry</t>
    </r>
    <r>
      <rPr>
        <b/>
        <sz val="9"/>
        <color rgb="FF000000"/>
        <rFont val="Calibri"/>
        <family val="2"/>
        <scheme val="minor"/>
      </rPr>
      <t>,</t>
    </r>
    <r>
      <rPr>
        <sz val="9"/>
        <color rgb="FF000000"/>
        <rFont val="Calibri"/>
        <family val="2"/>
        <scheme val="minor"/>
      </rPr>
      <t xml:space="preserve"> London, Routledge</t>
    </r>
  </si>
  <si>
    <r>
      <t xml:space="preserve">Walsh, I &amp; </t>
    </r>
    <r>
      <rPr>
        <b/>
        <sz val="9"/>
        <color theme="1"/>
        <rFont val="Calibri"/>
        <family val="2"/>
        <scheme val="minor"/>
      </rPr>
      <t>Renaud, A</t>
    </r>
    <r>
      <rPr>
        <sz val="9"/>
        <color theme="1"/>
        <rFont val="Calibri"/>
        <family val="2"/>
        <scheme val="minor"/>
      </rPr>
      <t xml:space="preserve"> 2019, "Un réseau de connaissance", in Desmazes, J, Helfer, J.-P, Lebraty, J.-F. &amp; Orsoni, J (eds.), Entrepreneur à l'université, Mélanges en l'honneur de Michel Kalika, Édition EMS, collection Business Science Institute. (</t>
    </r>
    <r>
      <rPr>
        <sz val="9"/>
        <color rgb="FF000000"/>
        <rFont val="Calibri"/>
        <family val="2"/>
        <scheme val="minor"/>
      </rPr>
      <t xml:space="preserve">ouvrage </t>
    </r>
    <r>
      <rPr>
        <u/>
        <sz val="9"/>
        <color rgb="FF000000"/>
        <rFont val="Calibri"/>
        <family val="2"/>
        <scheme val="minor"/>
      </rPr>
      <t>labellisé FNEGE</t>
    </r>
    <r>
      <rPr>
        <sz val="9"/>
        <color rgb="FF000000"/>
        <rFont val="Calibri"/>
        <family val="2"/>
        <scheme val="minor"/>
      </rPr>
      <t>).</t>
    </r>
  </si>
  <si>
    <r>
      <t xml:space="preserve">Chevalier, F., &amp; </t>
    </r>
    <r>
      <rPr>
        <b/>
        <sz val="9"/>
        <color theme="1"/>
        <rFont val="Calibri"/>
        <family val="2"/>
        <scheme val="minor"/>
      </rPr>
      <t xml:space="preserve">Meyer, V. </t>
    </r>
    <r>
      <rPr>
        <sz val="9"/>
        <color theme="1"/>
        <rFont val="Calibri"/>
        <family val="2"/>
        <scheme val="minor"/>
      </rPr>
      <t>(2019), Strategies for Interviewing, in Research Methods for the DBA, Chevalier, F., Cloutier, L. M., &amp; Mitev, N.</t>
    </r>
  </si>
  <si>
    <r>
      <t xml:space="preserve">Ahworegba, A, </t>
    </r>
    <r>
      <rPr>
        <b/>
        <sz val="9"/>
        <rFont val="Calibri"/>
        <family val="2"/>
        <scheme val="minor"/>
      </rPr>
      <t>Estay, C</t>
    </r>
    <r>
      <rPr>
        <sz val="9"/>
        <rFont val="Calibri"/>
        <family val="2"/>
        <scheme val="minor"/>
      </rPr>
      <t>,</t>
    </r>
    <r>
      <rPr>
        <b/>
        <sz val="9"/>
        <rFont val="Calibri"/>
        <family val="2"/>
        <scheme val="minor"/>
      </rPr>
      <t xml:space="preserve"> </t>
    </r>
    <r>
      <rPr>
        <sz val="9"/>
        <rFont val="Calibri"/>
        <family val="2"/>
        <scheme val="minor"/>
      </rPr>
      <t>Omoloba, J 2019</t>
    </r>
    <r>
      <rPr>
        <b/>
        <sz val="9"/>
        <rFont val="Calibri"/>
        <family val="2"/>
        <scheme val="minor"/>
      </rPr>
      <t xml:space="preserve"> ‘</t>
    </r>
    <r>
      <rPr>
        <sz val="9"/>
        <rFont val="Calibri"/>
        <family val="2"/>
        <scheme val="minor"/>
      </rPr>
      <t>How Firms Risk through Entrepreneurial Innovations: Behavioral Patterns and Contextual Implications’</t>
    </r>
  </si>
  <si>
    <r>
      <t xml:space="preserve">Anda, A &amp; </t>
    </r>
    <r>
      <rPr>
        <b/>
        <sz val="9"/>
        <rFont val="Calibri"/>
        <family val="2"/>
        <scheme val="minor"/>
      </rPr>
      <t>Bourdin, S</t>
    </r>
    <r>
      <rPr>
        <sz val="9"/>
        <rFont val="Calibri"/>
        <family val="2"/>
        <scheme val="minor"/>
      </rPr>
      <t>, 2019, ‘Analyse multicritères des disparités régionales en Roumanie pendant la période 200-2016'</t>
    </r>
  </si>
  <si>
    <r>
      <rPr>
        <b/>
        <sz val="9"/>
        <rFont val="Calibri"/>
        <family val="2"/>
        <scheme val="minor"/>
      </rPr>
      <t>Aubry, M</t>
    </r>
    <r>
      <rPr>
        <sz val="9"/>
        <rFont val="Calibri"/>
        <family val="2"/>
        <scheme val="minor"/>
      </rPr>
      <t xml:space="preserve"> 2019, ‘Vie associative des étudiants et sentiment d’auto-efficacité entrepreneuriale et professionnelle’ </t>
    </r>
  </si>
  <si>
    <r>
      <rPr>
        <b/>
        <sz val="9"/>
        <rFont val="Calibri"/>
        <family val="2"/>
        <scheme val="minor"/>
      </rPr>
      <t>Aubry, M,</t>
    </r>
    <r>
      <rPr>
        <sz val="9"/>
        <rFont val="Calibri"/>
        <family val="2"/>
        <scheme val="minor"/>
      </rPr>
      <t xml:space="preserve"> Renou-Maissant, P &amp; Sow, M</t>
    </r>
    <r>
      <rPr>
        <b/>
        <sz val="9"/>
        <rFont val="Calibri"/>
        <family val="2"/>
        <scheme val="minor"/>
      </rPr>
      <t xml:space="preserve"> </t>
    </r>
    <r>
      <rPr>
        <sz val="9"/>
        <rFont val="Calibri"/>
        <family val="2"/>
        <scheme val="minor"/>
      </rPr>
      <t>2019, ‘Heterogeneity of digital transformation in French regions: a proposal of temporal and spatial typologies’</t>
    </r>
  </si>
  <si>
    <r>
      <rPr>
        <b/>
        <sz val="9"/>
        <rFont val="Calibri"/>
        <family val="2"/>
        <scheme val="minor"/>
      </rPr>
      <t xml:space="preserve">Aubry, M &amp; Diard, C </t>
    </r>
    <r>
      <rPr>
        <sz val="9"/>
        <rFont val="Calibri"/>
        <family val="2"/>
        <scheme val="minor"/>
      </rPr>
      <t>2019,</t>
    </r>
    <r>
      <rPr>
        <b/>
        <sz val="9"/>
        <rFont val="Calibri"/>
        <family val="2"/>
        <scheme val="minor"/>
      </rPr>
      <t xml:space="preserve"> </t>
    </r>
    <r>
      <rPr>
        <sz val="9"/>
        <rFont val="Calibri"/>
        <family val="2"/>
        <scheme val="minor"/>
      </rPr>
      <t>‘Le contrat psychologique à l’épreuve de la vidéo-protection’</t>
    </r>
  </si>
  <si>
    <r>
      <rPr>
        <b/>
        <sz val="9"/>
        <rFont val="Calibri"/>
        <family val="2"/>
        <scheme val="minor"/>
      </rPr>
      <t>Baudier, P</t>
    </r>
    <r>
      <rPr>
        <sz val="9"/>
        <rFont val="Calibri"/>
        <family val="2"/>
        <scheme val="minor"/>
      </rPr>
      <t>, Ammi, C and Kondrateva, G 2019, ‘The Acceptability of Telemedicine Cabin by students’</t>
    </r>
  </si>
  <si>
    <r>
      <rPr>
        <b/>
        <sz val="9"/>
        <rFont val="Calibri"/>
        <family val="2"/>
        <scheme val="minor"/>
      </rPr>
      <t>Baudier, P</t>
    </r>
    <r>
      <rPr>
        <sz val="9"/>
        <rFont val="Calibri"/>
        <family val="2"/>
        <scheme val="minor"/>
      </rPr>
      <t>, Manita, N-E, Haikel-Elsabeh, M &amp; Hikkerova, L 2019, ‘The remote olfactive technology adoption in the perfumery industry: The case of Digital Natives’</t>
    </r>
  </si>
  <si>
    <r>
      <rPr>
        <b/>
        <sz val="9"/>
        <rFont val="Calibri"/>
        <family val="2"/>
        <scheme val="minor"/>
      </rPr>
      <t xml:space="preserve">Bazin, Y </t>
    </r>
    <r>
      <rPr>
        <sz val="9"/>
        <rFont val="Calibri"/>
        <family val="2"/>
        <scheme val="minor"/>
      </rPr>
      <t>2019,</t>
    </r>
    <r>
      <rPr>
        <b/>
        <sz val="9"/>
        <rFont val="Calibri"/>
        <family val="2"/>
        <scheme val="minor"/>
      </rPr>
      <t xml:space="preserve"> ‘</t>
    </r>
    <r>
      <rPr>
        <sz val="9"/>
        <rFont val="Calibri"/>
        <family val="2"/>
        <scheme val="minor"/>
      </rPr>
      <t>On fluid organisations: Challenges of responsibility in the midst of refugee crises’</t>
    </r>
  </si>
  <si>
    <r>
      <rPr>
        <b/>
        <sz val="9"/>
        <rFont val="Calibri"/>
        <family val="2"/>
        <scheme val="minor"/>
      </rPr>
      <t xml:space="preserve">Bazin, Y </t>
    </r>
    <r>
      <rPr>
        <sz val="9"/>
        <rFont val="Calibri"/>
        <family val="2"/>
        <scheme val="minor"/>
      </rPr>
      <t>&amp; Korica, M 2019,</t>
    </r>
    <r>
      <rPr>
        <b/>
        <sz val="9"/>
        <rFont val="Calibri"/>
        <family val="2"/>
        <scheme val="minor"/>
      </rPr>
      <t xml:space="preserve"> ‘</t>
    </r>
    <r>
      <rPr>
        <sz val="9"/>
        <rFont val="Calibri"/>
        <family val="2"/>
        <scheme val="minor"/>
      </rPr>
      <t>On fluid organisations: Challenges of responsibility in the midst of refugee crises’</t>
    </r>
  </si>
  <si>
    <r>
      <rPr>
        <b/>
        <sz val="9"/>
        <rFont val="Calibri"/>
        <family val="2"/>
        <scheme val="minor"/>
      </rPr>
      <t xml:space="preserve">Belaïd, S </t>
    </r>
    <r>
      <rPr>
        <sz val="9"/>
        <rFont val="Calibri"/>
        <family val="2"/>
        <scheme val="minor"/>
      </rPr>
      <t>2019,</t>
    </r>
    <r>
      <rPr>
        <b/>
        <sz val="9"/>
        <rFont val="Calibri"/>
        <family val="2"/>
        <scheme val="minor"/>
      </rPr>
      <t xml:space="preserve"> ‘</t>
    </r>
    <r>
      <rPr>
        <sz val="9"/>
        <rFont val="Calibri"/>
        <family val="2"/>
        <scheme val="minor"/>
      </rPr>
      <t>Camera-ready - Do we build store loyalty through store brands or store brands through store loyalty?’</t>
    </r>
  </si>
  <si>
    <r>
      <rPr>
        <b/>
        <sz val="9"/>
        <rFont val="Calibri"/>
        <family val="2"/>
        <scheme val="minor"/>
      </rPr>
      <t xml:space="preserve">Belaïd, S </t>
    </r>
    <r>
      <rPr>
        <sz val="9"/>
        <rFont val="Calibri"/>
        <family val="2"/>
        <scheme val="minor"/>
      </rPr>
      <t>2019, ‘Development and Validation of the revised personal shopping values in the context of souks’</t>
    </r>
  </si>
  <si>
    <r>
      <rPr>
        <b/>
        <sz val="9"/>
        <rFont val="Calibri"/>
        <family val="2"/>
        <scheme val="minor"/>
      </rPr>
      <t>Bouchery, Y</t>
    </r>
    <r>
      <rPr>
        <sz val="9"/>
        <rFont val="Calibri"/>
        <family val="2"/>
        <scheme val="minor"/>
      </rPr>
      <t>, Woxenius, J &amp; Fransoo, J 2019, ‘Logistique centrée sur le port et transport multimodal dans l'arrière-pays: synergie ou cannibalisation?'</t>
    </r>
  </si>
  <si>
    <r>
      <rPr>
        <b/>
        <sz val="9"/>
        <rFont val="Calibri"/>
        <family val="2"/>
        <scheme val="minor"/>
      </rPr>
      <t xml:space="preserve">Bouchery, Y </t>
    </r>
    <r>
      <rPr>
        <sz val="9"/>
        <rFont val="Calibri"/>
        <family val="2"/>
        <scheme val="minor"/>
      </rPr>
      <t>2019, ‘A Time-based Policy for Empty Container Management by Consignees’</t>
    </r>
  </si>
  <si>
    <r>
      <rPr>
        <b/>
        <sz val="9"/>
        <rFont val="Calibri"/>
        <family val="2"/>
        <scheme val="minor"/>
      </rPr>
      <t xml:space="preserve">Bouchery, Y </t>
    </r>
    <r>
      <rPr>
        <sz val="9"/>
        <rFont val="Calibri"/>
        <family val="2"/>
        <scheme val="minor"/>
      </rPr>
      <t>2019,</t>
    </r>
    <r>
      <rPr>
        <b/>
        <sz val="9"/>
        <rFont val="Calibri"/>
        <family val="2"/>
        <scheme val="minor"/>
      </rPr>
      <t xml:space="preserve"> </t>
    </r>
    <r>
      <rPr>
        <sz val="9"/>
        <rFont val="Calibri"/>
        <family val="2"/>
        <scheme val="minor"/>
      </rPr>
      <t>‘Coordinated discrete pricing and inventory control for perishables under price dependent stochastic demand’</t>
    </r>
  </si>
  <si>
    <r>
      <rPr>
        <b/>
        <sz val="9"/>
        <rFont val="Calibri"/>
        <family val="2"/>
        <scheme val="minor"/>
      </rPr>
      <t>Bourdin, S</t>
    </r>
    <r>
      <rPr>
        <sz val="9"/>
        <rFont val="Calibri"/>
        <family val="2"/>
        <scheme val="minor"/>
      </rPr>
      <t xml:space="preserve"> 2019, ‘Understanding the problems of anaerobic digestion deployment in different regions: consultation, confrontation and forms of proximity’</t>
    </r>
  </si>
  <si>
    <r>
      <rPr>
        <b/>
        <sz val="9"/>
        <rFont val="Calibri"/>
        <family val="2"/>
        <scheme val="minor"/>
      </rPr>
      <t>Bourdin, S</t>
    </r>
    <r>
      <rPr>
        <sz val="9"/>
        <rFont val="Calibri"/>
        <family val="2"/>
        <scheme val="minor"/>
      </rPr>
      <t xml:space="preserve"> &amp; </t>
    </r>
    <r>
      <rPr>
        <b/>
        <sz val="9"/>
        <rFont val="Calibri"/>
        <family val="2"/>
        <scheme val="minor"/>
      </rPr>
      <t xml:space="preserve">Nadou, F </t>
    </r>
    <r>
      <rPr>
        <sz val="9"/>
        <rFont val="Calibri"/>
        <family val="2"/>
        <scheme val="minor"/>
      </rPr>
      <t>2019, ‘Vers des écosystèmes entrepreneuriaux agiles ? Le cas de la « French Tech’</t>
    </r>
  </si>
  <si>
    <r>
      <rPr>
        <b/>
        <sz val="9"/>
        <rFont val="Calibri"/>
        <family val="2"/>
        <scheme val="minor"/>
      </rPr>
      <t>Bourdin, S,</t>
    </r>
    <r>
      <rPr>
        <sz val="9"/>
        <rFont val="Calibri"/>
        <family val="2"/>
        <scheme val="minor"/>
      </rPr>
      <t xml:space="preserve"> Josset, C &amp; Raulin, F 2019, ‘Succès et échecs des projets d'unités de méthanisation : localisation, gouvernance, financements. Une analyse empirique dans le Grand Ouest de la France’</t>
    </r>
  </si>
  <si>
    <r>
      <rPr>
        <b/>
        <sz val="9"/>
        <rFont val="Calibri"/>
        <family val="2"/>
        <scheme val="minor"/>
      </rPr>
      <t xml:space="preserve">Bourdin, S </t>
    </r>
    <r>
      <rPr>
        <sz val="9"/>
        <rFont val="Calibri"/>
        <family val="2"/>
        <scheme val="minor"/>
      </rPr>
      <t xml:space="preserve">&amp; Bonnet J 2019, ‘L'environnement entrepreneurial influence-t-il la croissance régionale dans l'Union européenne? une analyse à partir de la GWR’, </t>
    </r>
  </si>
  <si>
    <r>
      <rPr>
        <b/>
        <sz val="9"/>
        <rFont val="Calibri"/>
        <family val="2"/>
        <scheme val="minor"/>
      </rPr>
      <t xml:space="preserve">Bourdin, S </t>
    </r>
    <r>
      <rPr>
        <sz val="9"/>
        <rFont val="Calibri"/>
        <family val="2"/>
        <scheme val="minor"/>
      </rPr>
      <t>2019,</t>
    </r>
    <r>
      <rPr>
        <b/>
        <sz val="9"/>
        <rFont val="Calibri"/>
        <family val="2"/>
        <scheme val="minor"/>
      </rPr>
      <t xml:space="preserve"> </t>
    </r>
    <r>
      <rPr>
        <sz val="9"/>
        <rFont val="Calibri"/>
        <family val="2"/>
        <scheme val="minor"/>
      </rPr>
      <t>‘Success and failure of methanisation unit projects: location, governance, financing. An empirical analysis in the West of France’</t>
    </r>
  </si>
  <si>
    <r>
      <rPr>
        <b/>
        <sz val="9"/>
        <rFont val="Calibri"/>
        <family val="2"/>
        <scheme val="minor"/>
      </rPr>
      <t xml:space="preserve">Bourdin, S </t>
    </r>
    <r>
      <rPr>
        <sz val="9"/>
        <rFont val="Calibri"/>
        <family val="2"/>
        <scheme val="minor"/>
      </rPr>
      <t>&amp; Cornier, T 2019,</t>
    </r>
    <r>
      <rPr>
        <b/>
        <sz val="9"/>
        <rFont val="Calibri"/>
        <family val="2"/>
        <scheme val="minor"/>
      </rPr>
      <t xml:space="preserve"> ‘</t>
    </r>
    <r>
      <rPr>
        <sz val="9"/>
        <rFont val="Calibri"/>
        <family val="2"/>
        <scheme val="minor"/>
      </rPr>
      <t>In which cities is it good to live? Evaluation of the quality of life in European cities and its determinants’</t>
    </r>
  </si>
  <si>
    <r>
      <t xml:space="preserve">Chang, V, Taiyu L, Yujie, S &amp; </t>
    </r>
    <r>
      <rPr>
        <b/>
        <sz val="9"/>
        <rFont val="Calibri"/>
        <family val="2"/>
        <scheme val="minor"/>
      </rPr>
      <t>Baudier, P</t>
    </r>
    <r>
      <rPr>
        <sz val="9"/>
        <rFont val="Calibri"/>
        <family val="2"/>
        <scheme val="minor"/>
      </rPr>
      <t xml:space="preserve"> 2019, ‘Smart Healthcare and Ethical issues’</t>
    </r>
  </si>
  <si>
    <r>
      <rPr>
        <b/>
        <sz val="9"/>
        <rFont val="Calibri"/>
        <family val="2"/>
        <scheme val="minor"/>
      </rPr>
      <t xml:space="preserve">Condamin, L </t>
    </r>
    <r>
      <rPr>
        <sz val="9"/>
        <rFont val="Calibri"/>
        <family val="2"/>
        <scheme val="minor"/>
      </rPr>
      <t>&amp; De La Ville, V-I</t>
    </r>
    <r>
      <rPr>
        <b/>
        <sz val="9"/>
        <rFont val="Calibri"/>
        <family val="2"/>
        <scheme val="minor"/>
      </rPr>
      <t xml:space="preserve"> </t>
    </r>
    <r>
      <rPr>
        <sz val="9"/>
        <rFont val="Calibri"/>
        <family val="2"/>
        <scheme val="minor"/>
      </rPr>
      <t>2019, ‘Les ancrages doxiques des managers marketing confrontés à la nécessité d’élaborer une posture éthique’</t>
    </r>
  </si>
  <si>
    <r>
      <rPr>
        <b/>
        <sz val="9"/>
        <rFont val="Calibri"/>
        <family val="2"/>
        <scheme val="minor"/>
      </rPr>
      <t xml:space="preserve">Condamin, L </t>
    </r>
    <r>
      <rPr>
        <sz val="9"/>
        <rFont val="Calibri"/>
        <family val="2"/>
        <scheme val="minor"/>
      </rPr>
      <t>&amp; De La Ville, V-I</t>
    </r>
    <r>
      <rPr>
        <b/>
        <sz val="9"/>
        <rFont val="Calibri"/>
        <family val="2"/>
        <scheme val="minor"/>
      </rPr>
      <t xml:space="preserve"> </t>
    </r>
    <r>
      <rPr>
        <sz val="9"/>
        <rFont val="Calibri"/>
        <family val="2"/>
        <scheme val="minor"/>
      </rPr>
      <t>2019,</t>
    </r>
    <r>
      <rPr>
        <b/>
        <sz val="9"/>
        <rFont val="Calibri"/>
        <family val="2"/>
        <scheme val="minor"/>
      </rPr>
      <t xml:space="preserve"> ‘</t>
    </r>
    <r>
      <rPr>
        <sz val="9"/>
        <rFont val="Calibri"/>
        <family val="2"/>
        <scheme val="minor"/>
      </rPr>
      <t>CSR in the light of childhood’, Conference on CSR across the Atlantic: Reviews, Issues &amp; Perspectives'</t>
    </r>
  </si>
  <si>
    <r>
      <rPr>
        <b/>
        <sz val="9"/>
        <rFont val="Calibri"/>
        <family val="2"/>
        <scheme val="minor"/>
      </rPr>
      <t>Condamin, L</t>
    </r>
    <r>
      <rPr>
        <sz val="9"/>
        <rFont val="Calibri"/>
        <family val="2"/>
        <scheme val="minor"/>
      </rPr>
      <t xml:space="preserve"> 2019, 'Quel territoire pour la marque ? Comment la représentation des territoires à défendre influe-t-elle sur les pratiques marketing responsables ?'</t>
    </r>
  </si>
  <si>
    <r>
      <rPr>
        <b/>
        <sz val="9"/>
        <rFont val="Calibri"/>
        <family val="2"/>
        <scheme val="minor"/>
      </rPr>
      <t>Culié, J-D &amp; Minchella, D</t>
    </r>
    <r>
      <rPr>
        <sz val="9"/>
        <rFont val="Calibri"/>
        <family val="2"/>
        <scheme val="minor"/>
      </rPr>
      <t>,</t>
    </r>
    <r>
      <rPr>
        <b/>
        <sz val="9"/>
        <rFont val="Calibri"/>
        <family val="2"/>
        <scheme val="minor"/>
      </rPr>
      <t xml:space="preserve"> </t>
    </r>
    <r>
      <rPr>
        <sz val="9"/>
        <rFont val="Calibri"/>
        <family val="2"/>
        <scheme val="minor"/>
      </rPr>
      <t>2019,</t>
    </r>
    <r>
      <rPr>
        <b/>
        <sz val="9"/>
        <rFont val="Calibri"/>
        <family val="2"/>
        <scheme val="minor"/>
      </rPr>
      <t xml:space="preserve"> ‘</t>
    </r>
    <r>
      <rPr>
        <sz val="9"/>
        <rFont val="Calibri"/>
        <family val="2"/>
        <scheme val="minor"/>
      </rPr>
      <t>When an elephant brings informal interactions in a bank’</t>
    </r>
  </si>
  <si>
    <r>
      <rPr>
        <b/>
        <sz val="9"/>
        <rFont val="Calibri"/>
        <family val="2"/>
        <scheme val="minor"/>
      </rPr>
      <t xml:space="preserve">Diard, C &amp; Aubry, M </t>
    </r>
    <r>
      <rPr>
        <sz val="9"/>
        <rFont val="Calibri"/>
        <family val="2"/>
        <scheme val="minor"/>
      </rPr>
      <t>2019, ‘Factors affecting the acceptance of organizational video surveillance : a quantitative study’</t>
    </r>
  </si>
  <si>
    <r>
      <t xml:space="preserve">Diard, C &amp; </t>
    </r>
    <r>
      <rPr>
        <b/>
        <sz val="9"/>
        <rFont val="Calibri"/>
        <family val="2"/>
        <scheme val="minor"/>
      </rPr>
      <t>Hachard V</t>
    </r>
    <r>
      <rPr>
        <sz val="9"/>
        <rFont val="Calibri"/>
        <family val="2"/>
        <scheme val="minor"/>
      </rPr>
      <t>, (2019), 'Impact de la mise en œuvre du télétravail sur les attentes perçues'</t>
    </r>
  </si>
  <si>
    <r>
      <rPr>
        <b/>
        <sz val="9"/>
        <rFont val="Calibri"/>
        <family val="2"/>
        <scheme val="minor"/>
      </rPr>
      <t xml:space="preserve">Duchemin, M-H &amp; Tanquerel, S </t>
    </r>
    <r>
      <rPr>
        <sz val="9"/>
        <rFont val="Calibri"/>
        <family val="2"/>
        <scheme val="minor"/>
      </rPr>
      <t>2019,</t>
    </r>
    <r>
      <rPr>
        <b/>
        <sz val="9"/>
        <rFont val="Calibri"/>
        <family val="2"/>
        <scheme val="minor"/>
      </rPr>
      <t xml:space="preserve"> </t>
    </r>
    <r>
      <rPr>
        <sz val="9"/>
        <rFont val="Calibri"/>
        <family val="2"/>
        <scheme val="minor"/>
      </rPr>
      <t>‘Female entrepreneurs’ support in France, between opacities and limits : reflections for a higher feminization rate of French entrepreneurship’</t>
    </r>
  </si>
  <si>
    <r>
      <rPr>
        <b/>
        <sz val="9"/>
        <rFont val="Calibri"/>
        <family val="2"/>
        <scheme val="minor"/>
      </rPr>
      <t xml:space="preserve">Faury, O </t>
    </r>
    <r>
      <rPr>
        <sz val="9"/>
        <rFont val="Calibri"/>
        <family val="2"/>
        <scheme val="minor"/>
      </rPr>
      <t>2019, ‘Analysis of Murmansk as a gateway for the Arctic production’</t>
    </r>
  </si>
  <si>
    <r>
      <rPr>
        <b/>
        <sz val="9"/>
        <rFont val="Calibri"/>
        <family val="2"/>
        <scheme val="minor"/>
      </rPr>
      <t xml:space="preserve">Faury, O </t>
    </r>
    <r>
      <rPr>
        <sz val="9"/>
        <rFont val="Calibri"/>
        <family val="2"/>
        <scheme val="minor"/>
      </rPr>
      <t>Cheaitou, A, Etienne, L, Fedi, L, Rigot-Muller, P &amp; Stephensson, S</t>
    </r>
    <r>
      <rPr>
        <b/>
        <sz val="9"/>
        <rFont val="Calibri"/>
        <family val="2"/>
        <scheme val="minor"/>
      </rPr>
      <t xml:space="preserve"> </t>
    </r>
    <r>
      <rPr>
        <sz val="9"/>
        <rFont val="Calibri"/>
        <family val="2"/>
        <scheme val="minor"/>
      </rPr>
      <t>2019, ‘Analysis of Murmansk as a gateway for the Arctic production’</t>
    </r>
  </si>
  <si>
    <r>
      <rPr>
        <b/>
        <sz val="9"/>
        <rFont val="Calibri"/>
        <family val="2"/>
        <scheme val="minor"/>
      </rPr>
      <t xml:space="preserve">Faury, O, </t>
    </r>
    <r>
      <rPr>
        <sz val="9"/>
        <rFont val="Calibri"/>
        <family val="2"/>
        <scheme val="minor"/>
      </rPr>
      <t>Cheaitou, A, Etienne, L, Fedi, L, Rigot-Muller, P &amp; Stephensson, S</t>
    </r>
    <r>
      <rPr>
        <b/>
        <sz val="9"/>
        <rFont val="Calibri"/>
        <family val="2"/>
        <scheme val="minor"/>
      </rPr>
      <t xml:space="preserve"> </t>
    </r>
    <r>
      <rPr>
        <sz val="9"/>
        <rFont val="Calibri"/>
        <family val="2"/>
        <scheme val="minor"/>
      </rPr>
      <t>2019, ‘How attractive is the Northern Sea Route for container shipping? An economic model'</t>
    </r>
  </si>
  <si>
    <r>
      <rPr>
        <b/>
        <sz val="9"/>
        <rFont val="Calibri"/>
        <family val="2"/>
        <scheme val="minor"/>
      </rPr>
      <t xml:space="preserve">Fournès, C &amp; Karjalainen, H </t>
    </r>
    <r>
      <rPr>
        <sz val="9"/>
        <rFont val="Calibri"/>
        <family val="2"/>
        <scheme val="minor"/>
      </rPr>
      <t>2019, ‘Impact of cultural factors on the implementation of statutory auditing: a comparative study of France, Great Britain, Germany and Belgium (1850-1929)'</t>
    </r>
  </si>
  <si>
    <r>
      <rPr>
        <b/>
        <sz val="9"/>
        <rFont val="Calibri"/>
        <family val="2"/>
        <scheme val="minor"/>
      </rPr>
      <t xml:space="preserve">Fournès, C &amp; Ben Hamadi, Z  </t>
    </r>
    <r>
      <rPr>
        <sz val="9"/>
        <rFont val="Calibri"/>
        <family val="2"/>
        <scheme val="minor"/>
      </rPr>
      <t>2019, ‘Success and rejection of innovations in management control: illustrations with Rogers’ conceptual frameworks within a SME’</t>
    </r>
  </si>
  <si>
    <r>
      <t>Gibert, C, Steyer, V &amp;</t>
    </r>
    <r>
      <rPr>
        <b/>
        <sz val="9"/>
        <rFont val="Calibri"/>
        <family val="2"/>
        <scheme val="minor"/>
      </rPr>
      <t xml:space="preserve"> Picard, S </t>
    </r>
    <r>
      <rPr>
        <sz val="9"/>
        <rFont val="Calibri"/>
        <family val="2"/>
        <scheme val="minor"/>
      </rPr>
      <t>2019,</t>
    </r>
    <r>
      <rPr>
        <b/>
        <sz val="9"/>
        <rFont val="Calibri"/>
        <family val="2"/>
        <scheme val="minor"/>
      </rPr>
      <t xml:space="preserve"> ‘</t>
    </r>
    <r>
      <rPr>
        <sz val="9"/>
        <rFont val="Calibri"/>
        <family val="2"/>
        <scheme val="minor"/>
      </rPr>
      <t>The revolving credit of legitimacy effect: achieving strategic renewal in highly exploitative firms’</t>
    </r>
  </si>
  <si>
    <r>
      <rPr>
        <b/>
        <sz val="9"/>
        <rFont val="Calibri"/>
        <family val="2"/>
        <scheme val="minor"/>
      </rPr>
      <t>Gningue, M</t>
    </r>
    <r>
      <rPr>
        <sz val="9"/>
        <rFont val="Calibri"/>
        <family val="2"/>
        <scheme val="minor"/>
      </rPr>
      <t xml:space="preserve"> 2019, Integrated performance analysis in ports: Case of Radès container terminal'</t>
    </r>
  </si>
  <si>
    <r>
      <t>Gonzalez-Gomez, H, Hudson, S &amp;</t>
    </r>
    <r>
      <rPr>
        <b/>
        <sz val="9"/>
        <rFont val="Calibri"/>
        <family val="2"/>
        <scheme val="minor"/>
      </rPr>
      <t xml:space="preserve"> Rychalski, A </t>
    </r>
    <r>
      <rPr>
        <sz val="9"/>
        <rFont val="Calibri"/>
        <family val="2"/>
        <scheme val="minor"/>
      </rPr>
      <t xml:space="preserve">2019, ‘The Psychology Of Frustration: Appraisal Theory, Satisfaction And Loyalty’,  </t>
    </r>
    <r>
      <rPr>
        <u/>
        <sz val="9"/>
        <rFont val="Calibri"/>
        <family val="2"/>
        <scheme val="minor"/>
      </rPr>
      <t>Best paper Award</t>
    </r>
  </si>
  <si>
    <r>
      <rPr>
        <b/>
        <sz val="9"/>
        <rFont val="Calibri"/>
        <family val="2"/>
        <scheme val="minor"/>
      </rPr>
      <t xml:space="preserve">Griffiths, P </t>
    </r>
    <r>
      <rPr>
        <sz val="9"/>
        <rFont val="Calibri"/>
        <family val="2"/>
        <scheme val="minor"/>
      </rPr>
      <t>2019,</t>
    </r>
    <r>
      <rPr>
        <b/>
        <sz val="9"/>
        <rFont val="Calibri"/>
        <family val="2"/>
        <scheme val="minor"/>
      </rPr>
      <t xml:space="preserve"> ‘</t>
    </r>
    <r>
      <rPr>
        <sz val="9"/>
        <rFont val="Calibri"/>
        <family val="2"/>
        <scheme val="minor"/>
      </rPr>
      <t>MNE governance: is the location of a regional headquarters a management perk?’</t>
    </r>
  </si>
  <si>
    <r>
      <rPr>
        <b/>
        <sz val="9"/>
        <rFont val="Calibri"/>
        <family val="2"/>
        <scheme val="minor"/>
      </rPr>
      <t xml:space="preserve">Griffiths, P </t>
    </r>
    <r>
      <rPr>
        <sz val="9"/>
        <rFont val="Calibri"/>
        <family val="2"/>
        <scheme val="minor"/>
      </rPr>
      <t>2019, ‘The hidden cost of poor governance: The case of selecting the location for a Regional Headquarter’</t>
    </r>
  </si>
  <si>
    <r>
      <t>Gundlach, H &amp;</t>
    </r>
    <r>
      <rPr>
        <b/>
        <sz val="9"/>
        <rFont val="Calibri"/>
        <family val="2"/>
        <scheme val="minor"/>
      </rPr>
      <t xml:space="preserve"> Hofmann, J </t>
    </r>
    <r>
      <rPr>
        <sz val="9"/>
        <rFont val="Calibri"/>
        <family val="2"/>
        <scheme val="minor"/>
      </rPr>
      <t>2019</t>
    </r>
    <r>
      <rPr>
        <b/>
        <sz val="9"/>
        <rFont val="Calibri"/>
        <family val="2"/>
        <scheme val="minor"/>
      </rPr>
      <t xml:space="preserve">, </t>
    </r>
    <r>
      <rPr>
        <sz val="9"/>
        <rFont val="Calibri"/>
        <family val="2"/>
        <scheme val="minor"/>
      </rPr>
      <t>Information Search. Behavioural Economies. Relevance Decisions. To what extent do machine algorithms of Internet intermediaries replace the opinions of journalist in consumers' relevance assessment of information and formation of opinion?'</t>
    </r>
  </si>
  <si>
    <r>
      <t xml:space="preserve">Haikel-Elsabeh, M &amp; </t>
    </r>
    <r>
      <rPr>
        <b/>
        <sz val="9"/>
        <rFont val="Calibri"/>
        <family val="2"/>
        <scheme val="minor"/>
      </rPr>
      <t>Baudier, P</t>
    </r>
    <r>
      <rPr>
        <sz val="9"/>
        <rFont val="Calibri"/>
        <family val="2"/>
        <scheme val="minor"/>
      </rPr>
      <t xml:space="preserve"> 2019, 'Millennium and veganism: The influence of social media'</t>
    </r>
  </si>
  <si>
    <r>
      <rPr>
        <b/>
        <sz val="9"/>
        <rFont val="Calibri"/>
        <family val="2"/>
        <scheme val="minor"/>
      </rPr>
      <t xml:space="preserve">Hélène, L, Delannoy, A </t>
    </r>
    <r>
      <rPr>
        <sz val="9"/>
        <rFont val="Calibri"/>
        <family val="2"/>
        <scheme val="minor"/>
      </rPr>
      <t xml:space="preserve">&amp; </t>
    </r>
    <r>
      <rPr>
        <b/>
        <sz val="9"/>
        <rFont val="Calibri"/>
        <family val="2"/>
        <scheme val="minor"/>
      </rPr>
      <t>De Vassoigne</t>
    </r>
    <r>
      <rPr>
        <sz val="9"/>
        <rFont val="Calibri"/>
        <family val="2"/>
        <scheme val="minor"/>
      </rPr>
      <t>,</t>
    </r>
    <r>
      <rPr>
        <b/>
        <sz val="9"/>
        <rFont val="Calibri"/>
        <family val="2"/>
        <scheme val="minor"/>
      </rPr>
      <t xml:space="preserve"> T</t>
    </r>
    <r>
      <rPr>
        <sz val="9"/>
        <rFont val="Calibri"/>
        <family val="2"/>
        <scheme val="minor"/>
      </rPr>
      <t xml:space="preserve"> 2019, 'The contributions of the measure of social identity on self-esteem : The case of the make-up market for the teenage girl consumer'</t>
    </r>
  </si>
  <si>
    <r>
      <rPr>
        <b/>
        <sz val="9"/>
        <rFont val="Calibri"/>
        <family val="2"/>
        <scheme val="minor"/>
      </rPr>
      <t xml:space="preserve">Hofmann, J </t>
    </r>
    <r>
      <rPr>
        <sz val="9"/>
        <rFont val="Calibri"/>
        <family val="2"/>
        <scheme val="minor"/>
      </rPr>
      <t>2019, ‘What influences the success of visitor attractions? A meta-analytic review of visitor satisfaction drivers’</t>
    </r>
  </si>
  <si>
    <r>
      <rPr>
        <b/>
        <sz val="9"/>
        <rFont val="Calibri"/>
        <family val="2"/>
        <scheme val="minor"/>
      </rPr>
      <t xml:space="preserve">Jeanne, L </t>
    </r>
    <r>
      <rPr>
        <sz val="9"/>
        <rFont val="Calibri"/>
        <family val="2"/>
        <scheme val="minor"/>
      </rPr>
      <t>2019, ‘L'Ecole de la Proximité à l'épreuve du Programme 13-Novembre et de ses défis méthodologiques et théoriques’</t>
    </r>
  </si>
  <si>
    <r>
      <rPr>
        <b/>
        <sz val="9"/>
        <rFont val="Calibri"/>
        <family val="2"/>
        <scheme val="minor"/>
      </rPr>
      <t>Kakarika, M</t>
    </r>
    <r>
      <rPr>
        <sz val="9"/>
        <rFont val="Calibri"/>
        <family val="2"/>
        <scheme val="minor"/>
      </rPr>
      <t xml:space="preserve"> 2019</t>
    </r>
  </si>
  <si>
    <r>
      <rPr>
        <b/>
        <sz val="9"/>
        <rFont val="Calibri"/>
        <family val="2"/>
        <scheme val="minor"/>
      </rPr>
      <t xml:space="preserve">Lacombe, I </t>
    </r>
    <r>
      <rPr>
        <sz val="9"/>
        <rFont val="Calibri"/>
        <family val="2"/>
        <scheme val="minor"/>
      </rPr>
      <t>2019,</t>
    </r>
    <r>
      <rPr>
        <b/>
        <sz val="9"/>
        <rFont val="Calibri"/>
        <family val="2"/>
        <scheme val="minor"/>
      </rPr>
      <t xml:space="preserve"> </t>
    </r>
    <r>
      <rPr>
        <sz val="9"/>
        <rFont val="Calibri"/>
        <family val="2"/>
        <scheme val="minor"/>
      </rPr>
      <t>‘Le nuage cache-t-il les coûts informatiques ?’</t>
    </r>
  </si>
  <si>
    <r>
      <rPr>
        <b/>
        <sz val="9"/>
        <rFont val="Calibri"/>
        <family val="2"/>
        <scheme val="minor"/>
      </rPr>
      <t xml:space="preserve">Lamotte, O, </t>
    </r>
    <r>
      <rPr>
        <sz val="9"/>
        <rFont val="Calibri"/>
        <family val="2"/>
        <scheme val="minor"/>
      </rPr>
      <t>Chalençon, L, Mayrhofer, U &amp; Colovic, A 2019, ‘How Do Reputation and International Experience Influence the Choice of Cross-border Acquisitions?’</t>
    </r>
  </si>
  <si>
    <r>
      <rPr>
        <b/>
        <sz val="9"/>
        <rFont val="Calibri"/>
        <family val="2"/>
        <scheme val="minor"/>
      </rPr>
      <t xml:space="preserve">Laroutis, D </t>
    </r>
    <r>
      <rPr>
        <sz val="9"/>
        <rFont val="Calibri"/>
        <family val="2"/>
        <scheme val="minor"/>
      </rPr>
      <t>&amp; Boistel, P 2019, 'Comportement d’achat online : Facteurs explicatifs du montant des achats sur les sites marchands - Une étude exploratoire'</t>
    </r>
  </si>
  <si>
    <r>
      <rPr>
        <b/>
        <sz val="9"/>
        <rFont val="Calibri"/>
        <family val="2"/>
        <scheme val="minor"/>
      </rPr>
      <t xml:space="preserve">Laroutis, D </t>
    </r>
    <r>
      <rPr>
        <sz val="9"/>
        <rFont val="Calibri"/>
        <family val="2"/>
        <scheme val="minor"/>
      </rPr>
      <t>&amp; Boistel, P 2019</t>
    </r>
    <r>
      <rPr>
        <b/>
        <sz val="9"/>
        <rFont val="Calibri"/>
        <family val="2"/>
        <scheme val="minor"/>
      </rPr>
      <t xml:space="preserve">, </t>
    </r>
    <r>
      <rPr>
        <sz val="9"/>
        <rFont val="Calibri"/>
        <family val="2"/>
        <scheme val="minor"/>
      </rPr>
      <t>‘PME versus Amazon : Le choix d'Amazon comme site marchand de référence est-elle une fatalité ?’</t>
    </r>
  </si>
  <si>
    <r>
      <rPr>
        <b/>
        <sz val="9"/>
        <rFont val="Calibri"/>
        <family val="2"/>
        <scheme val="minor"/>
      </rPr>
      <t>Lasmoles, O</t>
    </r>
    <r>
      <rPr>
        <sz val="9"/>
        <rFont val="Calibri"/>
        <family val="2"/>
        <scheme val="minor"/>
      </rPr>
      <t xml:space="preserve"> 2019, ‘Cybersécurité et navire sans équipage : prise en compte par le droit maritime’</t>
    </r>
  </si>
  <si>
    <r>
      <rPr>
        <b/>
        <sz val="9"/>
        <rFont val="Calibri"/>
        <family val="2"/>
        <scheme val="minor"/>
      </rPr>
      <t xml:space="preserve">Lavissière, A </t>
    </r>
    <r>
      <rPr>
        <sz val="9"/>
        <rFont val="Calibri"/>
        <family val="2"/>
        <scheme val="minor"/>
      </rPr>
      <t>2019</t>
    </r>
  </si>
  <si>
    <r>
      <rPr>
        <b/>
        <sz val="9"/>
        <rFont val="Calibri"/>
        <family val="2"/>
        <scheme val="minor"/>
      </rPr>
      <t>Lavissière, A</t>
    </r>
    <r>
      <rPr>
        <sz val="9"/>
        <rFont val="Calibri"/>
        <family val="2"/>
        <scheme val="minor"/>
      </rPr>
      <t xml:space="preserve">, </t>
    </r>
    <r>
      <rPr>
        <b/>
        <sz val="9"/>
        <rFont val="Calibri"/>
        <family val="2"/>
        <scheme val="minor"/>
      </rPr>
      <t>Sohier, R</t>
    </r>
    <r>
      <rPr>
        <sz val="9"/>
        <rFont val="Calibri"/>
        <family val="2"/>
        <scheme val="minor"/>
      </rPr>
      <t xml:space="preserve">, </t>
    </r>
    <r>
      <rPr>
        <b/>
        <sz val="9"/>
        <rFont val="Calibri"/>
        <family val="2"/>
        <scheme val="minor"/>
      </rPr>
      <t>Lavissière, M-C</t>
    </r>
    <r>
      <rPr>
        <sz val="9"/>
        <rFont val="Calibri"/>
        <family val="2"/>
        <scheme val="minor"/>
      </rPr>
      <t xml:space="preserve">, </t>
    </r>
    <r>
      <rPr>
        <b/>
        <sz val="9"/>
        <rFont val="Calibri"/>
        <family val="2"/>
        <scheme val="minor"/>
      </rPr>
      <t>Mandjak, T</t>
    </r>
    <r>
      <rPr>
        <sz val="9"/>
        <rFont val="Calibri"/>
        <family val="2"/>
        <scheme val="minor"/>
      </rPr>
      <t xml:space="preserve"> &amp; Harisson, D 2019, ‘Twenty years of IMP Conference: a lexicometric approach’</t>
    </r>
  </si>
  <si>
    <r>
      <rPr>
        <b/>
        <sz val="9"/>
        <rFont val="Calibri"/>
        <family val="2"/>
        <scheme val="minor"/>
      </rPr>
      <t>Legros, B</t>
    </r>
    <r>
      <rPr>
        <sz val="9"/>
        <rFont val="Calibri"/>
        <family val="2"/>
        <scheme val="minor"/>
      </rPr>
      <t>, Jouini, O &amp; Koole, G</t>
    </r>
    <r>
      <rPr>
        <b/>
        <sz val="9"/>
        <rFont val="Calibri"/>
        <family val="2"/>
        <scheme val="minor"/>
      </rPr>
      <t xml:space="preserve"> </t>
    </r>
    <r>
      <rPr>
        <sz val="9"/>
        <rFont val="Calibri"/>
        <family val="2"/>
        <scheme val="minor"/>
      </rPr>
      <t>2019, ‘Should We Wait Before Outsourcing? Analysis of a Revenue-generating Blended Contact Center’</t>
    </r>
  </si>
  <si>
    <r>
      <t>Lessoua, A &amp;</t>
    </r>
    <r>
      <rPr>
        <b/>
        <sz val="9"/>
        <rFont val="Calibri"/>
        <family val="2"/>
        <scheme val="minor"/>
      </rPr>
      <t xml:space="preserve"> Lare, A </t>
    </r>
    <r>
      <rPr>
        <sz val="9"/>
        <rFont val="Calibri"/>
        <family val="2"/>
        <scheme val="minor"/>
      </rPr>
      <t>2019,</t>
    </r>
    <r>
      <rPr>
        <b/>
        <sz val="9"/>
        <rFont val="Calibri"/>
        <family val="2"/>
        <scheme val="minor"/>
      </rPr>
      <t xml:space="preserve"> ‘</t>
    </r>
    <r>
      <rPr>
        <sz val="9"/>
        <rFont val="Calibri"/>
        <family val="2"/>
        <scheme val="minor"/>
      </rPr>
      <t>The impact of microfinance on energy access: A case study from peripheral districts of Lomé, Togo’</t>
    </r>
  </si>
  <si>
    <r>
      <rPr>
        <b/>
        <sz val="9"/>
        <rFont val="Calibri"/>
        <family val="2"/>
        <scheme val="minor"/>
      </rPr>
      <t xml:space="preserve">Legros, B </t>
    </r>
    <r>
      <rPr>
        <sz val="9"/>
        <rFont val="Calibri"/>
        <family val="2"/>
        <scheme val="minor"/>
      </rPr>
      <t>2019,</t>
    </r>
    <r>
      <rPr>
        <b/>
        <sz val="9"/>
        <rFont val="Calibri"/>
        <family val="2"/>
        <scheme val="minor"/>
      </rPr>
      <t xml:space="preserve"> ‘</t>
    </r>
    <r>
      <rPr>
        <sz val="9"/>
        <rFont val="Calibri"/>
        <family val="2"/>
        <scheme val="minor"/>
      </rPr>
      <t>Late rejection, a strategy for overflow management’</t>
    </r>
  </si>
  <si>
    <r>
      <rPr>
        <b/>
        <sz val="9"/>
        <rFont val="Calibri"/>
        <family val="2"/>
        <scheme val="minor"/>
      </rPr>
      <t xml:space="preserve">Mandjak, T </t>
    </r>
    <r>
      <rPr>
        <sz val="9"/>
        <rFont val="Calibri"/>
        <family val="2"/>
        <scheme val="minor"/>
      </rPr>
      <t>2019</t>
    </r>
  </si>
  <si>
    <r>
      <t>Marion, G, Tiercelin, A &amp;</t>
    </r>
    <r>
      <rPr>
        <b/>
        <sz val="9"/>
        <rFont val="Calibri"/>
        <family val="2"/>
        <scheme val="minor"/>
      </rPr>
      <t xml:space="preserve"> Delannoy, A</t>
    </r>
    <r>
      <rPr>
        <sz val="9"/>
        <rFont val="Calibri"/>
        <family val="2"/>
        <scheme val="minor"/>
      </rPr>
      <t xml:space="preserve"> (2019), « Quand la pub se la joue geek : Mesurer la diffusion d’une sous-culture »</t>
    </r>
  </si>
  <si>
    <r>
      <rPr>
        <b/>
        <sz val="9"/>
        <rFont val="Calibri"/>
        <family val="2"/>
        <scheme val="minor"/>
      </rPr>
      <t xml:space="preserve">Martinez, F </t>
    </r>
    <r>
      <rPr>
        <sz val="9"/>
        <rFont val="Calibri"/>
        <family val="2"/>
        <scheme val="minor"/>
      </rPr>
      <t>2019, ‘Organizational change in complex environments: The case of energy transition.’</t>
    </r>
  </si>
  <si>
    <r>
      <rPr>
        <b/>
        <sz val="9"/>
        <rFont val="Calibri"/>
        <family val="2"/>
        <scheme val="minor"/>
      </rPr>
      <t>Martinez, F</t>
    </r>
    <r>
      <rPr>
        <sz val="9"/>
        <rFont val="Calibri"/>
        <family val="2"/>
        <scheme val="minor"/>
      </rPr>
      <t xml:space="preserve"> 2019, ‘Connected, agile and morally inclusive: A model of organisational change in complex environments’</t>
    </r>
  </si>
  <si>
    <r>
      <rPr>
        <b/>
        <sz val="9"/>
        <rFont val="Calibri"/>
        <family val="2"/>
        <scheme val="minor"/>
      </rPr>
      <t xml:space="preserve">Minchella, D </t>
    </r>
    <r>
      <rPr>
        <sz val="9"/>
        <rFont val="Calibri"/>
        <family val="2"/>
        <scheme val="minor"/>
      </rPr>
      <t>&amp; Sorreda, T 2019,</t>
    </r>
    <r>
      <rPr>
        <b/>
        <sz val="9"/>
        <rFont val="Calibri"/>
        <family val="2"/>
        <scheme val="minor"/>
      </rPr>
      <t xml:space="preserve"> </t>
    </r>
    <r>
      <rPr>
        <sz val="9"/>
        <rFont val="Calibri"/>
        <family val="2"/>
        <scheme val="minor"/>
      </rPr>
      <t>‘Défaire le lieu : le « non-lieu » comme pratique de résistance organisationnelle’</t>
    </r>
  </si>
  <si>
    <r>
      <rPr>
        <b/>
        <sz val="9"/>
        <rFont val="Calibri"/>
        <family val="2"/>
        <scheme val="minor"/>
      </rPr>
      <t>Mouakhar, K</t>
    </r>
    <r>
      <rPr>
        <sz val="9"/>
        <rFont val="Calibri"/>
        <family val="2"/>
        <scheme val="minor"/>
      </rPr>
      <t xml:space="preserve">, </t>
    </r>
    <r>
      <rPr>
        <b/>
        <sz val="9"/>
        <rFont val="Calibri"/>
        <family val="2"/>
        <scheme val="minor"/>
      </rPr>
      <t>Hachard, V</t>
    </r>
    <r>
      <rPr>
        <sz val="9"/>
        <rFont val="Calibri"/>
        <family val="2"/>
        <scheme val="minor"/>
      </rPr>
      <t xml:space="preserve"> &amp; Benkeltoum N, (2019), ‘Analyse de la décision d’adoption d’une stratégie digitale : cas de deux collectivités locales’</t>
    </r>
  </si>
  <si>
    <r>
      <rPr>
        <b/>
        <sz val="9"/>
        <rFont val="Calibri"/>
        <family val="2"/>
        <scheme val="minor"/>
      </rPr>
      <t>Nadou, F</t>
    </r>
    <r>
      <rPr>
        <sz val="9"/>
        <rFont val="Calibri"/>
        <family val="2"/>
        <scheme val="minor"/>
      </rPr>
      <t xml:space="preserve"> 2019, ‘Territorial intermediation device in the entrepreneurial ecosystem: the case of sutudents incubators’</t>
    </r>
  </si>
  <si>
    <r>
      <t>Pantin-Sohier, G, Lancelot Miltgen, C &amp;</t>
    </r>
    <r>
      <rPr>
        <b/>
        <sz val="9"/>
        <rFont val="Calibri"/>
        <family val="2"/>
        <scheme val="minor"/>
      </rPr>
      <t xml:space="preserve"> Sohier, R</t>
    </r>
    <r>
      <rPr>
        <sz val="9"/>
        <rFont val="Calibri"/>
        <family val="2"/>
        <scheme val="minor"/>
      </rPr>
      <t xml:space="preserve"> 2019, ‘ « Ce n’est pas comme ça que j’ai envie de voir les femmes » ou l’impact des stéréotypes dans la publicité’</t>
    </r>
  </si>
  <si>
    <r>
      <rPr>
        <b/>
        <sz val="9"/>
        <rFont val="Calibri"/>
        <family val="2"/>
        <scheme val="minor"/>
      </rPr>
      <t xml:space="preserve">Philippe, X, Picard, S </t>
    </r>
    <r>
      <rPr>
        <sz val="9"/>
        <rFont val="Calibri"/>
        <family val="2"/>
        <scheme val="minor"/>
      </rPr>
      <t>&amp; Steyer, V 2019,</t>
    </r>
    <r>
      <rPr>
        <b/>
        <sz val="9"/>
        <rFont val="Calibri"/>
        <family val="2"/>
        <scheme val="minor"/>
      </rPr>
      <t xml:space="preserve"> ‘</t>
    </r>
    <r>
      <rPr>
        <sz val="9"/>
        <rFont val="Calibri"/>
        <family val="2"/>
        <scheme val="minor"/>
      </rPr>
      <t>Power, productive resistance and clandestine organizing: Achieving internal legitimacy of the 2014 World Equestrian Games’</t>
    </r>
  </si>
  <si>
    <r>
      <rPr>
        <b/>
        <sz val="9"/>
        <rFont val="Calibri"/>
        <family val="2"/>
        <scheme val="minor"/>
      </rPr>
      <t xml:space="preserve">Renaud, A </t>
    </r>
    <r>
      <rPr>
        <sz val="9"/>
        <rFont val="Calibri"/>
        <family val="2"/>
        <scheme val="minor"/>
      </rPr>
      <t>2019</t>
    </r>
  </si>
  <si>
    <r>
      <rPr>
        <b/>
        <sz val="9"/>
        <rFont val="Calibri"/>
        <family val="2"/>
        <scheme val="minor"/>
      </rPr>
      <t xml:space="preserve">Santistevan, D &amp; Obermoller, A </t>
    </r>
    <r>
      <rPr>
        <sz val="9"/>
        <rFont val="Calibri"/>
        <family val="2"/>
        <scheme val="minor"/>
      </rPr>
      <t>2019, ‘The influence of leadership practices on work engagement of members of multiple teams’</t>
    </r>
  </si>
  <si>
    <r>
      <t xml:space="preserve">Schulz, P, Clement, M, Burmester, A &amp; </t>
    </r>
    <r>
      <rPr>
        <b/>
        <sz val="9"/>
        <rFont val="Calibri"/>
        <family val="2"/>
        <scheme val="minor"/>
      </rPr>
      <t xml:space="preserve">Hofmann, J </t>
    </r>
    <r>
      <rPr>
        <sz val="9"/>
        <rFont val="Calibri"/>
        <family val="2"/>
        <scheme val="minor"/>
      </rPr>
      <t>2019</t>
    </r>
    <r>
      <rPr>
        <b/>
        <sz val="9"/>
        <rFont val="Calibri"/>
        <family val="2"/>
        <scheme val="minor"/>
      </rPr>
      <t xml:space="preserve">, </t>
    </r>
    <r>
      <rPr>
        <sz val="9"/>
        <rFont val="Calibri"/>
        <family val="2"/>
        <scheme val="minor"/>
      </rPr>
      <t>‘The role of professional critics for product success – a meta-analysis'</t>
    </r>
  </si>
  <si>
    <r>
      <t xml:space="preserve">Sele, K, Mitzscherling, L &amp; </t>
    </r>
    <r>
      <rPr>
        <b/>
        <sz val="9"/>
        <rFont val="Calibri"/>
        <family val="2"/>
        <scheme val="minor"/>
      </rPr>
      <t>Picard, S</t>
    </r>
    <r>
      <rPr>
        <sz val="9"/>
        <rFont val="Calibri"/>
        <family val="2"/>
        <scheme val="minor"/>
      </rPr>
      <t xml:space="preserve"> 2019, ‘Dynamics and Emergence of Inter-Organizational Routines in Innovation Networks’</t>
    </r>
  </si>
  <si>
    <r>
      <t xml:space="preserve">Simon, J, Szalkai, Z, </t>
    </r>
    <r>
      <rPr>
        <b/>
        <sz val="9"/>
        <rFont val="Calibri"/>
        <family val="2"/>
        <scheme val="minor"/>
      </rPr>
      <t>Mandjak, T</t>
    </r>
    <r>
      <rPr>
        <sz val="9"/>
        <rFont val="Calibri"/>
        <family val="2"/>
        <scheme val="minor"/>
      </rPr>
      <t>, Hlédik, E, Magyar, M, Neumann-Bódi, E (2019), ‘The knowledge transfer and business relationship in contract manufacturing relationships’</t>
    </r>
  </si>
  <si>
    <r>
      <rPr>
        <b/>
        <sz val="9"/>
        <rFont val="Calibri"/>
        <family val="2"/>
        <scheme val="minor"/>
      </rPr>
      <t>Sohier, R</t>
    </r>
    <r>
      <rPr>
        <sz val="9"/>
        <rFont val="Calibri"/>
        <family val="2"/>
        <scheme val="minor"/>
      </rPr>
      <t>, Korchia, M &amp; Djaïdja, I 2019, 'Video game fan, between the real and the virtual'</t>
    </r>
  </si>
  <si>
    <r>
      <t>Sorreda, T,</t>
    </r>
    <r>
      <rPr>
        <b/>
        <sz val="9"/>
        <rFont val="Calibri"/>
        <family val="2"/>
        <scheme val="minor"/>
      </rPr>
      <t xml:space="preserve"> Philippe, X </t>
    </r>
    <r>
      <rPr>
        <sz val="9"/>
        <rFont val="Calibri"/>
        <family val="2"/>
        <scheme val="minor"/>
      </rPr>
      <t>&amp; Bouilloud, J-P 2019,</t>
    </r>
    <r>
      <rPr>
        <b/>
        <sz val="9"/>
        <rFont val="Calibri"/>
        <family val="2"/>
        <scheme val="minor"/>
      </rPr>
      <t xml:space="preserve"> </t>
    </r>
    <r>
      <rPr>
        <sz val="9"/>
        <rFont val="Calibri"/>
        <family val="2"/>
        <scheme val="minor"/>
      </rPr>
      <t>“Born to be wild”? How illegal organization built new “moral identity”. The case of drug dealing gangs’</t>
    </r>
  </si>
  <si>
    <r>
      <rPr>
        <b/>
        <sz val="9"/>
        <rFont val="Calibri"/>
        <family val="2"/>
        <scheme val="minor"/>
      </rPr>
      <t xml:space="preserve">Tanquerel, S </t>
    </r>
    <r>
      <rPr>
        <sz val="9"/>
        <rFont val="Calibri"/>
        <family val="2"/>
        <scheme val="minor"/>
      </rPr>
      <t>2019, ‘Responsible organizations dealing with invisible workplace norms’</t>
    </r>
  </si>
  <si>
    <r>
      <rPr>
        <b/>
        <sz val="9"/>
        <rFont val="Calibri"/>
        <family val="2"/>
        <scheme val="minor"/>
      </rPr>
      <t xml:space="preserve">Tanquerel, S </t>
    </r>
    <r>
      <rPr>
        <sz val="9"/>
        <rFont val="Calibri"/>
        <family val="2"/>
        <scheme val="minor"/>
      </rPr>
      <t>2019, ‘Revealing relations between happiness at work &amp; Work-Life Balance: does a Chief Happiness Officer really help to conciliate?'</t>
    </r>
  </si>
  <si>
    <r>
      <rPr>
        <b/>
        <sz val="9"/>
        <rFont val="Calibri"/>
        <family val="2"/>
        <scheme val="minor"/>
      </rPr>
      <t xml:space="preserve">Tran, N-K </t>
    </r>
    <r>
      <rPr>
        <sz val="9"/>
        <rFont val="Calibri"/>
        <family val="2"/>
        <scheme val="minor"/>
      </rPr>
      <t>2019, ‘Effects of mega container ships on supply chain performance’</t>
    </r>
  </si>
  <si>
    <r>
      <rPr>
        <b/>
        <sz val="9"/>
        <rFont val="Calibri"/>
        <family val="2"/>
        <scheme val="minor"/>
      </rPr>
      <t xml:space="preserve">Tran, N-K </t>
    </r>
    <r>
      <rPr>
        <sz val="9"/>
        <rFont val="Calibri"/>
        <family val="2"/>
        <scheme val="minor"/>
      </rPr>
      <t>2019, Using automatic identification system (AIS) data in estimating emissions from shipping activities”</t>
    </r>
  </si>
  <si>
    <r>
      <rPr>
        <b/>
        <sz val="9"/>
        <rFont val="Calibri"/>
        <family val="2"/>
        <scheme val="minor"/>
      </rPr>
      <t xml:space="preserve">Vincotte, E </t>
    </r>
    <r>
      <rPr>
        <sz val="9"/>
        <rFont val="Calibri"/>
        <family val="2"/>
        <scheme val="minor"/>
      </rPr>
      <t>2019. ‘Transformer la coproduction de soins à travers la mobilisation de serious games en milieu hospitalier : trois cas aux résultats disparates’</t>
    </r>
  </si>
  <si>
    <r>
      <t>Vo, L-C &amp;</t>
    </r>
    <r>
      <rPr>
        <b/>
        <sz val="9"/>
        <rFont val="Calibri"/>
        <family val="2"/>
        <scheme val="minor"/>
      </rPr>
      <t xml:space="preserve"> Culié, J-D </t>
    </r>
    <r>
      <rPr>
        <sz val="9"/>
        <rFont val="Calibri"/>
        <family val="2"/>
        <scheme val="minor"/>
      </rPr>
      <t>2019, ‘Connecting institutional logics and institutional work: pragmatic reasoning schemas as a connecting device’</t>
    </r>
  </si>
  <si>
    <r>
      <rPr>
        <b/>
        <sz val="9"/>
        <rFont val="Calibri"/>
        <family val="2"/>
        <scheme val="minor"/>
      </rPr>
      <t>Zaman, M</t>
    </r>
    <r>
      <rPr>
        <sz val="9"/>
        <rFont val="Calibri"/>
        <family val="2"/>
        <scheme val="minor"/>
      </rPr>
      <t xml:space="preserve"> et Béal, L 2019, ‘À l'ère du Big Data, quels rôles pour les OGD? Le cas de Charentes Tourisme’</t>
    </r>
  </si>
  <si>
    <r>
      <rPr>
        <b/>
        <sz val="9"/>
        <rFont val="Calibri"/>
        <family val="2"/>
        <scheme val="minor"/>
      </rPr>
      <t>Zaman, M</t>
    </r>
    <r>
      <rPr>
        <sz val="9"/>
        <rFont val="Calibri"/>
        <family val="2"/>
        <scheme val="minor"/>
      </rPr>
      <t>, Vo Thanh, T et Botti, L 2019, ‘Mesure de l'innovativité perçue: le cas des restaurants'</t>
    </r>
  </si>
  <si>
    <r>
      <rPr>
        <b/>
        <sz val="9"/>
        <rFont val="Calibri"/>
        <family val="2"/>
        <scheme val="minor"/>
      </rPr>
      <t xml:space="preserve">Zaman, M, </t>
    </r>
    <r>
      <rPr>
        <sz val="9"/>
        <rFont val="Calibri"/>
        <family val="2"/>
        <scheme val="minor"/>
      </rPr>
      <t>Béal, L, Chapuis, J-M, Montargot, N &amp; Voillard, L 2019,</t>
    </r>
    <r>
      <rPr>
        <b/>
        <sz val="9"/>
        <rFont val="Calibri"/>
        <family val="2"/>
        <scheme val="minor"/>
      </rPr>
      <t xml:space="preserve"> </t>
    </r>
    <r>
      <rPr>
        <sz val="9"/>
        <rFont val="Calibri"/>
        <family val="2"/>
        <scheme val="minor"/>
      </rPr>
      <t>‘Hotel Dynamic Pricing at Destination Level: Exploratory Analysis of La Baule (France)’</t>
    </r>
  </si>
  <si>
    <r>
      <rPr>
        <b/>
        <sz val="9"/>
        <rFont val="Calibri"/>
        <family val="2"/>
        <scheme val="minor"/>
      </rPr>
      <t>Garcia, J.F</t>
    </r>
    <r>
      <rPr>
        <sz val="9"/>
        <rFont val="Calibri"/>
        <family val="2"/>
        <scheme val="minor"/>
      </rPr>
      <t>, Grandval, S, Montargot, N &amp; Oiry, E (2019) « L’impact de l'intégration des néo-arrivants sur la dynamique du cycle de vie des capacités : Etude de cas SNCF Réseau »</t>
    </r>
  </si>
  <si>
    <r>
      <t xml:space="preserve">Alix, Y &amp; </t>
    </r>
    <r>
      <rPr>
        <b/>
        <sz val="9"/>
        <color theme="1"/>
        <rFont val="Calibri"/>
        <family val="2"/>
        <scheme val="minor"/>
      </rPr>
      <t>Daudet, B</t>
    </r>
    <r>
      <rPr>
        <sz val="9"/>
        <color theme="1"/>
        <rFont val="Calibri"/>
        <family val="2"/>
        <scheme val="minor"/>
      </rPr>
      <t>, 2019, ‘Des terminaux portuaires aux corridors logistiques : les PPP pour une gouvernance innovante inclusive africaine. Session III « Les investissements des multinationales privées institutions financières dans l’économie maritime et portuaire ? Contraintes rencontrées et défis à relever ?’</t>
    </r>
  </si>
  <si>
    <r>
      <rPr>
        <b/>
        <sz val="9"/>
        <color theme="1"/>
        <rFont val="Calibri"/>
        <family val="2"/>
        <scheme val="minor"/>
      </rPr>
      <t>Bourdin, S</t>
    </r>
    <r>
      <rPr>
        <sz val="9"/>
        <color theme="1"/>
        <rFont val="Calibri"/>
        <family val="2"/>
        <scheme val="minor"/>
      </rPr>
      <t xml:space="preserve"> 2019, ‘Les collectivités locales comme acteurs intermédiaires de la territorialisation de la transition énergétique’</t>
    </r>
  </si>
  <si>
    <r>
      <rPr>
        <b/>
        <sz val="9"/>
        <color theme="1"/>
        <rFont val="Calibri"/>
        <family val="2"/>
        <scheme val="minor"/>
      </rPr>
      <t>Diard, C</t>
    </r>
    <r>
      <rPr>
        <sz val="9"/>
        <color theme="1"/>
        <rFont val="Calibri"/>
        <family val="2"/>
        <scheme val="minor"/>
      </rPr>
      <t xml:space="preserve"> 2019, </t>
    </r>
    <r>
      <rPr>
        <sz val="9"/>
        <color rgb="FF000000"/>
        <rFont val="Calibri"/>
        <family val="2"/>
        <scheme val="minor"/>
      </rPr>
      <t>‘Digitalisation: quel avenir pour les fonctions support’</t>
    </r>
  </si>
  <si>
    <r>
      <rPr>
        <b/>
        <sz val="9"/>
        <color theme="1"/>
        <rFont val="Calibri"/>
        <family val="2"/>
        <scheme val="minor"/>
      </rPr>
      <t xml:space="preserve">Lasmoles, O </t>
    </r>
    <r>
      <rPr>
        <sz val="9"/>
        <color theme="1"/>
        <rFont val="Calibri"/>
        <family val="2"/>
        <scheme val="minor"/>
      </rPr>
      <t xml:space="preserve">2019, </t>
    </r>
    <r>
      <rPr>
        <b/>
        <sz val="9"/>
        <color theme="1"/>
        <rFont val="Calibri"/>
        <family val="2"/>
        <scheme val="minor"/>
      </rPr>
      <t>‘</t>
    </r>
    <r>
      <rPr>
        <sz val="9"/>
        <color theme="1"/>
        <rFont val="Calibri"/>
        <family val="2"/>
        <scheme val="minor"/>
      </rPr>
      <t>Le cadre juridique de la cybersécurité maritime’</t>
    </r>
  </si>
  <si>
    <r>
      <rPr>
        <b/>
        <sz val="9"/>
        <color theme="1"/>
        <rFont val="Calibri"/>
        <family val="2"/>
        <scheme val="minor"/>
      </rPr>
      <t>Lasmoles, O</t>
    </r>
    <r>
      <rPr>
        <sz val="9"/>
        <color theme="1"/>
        <rFont val="Calibri"/>
        <family val="2"/>
        <scheme val="minor"/>
      </rPr>
      <t xml:space="preserve"> 2019, ‘Les métiers de la logistique maritimo-portuaire’, Institut Océanographique de Monaco</t>
    </r>
  </si>
  <si>
    <r>
      <rPr>
        <b/>
        <sz val="9"/>
        <color theme="1"/>
        <rFont val="Calibri"/>
        <family val="2"/>
        <scheme val="minor"/>
      </rPr>
      <t>Minchella, D</t>
    </r>
    <r>
      <rPr>
        <sz val="9"/>
        <color theme="1"/>
        <rFont val="Calibri"/>
        <family val="2"/>
        <scheme val="minor"/>
      </rPr>
      <t xml:space="preserve"> 2019, ‘Flex office / nomadisme : état des lieux des pratiques à travers des cas emblématiques’</t>
    </r>
  </si>
  <si>
    <r>
      <t xml:space="preserve">Baudoin, E, </t>
    </r>
    <r>
      <rPr>
        <b/>
        <sz val="9"/>
        <color theme="1"/>
        <rFont val="Calibri"/>
        <family val="2"/>
        <scheme val="minor"/>
      </rPr>
      <t>Diard, C</t>
    </r>
    <r>
      <rPr>
        <sz val="9"/>
        <color theme="1"/>
        <rFont val="Calibri"/>
        <family val="2"/>
        <scheme val="minor"/>
      </rPr>
      <t xml:space="preserve">, Benabid, M &amp; Cherif, K (2019), </t>
    </r>
    <r>
      <rPr>
        <i/>
        <sz val="9"/>
        <color theme="1"/>
        <rFont val="Calibri"/>
        <family val="2"/>
        <scheme val="minor"/>
      </rPr>
      <t>Transformation digitale de la fonction RH</t>
    </r>
    <r>
      <rPr>
        <sz val="9"/>
        <color theme="1"/>
        <rFont val="Calibri"/>
        <family val="2"/>
        <scheme val="minor"/>
      </rPr>
      <t>, Collection Management Sup, Editions Dunod</t>
    </r>
  </si>
  <si>
    <r>
      <rPr>
        <b/>
        <sz val="9"/>
        <color theme="1"/>
        <rFont val="Calibri"/>
        <family val="2"/>
        <scheme val="minor"/>
      </rPr>
      <t>Baudier, P</t>
    </r>
    <r>
      <rPr>
        <sz val="9"/>
        <color theme="1"/>
        <rFont val="Calibri"/>
        <family val="2"/>
        <scheme val="minor"/>
      </rPr>
      <t xml:space="preserve"> &amp; Taieb, B (2019), Lexique du Digital, Collection #Digital, Ed. Studyrama.</t>
    </r>
  </si>
  <si>
    <r>
      <rPr>
        <b/>
        <sz val="9"/>
        <color theme="1"/>
        <rFont val="Calibri"/>
        <family val="2"/>
        <scheme val="minor"/>
      </rPr>
      <t xml:space="preserve">Boubaker, S </t>
    </r>
    <r>
      <rPr>
        <sz val="9"/>
        <color theme="1"/>
        <rFont val="Calibri"/>
        <family val="2"/>
        <scheme val="minor"/>
      </rPr>
      <t>&amp; Nguyen D.K (2019),</t>
    </r>
    <r>
      <rPr>
        <b/>
        <sz val="9"/>
        <color theme="1"/>
        <rFont val="Calibri"/>
        <family val="2"/>
        <scheme val="minor"/>
      </rPr>
      <t xml:space="preserve"> </t>
    </r>
    <r>
      <rPr>
        <sz val="9"/>
        <color theme="1"/>
        <rFont val="Calibri"/>
        <family val="2"/>
        <scheme val="minor"/>
      </rPr>
      <t>Handbook of Global Financial Markets – Transformations, dependence, and risk spillovers.</t>
    </r>
  </si>
  <si>
    <r>
      <rPr>
        <sz val="9"/>
        <color rgb="FF000000"/>
        <rFont val="Calibri"/>
        <family val="2"/>
        <scheme val="minor"/>
      </rPr>
      <t xml:space="preserve">Lasserre, F &amp; </t>
    </r>
    <r>
      <rPr>
        <b/>
        <sz val="9"/>
        <color rgb="FF000000"/>
        <rFont val="Calibri"/>
        <family val="2"/>
        <scheme val="minor"/>
      </rPr>
      <t>Faury</t>
    </r>
    <r>
      <rPr>
        <sz val="9"/>
        <color rgb="FF000000"/>
        <rFont val="Calibri"/>
        <family val="2"/>
        <scheme val="minor"/>
      </rPr>
      <t xml:space="preserve">, </t>
    </r>
    <r>
      <rPr>
        <b/>
        <sz val="9"/>
        <color rgb="FF000000"/>
        <rFont val="Calibri"/>
        <family val="2"/>
        <scheme val="minor"/>
      </rPr>
      <t>O</t>
    </r>
    <r>
      <rPr>
        <sz val="9"/>
        <color rgb="FF000000"/>
        <rFont val="Calibri"/>
        <family val="2"/>
        <scheme val="minor"/>
      </rPr>
      <t xml:space="preserve"> (2019), Arctic Shipping. Climate Change, Commercial Traffic and Port Development</t>
    </r>
    <r>
      <rPr>
        <sz val="9"/>
        <color theme="1"/>
        <rFont val="Calibri"/>
        <family val="2"/>
        <scheme val="minor"/>
      </rPr>
      <t>, ed. Routledge.</t>
    </r>
  </si>
  <si>
    <r>
      <rPr>
        <b/>
        <sz val="9"/>
        <color theme="1"/>
        <rFont val="Calibri"/>
        <family val="2"/>
        <scheme val="minor"/>
      </rPr>
      <t>Belaïd, S</t>
    </r>
    <r>
      <rPr>
        <sz val="9"/>
        <color theme="1"/>
        <rFont val="Calibri"/>
        <family val="2"/>
        <scheme val="minor"/>
      </rPr>
      <t xml:space="preserve"> (2019), Les leviers pour redynamiser l’offre des marques de distributeurs cœur de gamme</t>
    </r>
  </si>
  <si>
    <r>
      <rPr>
        <b/>
        <sz val="9"/>
        <color theme="1"/>
        <rFont val="Calibri"/>
        <family val="2"/>
        <scheme val="minor"/>
      </rPr>
      <t>Bouchery, Y</t>
    </r>
    <r>
      <rPr>
        <sz val="9"/>
        <color theme="1"/>
        <rFont val="Calibri"/>
        <family val="2"/>
        <scheme val="minor"/>
      </rPr>
      <t xml:space="preserve"> (2019), « Impacts de la collaboration entre client et fournisseur sur les coûts et les émissions de gaz »</t>
    </r>
  </si>
  <si>
    <r>
      <rPr>
        <b/>
        <sz val="9"/>
        <color theme="1"/>
        <rFont val="Calibri"/>
        <family val="2"/>
        <scheme val="minor"/>
      </rPr>
      <t>Bourdin, S</t>
    </r>
    <r>
      <rPr>
        <sz val="9"/>
        <color theme="1"/>
        <rFont val="Calibri"/>
        <family val="2"/>
        <scheme val="minor"/>
      </rPr>
      <t xml:space="preserve"> &amp; Torre, A (2019), ‘L’union européenne en quête de cohésion sociale’</t>
    </r>
  </si>
  <si>
    <r>
      <rPr>
        <b/>
        <sz val="9"/>
        <color theme="1"/>
        <rFont val="Calibri"/>
        <family val="2"/>
        <scheme val="minor"/>
      </rPr>
      <t>Bueno Merino, P</t>
    </r>
    <r>
      <rPr>
        <sz val="9"/>
        <color theme="1"/>
        <rFont val="Calibri"/>
        <family val="2"/>
        <scheme val="minor"/>
      </rPr>
      <t xml:space="preserve"> &amp; Aissaoui, S (2019), Les antécédents de la confiance dans la coopération amapienne</t>
    </r>
  </si>
  <si>
    <r>
      <rPr>
        <b/>
        <sz val="9"/>
        <color theme="1"/>
        <rFont val="Calibri"/>
        <family val="2"/>
        <scheme val="minor"/>
      </rPr>
      <t xml:space="preserve">Diard, C </t>
    </r>
    <r>
      <rPr>
        <sz val="9"/>
        <color theme="1"/>
        <rFont val="Calibri"/>
        <family val="2"/>
        <scheme val="minor"/>
      </rPr>
      <t>(2019), « Une conversion de la France au télétravail »</t>
    </r>
  </si>
  <si>
    <r>
      <rPr>
        <b/>
        <sz val="9"/>
        <color theme="1"/>
        <rFont val="Calibri"/>
        <family val="2"/>
        <scheme val="minor"/>
      </rPr>
      <t>Fournès, C</t>
    </r>
    <r>
      <rPr>
        <sz val="9"/>
        <color theme="1"/>
        <rFont val="Calibri"/>
        <family val="2"/>
        <scheme val="minor"/>
      </rPr>
      <t xml:space="preserve"> (2019), « Rotation obligatoire des commissaires aux comptes en France »</t>
    </r>
  </si>
  <si>
    <r>
      <rPr>
        <b/>
        <sz val="9"/>
        <color theme="1"/>
        <rFont val="Calibri"/>
        <family val="2"/>
        <scheme val="minor"/>
      </rPr>
      <t xml:space="preserve">Hofmann, J </t>
    </r>
    <r>
      <rPr>
        <sz val="9"/>
        <color theme="1"/>
        <rFont val="Calibri"/>
        <family val="2"/>
        <scheme val="minor"/>
      </rPr>
      <t>(2019), « Empirical generalizations on the impact of stars on the economic success of movies »</t>
    </r>
  </si>
  <si>
    <r>
      <rPr>
        <b/>
        <sz val="9"/>
        <color theme="1"/>
        <rFont val="Calibri"/>
        <family val="2"/>
        <scheme val="minor"/>
      </rPr>
      <t>Karoui, L</t>
    </r>
    <r>
      <rPr>
        <sz val="9"/>
        <color theme="1"/>
        <rFont val="Calibri"/>
        <family val="2"/>
        <scheme val="minor"/>
      </rPr>
      <t xml:space="preserve"> (2019), Croissance des entreprises : transformation du rôle de la gouvernance</t>
    </r>
  </si>
  <si>
    <r>
      <rPr>
        <b/>
        <sz val="9"/>
        <color theme="1"/>
        <rFont val="Calibri"/>
        <family val="2"/>
        <scheme val="minor"/>
      </rPr>
      <t>Legros, B</t>
    </r>
    <r>
      <rPr>
        <sz val="9"/>
        <color theme="1"/>
        <rFont val="Calibri"/>
        <family val="2"/>
        <scheme val="minor"/>
      </rPr>
      <t xml:space="preserve"> (2019), « Un modèle pour le routage dynamique basé sur l’attente dans une file d’attente avec abandon »</t>
    </r>
  </si>
  <si>
    <r>
      <rPr>
        <b/>
        <sz val="9"/>
        <color theme="1"/>
        <rFont val="Calibri"/>
        <family val="2"/>
        <scheme val="minor"/>
      </rPr>
      <t>Mouakhar, K</t>
    </r>
    <r>
      <rPr>
        <sz val="9"/>
        <color theme="1"/>
        <rFont val="Calibri"/>
        <family val="2"/>
        <scheme val="minor"/>
      </rPr>
      <t xml:space="preserve"> &amp; Jarboui, A (2019), « Attributs comptables des dirigeants et stratégies de gestion des résultats »</t>
    </r>
  </si>
  <si>
    <r>
      <rPr>
        <b/>
        <sz val="9"/>
        <color theme="1"/>
        <rFont val="Calibri"/>
        <family val="2"/>
        <scheme val="minor"/>
      </rPr>
      <t>Saadaoui, K</t>
    </r>
    <r>
      <rPr>
        <sz val="9"/>
        <color theme="1"/>
        <rFont val="Calibri"/>
        <family val="2"/>
        <scheme val="minor"/>
      </rPr>
      <t xml:space="preserve"> (2019), An analysis of the methodology adopted by CSR rating agencies</t>
    </r>
  </si>
  <si>
    <r>
      <rPr>
        <b/>
        <sz val="9"/>
        <color theme="1"/>
        <rFont val="Calibri"/>
        <family val="2"/>
        <scheme val="minor"/>
      </rPr>
      <t>Santistevan, D</t>
    </r>
    <r>
      <rPr>
        <sz val="9"/>
        <color theme="1"/>
        <rFont val="Calibri"/>
        <family val="2"/>
        <scheme val="minor"/>
      </rPr>
      <t xml:space="preserve"> (2019), ‘Meta-team: Getting global work done in MNEs’</t>
    </r>
  </si>
  <si>
    <r>
      <rPr>
        <b/>
        <sz val="9"/>
        <color theme="1"/>
        <rFont val="Calibri"/>
        <family val="2"/>
        <scheme val="minor"/>
      </rPr>
      <t>Aubry, M</t>
    </r>
    <r>
      <rPr>
        <sz val="9"/>
        <color theme="1"/>
        <rFont val="Calibri"/>
        <family val="2"/>
        <scheme val="minor"/>
      </rPr>
      <t xml:space="preserve"> (2019), ‘Objectifs et philosophie de la Chaire Management de la transformation numérique’</t>
    </r>
  </si>
  <si>
    <r>
      <rPr>
        <b/>
        <sz val="9"/>
        <rFont val="Calibri"/>
        <family val="2"/>
        <scheme val="minor"/>
      </rPr>
      <t>Bazin, Y</t>
    </r>
    <r>
      <rPr>
        <sz val="9"/>
        <rFont val="Calibri"/>
        <family val="2"/>
        <scheme val="minor"/>
      </rPr>
      <t xml:space="preserve"> 2019, A quoi servent les associations scientifiques en management ?'</t>
    </r>
  </si>
  <si>
    <r>
      <rPr>
        <b/>
        <sz val="9"/>
        <rFont val="Calibri"/>
        <family val="2"/>
        <scheme val="minor"/>
      </rPr>
      <t>Laré-Dondarini, A.L</t>
    </r>
    <r>
      <rPr>
        <sz val="9"/>
        <rFont val="Calibri"/>
        <family val="2"/>
        <scheme val="minor"/>
      </rPr>
      <t>, Briand, A &amp; Kéré, N-E (2018), 'L'accès à l'assainissement dans les quartiers précaires de Ouagadougou'</t>
    </r>
  </si>
  <si>
    <r>
      <t xml:space="preserve">Beddi, H, </t>
    </r>
    <r>
      <rPr>
        <b/>
        <sz val="9"/>
        <rFont val="Calibri"/>
        <family val="2"/>
        <scheme val="minor"/>
      </rPr>
      <t>Fadil, N</t>
    </r>
    <r>
      <rPr>
        <sz val="9"/>
        <rFont val="Calibri"/>
        <family val="2"/>
        <scheme val="minor"/>
      </rPr>
      <t xml:space="preserve"> &amp; </t>
    </r>
    <r>
      <rPr>
        <b/>
        <sz val="9"/>
        <rFont val="Calibri"/>
        <family val="2"/>
        <scheme val="minor"/>
      </rPr>
      <t>Saadaoui, K</t>
    </r>
    <r>
      <rPr>
        <sz val="9"/>
        <rFont val="Calibri"/>
        <family val="2"/>
        <scheme val="minor"/>
      </rPr>
      <t xml:space="preserve"> (2018), 'Entrepreneuriat féminin et développement international : étude de trois cas'</t>
    </r>
  </si>
  <si>
    <r>
      <rPr>
        <b/>
        <sz val="9"/>
        <rFont val="Calibri"/>
        <family val="2"/>
        <scheme val="minor"/>
      </rPr>
      <t>Belaïd, S</t>
    </r>
    <r>
      <rPr>
        <sz val="9"/>
        <rFont val="Calibri"/>
        <family val="2"/>
        <scheme val="minor"/>
      </rPr>
      <t xml:space="preserve"> &amp; Lacoeuilhe, J (2018), 'Les motivations d'achat et les leviers pour redynamiser l'offre des marques de distributeurs coeur de gamme'</t>
    </r>
  </si>
  <si>
    <r>
      <rPr>
        <b/>
        <sz val="9"/>
        <rFont val="Calibri"/>
        <family val="2"/>
        <scheme val="minor"/>
      </rPr>
      <t>Bourdin, S</t>
    </r>
    <r>
      <rPr>
        <sz val="9"/>
        <rFont val="Calibri"/>
        <family val="2"/>
        <scheme val="minor"/>
      </rPr>
      <t xml:space="preserve"> (2018), ‘Géographie de la résilience des régions européennes face à la crise (2008-2013)'</t>
    </r>
  </si>
  <si>
    <r>
      <rPr>
        <b/>
        <sz val="9"/>
        <rFont val="Calibri"/>
        <family val="2"/>
        <scheme val="minor"/>
      </rPr>
      <t>Bourdin, S</t>
    </r>
    <r>
      <rPr>
        <sz val="9"/>
        <rFont val="Calibri"/>
        <family val="2"/>
        <scheme val="minor"/>
      </rPr>
      <t xml:space="preserve"> (2018), 'Analyse spatiale de l’efficacité de la politique de Cohésion'</t>
    </r>
  </si>
  <si>
    <r>
      <rPr>
        <b/>
        <sz val="9"/>
        <rFont val="Calibri"/>
        <family val="2"/>
        <scheme val="minor"/>
      </rPr>
      <t xml:space="preserve">Bourdin, S </t>
    </r>
    <r>
      <rPr>
        <sz val="9"/>
        <rFont val="Calibri"/>
        <family val="2"/>
        <scheme val="minor"/>
      </rPr>
      <t>(2018), ‘A la recherche de l’intégration et de la cohésion en Europe centrale et orientale : quels effets des Fonds européens ?’</t>
    </r>
  </si>
  <si>
    <r>
      <rPr>
        <b/>
        <sz val="9"/>
        <rFont val="Calibri"/>
        <family val="2"/>
        <scheme val="minor"/>
      </rPr>
      <t>Bourdin, S</t>
    </r>
    <r>
      <rPr>
        <sz val="9"/>
        <rFont val="Calibri"/>
        <family val="2"/>
        <scheme val="minor"/>
      </rPr>
      <t xml:space="preserve"> &amp; Torre, A (2018), ‘Les financements européens de développement régional : L’Union européenne en quête de cohésion’</t>
    </r>
  </si>
  <si>
    <r>
      <rPr>
        <b/>
        <sz val="9"/>
        <rFont val="Calibri"/>
        <family val="2"/>
        <scheme val="minor"/>
      </rPr>
      <t>Bueno Merino, P</t>
    </r>
    <r>
      <rPr>
        <sz val="9"/>
        <rFont val="Calibri"/>
        <family val="2"/>
        <scheme val="minor"/>
      </rPr>
      <t xml:space="preserve">, </t>
    </r>
    <r>
      <rPr>
        <b/>
        <sz val="9"/>
        <rFont val="Calibri"/>
        <family val="2"/>
        <scheme val="minor"/>
      </rPr>
      <t>Lavissière, A</t>
    </r>
    <r>
      <rPr>
        <sz val="9"/>
        <rFont val="Calibri"/>
        <family val="2"/>
        <scheme val="minor"/>
      </rPr>
      <t xml:space="preserve"> &amp; </t>
    </r>
    <r>
      <rPr>
        <b/>
        <sz val="9"/>
        <rFont val="Calibri"/>
        <family val="2"/>
        <scheme val="minor"/>
      </rPr>
      <t>Mandjak, T</t>
    </r>
    <r>
      <rPr>
        <sz val="9"/>
        <rFont val="Calibri"/>
        <family val="2"/>
        <scheme val="minor"/>
      </rPr>
      <t xml:space="preserve"> (2018), 'Emergence of a higher education born global in Africa: the role of the business network', </t>
    </r>
    <r>
      <rPr>
        <b/>
        <u/>
        <sz val="9"/>
        <rFont val="Calibri"/>
        <family val="2"/>
        <scheme val="minor"/>
      </rPr>
      <t>ABS 2</t>
    </r>
  </si>
  <si>
    <r>
      <rPr>
        <b/>
        <sz val="9"/>
        <rFont val="Calibri"/>
        <family val="2"/>
        <scheme val="minor"/>
      </rPr>
      <t>De Vassoigne, T</t>
    </r>
    <r>
      <rPr>
        <sz val="9"/>
        <rFont val="Calibri"/>
        <family val="2"/>
        <scheme val="minor"/>
      </rPr>
      <t xml:space="preserve">, </t>
    </r>
    <r>
      <rPr>
        <b/>
        <sz val="9"/>
        <rFont val="Calibri"/>
        <family val="2"/>
        <scheme val="minor"/>
      </rPr>
      <t>Delannoy, A</t>
    </r>
    <r>
      <rPr>
        <sz val="9"/>
        <rFont val="Calibri"/>
        <family val="2"/>
        <scheme val="minor"/>
      </rPr>
      <t xml:space="preserve"> &amp; </t>
    </r>
    <r>
      <rPr>
        <b/>
        <sz val="9"/>
        <rFont val="Calibri"/>
        <family val="2"/>
        <scheme val="minor"/>
      </rPr>
      <t>Hélène, L</t>
    </r>
    <r>
      <rPr>
        <sz val="9"/>
        <rFont val="Calibri"/>
        <family val="2"/>
        <scheme val="minor"/>
      </rPr>
      <t xml:space="preserve"> (2018), 'The perception of social identity among secondary school groups: the case of the make-up market'</t>
    </r>
  </si>
  <si>
    <r>
      <t xml:space="preserve">Desoutter, M &amp; </t>
    </r>
    <r>
      <rPr>
        <b/>
        <sz val="9"/>
        <rFont val="Calibri"/>
        <family val="2"/>
        <scheme val="minor"/>
      </rPr>
      <t>Lavissière, A</t>
    </r>
    <r>
      <rPr>
        <sz val="9"/>
        <rFont val="Calibri"/>
        <family val="2"/>
        <scheme val="minor"/>
      </rPr>
      <t xml:space="preserve"> (2018), 'Handling Supply Chain Crises when everything has been done to avoid them', </t>
    </r>
    <r>
      <rPr>
        <b/>
        <u/>
        <sz val="9"/>
        <rFont val="Calibri"/>
        <family val="2"/>
        <scheme val="minor"/>
      </rPr>
      <t>ABS 1</t>
    </r>
  </si>
  <si>
    <r>
      <rPr>
        <b/>
        <sz val="9"/>
        <rFont val="Calibri"/>
        <family val="2"/>
        <scheme val="minor"/>
      </rPr>
      <t>Diard, C</t>
    </r>
    <r>
      <rPr>
        <sz val="9"/>
        <rFont val="Calibri"/>
        <family val="2"/>
        <scheme val="minor"/>
      </rPr>
      <t xml:space="preserve"> (2018), 'Psychological acceptance of organizational video surveillance'</t>
    </r>
  </si>
  <si>
    <r>
      <t xml:space="preserve">Froufe, S &amp; </t>
    </r>
    <r>
      <rPr>
        <b/>
        <sz val="9"/>
        <rFont val="Calibri"/>
        <family val="2"/>
        <scheme val="minor"/>
      </rPr>
      <t>Gningue, M</t>
    </r>
    <r>
      <rPr>
        <sz val="9"/>
        <rFont val="Calibri"/>
        <family val="2"/>
        <scheme val="minor"/>
      </rPr>
      <t xml:space="preserve"> (2018) 'SCRM : de la pertinence de considérer les risques de misfits liés aux systèmes d’information'</t>
    </r>
  </si>
  <si>
    <r>
      <t xml:space="preserve">Germain, O &amp; </t>
    </r>
    <r>
      <rPr>
        <b/>
        <sz val="9"/>
        <rFont val="Calibri"/>
        <family val="2"/>
        <scheme val="minor"/>
      </rPr>
      <t>Laifi, A</t>
    </r>
    <r>
      <rPr>
        <sz val="9"/>
        <rFont val="Calibri"/>
        <family val="2"/>
        <scheme val="minor"/>
      </rPr>
      <t xml:space="preserve"> (2018), 'Les possibilités de la fiction pour rendre présente l'organisation'</t>
    </r>
  </si>
  <si>
    <r>
      <t xml:space="preserve">Ivanova, M, Koporcic, N, Dzubaniuk, O &amp; </t>
    </r>
    <r>
      <rPr>
        <b/>
        <sz val="9"/>
        <rFont val="Calibri"/>
        <family val="2"/>
        <scheme val="minor"/>
      </rPr>
      <t>Mandjak, T</t>
    </r>
    <r>
      <rPr>
        <sz val="9"/>
        <rFont val="Calibri"/>
        <family val="2"/>
        <scheme val="minor"/>
      </rPr>
      <t xml:space="preserve"> (2018), 'Collecting rich qualitative data on business relationships and networks in CEE countries: Challenges and plausible solutions', </t>
    </r>
    <r>
      <rPr>
        <b/>
        <u/>
        <sz val="9"/>
        <rFont val="Calibri"/>
        <family val="2"/>
        <scheme val="minor"/>
      </rPr>
      <t>ABS 3</t>
    </r>
  </si>
  <si>
    <r>
      <t xml:space="preserve">Joffre, P &amp; </t>
    </r>
    <r>
      <rPr>
        <b/>
        <sz val="9"/>
        <rFont val="Calibri"/>
        <family val="2"/>
        <scheme val="minor"/>
      </rPr>
      <t>Joffre, C</t>
    </r>
    <r>
      <rPr>
        <sz val="9"/>
        <rFont val="Calibri"/>
        <family val="2"/>
        <scheme val="minor"/>
      </rPr>
      <t xml:space="preserve"> (2018), 'Coup d'oeil rétrospectif sur 99 numéros de RMA'</t>
    </r>
  </si>
  <si>
    <r>
      <rPr>
        <b/>
        <sz val="9"/>
        <rFont val="Calibri"/>
        <family val="2"/>
        <scheme val="minor"/>
      </rPr>
      <t>Karjalainen, H</t>
    </r>
    <r>
      <rPr>
        <sz val="9"/>
        <rFont val="Calibri"/>
        <family val="2"/>
        <scheme val="minor"/>
      </rPr>
      <t xml:space="preserve"> &amp; Benhaida, D (2018), 'Compétences interculturelles individuelles au sein d’une équipe multiculturelle : une étude expérimentale'</t>
    </r>
  </si>
  <si>
    <r>
      <rPr>
        <b/>
        <sz val="9"/>
        <rFont val="Calibri"/>
        <family val="2"/>
        <scheme val="minor"/>
      </rPr>
      <t>Karoui, L</t>
    </r>
    <r>
      <rPr>
        <sz val="9"/>
        <rFont val="Calibri"/>
        <family val="2"/>
        <scheme val="minor"/>
      </rPr>
      <t xml:space="preserve"> &amp; </t>
    </r>
    <r>
      <rPr>
        <b/>
        <sz val="9"/>
        <rFont val="Calibri"/>
        <family val="2"/>
        <scheme val="minor"/>
      </rPr>
      <t>Fadil, N</t>
    </r>
    <r>
      <rPr>
        <sz val="9"/>
        <rFont val="Calibri"/>
        <family val="2"/>
        <scheme val="minor"/>
      </rPr>
      <t xml:space="preserve"> (2018), 'La participation du conseil d'administration au processus stratégique des PME : Les effets de la professionnalisation'</t>
    </r>
  </si>
  <si>
    <r>
      <t xml:space="preserve">Kelemen, M, Rumens, N &amp; </t>
    </r>
    <r>
      <rPr>
        <b/>
        <sz val="9"/>
        <rFont val="Calibri"/>
        <family val="2"/>
        <scheme val="minor"/>
      </rPr>
      <t>Vo, L-C</t>
    </r>
    <r>
      <rPr>
        <sz val="9"/>
        <rFont val="Calibri"/>
        <family val="2"/>
        <scheme val="minor"/>
      </rPr>
      <t xml:space="preserve"> (2018), 'Questioning and Organization Studies',  </t>
    </r>
    <r>
      <rPr>
        <b/>
        <u/>
        <sz val="9"/>
        <rFont val="Calibri"/>
        <family val="2"/>
        <scheme val="minor"/>
      </rPr>
      <t>ABS 4</t>
    </r>
  </si>
  <si>
    <r>
      <t xml:space="preserve">Kouaib, A, Jarboui, A &amp; </t>
    </r>
    <r>
      <rPr>
        <b/>
        <sz val="9"/>
        <rFont val="Calibri"/>
        <family val="2"/>
        <scheme val="minor"/>
      </rPr>
      <t>Mouakhar, K</t>
    </r>
    <r>
      <rPr>
        <sz val="9"/>
        <rFont val="Calibri"/>
        <family val="2"/>
        <scheme val="minor"/>
      </rPr>
      <t xml:space="preserve"> (2018), 'CEO’s accounting-based attributes and earnings management strategies under mandatory IFRS adoption', </t>
    </r>
    <r>
      <rPr>
        <b/>
        <u/>
        <sz val="9"/>
        <rFont val="Calibri"/>
        <family val="2"/>
        <scheme val="minor"/>
      </rPr>
      <t>ABS 2</t>
    </r>
  </si>
  <si>
    <r>
      <rPr>
        <b/>
        <sz val="9"/>
        <rFont val="Calibri"/>
        <family val="2"/>
        <scheme val="minor"/>
      </rPr>
      <t>Lacombe, I</t>
    </r>
    <r>
      <rPr>
        <sz val="9"/>
        <rFont val="Calibri"/>
        <family val="2"/>
        <scheme val="minor"/>
      </rPr>
      <t xml:space="preserve"> (2018), 'La nécessaire adaptation des modèles de coûts des directions des systèmes d’information'</t>
    </r>
  </si>
  <si>
    <r>
      <t xml:space="preserve">Lakshman, C, Gok, K &amp; </t>
    </r>
    <r>
      <rPr>
        <b/>
        <sz val="9"/>
        <rFont val="Calibri"/>
        <family val="2"/>
        <scheme val="minor"/>
      </rPr>
      <t>Vo, L-C</t>
    </r>
    <r>
      <rPr>
        <sz val="9"/>
        <rFont val="Calibri"/>
        <family val="2"/>
        <scheme val="minor"/>
      </rPr>
      <t xml:space="preserve"> (2018), 'Managerial Assignments of Credit and Blame: A five-country study of Leadership Desirability'</t>
    </r>
  </si>
  <si>
    <r>
      <rPr>
        <b/>
        <sz val="9"/>
        <rFont val="Calibri"/>
        <family val="2"/>
        <scheme val="minor"/>
      </rPr>
      <t xml:space="preserve">Lasmoles, O </t>
    </r>
    <r>
      <rPr>
        <sz val="9"/>
        <rFont val="Calibri"/>
        <family val="2"/>
        <scheme val="minor"/>
      </rPr>
      <t>(2018), ‘La difficile appréhension des blockchains par le droit’</t>
    </r>
  </si>
  <si>
    <r>
      <rPr>
        <b/>
        <sz val="9"/>
        <rFont val="Calibri"/>
        <family val="2"/>
        <scheme val="minor"/>
      </rPr>
      <t>Legros, B</t>
    </r>
    <r>
      <rPr>
        <sz val="9"/>
        <rFont val="Calibri"/>
        <family val="2"/>
        <scheme val="minor"/>
      </rPr>
      <t xml:space="preserve"> (2018), 'Waiting time based routing policies to parallel queues with percentiles objectives', </t>
    </r>
    <r>
      <rPr>
        <b/>
        <u/>
        <sz val="9"/>
        <rFont val="Calibri"/>
        <family val="2"/>
        <scheme val="minor"/>
      </rPr>
      <t>ABS 2</t>
    </r>
  </si>
  <si>
    <r>
      <rPr>
        <b/>
        <sz val="9"/>
        <rFont val="Calibri"/>
        <family val="2"/>
        <scheme val="minor"/>
      </rPr>
      <t>Legros, B</t>
    </r>
    <r>
      <rPr>
        <sz val="9"/>
        <rFont val="Calibri"/>
        <family val="2"/>
        <scheme val="minor"/>
      </rPr>
      <t xml:space="preserve">, Jouini, O &amp; Koole, G (2018), 'A uniformization approach for the dynamic control of queueing systems with abandonments', </t>
    </r>
    <r>
      <rPr>
        <b/>
        <u/>
        <sz val="9"/>
        <rFont val="Calibri"/>
        <family val="2"/>
        <scheme val="minor"/>
      </rPr>
      <t>ABS 4*</t>
    </r>
  </si>
  <si>
    <r>
      <t>Makaoui, N &amp;</t>
    </r>
    <r>
      <rPr>
        <b/>
        <sz val="9"/>
        <rFont val="Calibri"/>
        <family val="2"/>
        <scheme val="minor"/>
      </rPr>
      <t xml:space="preserve"> Saadaoui, K </t>
    </r>
    <r>
      <rPr>
        <sz val="9"/>
        <rFont val="Calibri"/>
        <family val="2"/>
        <scheme val="minor"/>
      </rPr>
      <t>(2018),</t>
    </r>
    <r>
      <rPr>
        <b/>
        <sz val="9"/>
        <rFont val="Calibri"/>
        <family val="2"/>
        <scheme val="minor"/>
      </rPr>
      <t xml:space="preserve"> </t>
    </r>
    <r>
      <rPr>
        <sz val="9"/>
        <rFont val="Calibri"/>
        <family val="2"/>
        <scheme val="minor"/>
      </rPr>
      <t>‘Achats responsables et creation de valeur partagée. Les cas VEOLIA et LA POSTE’</t>
    </r>
  </si>
  <si>
    <r>
      <rPr>
        <b/>
        <sz val="9"/>
        <rFont val="Calibri"/>
        <family val="2"/>
        <scheme val="minor"/>
      </rPr>
      <t>Mouakhar, K</t>
    </r>
    <r>
      <rPr>
        <sz val="9"/>
        <rFont val="Calibri"/>
        <family val="2"/>
        <scheme val="minor"/>
      </rPr>
      <t xml:space="preserve"> &amp; </t>
    </r>
    <r>
      <rPr>
        <b/>
        <sz val="9"/>
        <rFont val="Calibri"/>
        <family val="2"/>
        <scheme val="minor"/>
      </rPr>
      <t>Hachard, V</t>
    </r>
    <r>
      <rPr>
        <sz val="9"/>
        <rFont val="Calibri"/>
        <family val="2"/>
        <scheme val="minor"/>
      </rPr>
      <t xml:space="preserve"> (2018), 'Finalités des organisations hybrides à travers une lecture de leurs business models : le cas de l’open source'</t>
    </r>
  </si>
  <si>
    <r>
      <rPr>
        <b/>
        <sz val="9"/>
        <rFont val="Calibri"/>
        <family val="2"/>
        <scheme val="minor"/>
      </rPr>
      <t>Nadou, F</t>
    </r>
    <r>
      <rPr>
        <sz val="9"/>
        <rFont val="Calibri"/>
        <family val="2"/>
        <scheme val="minor"/>
      </rPr>
      <t xml:space="preserve"> &amp; Demazière, C (2018), 'L'aménagement à la rencontre des Proximités. Application à la planification spatiale et à la coopération intercommunale en France'</t>
    </r>
  </si>
  <si>
    <r>
      <rPr>
        <b/>
        <sz val="9"/>
        <rFont val="Calibri"/>
        <family val="2"/>
        <scheme val="minor"/>
      </rPr>
      <t>Pereira, B</t>
    </r>
    <r>
      <rPr>
        <sz val="9"/>
        <rFont val="Calibri"/>
        <family val="2"/>
        <scheme val="minor"/>
      </rPr>
      <t xml:space="preserve"> (2018), 'Mutations managériales : le salarié ‘autonome’ ou l’indépendant ‘subordonné’'</t>
    </r>
  </si>
  <si>
    <r>
      <rPr>
        <b/>
        <sz val="9"/>
        <rFont val="Calibri"/>
        <family val="2"/>
        <scheme val="minor"/>
      </rPr>
      <t>Pereira, B</t>
    </r>
    <r>
      <rPr>
        <sz val="9"/>
        <rFont val="Calibri"/>
        <family val="2"/>
        <scheme val="minor"/>
      </rPr>
      <t xml:space="preserve"> (2018), 'L’entreprise et les droits de l’Homme : de la confusion et concurrence des règles à l’intelligence normative'</t>
    </r>
  </si>
  <si>
    <r>
      <rPr>
        <b/>
        <sz val="9"/>
        <rFont val="Calibri"/>
        <family val="2"/>
        <scheme val="minor"/>
      </rPr>
      <t>Renaud, A</t>
    </r>
    <r>
      <rPr>
        <sz val="9"/>
        <rFont val="Calibri"/>
        <family val="2"/>
        <scheme val="minor"/>
      </rPr>
      <t xml:space="preserve"> &amp; Maucuer, R (2018), '20 years of academic publishing in M@n@gement: a bibliometric analysis', </t>
    </r>
    <r>
      <rPr>
        <b/>
        <u/>
        <sz val="9"/>
        <rFont val="Calibri"/>
        <family val="2"/>
        <scheme val="minor"/>
      </rPr>
      <t>ABS 1</t>
    </r>
  </si>
  <si>
    <r>
      <rPr>
        <b/>
        <sz val="9"/>
        <rFont val="Calibri"/>
        <family val="2"/>
        <scheme val="minor"/>
      </rPr>
      <t>Saadaoui, K</t>
    </r>
    <r>
      <rPr>
        <sz val="9"/>
        <rFont val="Calibri"/>
        <family val="2"/>
        <scheme val="minor"/>
      </rPr>
      <t xml:space="preserve"> &amp; Soobaroyen, T (2018), “An analysis of the methodologies adopted by CSR rating agencies”, </t>
    </r>
    <r>
      <rPr>
        <b/>
        <u/>
        <sz val="9"/>
        <rFont val="Calibri"/>
        <family val="2"/>
        <scheme val="minor"/>
      </rPr>
      <t>ABS 2</t>
    </r>
  </si>
  <si>
    <r>
      <t xml:space="preserve">Samet, M, </t>
    </r>
    <r>
      <rPr>
        <b/>
        <sz val="9"/>
        <rFont val="Calibri"/>
        <family val="2"/>
        <scheme val="minor"/>
      </rPr>
      <t>Mouakhar, K</t>
    </r>
    <r>
      <rPr>
        <sz val="9"/>
        <rFont val="Calibri"/>
        <family val="2"/>
        <scheme val="minor"/>
      </rPr>
      <t xml:space="preserve"> &amp; Jarboui, A (2018), 'Exploring the relationship between CSR performance and and financial constraints: Empirical evidence for European firms', </t>
    </r>
    <r>
      <rPr>
        <b/>
        <u/>
        <sz val="9"/>
        <rFont val="Calibri"/>
        <family val="2"/>
        <scheme val="minor"/>
      </rPr>
      <t>ABS 2</t>
    </r>
  </si>
  <si>
    <r>
      <t>Bencherqui, D,</t>
    </r>
    <r>
      <rPr>
        <b/>
        <sz val="9"/>
        <rFont val="Calibri"/>
        <family val="2"/>
        <scheme val="minor"/>
      </rPr>
      <t xml:space="preserve"> Bazin, Y </t>
    </r>
    <r>
      <rPr>
        <sz val="9"/>
        <rFont val="Calibri"/>
        <family val="2"/>
        <scheme val="minor"/>
      </rPr>
      <t>&amp; Janand, A (2018), ‘The psychological contract 30 years after. Retrospective and future vision with Denise Rousseau’</t>
    </r>
  </si>
  <si>
    <r>
      <rPr>
        <b/>
        <sz val="9"/>
        <rFont val="Calibri"/>
        <family val="2"/>
        <scheme val="minor"/>
      </rPr>
      <t>Bourdin, S</t>
    </r>
    <r>
      <rPr>
        <sz val="9"/>
        <rFont val="Calibri"/>
        <family val="2"/>
        <scheme val="minor"/>
      </rPr>
      <t xml:space="preserve"> &amp; </t>
    </r>
    <r>
      <rPr>
        <b/>
        <sz val="9"/>
        <rFont val="Calibri"/>
        <family val="2"/>
        <scheme val="minor"/>
      </rPr>
      <t>Nadou, F</t>
    </r>
    <r>
      <rPr>
        <sz val="9"/>
        <rFont val="Calibri"/>
        <family val="2"/>
        <scheme val="minor"/>
      </rPr>
      <t xml:space="preserve"> (2018), 'La French Tech : une nouvelle forme de mobilisation des territoires pour faire face à la compétition mondiale ?'</t>
    </r>
  </si>
  <si>
    <r>
      <t xml:space="preserve">Fedi, L, </t>
    </r>
    <r>
      <rPr>
        <b/>
        <sz val="9"/>
        <rFont val="Calibri"/>
        <family val="2"/>
        <scheme val="minor"/>
      </rPr>
      <t>Faury, O</t>
    </r>
    <r>
      <rPr>
        <sz val="9"/>
        <rFont val="Calibri"/>
        <family val="2"/>
        <scheme val="minor"/>
      </rPr>
      <t xml:space="preserve"> &amp; Gritsenko, D (2018), 'The impact of the Polar Code on risk mitigation in Arctic waters: a ‘Toolbox’ for underwriters?'</t>
    </r>
  </si>
  <si>
    <r>
      <t xml:space="preserve">Fedi, L, Etienne, L, </t>
    </r>
    <r>
      <rPr>
        <b/>
        <sz val="9"/>
        <rFont val="Calibri"/>
        <family val="2"/>
        <scheme val="minor"/>
      </rPr>
      <t xml:space="preserve">Faury, O, </t>
    </r>
    <r>
      <rPr>
        <sz val="9"/>
        <rFont val="Calibri"/>
        <family val="2"/>
        <scheme val="minor"/>
      </rPr>
      <t>Rigot-Müller, P, Stephenson, S &amp; Cheaitou, A (2018), ‘Stakes, benefits, and limits of POLARIS system for arctic navigation’</t>
    </r>
  </si>
  <si>
    <r>
      <rPr>
        <b/>
        <sz val="9"/>
        <rFont val="Calibri"/>
        <family val="2"/>
        <scheme val="minor"/>
      </rPr>
      <t>Lasmoles, O</t>
    </r>
    <r>
      <rPr>
        <sz val="9"/>
        <rFont val="Calibri"/>
        <family val="2"/>
        <scheme val="minor"/>
      </rPr>
      <t xml:space="preserve"> (2018), 'La méditerranée au défi de l'immigration illégale par voie maritime'</t>
    </r>
  </si>
  <si>
    <r>
      <rPr>
        <b/>
        <sz val="9"/>
        <rFont val="Calibri"/>
        <family val="2"/>
        <scheme val="minor"/>
      </rPr>
      <t>Lavissière, A</t>
    </r>
    <r>
      <rPr>
        <sz val="9"/>
        <rFont val="Calibri"/>
        <family val="2"/>
        <scheme val="minor"/>
      </rPr>
      <t xml:space="preserve"> (2018), 'Vessel port dues: an influence from path dependency rather than geography of ports'</t>
    </r>
  </si>
  <si>
    <r>
      <rPr>
        <b/>
        <sz val="9"/>
        <rFont val="Calibri"/>
        <family val="2"/>
        <scheme val="minor"/>
      </rPr>
      <t>Mandjak, T</t>
    </r>
    <r>
      <rPr>
        <sz val="9"/>
        <rFont val="Calibri"/>
        <family val="2"/>
        <scheme val="minor"/>
      </rPr>
      <t xml:space="preserve">, </t>
    </r>
    <r>
      <rPr>
        <b/>
        <sz val="9"/>
        <rFont val="Calibri"/>
        <family val="2"/>
        <scheme val="minor"/>
      </rPr>
      <t>Belaïd, S</t>
    </r>
    <r>
      <rPr>
        <sz val="9"/>
        <rFont val="Calibri"/>
        <family val="2"/>
        <scheme val="minor"/>
      </rPr>
      <t xml:space="preserve"> &amp; Narus, J (2018), 'The impact of institutional changes on the Tunisian auto parts aftermarket'</t>
    </r>
  </si>
  <si>
    <r>
      <rPr>
        <b/>
        <sz val="9"/>
        <color theme="1"/>
        <rFont val="Calibri"/>
        <family val="2"/>
        <scheme val="minor"/>
      </rPr>
      <t>Diard, C</t>
    </r>
    <r>
      <rPr>
        <sz val="9"/>
        <color theme="1"/>
        <rFont val="Calibri"/>
        <family val="2"/>
        <scheme val="minor"/>
      </rPr>
      <t xml:space="preserve"> 2018, 'Famille R : quels choix pour une protection patrimoniale optimale du chef d’entreprise?'</t>
    </r>
  </si>
  <si>
    <r>
      <rPr>
        <b/>
        <sz val="9"/>
        <color theme="1"/>
        <rFont val="Calibri"/>
        <family val="2"/>
        <scheme val="minor"/>
      </rPr>
      <t>Diard, C</t>
    </r>
    <r>
      <rPr>
        <sz val="9"/>
        <color theme="1"/>
        <rFont val="Calibri"/>
        <family val="2"/>
        <scheme val="minor"/>
      </rPr>
      <t xml:space="preserve"> 2018, </t>
    </r>
    <r>
      <rPr>
        <sz val="9"/>
        <color rgb="FF000000"/>
        <rFont val="Calibri"/>
        <family val="2"/>
        <scheme val="minor"/>
      </rPr>
      <t>‘Un pour tous, tous pour un blason’</t>
    </r>
  </si>
  <si>
    <r>
      <rPr>
        <b/>
        <sz val="9"/>
        <color theme="1"/>
        <rFont val="Calibri"/>
        <family val="2"/>
        <scheme val="minor"/>
      </rPr>
      <t>Minchella, D</t>
    </r>
    <r>
      <rPr>
        <sz val="9"/>
        <color theme="1"/>
        <rFont val="Calibri"/>
        <family val="2"/>
        <scheme val="minor"/>
      </rPr>
      <t xml:space="preserve"> 2018, '"La gueule de l'emploi" : recrutement collectif, un monde impitoyable ?'</t>
    </r>
  </si>
  <si>
    <r>
      <rPr>
        <b/>
        <sz val="9"/>
        <color theme="1"/>
        <rFont val="Calibri"/>
        <family val="2"/>
        <scheme val="minor"/>
      </rPr>
      <t xml:space="preserve">Obermoller, A </t>
    </r>
    <r>
      <rPr>
        <sz val="9"/>
        <color theme="1"/>
        <rFont val="Calibri"/>
        <family val="2"/>
        <scheme val="minor"/>
      </rPr>
      <t>2018,</t>
    </r>
    <r>
      <rPr>
        <b/>
        <sz val="9"/>
        <color theme="1"/>
        <rFont val="Calibri"/>
        <family val="2"/>
        <scheme val="minor"/>
      </rPr>
      <t xml:space="preserve"> </t>
    </r>
    <r>
      <rPr>
        <sz val="9"/>
        <color theme="1"/>
        <rFont val="Calibri"/>
        <family val="2"/>
        <scheme val="minor"/>
      </rPr>
      <t>‘PSA Peugeot Citroën : véhicule électrique, branché ou à débrancher ?’</t>
    </r>
  </si>
  <si>
    <r>
      <t xml:space="preserve">Alix, Y &amp; </t>
    </r>
    <r>
      <rPr>
        <b/>
        <sz val="9"/>
        <color theme="1"/>
        <rFont val="Calibri"/>
        <family val="2"/>
        <scheme val="minor"/>
      </rPr>
      <t>Daudet, B</t>
    </r>
    <r>
      <rPr>
        <sz val="9"/>
        <color theme="1"/>
        <rFont val="Calibri"/>
        <family val="2"/>
        <scheme val="minor"/>
      </rPr>
      <t xml:space="preserve"> (2018), ‘Prospective portuaire, stratégie territoriale et attractivité concurrentielle : le nécessaire changement de paradigme de l’autorité portuaire’, in Y. Alix (ed.), Prospective maritime et stratégies portuaires, Editions Management &amp; Société, Les Océanides, Caen</t>
    </r>
  </si>
  <si>
    <r>
      <t xml:space="preserve">Joyal, A &amp; </t>
    </r>
    <r>
      <rPr>
        <b/>
        <sz val="9"/>
        <color theme="1"/>
        <rFont val="Calibri"/>
        <family val="2"/>
        <scheme val="minor"/>
      </rPr>
      <t>Nadou, F</t>
    </r>
    <r>
      <rPr>
        <sz val="9"/>
        <color theme="1"/>
        <rFont val="Calibri"/>
        <family val="2"/>
        <scheme val="minor"/>
      </rPr>
      <t xml:space="preserve"> (2018), "L’intermédiation territoriale au service de l’entrepreneuriat. Illustration par les « arrangements » de production locaux au Brésil", in B. Pecqueur &amp; F. Nadou (eds), Dynamiques territoriales et mutations économiques. Transition, intermédiation, innovation, L'Harmattan</t>
    </r>
  </si>
  <si>
    <r>
      <t xml:space="preserve">Lacour, C &amp; </t>
    </r>
    <r>
      <rPr>
        <b/>
        <sz val="9"/>
        <color theme="1"/>
        <rFont val="Calibri"/>
        <family val="2"/>
        <scheme val="minor"/>
      </rPr>
      <t>Nadou, F</t>
    </r>
    <r>
      <rPr>
        <sz val="9"/>
        <color theme="1"/>
        <rFont val="Calibri"/>
        <family val="2"/>
        <scheme val="minor"/>
      </rPr>
      <t xml:space="preserve"> (2018), "Le triomphe du territoire, mais quelle victoire ?", in B. Pecqueur &amp; F. Nadou (eds), Dynamiques territoriales et mutations économiques. Transition, intermédiation, innovation, L'Harmattan</t>
    </r>
  </si>
  <si>
    <r>
      <rPr>
        <b/>
        <sz val="9"/>
        <rFont val="Calibri"/>
        <family val="2"/>
        <scheme val="minor"/>
      </rPr>
      <t>Lavissière, A</t>
    </r>
    <r>
      <rPr>
        <sz val="9"/>
        <rFont val="Calibri"/>
        <family val="2"/>
        <scheme val="minor"/>
      </rPr>
      <t xml:space="preserve"> (2018), ‘The experience of Islands with free ports and free trade zones’, in J. Randall, The 21st Century Maritime Silk Road: Islands Economic Cooperation Forum</t>
    </r>
  </si>
  <si>
    <r>
      <rPr>
        <b/>
        <sz val="9"/>
        <rFont val="Calibri"/>
        <family val="2"/>
        <scheme val="minor"/>
      </rPr>
      <t xml:space="preserve">Martinez, F </t>
    </r>
    <r>
      <rPr>
        <sz val="9"/>
        <rFont val="Calibri"/>
        <family val="2"/>
        <scheme val="minor"/>
      </rPr>
      <t>(2018),</t>
    </r>
    <r>
      <rPr>
        <b/>
        <sz val="9"/>
        <rFont val="Calibri"/>
        <family val="2"/>
        <scheme val="minor"/>
      </rPr>
      <t xml:space="preserve"> </t>
    </r>
    <r>
      <rPr>
        <sz val="9"/>
        <rFont val="Calibri"/>
        <family val="2"/>
        <scheme val="minor"/>
      </rPr>
      <t xml:space="preserve">‘A knowledge management model for corporate water responsibility’ In Meir, R. (Ed). Handbook of Knowledge Management for Sustainable Water Systems, Wiley Publishing. </t>
    </r>
  </si>
  <si>
    <r>
      <rPr>
        <b/>
        <sz val="9"/>
        <color theme="1"/>
        <rFont val="Calibri"/>
        <family val="2"/>
        <scheme val="minor"/>
      </rPr>
      <t>Meyer, V</t>
    </r>
    <r>
      <rPr>
        <sz val="9"/>
        <color theme="1"/>
        <rFont val="Calibri"/>
        <family val="2"/>
        <scheme val="minor"/>
      </rPr>
      <t xml:space="preserve"> &amp; Chevalier, F (2018), </t>
    </r>
    <r>
      <rPr>
        <sz val="9"/>
        <color rgb="FF000000"/>
        <rFont val="Calibri"/>
        <family val="2"/>
        <scheme val="minor"/>
      </rPr>
      <t>“Les entretiens", in Les méthodes de recherche du DBA, dirigé par F. Chevalier, L. M. Cloutier &amp; N. Mitev, Ed. EMS Management et Sociétés</t>
    </r>
  </si>
  <si>
    <r>
      <t xml:space="preserve">Pecqueur, B &amp; </t>
    </r>
    <r>
      <rPr>
        <b/>
        <sz val="9"/>
        <color theme="1"/>
        <rFont val="Calibri"/>
        <family val="2"/>
        <scheme val="minor"/>
      </rPr>
      <t>Nadou, F</t>
    </r>
    <r>
      <rPr>
        <sz val="9"/>
        <color theme="1"/>
        <rFont val="Calibri"/>
        <family val="2"/>
        <scheme val="minor"/>
      </rPr>
      <t xml:space="preserve"> (2018), "lntroduction Générale", in B. Pecqueur &amp; F. Nadou (eds) , Dynamiques territoriales et mutations économiques. Transition, intermédiation, innovation</t>
    </r>
  </si>
  <si>
    <r>
      <rPr>
        <b/>
        <sz val="9"/>
        <color theme="1"/>
        <rFont val="Calibri"/>
        <family val="2"/>
        <scheme val="minor"/>
      </rPr>
      <t>Renaud, A</t>
    </r>
    <r>
      <rPr>
        <sz val="9"/>
        <color theme="1"/>
        <rFont val="Calibri"/>
        <family val="2"/>
        <scheme val="minor"/>
      </rPr>
      <t xml:space="preserve"> (2018), "J. C. Henderson et N. V. Venkatraman : L’alignement stratégique ou le changement de dimension des systèmes d’information dans les organisations", in Walsh, I., M. Kalika &amp; C. Dominguez-Pery (eds.), Les grands auteurs en Systèmes d'Information, </t>
    </r>
    <r>
      <rPr>
        <sz val="9"/>
        <color rgb="FF000000"/>
        <rFont val="Calibri"/>
        <family val="2"/>
        <scheme val="minor"/>
      </rPr>
      <t>EMS Management et Sociétés</t>
    </r>
  </si>
  <si>
    <r>
      <rPr>
        <b/>
        <sz val="9"/>
        <color theme="1"/>
        <rFont val="Calibri"/>
        <family val="2"/>
        <scheme val="minor"/>
      </rPr>
      <t>Renaud, A</t>
    </r>
    <r>
      <rPr>
        <sz val="9"/>
        <color theme="1"/>
        <rFont val="Calibri"/>
        <family val="2"/>
        <scheme val="minor"/>
      </rPr>
      <t xml:space="preserve"> (2018), "Blake Ives, une approche stratégique des systèmes d’information résolument tournée vers l’utilisateur", in Walsh, I., M. Kalika &amp; C. Dominguez-Pery (eds.), Les grands auteurs en Systèmes d'Information, </t>
    </r>
    <r>
      <rPr>
        <sz val="9"/>
        <color rgb="FF000000"/>
        <rFont val="Calibri"/>
        <family val="2"/>
        <scheme val="minor"/>
      </rPr>
      <t>EMS Management et Sociétés</t>
    </r>
  </si>
  <si>
    <r>
      <rPr>
        <b/>
        <sz val="9"/>
        <rFont val="Calibri"/>
        <family val="2"/>
        <scheme val="minor"/>
      </rPr>
      <t>Vo, L-C</t>
    </r>
    <r>
      <rPr>
        <sz val="9"/>
        <rFont val="Calibri"/>
        <family val="2"/>
        <scheme val="minor"/>
      </rPr>
      <t xml:space="preserve"> &amp; Delchet-Cochet, K (2018), ‘CSR implementation in French SMEs: an adapted framework’, in S. Boubaker, D. Cumming &amp; D. Kuong Nguyen (eds), Research Handbook of Investing in the Triple Bottom Line, Edward Elgar Publishing</t>
    </r>
  </si>
  <si>
    <r>
      <t>Diard, C</t>
    </r>
    <r>
      <rPr>
        <sz val="9"/>
        <color theme="1"/>
        <rFont val="Calibri"/>
        <family val="2"/>
        <scheme val="minor"/>
      </rPr>
      <t xml:space="preserve"> (2018), 27 Cas pratiques de GRH, Editions Dunod, Management Sup</t>
    </r>
  </si>
  <si>
    <r>
      <rPr>
        <b/>
        <sz val="9"/>
        <color theme="1"/>
        <rFont val="Calibri"/>
        <family val="2"/>
        <scheme val="minor"/>
      </rPr>
      <t>Alves, S</t>
    </r>
    <r>
      <rPr>
        <sz val="9"/>
        <color theme="1"/>
        <rFont val="Calibri"/>
        <family val="2"/>
        <scheme val="minor"/>
      </rPr>
      <t xml:space="preserve"> 2018, 'Une réforme de la formation ancrée dans les pratiques de travail contemporaines '</t>
    </r>
  </si>
  <si>
    <r>
      <rPr>
        <b/>
        <sz val="9"/>
        <color theme="1"/>
        <rFont val="Calibri"/>
        <family val="2"/>
        <scheme val="minor"/>
      </rPr>
      <t>Bazin, Y</t>
    </r>
    <r>
      <rPr>
        <sz val="9"/>
        <color theme="1"/>
        <rFont val="Calibri"/>
        <family val="2"/>
        <scheme val="minor"/>
      </rPr>
      <t xml:space="preserve"> 2018, 'La mode des entreprises libérées… libération, libéralisation ou liquéfaction ?'</t>
    </r>
  </si>
  <si>
    <r>
      <rPr>
        <b/>
        <sz val="9"/>
        <color theme="1"/>
        <rFont val="Calibri"/>
        <family val="2"/>
        <scheme val="minor"/>
      </rPr>
      <t xml:space="preserve">Bazin, Y </t>
    </r>
    <r>
      <rPr>
        <sz val="9"/>
        <color theme="1"/>
        <rFont val="Calibri"/>
        <family val="2"/>
        <scheme val="minor"/>
      </rPr>
      <t>2018, 'Entrepreneuriat : pourquoi Mark Zuckerberg n'est qu'un brillant DJ'</t>
    </r>
  </si>
  <si>
    <r>
      <rPr>
        <b/>
        <sz val="9"/>
        <color theme="1"/>
        <rFont val="Calibri"/>
        <family val="2"/>
        <scheme val="minor"/>
      </rPr>
      <t xml:space="preserve">Bazin, Y </t>
    </r>
    <r>
      <rPr>
        <sz val="9"/>
        <color theme="1"/>
        <rFont val="Calibri"/>
        <family val="2"/>
        <scheme val="minor"/>
      </rPr>
      <t>2018, 'Le management « evidence-based » comme technique d’autodéfense intellectuelle'</t>
    </r>
  </si>
  <si>
    <r>
      <rPr>
        <b/>
        <sz val="9"/>
        <color theme="1"/>
        <rFont val="Calibri"/>
        <family val="2"/>
        <scheme val="minor"/>
      </rPr>
      <t>Ben Hamadi, Z</t>
    </r>
    <r>
      <rPr>
        <sz val="9"/>
        <color theme="1"/>
        <rFont val="Calibri"/>
        <family val="2"/>
        <scheme val="minor"/>
      </rPr>
      <t xml:space="preserve"> 2018, 'Tunisie: comment la corruption gangrène le pays'</t>
    </r>
  </si>
  <si>
    <r>
      <rPr>
        <b/>
        <sz val="9"/>
        <color theme="1"/>
        <rFont val="Calibri"/>
        <family val="2"/>
        <scheme val="minor"/>
      </rPr>
      <t>Bourdin, S</t>
    </r>
    <r>
      <rPr>
        <sz val="9"/>
        <color theme="1"/>
        <rFont val="Calibri"/>
        <family val="2"/>
        <scheme val="minor"/>
      </rPr>
      <t xml:space="preserve"> 2018, 'La qualité de vie, une dimension de plus en plus cruciale pour les villes'</t>
    </r>
  </si>
  <si>
    <r>
      <rPr>
        <b/>
        <sz val="9"/>
        <color theme="1"/>
        <rFont val="Calibri"/>
        <family val="2"/>
        <scheme val="minor"/>
      </rPr>
      <t>Bourdin, S</t>
    </r>
    <r>
      <rPr>
        <sz val="9"/>
        <color theme="1"/>
        <rFont val="Calibri"/>
        <family val="2"/>
        <scheme val="minor"/>
      </rPr>
      <t xml:space="preserve"> &amp; Ragazzi, E 2018, 'Comprendre si les politiques publiques fonctionnent, est-ce possible ?'</t>
    </r>
  </si>
  <si>
    <r>
      <rPr>
        <b/>
        <sz val="9"/>
        <color theme="1"/>
        <rFont val="Calibri"/>
        <family val="2"/>
        <scheme val="minor"/>
      </rPr>
      <t>Bourdin, S</t>
    </r>
    <r>
      <rPr>
        <sz val="9"/>
        <color theme="1"/>
        <rFont val="Calibri"/>
        <family val="2"/>
        <scheme val="minor"/>
      </rPr>
      <t xml:space="preserve"> 2018, ‘Budget de l'UE, les gagnants et les perdants'</t>
    </r>
  </si>
  <si>
    <r>
      <rPr>
        <b/>
        <sz val="9"/>
        <rFont val="Calibri"/>
        <family val="2"/>
        <scheme val="minor"/>
      </rPr>
      <t>Daudet, B</t>
    </r>
    <r>
      <rPr>
        <sz val="9"/>
        <rFont val="Calibri"/>
        <family val="2"/>
        <scheme val="minor"/>
      </rPr>
      <t xml:space="preserve"> 2018, 'Vous avez dit gouvernance des relations ville-port ?'</t>
    </r>
  </si>
  <si>
    <r>
      <rPr>
        <b/>
        <sz val="9"/>
        <rFont val="Calibri"/>
        <family val="2"/>
        <scheme val="minor"/>
      </rPr>
      <t>Daudet, B</t>
    </r>
    <r>
      <rPr>
        <sz val="9"/>
        <rFont val="Calibri"/>
        <family val="2"/>
        <scheme val="minor"/>
      </rPr>
      <t xml:space="preserve"> 2018, 'Métropolisation portuaire africaine 2.0'</t>
    </r>
  </si>
  <si>
    <r>
      <rPr>
        <b/>
        <sz val="9"/>
        <rFont val="Calibri"/>
        <family val="2"/>
        <scheme val="minor"/>
      </rPr>
      <t>Daudet, B</t>
    </r>
    <r>
      <rPr>
        <sz val="9"/>
        <rFont val="Calibri"/>
        <family val="2"/>
        <scheme val="minor"/>
      </rPr>
      <t xml:space="preserve"> 2018, 'Les ports maritimes : vers de nouveaux paradigmes ?'</t>
    </r>
  </si>
  <si>
    <r>
      <rPr>
        <b/>
        <sz val="9"/>
        <rFont val="Calibri"/>
        <family val="2"/>
        <scheme val="minor"/>
      </rPr>
      <t xml:space="preserve">Daudet B </t>
    </r>
    <r>
      <rPr>
        <sz val="9"/>
        <rFont val="Calibri"/>
        <family val="2"/>
        <scheme val="minor"/>
      </rPr>
      <t>2018, ‘Métropoles portuaires africaines. Enfin le temps des grands chantiers dans une perspective ville-port ?’</t>
    </r>
  </si>
  <si>
    <r>
      <rPr>
        <b/>
        <sz val="9"/>
        <rFont val="Calibri"/>
        <family val="2"/>
        <scheme val="minor"/>
      </rPr>
      <t>Daudet, B</t>
    </r>
    <r>
      <rPr>
        <sz val="9"/>
        <rFont val="Calibri"/>
        <family val="2"/>
        <scheme val="minor"/>
      </rPr>
      <t xml:space="preserve"> &amp; Alix, Y 2018, ‘Chronique d’une croissance annoncée’</t>
    </r>
  </si>
  <si>
    <r>
      <rPr>
        <b/>
        <sz val="9"/>
        <color theme="1"/>
        <rFont val="Calibri"/>
        <family val="2"/>
        <scheme val="minor"/>
      </rPr>
      <t>Diard, C</t>
    </r>
    <r>
      <rPr>
        <sz val="9"/>
        <color theme="1"/>
        <rFont val="Calibri"/>
        <family val="2"/>
        <scheme val="minor"/>
      </rPr>
      <t xml:space="preserve"> 2018, 'Réformer la SNCF par ordonnance : la tentation de Créon ?'</t>
    </r>
  </si>
  <si>
    <r>
      <rPr>
        <b/>
        <sz val="9"/>
        <color theme="1"/>
        <rFont val="Calibri"/>
        <family val="2"/>
        <scheme val="minor"/>
      </rPr>
      <t>Diard, C</t>
    </r>
    <r>
      <rPr>
        <sz val="9"/>
        <color theme="1"/>
        <rFont val="Calibri"/>
        <family val="2"/>
        <scheme val="minor"/>
      </rPr>
      <t xml:space="preserve"> 2018, 'Formation professionnelle continue : les services RH auront-ils encore la main ?'</t>
    </r>
  </si>
  <si>
    <r>
      <rPr>
        <b/>
        <sz val="9"/>
        <color theme="1"/>
        <rFont val="Calibri"/>
        <family val="2"/>
        <scheme val="minor"/>
      </rPr>
      <t>Diard, C</t>
    </r>
    <r>
      <rPr>
        <sz val="9"/>
        <color theme="1"/>
        <rFont val="Calibri"/>
        <family val="2"/>
        <scheme val="minor"/>
      </rPr>
      <t xml:space="preserve"> 2018, 'Le travail, une question de temps'</t>
    </r>
  </si>
  <si>
    <r>
      <rPr>
        <b/>
        <sz val="9"/>
        <color theme="1"/>
        <rFont val="Calibri"/>
        <family val="2"/>
        <scheme val="minor"/>
      </rPr>
      <t>Diard, C</t>
    </r>
    <r>
      <rPr>
        <sz val="9"/>
        <color theme="1"/>
        <rFont val="Calibri"/>
        <family val="2"/>
        <scheme val="minor"/>
      </rPr>
      <t xml:space="preserve"> 2018, 'Manager les baby-boomers : voilà c’est fini !'</t>
    </r>
  </si>
  <si>
    <r>
      <rPr>
        <b/>
        <sz val="9"/>
        <color theme="1"/>
        <rFont val="Calibri"/>
        <family val="2"/>
        <scheme val="minor"/>
      </rPr>
      <t xml:space="preserve">Diard, C </t>
    </r>
    <r>
      <rPr>
        <sz val="9"/>
        <color theme="1"/>
        <rFont val="Calibri"/>
        <family val="2"/>
        <scheme val="minor"/>
      </rPr>
      <t>2018, 'La digitalisation, menace ou opportunité pour les fonctions support ?'</t>
    </r>
  </si>
  <si>
    <r>
      <rPr>
        <b/>
        <sz val="9"/>
        <color theme="1"/>
        <rFont val="Calibri"/>
        <family val="2"/>
        <scheme val="minor"/>
      </rPr>
      <t xml:space="preserve">Diard, C </t>
    </r>
    <r>
      <rPr>
        <sz val="9"/>
        <color theme="1"/>
        <rFont val="Calibri"/>
        <family val="2"/>
        <scheme val="minor"/>
      </rPr>
      <t>2018, 'Déclarations d’impôts et droit à l’erreur : non, vous n’avez pas été trompés'</t>
    </r>
  </si>
  <si>
    <r>
      <rPr>
        <b/>
        <sz val="9"/>
        <color theme="1"/>
        <rFont val="Calibri"/>
        <family val="2"/>
        <scheme val="minor"/>
      </rPr>
      <t>Diard, C</t>
    </r>
    <r>
      <rPr>
        <sz val="9"/>
        <color theme="1"/>
        <rFont val="Calibri"/>
        <family val="2"/>
        <scheme val="minor"/>
      </rPr>
      <t xml:space="preserve"> 2018, 'Ce que change la rupture conventionnelle collective'</t>
    </r>
  </si>
  <si>
    <r>
      <rPr>
        <b/>
        <sz val="9"/>
        <color theme="1"/>
        <rFont val="Calibri"/>
        <family val="2"/>
        <scheme val="minor"/>
      </rPr>
      <t>Diard, C</t>
    </r>
    <r>
      <rPr>
        <sz val="9"/>
        <color theme="1"/>
        <rFont val="Calibri"/>
        <family val="2"/>
        <scheme val="minor"/>
      </rPr>
      <t xml:space="preserve"> 2018, 'Harcèlement sexuel au travail : à qui la faute ?'</t>
    </r>
  </si>
  <si>
    <r>
      <rPr>
        <b/>
        <sz val="9"/>
        <color theme="1"/>
        <rFont val="Calibri"/>
        <family val="2"/>
        <scheme val="minor"/>
      </rPr>
      <t>Diard, C</t>
    </r>
    <r>
      <rPr>
        <sz val="9"/>
        <color theme="1"/>
        <rFont val="Calibri"/>
        <family val="2"/>
        <scheme val="minor"/>
      </rPr>
      <t xml:space="preserve"> &amp; Tchemenian, G 2018, 'Harcèlement au travail : le délicat problème de la preuve'</t>
    </r>
  </si>
  <si>
    <r>
      <rPr>
        <b/>
        <sz val="9"/>
        <color theme="1"/>
        <rFont val="Calibri"/>
        <family val="2"/>
        <scheme val="minor"/>
      </rPr>
      <t xml:space="preserve">Diard, C </t>
    </r>
    <r>
      <rPr>
        <sz val="9"/>
        <color theme="1"/>
        <rFont val="Calibri"/>
        <family val="2"/>
        <scheme val="minor"/>
      </rPr>
      <t>2018, 'Entre team-building et plans sociaux, le blues du DRH'</t>
    </r>
  </si>
  <si>
    <r>
      <rPr>
        <b/>
        <sz val="9"/>
        <color theme="1"/>
        <rFont val="Calibri"/>
        <family val="2"/>
        <scheme val="minor"/>
      </rPr>
      <t>Diard, C</t>
    </r>
    <r>
      <rPr>
        <sz val="9"/>
        <color theme="1"/>
        <rFont val="Calibri"/>
        <family val="2"/>
        <scheme val="minor"/>
      </rPr>
      <t xml:space="preserve"> 2018, ' Nouvelles cotisations 2018 : êtes-vous gagnant ?'</t>
    </r>
  </si>
  <si>
    <r>
      <rPr>
        <b/>
        <sz val="9"/>
        <color theme="1"/>
        <rFont val="Calibri"/>
        <family val="2"/>
        <scheme val="minor"/>
      </rPr>
      <t>Diard, C</t>
    </r>
    <r>
      <rPr>
        <sz val="9"/>
        <color theme="1"/>
        <rFont val="Calibri"/>
        <family val="2"/>
        <scheme val="minor"/>
      </rPr>
      <t xml:space="preserve"> 2018, 'Rapport Spinetta : le début de la fin des régimes spéciaux ?'</t>
    </r>
  </si>
  <si>
    <r>
      <rPr>
        <b/>
        <sz val="9"/>
        <color theme="1"/>
        <rFont val="Calibri"/>
        <family val="2"/>
        <scheme val="minor"/>
      </rPr>
      <t xml:space="preserve">Diard, C </t>
    </r>
    <r>
      <rPr>
        <sz val="9"/>
        <color theme="1"/>
        <rFont val="Calibri"/>
        <family val="2"/>
        <scheme val="minor"/>
      </rPr>
      <t>2018, 'Harcèlement sexuel au travail : une question de consentement ?'</t>
    </r>
  </si>
  <si>
    <r>
      <rPr>
        <b/>
        <sz val="9"/>
        <color theme="1"/>
        <rFont val="Calibri"/>
        <family val="2"/>
        <scheme val="minor"/>
      </rPr>
      <t>Diard, C</t>
    </r>
    <r>
      <rPr>
        <sz val="9"/>
        <color theme="1"/>
        <rFont val="Calibri"/>
        <family val="2"/>
        <scheme val="minor"/>
      </rPr>
      <t xml:space="preserve"> 2018, 'Harcèlement : pouvoir de l’employeur versus défense du salarié'</t>
    </r>
  </si>
  <si>
    <r>
      <rPr>
        <b/>
        <sz val="9"/>
        <color theme="1"/>
        <rFont val="Calibri"/>
        <family val="2"/>
        <scheme val="minor"/>
      </rPr>
      <t>Diard, C</t>
    </r>
    <r>
      <rPr>
        <sz val="9"/>
        <color theme="1"/>
        <rFont val="Calibri"/>
        <family val="2"/>
        <scheme val="minor"/>
      </rPr>
      <t xml:space="preserve"> 2018, 'Toute vérité n'est pas bonne à dire'</t>
    </r>
  </si>
  <si>
    <r>
      <rPr>
        <b/>
        <sz val="9"/>
        <color theme="1"/>
        <rFont val="Calibri"/>
        <family val="2"/>
        <scheme val="minor"/>
      </rPr>
      <t xml:space="preserve">Diard, C </t>
    </r>
    <r>
      <rPr>
        <sz val="9"/>
        <color theme="1"/>
        <rFont val="Calibri"/>
        <family val="2"/>
        <scheme val="minor"/>
      </rPr>
      <t>2018, 'Caméras au travail : une question de confiance'</t>
    </r>
  </si>
  <si>
    <r>
      <rPr>
        <b/>
        <sz val="9"/>
        <color theme="1"/>
        <rFont val="Calibri"/>
        <family val="2"/>
        <scheme val="minor"/>
      </rPr>
      <t xml:space="preserve">Diard, C </t>
    </r>
    <r>
      <rPr>
        <sz val="9"/>
        <color theme="1"/>
        <rFont val="Calibri"/>
        <family val="2"/>
        <scheme val="minor"/>
      </rPr>
      <t>2018, 'On vous rappellera ? Recruteurs, répondez aux candidats !'</t>
    </r>
  </si>
  <si>
    <r>
      <rPr>
        <b/>
        <sz val="9"/>
        <color theme="1"/>
        <rFont val="Calibri"/>
        <family val="2"/>
        <scheme val="minor"/>
      </rPr>
      <t xml:space="preserve">Diard, C </t>
    </r>
    <r>
      <rPr>
        <sz val="9"/>
        <color theme="1"/>
        <rFont val="Calibri"/>
        <family val="2"/>
        <scheme val="minor"/>
      </rPr>
      <t>2018, 'Faut-il contrôler les télétravailleurs ?'</t>
    </r>
  </si>
  <si>
    <r>
      <rPr>
        <b/>
        <sz val="9"/>
        <color theme="1"/>
        <rFont val="Calibri"/>
        <family val="2"/>
        <scheme val="minor"/>
      </rPr>
      <t>Diard, C</t>
    </r>
    <r>
      <rPr>
        <sz val="9"/>
        <color theme="1"/>
        <rFont val="Calibri"/>
        <family val="2"/>
        <scheme val="minor"/>
      </rPr>
      <t xml:space="preserve"> 2018, 'Caméras sur le lieu de travail et RGPD, quels changements ?'</t>
    </r>
  </si>
  <si>
    <r>
      <rPr>
        <b/>
        <sz val="9"/>
        <color theme="1"/>
        <rFont val="Calibri"/>
        <family val="2"/>
        <scheme val="minor"/>
      </rPr>
      <t>Diard, C</t>
    </r>
    <r>
      <rPr>
        <sz val="9"/>
        <color theme="1"/>
        <rFont val="Calibri"/>
        <family val="2"/>
        <scheme val="minor"/>
      </rPr>
      <t xml:space="preserve"> 2018, 'Management : pourquoi prendre une décision est si difficile'</t>
    </r>
  </si>
  <si>
    <r>
      <rPr>
        <b/>
        <sz val="9"/>
        <color theme="1"/>
        <rFont val="Calibri"/>
        <family val="2"/>
        <scheme val="minor"/>
      </rPr>
      <t>Diard, C</t>
    </r>
    <r>
      <rPr>
        <sz val="9"/>
        <color theme="1"/>
        <rFont val="Calibri"/>
        <family val="2"/>
        <scheme val="minor"/>
      </rPr>
      <t xml:space="preserve"> 2018, 'Le collectif au cœur de la résolution des conflits'</t>
    </r>
  </si>
  <si>
    <r>
      <rPr>
        <b/>
        <sz val="9"/>
        <color theme="1"/>
        <rFont val="Calibri"/>
        <family val="2"/>
        <scheme val="minor"/>
      </rPr>
      <t>Diard, C</t>
    </r>
    <r>
      <rPr>
        <sz val="9"/>
        <color theme="1"/>
        <rFont val="Calibri"/>
        <family val="2"/>
        <scheme val="minor"/>
      </rPr>
      <t xml:space="preserve"> 2018, 'Cyber-surveillance des salariés : une menace pour la santé au travail ?'</t>
    </r>
  </si>
  <si>
    <r>
      <rPr>
        <b/>
        <sz val="9"/>
        <color theme="1"/>
        <rFont val="Calibri"/>
        <family val="2"/>
        <scheme val="minor"/>
      </rPr>
      <t>Diard, C</t>
    </r>
    <r>
      <rPr>
        <sz val="9"/>
        <color theme="1"/>
        <rFont val="Calibri"/>
        <family val="2"/>
        <scheme val="minor"/>
      </rPr>
      <t xml:space="preserve"> &amp; Lavissière, M-C 2018, La leçon d’Antigone sur le courage en entreprise</t>
    </r>
  </si>
  <si>
    <r>
      <rPr>
        <b/>
        <sz val="9"/>
        <rFont val="Calibri"/>
        <family val="2"/>
        <scheme val="minor"/>
      </rPr>
      <t>Duchemin, M-H</t>
    </r>
    <r>
      <rPr>
        <sz val="9"/>
        <rFont val="Calibri"/>
        <family val="2"/>
        <scheme val="minor"/>
      </rPr>
      <t xml:space="preserve"> &amp; </t>
    </r>
    <r>
      <rPr>
        <b/>
        <sz val="9"/>
        <rFont val="Calibri"/>
        <family val="2"/>
        <scheme val="minor"/>
      </rPr>
      <t>Sohier, R</t>
    </r>
    <r>
      <rPr>
        <sz val="9"/>
        <rFont val="Calibri"/>
        <family val="2"/>
        <scheme val="minor"/>
      </rPr>
      <t xml:space="preserve"> 2018, 'Les études de marché : enseigner les nouvelles méthodes de collecte et de traitement de données qualitatives'</t>
    </r>
  </si>
  <si>
    <r>
      <rPr>
        <b/>
        <sz val="9"/>
        <color theme="1"/>
        <rFont val="Calibri"/>
        <family val="2"/>
        <scheme val="minor"/>
      </rPr>
      <t>Faury, O</t>
    </r>
    <r>
      <rPr>
        <sz val="9"/>
        <color theme="1"/>
        <rFont val="Calibri"/>
        <family val="2"/>
        <scheme val="minor"/>
      </rPr>
      <t xml:space="preserve"> 2018, ‘Les routes maritimes arctiques, une concurrence encore lointaine'</t>
    </r>
  </si>
  <si>
    <r>
      <t xml:space="preserve">Fedi, L &amp; </t>
    </r>
    <r>
      <rPr>
        <b/>
        <sz val="9"/>
        <rFont val="Calibri"/>
        <family val="2"/>
        <scheme val="minor"/>
      </rPr>
      <t>Faury, O</t>
    </r>
    <r>
      <rPr>
        <sz val="9"/>
        <rFont val="Calibri"/>
        <family val="2"/>
        <scheme val="minor"/>
      </rPr>
      <t xml:space="preserve"> 2018, 'Comment les compagnies d'assurance utilisent-elles le code polaire ?'</t>
    </r>
  </si>
  <si>
    <r>
      <rPr>
        <b/>
        <sz val="9"/>
        <color theme="1"/>
        <rFont val="Calibri"/>
        <family val="2"/>
        <scheme val="minor"/>
      </rPr>
      <t>Fortoul, A</t>
    </r>
    <r>
      <rPr>
        <sz val="9"/>
        <color theme="1"/>
        <rFont val="Calibri"/>
        <family val="2"/>
        <scheme val="minor"/>
      </rPr>
      <t xml:space="preserve"> &amp; Eliézer, H 2018, 'Orateurs, sachez éviter les travers des logiciels de présentation'</t>
    </r>
  </si>
  <si>
    <r>
      <rPr>
        <b/>
        <sz val="9"/>
        <rFont val="Calibri"/>
        <family val="2"/>
        <scheme val="minor"/>
      </rPr>
      <t>Lasmoles, O</t>
    </r>
    <r>
      <rPr>
        <sz val="9"/>
        <rFont val="Calibri"/>
        <family val="2"/>
        <scheme val="minor"/>
      </rPr>
      <t xml:space="preserve"> 2018, ‘Blockchains et transport maritime ‘</t>
    </r>
  </si>
  <si>
    <r>
      <t xml:space="preserve">Maréchal, H &amp; </t>
    </r>
    <r>
      <rPr>
        <b/>
        <sz val="9"/>
        <rFont val="Calibri"/>
        <family val="2"/>
        <scheme val="minor"/>
      </rPr>
      <t>Fortoul, A</t>
    </r>
    <r>
      <rPr>
        <sz val="9"/>
        <rFont val="Calibri"/>
        <family val="2"/>
        <scheme val="minor"/>
      </rPr>
      <t xml:space="preserve"> 2018, 'Préparer demain ! Et si nous parlions stratégie ?'</t>
    </r>
  </si>
  <si>
    <r>
      <rPr>
        <b/>
        <sz val="9"/>
        <color theme="1"/>
        <rFont val="Calibri"/>
        <family val="2"/>
        <scheme val="minor"/>
      </rPr>
      <t>Minchella, D</t>
    </r>
    <r>
      <rPr>
        <sz val="9"/>
        <color theme="1"/>
        <rFont val="Calibri"/>
        <family val="2"/>
        <scheme val="minor"/>
      </rPr>
      <t xml:space="preserve"> 2018, 'Flex office : réelle innovation ou inquiétant retour en arrière ?'</t>
    </r>
  </si>
  <si>
    <r>
      <rPr>
        <b/>
        <sz val="9"/>
        <color theme="1"/>
        <rFont val="Calibri"/>
        <family val="2"/>
        <scheme val="minor"/>
      </rPr>
      <t>Minchella, D</t>
    </r>
    <r>
      <rPr>
        <sz val="9"/>
        <color theme="1"/>
        <rFont val="Calibri"/>
        <family val="2"/>
        <scheme val="minor"/>
      </rPr>
      <t xml:space="preserve"> 2018, ‘Ce que l’organisation de l’espace révèle de l’entreprise’</t>
    </r>
  </si>
  <si>
    <r>
      <rPr>
        <b/>
        <sz val="9"/>
        <rFont val="Calibri"/>
        <family val="2"/>
        <scheme val="minor"/>
      </rPr>
      <t xml:space="preserve">Minchella, D </t>
    </r>
    <r>
      <rPr>
        <sz val="9"/>
        <rFont val="Calibri"/>
        <family val="2"/>
        <scheme val="minor"/>
      </rPr>
      <t>2018, ‘En quête d'une qualité 'servicielle'’</t>
    </r>
  </si>
  <si>
    <r>
      <rPr>
        <b/>
        <sz val="9"/>
        <color theme="1"/>
        <rFont val="Calibri"/>
        <family val="2"/>
        <scheme val="minor"/>
      </rPr>
      <t>Pereira, B</t>
    </r>
    <r>
      <rPr>
        <sz val="9"/>
        <color theme="1"/>
        <rFont val="Calibri"/>
        <family val="2"/>
        <scheme val="minor"/>
      </rPr>
      <t xml:space="preserve"> 2018, 'Facebook, votre employeur et la justice'</t>
    </r>
  </si>
  <si>
    <r>
      <rPr>
        <b/>
        <sz val="9"/>
        <color theme="1"/>
        <rFont val="Calibri"/>
        <family val="2"/>
        <scheme val="minor"/>
      </rPr>
      <t>Pereira, B</t>
    </r>
    <r>
      <rPr>
        <sz val="9"/>
        <color theme="1"/>
        <rFont val="Calibri"/>
        <family val="2"/>
        <scheme val="minor"/>
      </rPr>
      <t xml:space="preserve"> 2018, 'Le forfait-jours sous la haute surveillance du juge'</t>
    </r>
  </si>
  <si>
    <r>
      <rPr>
        <b/>
        <sz val="9"/>
        <color theme="1"/>
        <rFont val="Calibri"/>
        <family val="2"/>
        <scheme val="minor"/>
      </rPr>
      <t>Raulin, F</t>
    </r>
    <r>
      <rPr>
        <sz val="9"/>
        <color theme="1"/>
        <rFont val="Calibri"/>
        <family val="2"/>
        <scheme val="minor"/>
      </rPr>
      <t xml:space="preserve"> 2018, 'Tempête Eleanor : pourquoi certaines régions sont plus exposées aux coupures d’électricité'</t>
    </r>
  </si>
  <si>
    <r>
      <rPr>
        <b/>
        <sz val="9"/>
        <color theme="1"/>
        <rFont val="Calibri"/>
        <family val="2"/>
        <scheme val="minor"/>
      </rPr>
      <t>Raulin, F</t>
    </r>
    <r>
      <rPr>
        <sz val="9"/>
        <color theme="1"/>
        <rFont val="Calibri"/>
        <family val="2"/>
        <scheme val="minor"/>
      </rPr>
      <t xml:space="preserve"> &amp; </t>
    </r>
    <r>
      <rPr>
        <b/>
        <sz val="9"/>
        <color theme="1"/>
        <rFont val="Calibri"/>
        <family val="2"/>
        <scheme val="minor"/>
      </rPr>
      <t>Nadou, F</t>
    </r>
    <r>
      <rPr>
        <sz val="9"/>
        <color theme="1"/>
        <rFont val="Calibri"/>
        <family val="2"/>
        <scheme val="minor"/>
      </rPr>
      <t xml:space="preserve"> 2018, 'La relocalisation industrielle en France : un retour vers le futur ?'</t>
    </r>
  </si>
  <si>
    <r>
      <rPr>
        <b/>
        <sz val="9"/>
        <color theme="1"/>
        <rFont val="Calibri"/>
        <family val="2"/>
        <scheme val="minor"/>
      </rPr>
      <t>Tanquerel, S</t>
    </r>
    <r>
      <rPr>
        <sz val="9"/>
        <color theme="1"/>
        <rFont val="Calibri"/>
        <family val="2"/>
        <scheme val="minor"/>
      </rPr>
      <t xml:space="preserve"> 2018, 'Mouvement #BalanceTonPorc : ce qu’en disent les étudiants'</t>
    </r>
  </si>
  <si>
    <r>
      <t xml:space="preserve">Aissaoui, S, </t>
    </r>
    <r>
      <rPr>
        <b/>
        <sz val="9"/>
        <rFont val="Calibri"/>
        <family val="2"/>
        <scheme val="minor"/>
      </rPr>
      <t>Bueno Merino, P</t>
    </r>
    <r>
      <rPr>
        <sz val="9"/>
        <rFont val="Calibri"/>
        <family val="2"/>
        <scheme val="minor"/>
      </rPr>
      <t xml:space="preserve"> &amp; Grandval, S 2018, 'Dysfunction of a Solidarity Partnership: the Risk of Having No Contract in the CSA Cooperation'</t>
    </r>
  </si>
  <si>
    <r>
      <t xml:space="preserve">Aissaoui, S, </t>
    </r>
    <r>
      <rPr>
        <b/>
        <sz val="9"/>
        <rFont val="Calibri"/>
        <family val="2"/>
        <scheme val="minor"/>
      </rPr>
      <t>Bueno Merino, P</t>
    </r>
    <r>
      <rPr>
        <sz val="9"/>
        <rFont val="Calibri"/>
        <family val="2"/>
        <scheme val="minor"/>
      </rPr>
      <t xml:space="preserve"> &amp; Grandval, S 2018, 'L'impact de l'identité relationnelle sur la co-création de valeur collective en circuit court de distribution amapien'</t>
    </r>
  </si>
  <si>
    <r>
      <rPr>
        <b/>
        <sz val="9"/>
        <rFont val="Calibri"/>
        <family val="2"/>
        <scheme val="minor"/>
      </rPr>
      <t>Ben Hamadi, Z</t>
    </r>
    <r>
      <rPr>
        <sz val="9"/>
        <rFont val="Calibri"/>
        <family val="2"/>
        <scheme val="minor"/>
      </rPr>
      <t xml:space="preserve"> &amp; Bahri, M 2018, 'La performance au profit de la légitimité du contrôleur de gestion : étude exploratoire'</t>
    </r>
  </si>
  <si>
    <r>
      <rPr>
        <b/>
        <sz val="9"/>
        <rFont val="Calibri"/>
        <family val="2"/>
        <scheme val="minor"/>
      </rPr>
      <t xml:space="preserve">Ben Hamadi, Z </t>
    </r>
    <r>
      <rPr>
        <sz val="9"/>
        <rFont val="Calibri"/>
        <family val="2"/>
        <scheme val="minor"/>
      </rPr>
      <t>2018,</t>
    </r>
    <r>
      <rPr>
        <b/>
        <sz val="9"/>
        <rFont val="Calibri"/>
        <family val="2"/>
        <scheme val="minor"/>
      </rPr>
      <t xml:space="preserve"> ‘</t>
    </r>
    <r>
      <rPr>
        <sz val="9"/>
        <rFont val="Calibri"/>
        <family val="2"/>
        <scheme val="minor"/>
      </rPr>
      <t xml:space="preserve">Peut-on contrôler le contrôleur ? Vers une mesure de la performance du contrôleur de gestion’, </t>
    </r>
    <r>
      <rPr>
        <u/>
        <sz val="9"/>
        <rFont val="Calibri"/>
        <family val="2"/>
        <scheme val="minor"/>
      </rPr>
      <t>Prix de la meilleure communication.</t>
    </r>
  </si>
  <si>
    <r>
      <rPr>
        <b/>
        <sz val="9"/>
        <rFont val="Calibri"/>
        <family val="2"/>
        <scheme val="minor"/>
      </rPr>
      <t xml:space="preserve">Ben Hamadi, Z </t>
    </r>
    <r>
      <rPr>
        <sz val="9"/>
        <rFont val="Calibri"/>
        <family val="2"/>
        <scheme val="minor"/>
      </rPr>
      <t>&amp; Martin, M</t>
    </r>
    <r>
      <rPr>
        <b/>
        <sz val="9"/>
        <rFont val="Calibri"/>
        <family val="2"/>
        <scheme val="minor"/>
      </rPr>
      <t xml:space="preserve"> </t>
    </r>
    <r>
      <rPr>
        <sz val="9"/>
        <rFont val="Calibri"/>
        <family val="2"/>
        <scheme val="minor"/>
      </rPr>
      <t>2018, ‘La performance du contrôleur de gestion au sein d’une entreprise multinationale : le cas d’une entreprise automobile’</t>
    </r>
  </si>
  <si>
    <r>
      <t xml:space="preserve">Bergqvist, R, </t>
    </r>
    <r>
      <rPr>
        <b/>
        <sz val="9"/>
        <rFont val="Calibri"/>
        <family val="2"/>
        <scheme val="minor"/>
      </rPr>
      <t>Bouchery, Y</t>
    </r>
    <r>
      <rPr>
        <sz val="9"/>
        <rFont val="Calibri"/>
        <family val="2"/>
        <scheme val="minor"/>
      </rPr>
      <t xml:space="preserve"> &amp; Woxenius, J 2018, ‘Where to open maritime containers?'</t>
    </r>
  </si>
  <si>
    <r>
      <rPr>
        <b/>
        <sz val="9"/>
        <rFont val="Calibri"/>
        <family val="2"/>
        <scheme val="minor"/>
      </rPr>
      <t>Bouchery, Y</t>
    </r>
    <r>
      <rPr>
        <sz val="9"/>
        <rFont val="Calibri"/>
        <family val="2"/>
        <scheme val="minor"/>
      </rPr>
      <t>, Woxenius, J &amp; Fransoo, J 2018, 'Port-centric logistics and synchromodality: synergy or cannibalization?’</t>
    </r>
  </si>
  <si>
    <r>
      <rPr>
        <b/>
        <sz val="9"/>
        <rFont val="Calibri"/>
        <family val="2"/>
        <scheme val="minor"/>
      </rPr>
      <t>Bouchery, Y</t>
    </r>
    <r>
      <rPr>
        <sz val="9"/>
        <rFont val="Calibri"/>
        <family val="2"/>
        <scheme val="minor"/>
      </rPr>
      <t>, Jaoua, A, Jbira, A &amp; Jemai, Z 2018, 'Simulation based optimisation Model for a joint inventory pricing problem for perishables'</t>
    </r>
  </si>
  <si>
    <r>
      <rPr>
        <b/>
        <sz val="9"/>
        <rFont val="Calibri"/>
        <family val="2"/>
        <scheme val="minor"/>
      </rPr>
      <t>Bouchery, Y</t>
    </r>
    <r>
      <rPr>
        <sz val="9"/>
        <rFont val="Calibri"/>
        <family val="2"/>
        <scheme val="minor"/>
      </rPr>
      <t xml:space="preserve"> 2018, 'Where to exert carbon abatement efforts in a supply chain?'</t>
    </r>
  </si>
  <si>
    <r>
      <rPr>
        <b/>
        <sz val="9"/>
        <rFont val="Calibri"/>
        <family val="2"/>
        <scheme val="minor"/>
      </rPr>
      <t>Bouchery, Y</t>
    </r>
    <r>
      <rPr>
        <sz val="9"/>
        <rFont val="Calibri"/>
        <family val="2"/>
        <scheme val="minor"/>
      </rPr>
      <t>, Woxenius, J &amp; Fransoo, J 2018, ‘Port-centric logistics and hinterland intermodal transportation: synergy or cannibalization?’</t>
    </r>
  </si>
  <si>
    <r>
      <rPr>
        <b/>
        <sz val="9"/>
        <rFont val="Calibri"/>
        <family val="2"/>
        <scheme val="minor"/>
      </rPr>
      <t>Bourdin, S</t>
    </r>
    <r>
      <rPr>
        <sz val="9"/>
        <rFont val="Calibri"/>
        <family val="2"/>
        <scheme val="minor"/>
      </rPr>
      <t xml:space="preserve"> 2018, 'Does the cohesion policy work in Central and Eastern Europe? Spatial heterogeneity matters'</t>
    </r>
  </si>
  <si>
    <r>
      <rPr>
        <b/>
        <sz val="9"/>
        <rFont val="Calibri"/>
        <family val="2"/>
        <scheme val="minor"/>
      </rPr>
      <t>Bourdin, S</t>
    </r>
    <r>
      <rPr>
        <sz val="9"/>
        <rFont val="Calibri"/>
        <family val="2"/>
        <scheme val="minor"/>
      </rPr>
      <t xml:space="preserve"> 2018, 'Does the cohesion policy work in Central and Eastern Europe - Spatial heterogeneity matters'</t>
    </r>
  </si>
  <si>
    <r>
      <t xml:space="preserve">Boutabba, M, Diaw, D, </t>
    </r>
    <r>
      <rPr>
        <b/>
        <sz val="9"/>
        <rFont val="Calibri"/>
        <family val="2"/>
        <scheme val="minor"/>
      </rPr>
      <t>Laré, A</t>
    </r>
    <r>
      <rPr>
        <sz val="9"/>
        <rFont val="Calibri"/>
        <family val="2"/>
        <scheme val="minor"/>
      </rPr>
      <t xml:space="preserve"> &amp; Lessoua, A 2018, 'The impact of microfinance on energy access: a case study from Dapaong and Lomé cities in Togo'</t>
    </r>
  </si>
  <si>
    <r>
      <t xml:space="preserve">Clément, M, Schulz, P, Burmester, A &amp; </t>
    </r>
    <r>
      <rPr>
        <b/>
        <sz val="9"/>
        <rFont val="Calibri"/>
        <family val="2"/>
        <scheme val="minor"/>
      </rPr>
      <t>Hofmann, J</t>
    </r>
    <r>
      <rPr>
        <sz val="9"/>
        <rFont val="Calibri"/>
        <family val="2"/>
        <scheme val="minor"/>
      </rPr>
      <t xml:space="preserve"> 2018, 'The impact of critical reviews on the success of digital entertainment products'</t>
    </r>
  </si>
  <si>
    <r>
      <t xml:space="preserve"> </t>
    </r>
    <r>
      <rPr>
        <b/>
        <sz val="9"/>
        <rFont val="Calibri"/>
        <family val="2"/>
        <scheme val="minor"/>
      </rPr>
      <t>Culié J-D</t>
    </r>
    <r>
      <rPr>
        <sz val="9"/>
        <rFont val="Calibri"/>
        <family val="2"/>
        <scheme val="minor"/>
      </rPr>
      <t>, Khapova S-N, Arthur M-B 2018, ‘Intelligent careers and intelligent regions: how regional clusters learn through professionals’ careers enactment?’, XLRI School of Management.</t>
    </r>
  </si>
  <si>
    <r>
      <rPr>
        <b/>
        <sz val="9"/>
        <rFont val="Calibri"/>
        <family val="2"/>
        <scheme val="minor"/>
      </rPr>
      <t>Delannoy, A</t>
    </r>
    <r>
      <rPr>
        <sz val="9"/>
        <rFont val="Calibri"/>
        <family val="2"/>
        <scheme val="minor"/>
      </rPr>
      <t xml:space="preserve"> 2018, 'The contributions of the consumption of luxury brands on the construction of the social identity: qualitative approach on the teenage girl consumer'</t>
    </r>
  </si>
  <si>
    <r>
      <rPr>
        <b/>
        <sz val="9"/>
        <rFont val="Calibri"/>
        <family val="2"/>
        <scheme val="minor"/>
      </rPr>
      <t>Duchemin, M-H</t>
    </r>
    <r>
      <rPr>
        <sz val="9"/>
        <rFont val="Calibri"/>
        <family val="2"/>
        <scheme val="minor"/>
      </rPr>
      <t xml:space="preserve"> &amp; Quillerier, S 2018, 'Contribution du souvenir des expériences salariales sur la création d’entreprise chez les femmes'</t>
    </r>
  </si>
  <si>
    <r>
      <rPr>
        <b/>
        <sz val="9"/>
        <rFont val="Calibri"/>
        <family val="2"/>
        <scheme val="minor"/>
      </rPr>
      <t>Faury, O</t>
    </r>
    <r>
      <rPr>
        <sz val="9"/>
        <rFont val="Calibri"/>
        <family val="2"/>
        <scheme val="minor"/>
      </rPr>
      <t xml:space="preserve"> &amp; Fedi, L 2018, 'Risk management in the cruise industry'</t>
    </r>
  </si>
  <si>
    <r>
      <rPr>
        <b/>
        <sz val="9"/>
        <rFont val="Calibri"/>
        <family val="2"/>
        <scheme val="minor"/>
      </rPr>
      <t xml:space="preserve">Favreau, F </t>
    </r>
    <r>
      <rPr>
        <sz val="9"/>
        <rFont val="Calibri"/>
        <family val="2"/>
        <scheme val="minor"/>
      </rPr>
      <t>2018,</t>
    </r>
    <r>
      <rPr>
        <b/>
        <sz val="9"/>
        <rFont val="Calibri"/>
        <family val="2"/>
        <scheme val="minor"/>
      </rPr>
      <t xml:space="preserve"> ‘</t>
    </r>
    <r>
      <rPr>
        <sz val="9"/>
        <rFont val="Calibri"/>
        <family val="2"/>
        <scheme val="minor"/>
      </rPr>
      <t>Le régalien et le transnational : un management public sans l'État ?’ </t>
    </r>
  </si>
  <si>
    <r>
      <rPr>
        <b/>
        <sz val="9"/>
        <rFont val="Calibri"/>
        <family val="2"/>
        <scheme val="minor"/>
      </rPr>
      <t>Hachard, V</t>
    </r>
    <r>
      <rPr>
        <sz val="9"/>
        <rFont val="Calibri"/>
        <family val="2"/>
        <scheme val="minor"/>
      </rPr>
      <t xml:space="preserve"> &amp; </t>
    </r>
    <r>
      <rPr>
        <b/>
        <sz val="9"/>
        <rFont val="Calibri"/>
        <family val="2"/>
        <scheme val="minor"/>
      </rPr>
      <t>Mouakhar, K</t>
    </r>
    <r>
      <rPr>
        <sz val="9"/>
        <rFont val="Calibri"/>
        <family val="2"/>
        <scheme val="minor"/>
      </rPr>
      <t xml:space="preserve"> 2018, 'Limites d’une pédagogie active en entrepreneuriat : vers un nouveau dispositif d’enseignement en mode crowd-learning'</t>
    </r>
  </si>
  <si>
    <r>
      <rPr>
        <b/>
        <sz val="9"/>
        <rFont val="Calibri"/>
        <family val="2"/>
        <scheme val="minor"/>
      </rPr>
      <t>Hofmann, J</t>
    </r>
    <r>
      <rPr>
        <sz val="9"/>
        <rFont val="Calibri"/>
        <family val="2"/>
        <scheme val="minor"/>
      </rPr>
      <t>, Schnittka, O, Kottemann, P &amp; Johnen, M 2018, ''Talent or popularity? An empirical analysis of the determinants of the brand image of human brands through the example of professional football players'</t>
    </r>
  </si>
  <si>
    <r>
      <rPr>
        <b/>
        <sz val="9"/>
        <rFont val="Calibri"/>
        <family val="2"/>
        <scheme val="minor"/>
      </rPr>
      <t>Hofmann, J</t>
    </r>
    <r>
      <rPr>
        <sz val="9"/>
        <rFont val="Calibri"/>
        <family val="2"/>
        <scheme val="minor"/>
      </rPr>
      <t>, Kottemann, P, Schnittka, O &amp; Johnen, M 2018, 'Talent or popularity? An empirical analysis of the determinants of the brand image of human brands through the example of professional football players'</t>
    </r>
  </si>
  <si>
    <r>
      <t xml:space="preserve">Jbira, A, Jaoua, A, </t>
    </r>
    <r>
      <rPr>
        <b/>
        <sz val="9"/>
        <rFont val="Calibri"/>
        <family val="2"/>
        <scheme val="minor"/>
      </rPr>
      <t>Bouchery, Y</t>
    </r>
    <r>
      <rPr>
        <sz val="9"/>
        <rFont val="Calibri"/>
        <family val="2"/>
        <scheme val="minor"/>
      </rPr>
      <t xml:space="preserve"> &amp; Jemai, Z 2018, ‘Coordinated discrete pricing and inventory control for perishables under price dependent stochastic demand’</t>
    </r>
  </si>
  <si>
    <r>
      <rPr>
        <b/>
        <sz val="9"/>
        <rFont val="Calibri"/>
        <family val="2"/>
        <scheme val="minor"/>
      </rPr>
      <t>Jeanne, L</t>
    </r>
    <r>
      <rPr>
        <sz val="9"/>
        <rFont val="Calibri"/>
        <family val="2"/>
        <scheme val="minor"/>
      </rPr>
      <t xml:space="preserve"> 2018, 'Spatial Ergonomics: A Critical Contribution of Geographers to Counter–Terrorism?' </t>
    </r>
  </si>
  <si>
    <r>
      <rPr>
        <b/>
        <sz val="9"/>
        <rFont val="Calibri"/>
        <family val="2"/>
        <scheme val="minor"/>
      </rPr>
      <t>Jeanne, L</t>
    </r>
    <r>
      <rPr>
        <sz val="9"/>
        <rFont val="Calibri"/>
        <family val="2"/>
        <scheme val="minor"/>
      </rPr>
      <t xml:space="preserve"> 2018, 'Is Islamic Terrorism a New Territorial and Socio-Spatial Hazard and a Political Threat to Western Democracies?'</t>
    </r>
  </si>
  <si>
    <r>
      <rPr>
        <b/>
        <sz val="9"/>
        <rFont val="Calibri"/>
        <family val="2"/>
        <scheme val="minor"/>
      </rPr>
      <t>Jeanne, L</t>
    </r>
    <r>
      <rPr>
        <sz val="9"/>
        <rFont val="Calibri"/>
        <family val="2"/>
        <scheme val="minor"/>
      </rPr>
      <t xml:space="preserve"> &amp; Emo, H 2018, 'Le décideur politique local face l’évolution du risque terroriste : pratiques et représentations'</t>
    </r>
  </si>
  <si>
    <r>
      <rPr>
        <b/>
        <sz val="9"/>
        <rFont val="Calibri"/>
        <family val="2"/>
        <scheme val="minor"/>
      </rPr>
      <t>Joffre, C</t>
    </r>
    <r>
      <rPr>
        <sz val="9"/>
        <rFont val="Calibri"/>
        <family val="2"/>
        <scheme val="minor"/>
      </rPr>
      <t xml:space="preserve"> 2018, 'Quelle actionnabilité des recherches en sciences de gestion dans le secteur médico-social'</t>
    </r>
  </si>
  <si>
    <r>
      <t xml:space="preserve">Kana, M &amp; </t>
    </r>
    <r>
      <rPr>
        <b/>
        <sz val="9"/>
        <rFont val="Calibri"/>
        <family val="2"/>
        <scheme val="minor"/>
      </rPr>
      <t>Laré, A</t>
    </r>
    <r>
      <rPr>
        <sz val="9"/>
        <rFont val="Calibri"/>
        <family val="2"/>
        <scheme val="minor"/>
      </rPr>
      <t xml:space="preserve"> 2018, 'Microfinance et agriculture numérique à Dapaong'</t>
    </r>
  </si>
  <si>
    <r>
      <rPr>
        <b/>
        <sz val="9"/>
        <rFont val="Calibri"/>
        <family val="2"/>
        <scheme val="minor"/>
      </rPr>
      <t>Karjalainen, H</t>
    </r>
    <r>
      <rPr>
        <sz val="9"/>
        <rFont val="Calibri"/>
        <family val="2"/>
        <scheme val="minor"/>
      </rPr>
      <t xml:space="preserve"> 2018, 'Culture and management: from pragmatic approach to anthropology and recognition of individual cultural differences through identity dilemma'</t>
    </r>
  </si>
  <si>
    <r>
      <rPr>
        <b/>
        <sz val="9"/>
        <rFont val="Calibri"/>
        <family val="2"/>
        <scheme val="minor"/>
      </rPr>
      <t>Lacombe, I</t>
    </r>
    <r>
      <rPr>
        <sz val="9"/>
        <rFont val="Calibri"/>
        <family val="2"/>
        <scheme val="minor"/>
      </rPr>
      <t xml:space="preserve"> 2018, 'Comment le contrôle de gestion d’une organisation publique peut-il prendre en compte les spécificités du territoire'</t>
    </r>
  </si>
  <si>
    <r>
      <rPr>
        <b/>
        <sz val="9"/>
        <rFont val="Calibri"/>
        <family val="2"/>
        <scheme val="minor"/>
      </rPr>
      <t>Laroutis, D</t>
    </r>
    <r>
      <rPr>
        <sz val="9"/>
        <rFont val="Calibri"/>
        <family val="2"/>
        <scheme val="minor"/>
      </rPr>
      <t xml:space="preserve"> 2018, 'Ruissellement érosif et bien-être des citoyens : une nouvelle approche de l’estimation du consentement à payer'</t>
    </r>
  </si>
  <si>
    <r>
      <rPr>
        <b/>
        <sz val="9"/>
        <rFont val="Calibri"/>
        <family val="2"/>
        <scheme val="minor"/>
      </rPr>
      <t>Lavissière, A</t>
    </r>
    <r>
      <rPr>
        <sz val="9"/>
        <rFont val="Calibri"/>
        <family val="2"/>
        <scheme val="minor"/>
      </rPr>
      <t xml:space="preserve">, </t>
    </r>
    <r>
      <rPr>
        <b/>
        <sz val="9"/>
        <rFont val="Calibri"/>
        <family val="2"/>
        <scheme val="minor"/>
      </rPr>
      <t>Mandjak, T</t>
    </r>
    <r>
      <rPr>
        <sz val="9"/>
        <rFont val="Calibri"/>
        <family val="2"/>
        <scheme val="minor"/>
      </rPr>
      <t xml:space="preserve"> &amp; </t>
    </r>
    <r>
      <rPr>
        <b/>
        <sz val="9"/>
        <rFont val="Calibri"/>
        <family val="2"/>
        <scheme val="minor"/>
      </rPr>
      <t>Hofmann, J</t>
    </r>
    <r>
      <rPr>
        <sz val="9"/>
        <rFont val="Calibri"/>
        <family val="2"/>
        <scheme val="minor"/>
      </rPr>
      <t xml:space="preserve"> 2018, ''A nested business network model: The network Rubik’s Cube'</t>
    </r>
  </si>
  <si>
    <r>
      <rPr>
        <b/>
        <sz val="9"/>
        <rFont val="Calibri"/>
        <family val="2"/>
        <scheme val="minor"/>
      </rPr>
      <t>Lavissière, A</t>
    </r>
    <r>
      <rPr>
        <sz val="9"/>
        <rFont val="Calibri"/>
        <family val="2"/>
        <scheme val="minor"/>
      </rPr>
      <t xml:space="preserve">, </t>
    </r>
    <r>
      <rPr>
        <b/>
        <sz val="9"/>
        <rFont val="Calibri"/>
        <family val="2"/>
        <scheme val="minor"/>
      </rPr>
      <t>Mandjak, T</t>
    </r>
    <r>
      <rPr>
        <sz val="9"/>
        <rFont val="Calibri"/>
        <family val="2"/>
        <scheme val="minor"/>
      </rPr>
      <t xml:space="preserve"> &amp; </t>
    </r>
    <r>
      <rPr>
        <b/>
        <sz val="9"/>
        <rFont val="Calibri"/>
        <family val="2"/>
        <scheme val="minor"/>
      </rPr>
      <t>Hofmann, J</t>
    </r>
    <r>
      <rPr>
        <sz val="9"/>
        <rFont val="Calibri"/>
        <family val="2"/>
        <scheme val="minor"/>
      </rPr>
      <t xml:space="preserve"> 2018, ‘A Business to Business approach of Port Marketing’</t>
    </r>
  </si>
  <si>
    <r>
      <rPr>
        <b/>
        <sz val="9"/>
        <rFont val="Calibri"/>
        <family val="2"/>
        <scheme val="minor"/>
      </rPr>
      <t>Lavissière, A</t>
    </r>
    <r>
      <rPr>
        <sz val="9"/>
        <rFont val="Calibri"/>
        <family val="2"/>
        <scheme val="minor"/>
      </rPr>
      <t xml:space="preserve">, Fedi, L, </t>
    </r>
    <r>
      <rPr>
        <b/>
        <sz val="9"/>
        <rFont val="Calibri"/>
        <family val="2"/>
        <scheme val="minor"/>
      </rPr>
      <t>Lavissière, M-C</t>
    </r>
    <r>
      <rPr>
        <sz val="9"/>
        <rFont val="Calibri"/>
        <family val="2"/>
        <scheme val="minor"/>
      </rPr>
      <t xml:space="preserve"> &amp; </t>
    </r>
    <r>
      <rPr>
        <b/>
        <sz val="9"/>
        <rFont val="Calibri"/>
        <family val="2"/>
        <scheme val="minor"/>
      </rPr>
      <t>Mandjak, T</t>
    </r>
    <r>
      <rPr>
        <sz val="9"/>
        <rFont val="Calibri"/>
        <family val="2"/>
        <scheme val="minor"/>
      </rPr>
      <t xml:space="preserve"> &amp; 2018, ‘VGM Amendement reveals port community as a business network’</t>
    </r>
  </si>
  <si>
    <r>
      <rPr>
        <b/>
        <sz val="9"/>
        <rFont val="Calibri"/>
        <family val="2"/>
        <scheme val="minor"/>
      </rPr>
      <t>Legros, B</t>
    </r>
    <r>
      <rPr>
        <sz val="9"/>
        <rFont val="Calibri"/>
        <family val="2"/>
        <scheme val="minor"/>
      </rPr>
      <t xml:space="preserve"> 2018, 'Outsourcing and reservation; tools to manage blended sales and services operations in call centers'</t>
    </r>
  </si>
  <si>
    <r>
      <rPr>
        <b/>
        <sz val="9"/>
        <rFont val="Calibri"/>
        <family val="2"/>
        <scheme val="minor"/>
      </rPr>
      <t>Loux, P</t>
    </r>
    <r>
      <rPr>
        <sz val="9"/>
        <rFont val="Calibri"/>
        <family val="2"/>
        <scheme val="minor"/>
      </rPr>
      <t xml:space="preserve"> &amp; </t>
    </r>
    <r>
      <rPr>
        <b/>
        <sz val="9"/>
        <rFont val="Calibri"/>
        <family val="2"/>
        <scheme val="minor"/>
      </rPr>
      <t>Culié, J-D</t>
    </r>
    <r>
      <rPr>
        <sz val="9"/>
        <rFont val="Calibri"/>
        <family val="2"/>
        <scheme val="minor"/>
      </rPr>
      <t xml:space="preserve"> 2018, 'Relational Capabilities: How can they be dynamic? The Case of Business Schools'</t>
    </r>
  </si>
  <si>
    <r>
      <t xml:space="preserve">Makaoui, N &amp; </t>
    </r>
    <r>
      <rPr>
        <b/>
        <sz val="9"/>
        <rFont val="Calibri"/>
        <family val="2"/>
        <scheme val="minor"/>
      </rPr>
      <t>Saadaoui, K</t>
    </r>
    <r>
      <rPr>
        <sz val="9"/>
        <rFont val="Calibri"/>
        <family val="2"/>
        <scheme val="minor"/>
      </rPr>
      <t xml:space="preserve"> 2018, 'Achats responsables et création de valeur partagée. Les cas Veolia et La Poste'</t>
    </r>
  </si>
  <si>
    <r>
      <rPr>
        <b/>
        <sz val="9"/>
        <rFont val="Calibri"/>
        <family val="2"/>
        <scheme val="minor"/>
      </rPr>
      <t>Mandjak, T</t>
    </r>
    <r>
      <rPr>
        <sz val="9"/>
        <rFont val="Calibri"/>
        <family val="2"/>
        <scheme val="minor"/>
      </rPr>
      <t xml:space="preserve">, Naude, P &amp; </t>
    </r>
    <r>
      <rPr>
        <b/>
        <sz val="9"/>
        <rFont val="Calibri"/>
        <family val="2"/>
        <scheme val="minor"/>
      </rPr>
      <t>Lavissière, A</t>
    </r>
    <r>
      <rPr>
        <sz val="9"/>
        <rFont val="Calibri"/>
        <family val="2"/>
        <scheme val="minor"/>
      </rPr>
      <t xml:space="preserve"> 2018, 'The problem of port marketing'</t>
    </r>
  </si>
  <si>
    <r>
      <t xml:space="preserve"> </t>
    </r>
    <r>
      <rPr>
        <b/>
        <sz val="9"/>
        <rFont val="Calibri"/>
        <family val="2"/>
        <scheme val="minor"/>
      </rPr>
      <t>Meyer, V</t>
    </r>
    <r>
      <rPr>
        <sz val="9"/>
        <rFont val="Calibri"/>
        <family val="2"/>
        <scheme val="minor"/>
      </rPr>
      <t xml:space="preserve"> 2018, 'Killing the chicken to teach the monkeys: The hybridization of performance management practices in MNEs'</t>
    </r>
  </si>
  <si>
    <r>
      <rPr>
        <b/>
        <sz val="9"/>
        <rFont val="Calibri"/>
        <family val="2"/>
        <scheme val="minor"/>
      </rPr>
      <t>Meyer, V</t>
    </r>
    <r>
      <rPr>
        <sz val="9"/>
        <rFont val="Calibri"/>
        <family val="2"/>
        <scheme val="minor"/>
      </rPr>
      <t xml:space="preserve"> 2018, 'Killing the chicken to teach the monkeys: The hybridization of performance management practices in MNEs '</t>
    </r>
  </si>
  <si>
    <r>
      <t xml:space="preserve">Perezts, M &amp; </t>
    </r>
    <r>
      <rPr>
        <b/>
        <sz val="9"/>
        <rFont val="Calibri"/>
        <family val="2"/>
        <scheme val="minor"/>
      </rPr>
      <t>Picard, S</t>
    </r>
    <r>
      <rPr>
        <sz val="9"/>
        <rFont val="Calibri"/>
        <family val="2"/>
        <scheme val="minor"/>
      </rPr>
      <t xml:space="preserve"> 2018, 'Organizing as the now-of-action: Crafting an organization theory of the present'</t>
    </r>
  </si>
  <si>
    <r>
      <t xml:space="preserve">Primecz, H &amp; </t>
    </r>
    <r>
      <rPr>
        <b/>
        <sz val="9"/>
        <rFont val="Calibri"/>
        <family val="2"/>
        <scheme val="minor"/>
      </rPr>
      <t>Karjalainen, H</t>
    </r>
    <r>
      <rPr>
        <sz val="9"/>
        <rFont val="Calibri"/>
        <family val="2"/>
        <scheme val="minor"/>
      </rPr>
      <t xml:space="preserve"> 2018, 'Hybridity and bridge through class. The case of African female managers'</t>
    </r>
  </si>
  <si>
    <r>
      <rPr>
        <b/>
        <sz val="9"/>
        <rFont val="Calibri"/>
        <family val="2"/>
        <scheme val="minor"/>
      </rPr>
      <t>Philippe, X, Picard, S</t>
    </r>
    <r>
      <rPr>
        <sz val="9"/>
        <rFont val="Calibri"/>
        <family val="2"/>
        <scheme val="minor"/>
      </rPr>
      <t xml:space="preserve"> &amp; Steyer, V 2018, ‘Clandestine legitimacy work: when accepting is discreetly reshaping. The case of the World Equestrian Games’</t>
    </r>
  </si>
  <si>
    <r>
      <rPr>
        <b/>
        <sz val="9"/>
        <rFont val="Calibri"/>
        <family val="2"/>
        <scheme val="minor"/>
      </rPr>
      <t xml:space="preserve">Philippe, X </t>
    </r>
    <r>
      <rPr>
        <sz val="9"/>
        <rFont val="Calibri"/>
        <family val="2"/>
        <scheme val="minor"/>
      </rPr>
      <t>&amp; Bouilloud, J-P 2018, 'The imaginary work of bureaucracies. The advent of pseudo-rationality in a European subsidiary of a global chemical company'</t>
    </r>
  </si>
  <si>
    <r>
      <rPr>
        <b/>
        <sz val="9"/>
        <rFont val="Calibri"/>
        <family val="2"/>
        <scheme val="minor"/>
      </rPr>
      <t>Renaud, A</t>
    </r>
    <r>
      <rPr>
        <sz val="9"/>
        <rFont val="Calibri"/>
        <family val="2"/>
        <scheme val="minor"/>
      </rPr>
      <t xml:space="preserve"> 2018, 'A bibliometric analysis of business model research: the development of a new research specialty'</t>
    </r>
  </si>
  <si>
    <r>
      <rPr>
        <b/>
        <sz val="9"/>
        <rFont val="Calibri"/>
        <family val="2"/>
        <scheme val="minor"/>
      </rPr>
      <t>Renaud, A</t>
    </r>
    <r>
      <rPr>
        <sz val="9"/>
        <rFont val="Calibri"/>
        <family val="2"/>
        <scheme val="minor"/>
      </rPr>
      <t xml:space="preserve"> &amp; Walsh, I 2018, 'The whirling management of an IS project: An alternative approach to Project Management'</t>
    </r>
  </si>
  <si>
    <r>
      <t xml:space="preserve">Rigot-Müller, P, Etienne, L, </t>
    </r>
    <r>
      <rPr>
        <b/>
        <sz val="9"/>
        <rFont val="Calibri"/>
        <family val="2"/>
        <scheme val="minor"/>
      </rPr>
      <t>Faury, O</t>
    </r>
    <r>
      <rPr>
        <sz val="9"/>
        <rFont val="Calibri"/>
        <family val="2"/>
        <scheme val="minor"/>
      </rPr>
      <t xml:space="preserve"> &amp; Stephenson, S 2018, ‘Ship routing and scheduling for the assembly of a LNG plant in the arctic: a decision support system’</t>
    </r>
  </si>
  <si>
    <r>
      <t xml:space="preserve">igot-Müller, P, Etienne, L, </t>
    </r>
    <r>
      <rPr>
        <b/>
        <sz val="9"/>
        <rFont val="Calibri"/>
        <family val="2"/>
        <scheme val="minor"/>
      </rPr>
      <t>Faury, O</t>
    </r>
    <r>
      <rPr>
        <sz val="9"/>
        <rFont val="Calibri"/>
        <family val="2"/>
        <scheme val="minor"/>
      </rPr>
      <t xml:space="preserve"> &amp; Stephenson, S 2018, ‘Analysing the impact of the POLARIS Risk Index in shipping project planning'</t>
    </r>
  </si>
  <si>
    <r>
      <rPr>
        <b/>
        <sz val="9"/>
        <rFont val="Calibri"/>
        <family val="2"/>
        <scheme val="minor"/>
      </rPr>
      <t>Santistevan, D</t>
    </r>
    <r>
      <rPr>
        <sz val="9"/>
        <rFont val="Calibri"/>
        <family val="2"/>
        <scheme val="minor"/>
      </rPr>
      <t xml:space="preserve"> 2018, 'Managing temporary collaborations in global organizations'</t>
    </r>
  </si>
  <si>
    <r>
      <t xml:space="preserve">Schnittka, O, </t>
    </r>
    <r>
      <rPr>
        <b/>
        <sz val="9"/>
        <rFont val="Calibri"/>
        <family val="2"/>
        <scheme val="minor"/>
      </rPr>
      <t>Hofmann, J</t>
    </r>
    <r>
      <rPr>
        <sz val="9"/>
        <rFont val="Calibri"/>
        <family val="2"/>
        <scheme val="minor"/>
      </rPr>
      <t>, Johnen, M &amp; Erfgen, C 2018, 'Fighting for the budget: Analyzing mediating and moderating drivers of the comparative effect of sponsorships and celebrity endorsements'</t>
    </r>
  </si>
  <si>
    <r>
      <t xml:space="preserve">Simon, J, Revesz, B, </t>
    </r>
    <r>
      <rPr>
        <b/>
        <sz val="9"/>
        <rFont val="Calibri"/>
        <family val="2"/>
        <scheme val="minor"/>
      </rPr>
      <t>Mandjak, T</t>
    </r>
    <r>
      <rPr>
        <sz val="9"/>
        <rFont val="Calibri"/>
        <family val="2"/>
        <scheme val="minor"/>
      </rPr>
      <t>, Szalkai, Z &amp; Hetesi, E 2018, ’Leveraging health care services with construction projects - The role of actors in innovation processes'</t>
    </r>
  </si>
  <si>
    <r>
      <t>S</t>
    </r>
    <r>
      <rPr>
        <b/>
        <sz val="9"/>
        <rFont val="Calibri"/>
        <family val="2"/>
        <scheme val="minor"/>
      </rPr>
      <t>ohier, R</t>
    </r>
    <r>
      <rPr>
        <sz val="9"/>
        <rFont val="Calibri"/>
        <family val="2"/>
        <scheme val="minor"/>
      </rPr>
      <t xml:space="preserve"> &amp; Brée, J 2018, 'La contribution des profils d’identité digitale pour l’analyse des comportements des adolescents sur internet'</t>
    </r>
  </si>
  <si>
    <r>
      <rPr>
        <b/>
        <sz val="9"/>
        <rFont val="Calibri"/>
        <family val="2"/>
        <scheme val="minor"/>
      </rPr>
      <t>Sohier, R</t>
    </r>
    <r>
      <rPr>
        <sz val="9"/>
        <rFont val="Calibri"/>
        <family val="2"/>
        <scheme val="minor"/>
      </rPr>
      <t xml:space="preserve"> &amp; Brée, J 2018, 'Toward adolescents' digital identity profiles - A comparison between quantitative and qualitative analysis'</t>
    </r>
  </si>
  <si>
    <r>
      <rPr>
        <b/>
        <sz val="9"/>
        <rFont val="Calibri"/>
        <family val="2"/>
        <scheme val="minor"/>
      </rPr>
      <t>Sorreda, T,</t>
    </r>
    <r>
      <rPr>
        <sz val="9"/>
        <rFont val="Calibri"/>
        <family val="2"/>
        <scheme val="minor"/>
      </rPr>
      <t xml:space="preserve"> Bouilloud, J-P &amp; Deslandes, G 2018, ‘The paradox of professional mentoring, cause and solution of burnout in management consulting'</t>
    </r>
  </si>
  <si>
    <r>
      <t xml:space="preserve">St-Pierre J, </t>
    </r>
    <r>
      <rPr>
        <b/>
        <sz val="9"/>
        <rFont val="Calibri"/>
        <family val="2"/>
        <scheme val="minor"/>
      </rPr>
      <t>Fadil, N</t>
    </r>
    <r>
      <rPr>
        <sz val="9"/>
        <rFont val="Calibri"/>
        <family val="2"/>
        <scheme val="minor"/>
      </rPr>
      <t xml:space="preserve"> &amp; Bahri, M (2018), ‘Politique de dividendes et création de valeur chez les PME en croissance’</t>
    </r>
  </si>
  <si>
    <r>
      <rPr>
        <b/>
        <sz val="9"/>
        <rFont val="Calibri"/>
        <family val="2"/>
        <scheme val="minor"/>
      </rPr>
      <t>Tanquerel, S</t>
    </r>
    <r>
      <rPr>
        <sz val="9"/>
        <rFont val="Calibri"/>
        <family val="2"/>
        <scheme val="minor"/>
      </rPr>
      <t xml:space="preserve"> 2018, 'Compliance, resistance and resilience: how men navigate flexibility in the workplace'</t>
    </r>
  </si>
  <si>
    <r>
      <rPr>
        <b/>
        <sz val="9"/>
        <rFont val="Calibri"/>
        <family val="2"/>
        <scheme val="minor"/>
      </rPr>
      <t>Tanquerel, S</t>
    </r>
    <r>
      <rPr>
        <sz val="9"/>
        <rFont val="Calibri"/>
        <family val="2"/>
        <scheme val="minor"/>
      </rPr>
      <t xml:space="preserve"> 2018, 'Opening Alternatives to the "Ideal Worker" Norm: The Impact of Age, Job Position &amp; Family Status'</t>
    </r>
  </si>
  <si>
    <r>
      <rPr>
        <b/>
        <sz val="9"/>
        <rFont val="Calibri"/>
        <family val="2"/>
        <scheme val="minor"/>
      </rPr>
      <t>Tanquerel, S</t>
    </r>
    <r>
      <rPr>
        <sz val="9"/>
        <rFont val="Calibri"/>
        <family val="2"/>
        <scheme val="minor"/>
      </rPr>
      <t xml:space="preserve"> 2018, ‘De nouvelles masculinités pour humaniser le travail ?’</t>
    </r>
  </si>
  <si>
    <r>
      <rPr>
        <b/>
        <sz val="9"/>
        <rFont val="Calibri"/>
        <family val="2"/>
        <scheme val="minor"/>
      </rPr>
      <t>Vo, L-C</t>
    </r>
    <r>
      <rPr>
        <sz val="9"/>
        <rFont val="Calibri"/>
        <family val="2"/>
        <scheme val="minor"/>
      </rPr>
      <t xml:space="preserve"> 2018, 'Understanding Why and When Ethical Climate Relates to Employee Taking Charge and Voice Behaviors'</t>
    </r>
  </si>
  <si>
    <r>
      <t xml:space="preserve">61.           </t>
    </r>
    <r>
      <rPr>
        <b/>
        <sz val="9"/>
        <rFont val="Calibri"/>
        <family val="2"/>
        <scheme val="minor"/>
      </rPr>
      <t>Vo, L-C</t>
    </r>
    <r>
      <rPr>
        <sz val="9"/>
        <rFont val="Calibri"/>
        <family val="2"/>
        <scheme val="minor"/>
      </rPr>
      <t xml:space="preserve"> 2018, 'Bridging the Empirical-Normative Split in Business Ethics Research: John Dewey's Pragmatism'</t>
    </r>
  </si>
  <si>
    <r>
      <rPr>
        <b/>
        <sz val="9"/>
        <rFont val="Calibri"/>
        <family val="2"/>
        <scheme val="minor"/>
      </rPr>
      <t>Bourdin, S</t>
    </r>
    <r>
      <rPr>
        <sz val="9"/>
        <rFont val="Calibri"/>
        <family val="2"/>
        <scheme val="minor"/>
      </rPr>
      <t xml:space="preserve"> 2018, 'Le territoire normand : contexte socio-économique et perspectives stratégiques'</t>
    </r>
  </si>
  <si>
    <r>
      <rPr>
        <b/>
        <sz val="9"/>
        <rFont val="Calibri"/>
        <family val="2"/>
        <scheme val="minor"/>
      </rPr>
      <t>Lasmoles, O</t>
    </r>
    <r>
      <rPr>
        <sz val="9"/>
        <rFont val="Calibri"/>
        <family val="2"/>
        <scheme val="minor"/>
      </rPr>
      <t xml:space="preserve"> 2018, « Le cadre juridique de la cybersécurité : les enjeux pour les collectivités territoriales »</t>
    </r>
  </si>
  <si>
    <r>
      <rPr>
        <b/>
        <sz val="9"/>
        <rFont val="Calibri"/>
        <family val="2"/>
        <scheme val="minor"/>
      </rPr>
      <t>Lasmoles, O</t>
    </r>
    <r>
      <rPr>
        <sz val="9"/>
        <rFont val="Calibri"/>
        <family val="2"/>
        <scheme val="minor"/>
      </rPr>
      <t xml:space="preserve"> 2018, « Les enjeux juridiques d’un abordage en mer territoriale »</t>
    </r>
  </si>
  <si>
    <r>
      <rPr>
        <b/>
        <sz val="9"/>
        <rFont val="Calibri"/>
        <family val="2"/>
        <scheme val="minor"/>
      </rPr>
      <t>Lasmoles, O</t>
    </r>
    <r>
      <rPr>
        <sz val="9"/>
        <rFont val="Calibri"/>
        <family val="2"/>
        <scheme val="minor"/>
      </rPr>
      <t xml:space="preserve"> 2018, « Menaces et vulnérabilités d’aujourd’hui et de demain »</t>
    </r>
  </si>
  <si>
    <r>
      <rPr>
        <b/>
        <sz val="9"/>
        <rFont val="Calibri"/>
        <family val="2"/>
        <scheme val="minor"/>
      </rPr>
      <t>Lasmoles, O</t>
    </r>
    <r>
      <rPr>
        <sz val="9"/>
        <rFont val="Calibri"/>
        <family val="2"/>
        <scheme val="minor"/>
      </rPr>
      <t xml:space="preserve"> 2018, « Blockchain &amp; logistique portuaire, du conteneur physique au conteneur virtuel »</t>
    </r>
  </si>
  <si>
    <r>
      <rPr>
        <b/>
        <sz val="9"/>
        <rFont val="Calibri"/>
        <family val="2"/>
        <scheme val="minor"/>
      </rPr>
      <t>Lasmoles, O</t>
    </r>
    <r>
      <rPr>
        <sz val="9"/>
        <rFont val="Calibri"/>
        <family val="2"/>
        <scheme val="minor"/>
      </rPr>
      <t xml:space="preserve"> 2018, « Le cadre juridique de la cybersécurité », Colloque ‘La Normandie : un territoire à la pointe de la cybersécurité’</t>
    </r>
  </si>
  <si>
    <r>
      <rPr>
        <b/>
        <sz val="9"/>
        <rFont val="Calibri"/>
        <family val="2"/>
        <scheme val="minor"/>
      </rPr>
      <t>Lasmoles, O</t>
    </r>
    <r>
      <rPr>
        <sz val="9"/>
        <rFont val="Calibri"/>
        <family val="2"/>
        <scheme val="minor"/>
      </rPr>
      <t xml:space="preserve"> 2018, « Droit et blockchains », Colloque ‘Les blockchains et le monde maritime’ </t>
    </r>
  </si>
  <si>
    <r>
      <rPr>
        <b/>
        <sz val="9"/>
        <rFont val="Calibri"/>
        <family val="2"/>
        <scheme val="minor"/>
      </rPr>
      <t>Lasmoles, O</t>
    </r>
    <r>
      <rPr>
        <sz val="9"/>
        <rFont val="Calibri"/>
        <family val="2"/>
        <scheme val="minor"/>
      </rPr>
      <t xml:space="preserve"> 2018, « RGPD et Blockchains : enjeux juridiques »</t>
    </r>
  </si>
  <si>
    <r>
      <rPr>
        <b/>
        <sz val="9"/>
        <rFont val="Calibri"/>
        <family val="2"/>
        <scheme val="minor"/>
      </rPr>
      <t>Lasmoles, O</t>
    </r>
    <r>
      <rPr>
        <sz val="9"/>
        <rFont val="Calibri"/>
        <family val="2"/>
        <scheme val="minor"/>
      </rPr>
      <t xml:space="preserve"> 2018, « Les enjeux de la cybersécurité »</t>
    </r>
  </si>
  <si>
    <r>
      <rPr>
        <b/>
        <sz val="9"/>
        <rFont val="Calibri"/>
        <family val="2"/>
        <scheme val="minor"/>
      </rPr>
      <t>Lasmoles, O</t>
    </r>
    <r>
      <rPr>
        <sz val="9"/>
        <rFont val="Calibri"/>
        <family val="2"/>
        <scheme val="minor"/>
      </rPr>
      <t xml:space="preserve"> 2018, « RGPD et Blockchains »</t>
    </r>
  </si>
  <si>
    <r>
      <rPr>
        <b/>
        <sz val="9"/>
        <rFont val="Calibri"/>
        <family val="2"/>
        <scheme val="minor"/>
      </rPr>
      <t>Lasmoles, O</t>
    </r>
    <r>
      <rPr>
        <sz val="9"/>
        <rFont val="Calibri"/>
        <family val="2"/>
        <scheme val="minor"/>
      </rPr>
      <t xml:space="preserve"> 2018, « Comment survivre à une cyberattaque »</t>
    </r>
  </si>
  <si>
    <r>
      <t xml:space="preserve"> </t>
    </r>
    <r>
      <rPr>
        <b/>
        <sz val="9"/>
        <rFont val="Calibri"/>
        <family val="2"/>
        <scheme val="minor"/>
      </rPr>
      <t>Lasmoles, O</t>
    </r>
    <r>
      <rPr>
        <sz val="9"/>
        <rFont val="Calibri"/>
        <family val="2"/>
        <scheme val="minor"/>
      </rPr>
      <t xml:space="preserve"> 2018, « Carte maritime France-Italie »</t>
    </r>
  </si>
  <si>
    <r>
      <rPr>
        <b/>
        <sz val="9"/>
        <rFont val="Calibri"/>
        <family val="2"/>
        <scheme val="minor"/>
      </rPr>
      <t>Lasmoles, O</t>
    </r>
    <r>
      <rPr>
        <sz val="9"/>
        <rFont val="Calibri"/>
        <family val="2"/>
        <scheme val="minor"/>
      </rPr>
      <t xml:space="preserve"> 2018, « Un aspect largement inexploré - Le terrorisme maritime »</t>
    </r>
  </si>
  <si>
    <r>
      <rPr>
        <b/>
        <sz val="9"/>
        <rFont val="Calibri"/>
        <family val="2"/>
        <scheme val="minor"/>
      </rPr>
      <t>Tanquerel, S</t>
    </r>
    <r>
      <rPr>
        <sz val="9"/>
        <rFont val="Calibri"/>
        <family val="2"/>
        <scheme val="minor"/>
      </rPr>
      <t xml:space="preserve"> 2018, Animation de l’atelier « nouvelles attentes des salariés, adaptez votre management ! »</t>
    </r>
  </si>
  <si>
    <r>
      <rPr>
        <b/>
        <sz val="9"/>
        <rFont val="Calibri"/>
        <family val="2"/>
        <scheme val="minor"/>
      </rPr>
      <t>Tanquerel, S</t>
    </r>
    <r>
      <rPr>
        <sz val="9"/>
        <rFont val="Calibri"/>
        <family val="2"/>
        <scheme val="minor"/>
      </rPr>
      <t xml:space="preserve"> 2018, 'Entreprises libérées’ Petit-Déjeuner de la Fondation, EM Normandie</t>
    </r>
  </si>
  <si>
    <r>
      <rPr>
        <b/>
        <sz val="9"/>
        <rFont val="Calibri"/>
        <family val="2"/>
        <scheme val="minor"/>
      </rPr>
      <t>Tanquerel, S</t>
    </r>
    <r>
      <rPr>
        <sz val="9"/>
        <rFont val="Calibri"/>
        <family val="2"/>
        <scheme val="minor"/>
      </rPr>
      <t xml:space="preserve"> 2018, 'Le rôle des RH dans la gestion de la diversité et des carrières’</t>
    </r>
  </si>
  <si>
    <r>
      <rPr>
        <b/>
        <sz val="9"/>
        <rFont val="Calibri"/>
        <family val="2"/>
        <scheme val="minor"/>
      </rPr>
      <t>Tanquerel, S</t>
    </r>
    <r>
      <rPr>
        <sz val="9"/>
        <rFont val="Calibri"/>
        <family val="2"/>
        <scheme val="minor"/>
      </rPr>
      <t xml:space="preserve"> 2018, intervention ‘keep or skip’ sur le mouvement #balancetonporc.</t>
    </r>
  </si>
  <si>
    <r>
      <t>Tanquerel, S</t>
    </r>
    <r>
      <rPr>
        <sz val="9"/>
        <rFont val="Calibri"/>
        <family val="2"/>
        <scheme val="minor"/>
      </rPr>
      <t xml:space="preserve"> 2018, ‘Chief Happiness Officer: info ou intox?’</t>
    </r>
  </si>
  <si>
    <r>
      <rPr>
        <b/>
        <sz val="9"/>
        <rFont val="Calibri"/>
        <family val="2"/>
        <scheme val="minor"/>
      </rPr>
      <t>Alves, S</t>
    </r>
    <r>
      <rPr>
        <sz val="9"/>
        <rFont val="Calibri"/>
        <family val="2"/>
        <scheme val="minor"/>
      </rPr>
      <t xml:space="preserve"> 2018, "La révolution du prof Smarty"</t>
    </r>
  </si>
  <si>
    <r>
      <rPr>
        <b/>
        <sz val="9"/>
        <rFont val="Calibri"/>
        <family val="2"/>
        <scheme val="minor"/>
      </rPr>
      <t>Bazin, Y</t>
    </r>
    <r>
      <rPr>
        <sz val="9"/>
        <rFont val="Calibri"/>
        <family val="2"/>
        <scheme val="minor"/>
      </rPr>
      <t>,</t>
    </r>
    <r>
      <rPr>
        <b/>
        <sz val="9"/>
        <rFont val="Calibri"/>
        <family val="2"/>
        <scheme val="minor"/>
      </rPr>
      <t xml:space="preserve"> </t>
    </r>
    <r>
      <rPr>
        <sz val="9"/>
        <rFont val="Calibri"/>
        <family val="2"/>
        <scheme val="minor"/>
      </rPr>
      <t>Janand, A &amp; Bencherqui, D (2018):  ‘The psychological contract 30 years after. Retrospective and future vision with Denise Rousseau’ </t>
    </r>
  </si>
  <si>
    <r>
      <rPr>
        <b/>
        <sz val="9"/>
        <rFont val="Calibri"/>
        <family val="2"/>
        <scheme val="minor"/>
      </rPr>
      <t>Bourdin, S</t>
    </r>
    <r>
      <rPr>
        <sz val="9"/>
        <rFont val="Calibri"/>
        <family val="2"/>
        <scheme val="minor"/>
      </rPr>
      <t xml:space="preserve"> &amp; Ragazzi, E (2018), 'La science régionale et la performance des politiques publiques : retour sur les méthodes d'évaluation'</t>
    </r>
  </si>
  <si>
    <r>
      <rPr>
        <b/>
        <sz val="9"/>
        <rFont val="Calibri"/>
        <family val="2"/>
        <scheme val="minor"/>
      </rPr>
      <t>Bueno Merino, P</t>
    </r>
    <r>
      <rPr>
        <sz val="9"/>
        <rFont val="Calibri"/>
        <family val="2"/>
        <scheme val="minor"/>
      </rPr>
      <t xml:space="preserve"> &amp; </t>
    </r>
    <r>
      <rPr>
        <b/>
        <sz val="9"/>
        <rFont val="Calibri"/>
        <family val="2"/>
        <scheme val="minor"/>
      </rPr>
      <t>Duchemin, M-H</t>
    </r>
    <r>
      <rPr>
        <sz val="9"/>
        <rFont val="Calibri"/>
        <family val="2"/>
        <scheme val="minor"/>
      </rPr>
      <t xml:space="preserve"> 2018, "Les enjeux de l'accompagnement entrepreneurial collectif au féminin" </t>
    </r>
  </si>
  <si>
    <r>
      <rPr>
        <b/>
        <sz val="9"/>
        <rFont val="Calibri"/>
        <family val="2"/>
        <scheme val="minor"/>
      </rPr>
      <t xml:space="preserve">Condor, R </t>
    </r>
    <r>
      <rPr>
        <sz val="9"/>
        <rFont val="Calibri"/>
        <family val="2"/>
        <scheme val="minor"/>
      </rPr>
      <t>(2018), 'Émile Ryckeboer, paysan pionnier. Il a osé !. Émile Ryckeboer, Jean Leroux (collab.), Paris, Orep Éditions, 2016, 224 p',</t>
    </r>
  </si>
  <si>
    <r>
      <rPr>
        <b/>
        <sz val="9"/>
        <rFont val="Calibri"/>
        <family val="2"/>
        <scheme val="minor"/>
      </rPr>
      <t>Mandjak, T</t>
    </r>
    <r>
      <rPr>
        <sz val="9"/>
        <rFont val="Calibri"/>
        <family val="2"/>
        <scheme val="minor"/>
      </rPr>
      <t xml:space="preserve"> 2018, "Trigger issues in emerging relationships" </t>
    </r>
  </si>
  <si>
    <r>
      <rPr>
        <b/>
        <sz val="9"/>
        <rFont val="Calibri"/>
        <family val="2"/>
        <scheme val="minor"/>
      </rPr>
      <t>Pereira, B</t>
    </r>
    <r>
      <rPr>
        <sz val="9"/>
        <rFont val="Calibri"/>
        <family val="2"/>
        <scheme val="minor"/>
      </rPr>
      <t xml:space="preserve"> 2018, "Entreprises : loyauté et liberté d’expression des salariés sur les réseaux sociaux" </t>
    </r>
  </si>
  <si>
    <r>
      <t xml:space="preserve">Psycharis, Y &amp; </t>
    </r>
    <r>
      <rPr>
        <b/>
        <sz val="9"/>
        <rFont val="Calibri"/>
        <family val="2"/>
        <scheme val="minor"/>
      </rPr>
      <t>Bourdin, S</t>
    </r>
    <r>
      <rPr>
        <sz val="9"/>
        <rFont val="Calibri"/>
        <family val="2"/>
        <scheme val="minor"/>
      </rPr>
      <t xml:space="preserve"> (2018), ‘Localisation et inégalités de revenus : nouveaux défis pour les territoires urbains’</t>
    </r>
  </si>
  <si>
    <t>DEPT</t>
  </si>
  <si>
    <t>Journal of International Entrepreneurship</t>
  </si>
  <si>
    <t>1570-7385</t>
  </si>
  <si>
    <t>https://doi.org/10.1007/s10843-017-0214-3</t>
  </si>
  <si>
    <t>vol. 15, no. 4, pp. 1-43</t>
  </si>
  <si>
    <t>Revue Internationale PME</t>
  </si>
  <si>
    <t xml:space="preserve">0776-5436 </t>
  </si>
  <si>
    <t>DOI: 10.7202/1039788ar</t>
  </si>
  <si>
    <t>vol. 30, no. 1, pp. 121-154</t>
  </si>
  <si>
    <t>Revue Française du Marketing</t>
  </si>
  <si>
    <t>0035-3051</t>
  </si>
  <si>
    <t>DOI: 10.3917/mav.080.0175</t>
  </si>
  <si>
    <t>no. 261, novembre, pp. 65-79</t>
  </si>
  <si>
    <t>https://doi.org/10.1016/j.ejor.2016.12.018</t>
  </si>
  <si>
    <t>vol. 260, no. 2, July, pp. 520-533</t>
  </si>
  <si>
    <t>https://doi.org/10.3166/ges.19.2017.0001</t>
  </si>
  <si>
    <t>vol. 68, pp. 27-56</t>
  </si>
  <si>
    <t>https://doi.org/10.3917/mav.094.0079</t>
  </si>
  <si>
    <t>no. 94, juillet-août, pp. 79-100</t>
  </si>
  <si>
    <t>https://doi.org/10.1177/1032373216674968</t>
  </si>
  <si>
    <t>vol. 22, no. 1, February, pp. 44-66</t>
  </si>
  <si>
    <t>https://doi.org/10.1177/1032373216686369</t>
  </si>
  <si>
    <t>vol. 22, no. 2, May, pp. 193-213</t>
  </si>
  <si>
    <t>International Journal of Research in Marketing</t>
  </si>
  <si>
    <t>0167-8116</t>
  </si>
  <si>
    <t>https://doi.org/10.1016/j.ijresmar.2016.08.006</t>
  </si>
  <si>
    <t xml:space="preserve"> vol. 39, no. 2, pp. 442-461</t>
  </si>
  <si>
    <t>https://doi.org/10.3917/grhu.103.0040</t>
  </si>
  <si>
    <t>vol. 2017/1, no. 103, pp. 40-54</t>
  </si>
  <si>
    <t>TYPHAINE</t>
  </si>
  <si>
    <t>International Small Business Journal,</t>
  </si>
  <si>
    <t>0266-2426</t>
  </si>
  <si>
    <t>https://doi.org/10.1177/0266242616680280</t>
  </si>
  <si>
    <t>vol. 35, no. 6, September, pp. 729-750</t>
  </si>
  <si>
    <t>1462-6004</t>
  </si>
  <si>
    <t>https://doi.org/10.1108/JSBED-12-2016-0197</t>
  </si>
  <si>
    <t xml:space="preserve"> vol. 24, no. 3, September, pp. 545-561</t>
  </si>
  <si>
    <t>https://doi.org/10.3917/g2000.343.0073</t>
  </si>
  <si>
    <t xml:space="preserve"> vol. 34, no. 2017/3, pp. 73-97</t>
  </si>
  <si>
    <t>Revue Française d’Economie</t>
  </si>
  <si>
    <t>2728-0128</t>
  </si>
  <si>
    <t>https://doi.org/10.3917/rfe.173.0171</t>
  </si>
  <si>
    <t xml:space="preserve"> vol. 32, no. 2017/3, pp.171-214</t>
  </si>
  <si>
    <t>https://doi.org/10.1016/j.orl.2017.09.003</t>
  </si>
  <si>
    <t xml:space="preserve"> vol. 45, no. 6, November, pp. 592-597</t>
  </si>
  <si>
    <t>OR Spectrum</t>
  </si>
  <si>
    <t>0171-6468</t>
  </si>
  <si>
    <t>https://doi.org/10.1007/s00291-017-0487-x</t>
  </si>
  <si>
    <t>vol. 39, no. 4, October, pp. 1097-1125</t>
  </si>
  <si>
    <t>https://doi.org/10.1108/JBIM-07-2015-0126</t>
  </si>
  <si>
    <t>vol. 32, no. 3, pp. 455-466</t>
  </si>
  <si>
    <t>juil-aout 2017</t>
  </si>
  <si>
    <t>https://doi.org/10.1108/JEIM-05-2015-0041</t>
  </si>
  <si>
    <t>vol. 30, no. 4, juillet-août, pp. 534-554</t>
  </si>
  <si>
    <t>https://doi.org/10.3917/geco1.130.0067</t>
  </si>
  <si>
    <t>no. 130, décembre, pp. 67-75</t>
  </si>
  <si>
    <t>no. 237, décembre, pp. 37-54</t>
  </si>
  <si>
    <t>hiver</t>
  </si>
  <si>
    <t>https://doi.org/10.3917/rips1.hs04.0145</t>
  </si>
  <si>
    <t>vol. 2017/Supplément au no. 56, hiver, pp. 145-162</t>
  </si>
  <si>
    <t>https://doi.org/10.1108/JOCM-03-2016-0054</t>
  </si>
  <si>
    <t>vol. 30, no. 6, pp. 858-871</t>
  </si>
  <si>
    <t>https://doi.org/10.3917/sim.173.0075</t>
  </si>
  <si>
    <t>vol. 22, no. 3, pp. 75-115</t>
  </si>
  <si>
    <t>Journal of Marketing Analytics</t>
  </si>
  <si>
    <t>2050-3318/ 2050-3326</t>
  </si>
  <si>
    <t>https://doi.org/10.1057/s41270-017-0024-4</t>
  </si>
  <si>
    <t xml:space="preserve"> vol. 5, no. 3, December, pp.111-120.</t>
  </si>
  <si>
    <t>Journal of Media Business Studies</t>
  </si>
  <si>
    <t>1652-2354</t>
  </si>
  <si>
    <t>accepté le 14/05/2017</t>
  </si>
  <si>
    <t>Published online 27/07/2017</t>
  </si>
  <si>
    <t>https://doi.org/10.1080/16522354.2017.1346948</t>
  </si>
  <si>
    <t>Le Droit Maritime Français</t>
  </si>
  <si>
    <t>2117-1238</t>
  </si>
  <si>
    <t>no. 790, avril, pp.291-301</t>
  </si>
  <si>
    <t>Journal of Shipping and Trade</t>
  </si>
  <si>
    <t>accepté le 12/12/2017</t>
  </si>
  <si>
    <t>published 28/12/2017</t>
  </si>
  <si>
    <t>https://doi.org/10.1186/s41072-017-0026-6</t>
  </si>
  <si>
    <t>IISE Transactions</t>
  </si>
  <si>
    <t>2472-5846</t>
  </si>
  <si>
    <t>accepté le 25/09/2017</t>
  </si>
  <si>
    <t>https://doi.org/10.1080/24725854.2017.1387318</t>
  </si>
  <si>
    <t>pp. 279-297</t>
  </si>
  <si>
    <t>0257-0130</t>
  </si>
  <si>
    <t>https://doi.org/10.1007/s11134-017-9552-z</t>
  </si>
  <si>
    <t>pp. 139-165</t>
  </si>
  <si>
    <t>Répertoire pénal et de procédure pénale - Encyclopédie Dalloz</t>
  </si>
  <si>
    <t>pp.1-18</t>
  </si>
  <si>
    <t>Eureka Social and Humanities</t>
  </si>
  <si>
    <t>2504-5571</t>
  </si>
  <si>
    <t>http://dx.doi.org/10.21303/2504-5571.2017.00257</t>
  </si>
  <si>
    <t>no. 1, pp. 36-46</t>
  </si>
  <si>
    <t>Journal of Digital &amp; Social Media Marketing</t>
  </si>
  <si>
    <t>2050-0076</t>
  </si>
  <si>
    <t>vol. 4, no. 4, pp.391-416</t>
  </si>
  <si>
    <t xml:space="preserve"> Centrale de Cas et de Médias Pédagogiques (CCMP)</t>
  </si>
  <si>
    <t>Paris, cas de Management Général - Stratégie, no. G1933.</t>
  </si>
  <si>
    <t xml:space="preserve"> Paris, cas de Négociation/Vente, no. N0008(GB).</t>
  </si>
  <si>
    <t>LETHUILIER</t>
  </si>
  <si>
    <t>Centre de Cas HEC Montréal</t>
  </si>
  <si>
    <t xml:space="preserve"> Montréal, cas de Management, no. 9 40 2017 008.</t>
  </si>
  <si>
    <t>cas de Finances, no. F0530.</t>
  </si>
  <si>
    <t>Springer, Berlin, Heidelberg</t>
  </si>
  <si>
    <t>pp. 123-141</t>
  </si>
  <si>
    <t>Nouveau Monde Editions</t>
  </si>
  <si>
    <t>pp. 157-177</t>
  </si>
  <si>
    <t>NICOL</t>
  </si>
  <si>
    <t>N</t>
  </si>
  <si>
    <t>Editions Lavoisier</t>
  </si>
  <si>
    <t>pp. 301-305</t>
  </si>
  <si>
    <t>pp. 430-439</t>
  </si>
  <si>
    <t>pp. 448-451</t>
  </si>
  <si>
    <t>pp. 154-158</t>
  </si>
  <si>
    <t>pp. 91-111.</t>
  </si>
  <si>
    <t>Emerald Publishing Ltd</t>
  </si>
  <si>
    <t>pp. 157-172.</t>
  </si>
  <si>
    <t>Edward Elgar Publishing Ltd</t>
  </si>
  <si>
    <t>Presses de l’Université du Québec</t>
  </si>
  <si>
    <t>pp. 185-230.</t>
  </si>
  <si>
    <t>pp. 1-248</t>
  </si>
  <si>
    <t>pp. 1-40</t>
  </si>
  <si>
    <t>217 p.</t>
  </si>
  <si>
    <t>CAMILLE</t>
  </si>
  <si>
    <t>300 p.</t>
  </si>
  <si>
    <t>175 p.</t>
  </si>
  <si>
    <t>https://theconversation.com/reflexion-sur-soi-rapport-aux-autres-de-nouveaux-domaines-denseignement-essentiels-70911</t>
  </si>
  <si>
    <t>Journarl des Grandes Ecoles et des Universités</t>
  </si>
  <si>
    <t>https://www.mondedesgrandesecoles.fr/poach-me-im-famous-reseaux-sociaux-numeriques-recrutement/</t>
  </si>
  <si>
    <t>n. 80</t>
  </si>
  <si>
    <t>https://theconversation.com/enseignement-numerique-et-formation-par-la-recherche-un-binome-pour-innover-en-ecole-de-management-86014</t>
  </si>
  <si>
    <t>https://theconversation.com/tunisie-maroc-egypte-eldorados-de-la-start-up-sociale-73015</t>
  </si>
  <si>
    <t>https://theconversation.com/tunisia-morocco-and-egypt-a-new-global-hub-for-social-impact-start-ups-74096</t>
  </si>
  <si>
    <t>https://theconversation.com/why-tunisias-banks-are-its-main-economic-weakness-75800</t>
  </si>
  <si>
    <t>https://theconversation.com/les-banques-tunisiennes-apres-la-revolution-un-crucial-besoin-de-gouvernance-75802</t>
  </si>
  <si>
    <t>Vox-Fi</t>
  </si>
  <si>
    <t>https://www.finance-gestion.com/vox-fi/</t>
  </si>
  <si>
    <t>https://theconversation.com/dathenes-a-luniversite-francaise-le-tirage-au-sort-a-travers-les-siecles-78943</t>
  </si>
  <si>
    <t>https://theconversation.com/egalite-professionnelle-des-barrieres-invisibles-sur-le-chemin-85003</t>
  </si>
  <si>
    <t>https://theconversation.com/la-transition-energetique-un-enjeu-geopolitique-pour-leurope-71291</t>
  </si>
  <si>
    <t>CGE Grand Angle</t>
  </si>
  <si>
    <t>http://www.cge-news.com/main.php?p=1702</t>
  </si>
  <si>
    <t>no. 81</t>
  </si>
  <si>
    <t>https://theconversation.com/la-chine-cet-objet-viticole-non-identifie-72428</t>
  </si>
  <si>
    <t>https://theconversation.com/le-havre-dans-la-concurrence-portuaire-europeenne-et-mondiale-73006</t>
  </si>
  <si>
    <t>Population &amp; Avenir</t>
  </si>
  <si>
    <t>vol. 2017/1, no. 731, pp.17-19, janvier-février</t>
  </si>
  <si>
    <t>https://theconversation.com/revitaliser-les-commerces-de-centre-ville-en-finir-avec-le-no-parking-no-business-73177</t>
  </si>
  <si>
    <t>Bourdin, S (2017), 'Les inégalités de développement économique dans l’Union européenne'</t>
  </si>
  <si>
    <t>https://theconversation.com/les-inegalites-de-developpement-economique-dans-lunion-europeenne-76637</t>
  </si>
  <si>
    <t>https://theconversation.com/quelles-solidarites-economiques-entre-les-regions-europeennes-76636</t>
  </si>
  <si>
    <t>n. 3</t>
  </si>
  <si>
    <t>https://theconversation.com/voyage-en-demographie-une-population-europeenne-en-mouvement-85855</t>
  </si>
  <si>
    <t>n. 4</t>
  </si>
  <si>
    <t>LUDOVIS</t>
  </si>
  <si>
    <t>Normandie Magazine</t>
  </si>
  <si>
    <t>https://theconversation.com/accreditations-internationales-et-ecoles-de-management-inertie-ou-apprentissage-organisationnel-86381</t>
  </si>
  <si>
    <t>no. 5073, pp.34-35</t>
  </si>
  <si>
    <t>no. 66, pp.66-67</t>
  </si>
  <si>
    <t>https://theconversation.com/perte-didentite-au-travail-et-identite-sociale-71915</t>
  </si>
  <si>
    <t>https://theconversation.com/les-croisieres-en-arctique-un-marche-de-luxe-81422</t>
  </si>
  <si>
    <t>The Huffington Post</t>
  </si>
  <si>
    <t>https://www.huffingtonpost.fr/caroline-diard/droit-a-la-deconnexion-teletravailleurs_a_21646486/</t>
  </si>
  <si>
    <t>https://theconversation.com/formation-des-cadres-comment-linnovation-pedagogique-influence-le-management-des-entreprises-69677</t>
  </si>
  <si>
    <t>https://theconversation.com/le-regime-de-lauto-entrepreneur-itineraire-dun-enfant-gate-68294</t>
  </si>
  <si>
    <t>https://theconversation.com/le-droit-a-loubli-est-il-vraiment-applicable-71015</t>
  </si>
  <si>
    <t>https://theconversation.com/piloter-la-performance-dans-une-organisation-matricielle-ou-comment-ne-pas-etre-aspire-par-la-matrice-68517</t>
  </si>
  <si>
    <t>https://theconversation.com/teletravail-et-burn-out-73236</t>
  </si>
  <si>
    <t>https://theconversation.com/complementaire-sante-obligatoire-un-desavantage-social-72096</t>
  </si>
  <si>
    <t>https://theconversation.com/reforme-des-retraites-retour-vers-le-futur-73997</t>
  </si>
  <si>
    <t>https://theconversation.com/quel-successeur-pour-reprendre-mon-entreprise-72750</t>
  </si>
  <si>
    <t>https://theconversation.com/fait-religieux-dans-les-entreprises-sinformer-et-se-former-74860</t>
  </si>
  <si>
    <t>https://theconversation.com/en-matiere-de-formation-cest-qui-le-patron-75343</t>
  </si>
  <si>
    <t>https://theconversation.com/combien-coute-le-tabagisme-aux-entreprises-76294</t>
  </si>
  <si>
    <t>https://theconversation.com/koh-lanta-ou-le-management-des-aventuriers-76547</t>
  </si>
  <si>
    <t>https://theconversation.com/limpot-a-la-source-vers-une-phobie-administrative-dans-les-services-paye-77246</t>
  </si>
  <si>
    <t>https://theconversation.com/reformes-du-temps-de-travail-le-retour-de-lirresistible-tentation-de-loisivete-77844</t>
  </si>
  <si>
    <t>https://theconversation.com/video-protection-des-salaries-retour-sur-le-cas-loft-story-78219</t>
  </si>
  <si>
    <t>https://theconversation.com/cnil-et-fiches-s-des-liaisons-dangereuses-79778</t>
  </si>
  <si>
    <t>https://theconversation.com/columns/caroline-diard-296416</t>
  </si>
  <si>
    <t>Revue des cadres de la CFDT</t>
  </si>
  <si>
    <t>no. 273, pp.37-42</t>
  </si>
  <si>
    <t>https://theconversation.com/le-systeme-inegal-des-caisses-de-retraite-80310</t>
  </si>
  <si>
    <t>21-aout</t>
  </si>
  <si>
    <t>https://theconversation.com/lassurance-chomage-pour-tous-utopie-ou-realite-80893</t>
  </si>
  <si>
    <t>https://www.lesechos.fr/idees-debats/cercle/a-qui-les-entrepreneurs-peuvent-ils-encore-faire-confiance-1011438</t>
  </si>
  <si>
    <t>https://www.lesechos.fr/idees-debats/cercle/licenciements-sur-ordonnance-1011485</t>
  </si>
  <si>
    <t>https://theconversation.com/dialogue-social-tpe-et-grands-groupes-loges-a-la-meme-enseigne-84193</t>
  </si>
  <si>
    <t>https://www.lesechos.fr/idees-debats/cercle/le-cdi-de-chantier-une-mise-a-mort-du-salariat-1011532</t>
  </si>
  <si>
    <t>https://theconversation.com/flexibilite-et-loi-travail-ce-que-ca-change-84892</t>
  </si>
  <si>
    <t>https://theconversation.com/avec-les-ordonnances-macron-le-grand-retour-du-teletravail-85725</t>
  </si>
  <si>
    <t>https://theconversation.com/reforme-de-lassurance-chomage-en-politique-aussi-il-peut-y-avoir-violation-du-contrat-psychologique-86659</t>
  </si>
  <si>
    <t>https://www.lesechos.fr/idees-debats/cercle/harcelement-de-quoi-parle-t-on-vraiment-1009859</t>
  </si>
  <si>
    <t>https://theconversation.com/ne-lappelons-plus-jamais-velib-87705</t>
  </si>
  <si>
    <t>https://theconversation.com/le-droit-a-lerreur-un-projet-de-loi-createur-de-confiance-88258</t>
  </si>
  <si>
    <t>https://theconversation.com/le-demon-du-smic-est-de-retour-88986?utm_medium=email&amp;utm_campaign=La%20lettre%20de%20The%20Conversation%20France%20du%2014%20dcembre%202017%20-%2090187618&amp;utm_content=La%20lettre%20de%20The%20Conversation%20France%20du%2014%20</t>
  </si>
  <si>
    <t>https://theconversation.com/livraison-par-drone-les-nouveaux-pilotes-73412</t>
  </si>
  <si>
    <t>https://theconversation.com/drones-chronique-dun-decollage-annonce-85650</t>
  </si>
  <si>
    <t>https://theconversation.com/politique-de-remuneration-motivation-des-salaries-et-avantages-fiscaux-70751</t>
  </si>
  <si>
    <t>https://theconversation.com/les-bonnes-raisons-de-creer-ou-rejoindre-une-scop-71917</t>
  </si>
  <si>
    <t>https://theconversation.com/le-bureau-un-espace-pas-comme-les-autres-83059</t>
  </si>
  <si>
    <t>http://archives.lesechos.fr/archives/cercle/2017/01/06/cercle_164581.htm</t>
  </si>
  <si>
    <t>https://theconversation.com/quels-risques-encourt-un-start-upper-70969</t>
  </si>
  <si>
    <t>https://theconversation.com/et-si-les-entrepreneurs-poussaient-par-le-milieu-telles-des-herbes-folles-75270</t>
  </si>
  <si>
    <t>FERRANTE</t>
  </si>
  <si>
    <t>GUILLAUME</t>
  </si>
  <si>
    <t>15 aout</t>
  </si>
  <si>
    <t>https://theconversation.com/la-route-maritime-du-nord-eldorado-ou-miroir-aux-alouettes-82111</t>
  </si>
  <si>
    <t>31 aout</t>
  </si>
  <si>
    <t>https://theconversation.com/navigation-arctique-quels-risques-pour-les-navires-croisieristes-82170</t>
  </si>
  <si>
    <t>no. 3659 pp.36-36</t>
  </si>
  <si>
    <t>http://archives.lesechos.fr/archives/cercle/2017/03/21/cercle_167790.htm</t>
  </si>
  <si>
    <t>https://www.lesechos.fr/monde/etats-unis/donald-trump-ampute-laide-etrangere-et-lenvironnement-dans-son-prochain-budget-1170603</t>
  </si>
  <si>
    <t>http://archives.lesechos.fr/archives/cercle/2017/04/07/cercle_168404.htm</t>
  </si>
  <si>
    <t>https://www.lesechos.fr/idees-debats/cercle/chine-fin-des-vehicules-essence-et-diesel-debut-dune-nouvelle-dependance-1011490</t>
  </si>
  <si>
    <t>https://theconversation.com/ceux-qui-ne-sont-rien-ou-leloge-dune-nouvelle-classe-entrepreneuriale-83190</t>
  </si>
  <si>
    <t>https://theconversation.com/livrer-par-drones-les-entreprises-sont-elles-pretes-83845</t>
  </si>
  <si>
    <t>https://theconversation.com/comment-la-chine-a-pris-le-controle-du-marche-des-terres-rares-69967</t>
  </si>
  <si>
    <t>http://www.cge-news.com/main.php?p=1729</t>
  </si>
  <si>
    <t>no. 82</t>
  </si>
  <si>
    <t>https://theconversation.com/securite-des-lieux-scolaires-la-fausse-bonne-solution-des-portiques-75279</t>
  </si>
  <si>
    <t>https://theconversation.com/la-transition-macron-ou-en-est-le-renseignement-territorial-francais-77736</t>
  </si>
  <si>
    <t>https://theconversation.com/les-enjeux-du-recrutement-pour-les-services-de-renseignement-francais-78505</t>
  </si>
  <si>
    <t>https://theconversation.com/fortification-ou-tactiques-de-proximite-quel-modele-de-securite-face-aux-menaces-terroristes-84698</t>
  </si>
  <si>
    <t>The Conversation UK</t>
  </si>
  <si>
    <t>https://theconversation.com/brexit-offers-free-port-opportunities-but-the-eu-can-beat-britain-to-them-71038</t>
  </si>
  <si>
    <t>Lavissière, A (2017), 'Le Brexit va nous renvoyer face à nos ports'</t>
  </si>
  <si>
    <t>https://theconversation.com/le-brexit-va-nous-renvoyer-face-a-nos-ports-74582</t>
  </si>
  <si>
    <t>https://theconversation.com/petites-mises-pour-gros-profits-le-succes-des-jeux-supercell-71729</t>
  </si>
  <si>
    <t>https://theconversation.com/langleterre-du-brexit-veut-transformer-les-menaces-en-opportunites-grace-aux-ports-francs-70794</t>
  </si>
  <si>
    <t>https://theconversation.com/churchtech-credofunding-sandp-500-catholic-values-index-la-nouvelle-economie-catholique-76053</t>
  </si>
  <si>
    <t>https://theconversation.com/jeux-video-existe-t-il-une-lol-economie-en-france-79062</t>
  </si>
  <si>
    <t>https://theconversation.com/negocier-en-afrique-aujourdhui-ce-quon-ne-sait-pas-73573</t>
  </si>
  <si>
    <t>https://theconversation.com/la-generation-y-prend-le-pouvoir-comment-gerer-ses-vieux-78540</t>
  </si>
  <si>
    <t>https://theconversation.com/mettre-du-coca-dans-son-vin-pourquoi-il-faut-prendre-en-compte-les-attentes-des-consommateurs-etrangers-81425</t>
  </si>
  <si>
    <t>MANDEL</t>
  </si>
  <si>
    <t>ELEONORE</t>
  </si>
  <si>
    <t>https://theconversation.com/rester-a-la-porte-entrer-par-la-fenetre-les-defis-de-la-distribution-a-linternational-83066</t>
  </si>
  <si>
    <t>https://theconversation.com/lhistoire-de-lhomme-viril-et-sauvage-ou-les-ecueils-de-la-communication-interculturelle-75009</t>
  </si>
  <si>
    <t>https://theconversation.com/les-lecons-de-management-de-the-walking-dead-75734</t>
  </si>
  <si>
    <t>Infodujour</t>
  </si>
  <si>
    <t>https://infodujour.fr/culture/6859-lecosse-et-langleterre-des-tourments-de-lhistoire-ravives-par-le-brexit</t>
  </si>
  <si>
    <t>https://theconversation.com/le-poids-de-luniforme-le-calvaire-des-hotesses-daccueil-73237</t>
  </si>
  <si>
    <t>https://theconversation.com/rediger-un-cv-attractif-pour-les-oraux-dadmission-en-ecole-de-commerce-74088</t>
  </si>
  <si>
    <t>https://theconversation.com/google-versus-godin-le-progres-social-en-entreprise-est-il-veritablement-lineaire-70761</t>
  </si>
  <si>
    <t>https://theconversation.com/de-consommatrices-a-consommactrices-des-youtubeuses-evoluent-vers-plus-dethique-76359</t>
  </si>
  <si>
    <t>https://theconversation.com/savoir-savoir-etre-savoir-faire-et-faire-savoir-69159</t>
  </si>
  <si>
    <t>https://theconversation.com/fifty-shades-versus-sex-in-the-kitchen-quand-la-france-snobe-sa-propre-production-litteraire-70939</t>
  </si>
  <si>
    <t>https://theconversation.com/management-lessons-from-the-walking-dead-80695</t>
  </si>
  <si>
    <t>https://theconversation.com/francais-pour-votre-anglais-remerciez-guillaume-le-conquerant-75093</t>
  </si>
  <si>
    <t>pp.90-92</t>
  </si>
  <si>
    <t>http://www.cge-news.com/main.php?p=1766</t>
  </si>
  <si>
    <t>n. 84</t>
  </si>
  <si>
    <t>http://archives.lesechos.fr/archives/cercle/2017/02/05/cercle_165797.htm</t>
  </si>
  <si>
    <t>https://www.lesechos.fr/idees-debats/cercle/carence-manageriale-une-insuffisance-professionnelle-ou-une-faute-1011387</t>
  </si>
  <si>
    <t>https://www.lesechos.fr/idees-debats/cercle/opinion-ordonnances-penicaud-un-choc-de-complexification-et-de-precarisation-1011535</t>
  </si>
  <si>
    <t>https://www.lesechos.fr/idees-debats/cercle/surveillance-des-communications-electroniques-des-salaries-la-cour-edh-precise-les-limites-863769</t>
  </si>
  <si>
    <t>http://archives.lesechos.fr/archives/cercle/2017/03/02/cercle_166988.htm</t>
  </si>
  <si>
    <t>https://www.lesechos.fr/idees-debats/cercle/un-fait-unique-suffit-a-caracteriser-le-harcelement-sexuel-1009792</t>
  </si>
  <si>
    <t>https://www.lesechos.fr/idees-debats/cercle/la-loyaute-un-principe-reciproque-entre-employeurs-et-salaries-1009996</t>
  </si>
  <si>
    <t>https://theconversation.com/societe-du-travail-triste-tropisme-72480</t>
  </si>
  <si>
    <t>https://theconversation.com/votre-ville-est-elle-marchable-71257</t>
  </si>
  <si>
    <t>https://theconversation.com/le-tourisme-genealogique-quebecois-a-la-rescousse-des-campagnes-normandes-86282</t>
  </si>
  <si>
    <t>https://theconversation.com/le-putaclic-ou-lart-de-faire-du-mauvais-teasing-73929</t>
  </si>
  <si>
    <t>https://theconversation.com/drones-au-dessus-dun-nid-de-coucou-72704</t>
  </si>
  <si>
    <t>https://theconversation.com/twitter-nouvel-eldorado-du-marketing-politique-73928</t>
  </si>
  <si>
    <t>https://theconversation.com/le-droit-a-la-deconnexion-vers-une-remise-en-question-de-la-norme-du-salarie-ideal-71658</t>
  </si>
  <si>
    <t>https://theconversation.com/quand-lexigence-de-verite-devient-secondaire-70718</t>
  </si>
  <si>
    <t>https://theconversation.com/former-les-managers-de-demain-a-legalite-femmes-hommes-74344</t>
  </si>
  <si>
    <t>https://theconversation.com/les-strategies-souterraines-pour-concilier-vies-pro-et-perso-au-masculin-78568</t>
  </si>
  <si>
    <t>https://theconversation.com/les-femmes-sont-elles-plus-ethiques-que-les-hommes-75354</t>
  </si>
  <si>
    <t>https://theconversation.com/le-penelopegate-a-laune-des-stereotypes-de-genre-72631</t>
  </si>
  <si>
    <t>https://theconversation.com/la-visibilite-des-femmes-comme-levier-degalite-quelques-eclairages-des-etats-unis-86111</t>
  </si>
  <si>
    <t>https://theconversation.com/gaulliste-et-chretien-du-brouillage-sur-la-ligne-public-prive-71098</t>
  </si>
  <si>
    <t>TIRARD</t>
  </si>
  <si>
    <t>DIDIER</t>
  </si>
  <si>
    <t>https://theconversation.com/avons-nous-encore-besoin-du-marketing-70560</t>
  </si>
  <si>
    <t>Pouvoirs Locaux</t>
  </si>
  <si>
    <t>pp.49-53</t>
  </si>
  <si>
    <t>33ème Congrès International de l'AFM</t>
  </si>
  <si>
    <t>Tours, France, 17-19 mai.</t>
  </si>
  <si>
    <t>16th European Conference on Research Methodology for Business and Management (ECRM 2017)</t>
  </si>
  <si>
    <t>Dublin, Ireland, June, 22-23.</t>
  </si>
  <si>
    <t>ASHWIN</t>
  </si>
  <si>
    <t>M</t>
  </si>
  <si>
    <t xml:space="preserve"> AM SIG Marketing of Higher Education Colloquium</t>
  </si>
  <si>
    <t>London, United Kingdom, April, 3.</t>
  </si>
  <si>
    <t xml:space="preserve"> AIRMAP </t>
  </si>
  <si>
    <t>Nice, France, 1-2 juin.</t>
  </si>
  <si>
    <t>Tunisia Digital Awards</t>
  </si>
  <si>
    <t>Tunis, Tunisie, 2-3 novembre.</t>
  </si>
  <si>
    <t>XXVIIIe Congrès AGRH</t>
  </si>
  <si>
    <t>Aix-en-Provence, France, 11-13 octobre.</t>
  </si>
  <si>
    <t>4ème Colloque International en Economie, Finance, Comptabilité et Transparence</t>
  </si>
  <si>
    <t>Hammamet, Tunisie, 7-9 mai.</t>
  </si>
  <si>
    <t>54ème colloque de l’ASRDLF</t>
  </si>
  <si>
    <t>Athènes, Grèce, 5-7 juillet.</t>
  </si>
  <si>
    <t xml:space="preserve"> 22e Journées d'Histoire du Management des Organisations, CNAM</t>
  </si>
  <si>
    <t>Paris, France, 23-24 mars.</t>
  </si>
  <si>
    <t>DATTIN</t>
  </si>
  <si>
    <t>Colloque international de Kribi</t>
  </si>
  <si>
    <t>Kribi, Cameroun, 15-17 novembre.</t>
  </si>
  <si>
    <t xml:space="preserve">Marketing of Luxury Industries and Creativity - Symposium, </t>
  </si>
  <si>
    <t>London, United Kingdom, 15-16 septembre</t>
  </si>
  <si>
    <t>Conférence RIODD 2017</t>
  </si>
  <si>
    <t>Paris-Dauphine, Paris, France, 19-20 octobre.</t>
  </si>
  <si>
    <t xml:space="preserve"> XXVIIIe Congrès AGRH</t>
  </si>
  <si>
    <t>Aix-en-Provence, France, 11-13 octobre</t>
  </si>
  <si>
    <t>ICSB World conference</t>
  </si>
  <si>
    <t>Buenos Aires, Argentina, June 28-July 1st</t>
  </si>
  <si>
    <t xml:space="preserve">IAME </t>
  </si>
  <si>
    <t>Kyoto, Japan, June, 27-30</t>
  </si>
  <si>
    <t xml:space="preserve">AIRMAP </t>
  </si>
  <si>
    <t>Nice, France, 1-2 juin</t>
  </si>
  <si>
    <t>Deleuze et le Management</t>
  </si>
  <si>
    <t>Paris, France, 16-17 mars</t>
  </si>
  <si>
    <t>Entrepreneurship future</t>
  </si>
  <si>
    <t>Paris, France, 10-12 mai</t>
  </si>
  <si>
    <t>Deleuze Studies 2017</t>
  </si>
  <si>
    <t>Toronto, Canada, June, 19-21</t>
  </si>
  <si>
    <t>The 9th Accounting History International Conference</t>
  </si>
  <si>
    <t>Verona, Italy, September, 6-8</t>
  </si>
  <si>
    <t>3ème Journée de Recherche en Marketing du Grand Est</t>
  </si>
  <si>
    <t>Metz, France, 31 mars</t>
  </si>
  <si>
    <t xml:space="preserve">LOGISTIQUA </t>
  </si>
  <si>
    <t>Rabat, Maroc, 27-28 avril</t>
  </si>
  <si>
    <t>3rd International Conference on Decision Support System Technology (ICDSST 2017)</t>
  </si>
  <si>
    <t>Namur, Belgique, May, 29-31</t>
  </si>
  <si>
    <t>9ème Colloque « Questions de pédagogies dans l’enseignement supérieur »</t>
  </si>
  <si>
    <t>Grenoble, France, 14-15 juin.</t>
  </si>
  <si>
    <t>Colloque AGORA, IAE France</t>
  </si>
  <si>
    <t>Lyon, France, 14-16 juin</t>
  </si>
  <si>
    <t>Colloque "Décloisonner le suivi et le soin des personnes en situation de handicap et/ou atteintes de pathologies chroniques : les parcours de vie coordonnés"</t>
  </si>
  <si>
    <t>Rouen, France, 12-13 juin</t>
  </si>
  <si>
    <t>Colloque International 'Ingénierie Rurale, Agriculture Familiale et Agro-Industrie'</t>
  </si>
  <si>
    <t xml:space="preserve"> Libreville, Gabon, 8-10 novembre</t>
  </si>
  <si>
    <t>Paris, France, 23-24 mars</t>
  </si>
  <si>
    <t>ème Colloque International en Economie, Finance, Comptabilité et Transparence</t>
  </si>
  <si>
    <t>Hammamet, Tunisie, 7-9 mai</t>
  </si>
  <si>
    <t>International Governance workshop (CAAG 2017)</t>
  </si>
  <si>
    <t>Barcelona, Spain, June, 29-30</t>
  </si>
  <si>
    <t xml:space="preserve"> 4ème Colloque International en Economie, Finance, Comptabilité et Transparence</t>
  </si>
  <si>
    <t xml:space="preserve">ISBE </t>
  </si>
  <si>
    <t>Belfast, United Kingdom, November, 7-9</t>
  </si>
  <si>
    <t>PREVEL</t>
  </si>
  <si>
    <t>10ème Congrès de l’AEI</t>
  </si>
  <si>
    <t>Dakar, Sénégal, 6-8 décembre</t>
  </si>
  <si>
    <t xml:space="preserve"> Libreville, Gabon, 8-10 novembre.</t>
  </si>
  <si>
    <t xml:space="preserve"> International Conference IPaSPort (Intelligent Platform for Smart Port)</t>
  </si>
  <si>
    <t>Le Havre, France, May, 3-4</t>
  </si>
  <si>
    <t>Colloque International Etienne Thil 2017</t>
  </si>
  <si>
    <t>Roubaix, France, 12-13 octobre</t>
  </si>
  <si>
    <t>33rd annual IMP Conference</t>
  </si>
  <si>
    <t>Kuala Lumpur, Malaysia, September, 5-8</t>
  </si>
  <si>
    <t xml:space="preserve"> IAME</t>
  </si>
  <si>
    <t xml:space="preserve"> Kuala Lumpur, Malaysia, September, 5-8</t>
  </si>
  <si>
    <t>International Conference IPaSPort (Intelligent Platform for Smart Port)</t>
  </si>
  <si>
    <t xml:space="preserve"> LOGMS 2017 conference</t>
  </si>
  <si>
    <t>NHH Norwegian School of Economics, Bergen, Norway, August 23-26</t>
  </si>
  <si>
    <t>SMS special conference - Transforming Entrepreneurial Thinking into Dynamic Capabilities</t>
  </si>
  <si>
    <t>Banff, Canada, June, 1-4</t>
  </si>
  <si>
    <t>SMS Annual Conference</t>
  </si>
  <si>
    <t>Houston, USA, October, 28-31</t>
  </si>
  <si>
    <t xml:space="preserve"> 14ème Congrès de l’ADERSE</t>
  </si>
  <si>
    <t>Bordeaux, France, 6-7 avril</t>
  </si>
  <si>
    <t>Colloque AIMS 2017, Table ronde ‘Le langage dans les organisations’</t>
  </si>
  <si>
    <t>Lyon, France, 8 juin</t>
  </si>
  <si>
    <t>CBIM Academic Workshop</t>
  </si>
  <si>
    <t xml:space="preserve"> Stockholm, Sweden, June, 19-21</t>
  </si>
  <si>
    <t>Kids and Retailing Colloquium</t>
  </si>
  <si>
    <t>Bordeaux, France, June, 15-16</t>
  </si>
  <si>
    <t>33rd EGOS Colloquium 2017</t>
  </si>
  <si>
    <t xml:space="preserve"> Copenhagen, Denmark, July, 5-8</t>
  </si>
  <si>
    <t>7ème Conférence Internationale d'Atlas AFMI</t>
  </si>
  <si>
    <t>Tananarive, Madagascar, May, 2-4</t>
  </si>
  <si>
    <t>77th annual meeting of the Academy of Management (AOM 2017)</t>
  </si>
  <si>
    <t xml:space="preserve"> Atlanta, USA, August, 4-8</t>
  </si>
  <si>
    <t>7th annual meeting of the Academy of Management (AOM 2017)</t>
  </si>
  <si>
    <t>Atlanta, USA, August, 4-8</t>
  </si>
  <si>
    <t>46th Annual Conference of the European Marketing Academy (EMAC 2017)</t>
  </si>
  <si>
    <t xml:space="preserve"> Groningen, Netherlands, May, 23-26</t>
  </si>
  <si>
    <t xml:space="preserve"> IP&amp;M, Université Lyon 3</t>
  </si>
  <si>
    <t>Lyon, 17-18 novembre</t>
  </si>
  <si>
    <t>Responsible Organizations in the Global Context International Conference</t>
  </si>
  <si>
    <t>Georgetown University, Washington, DC, USA, June, 15-16</t>
  </si>
  <si>
    <t xml:space="preserve"> VII I-WIL International Conference of Work and Family</t>
  </si>
  <si>
    <t>Barcelona, Spain, July, 3-4</t>
  </si>
  <si>
    <t>Copenhagen, Denmark, July, 5-8</t>
  </si>
  <si>
    <t>Rencontres Universitaires Numériques Normandes</t>
  </si>
  <si>
    <t>Le Havre, France, 30 novembre</t>
  </si>
  <si>
    <t>Les Jeudis du Port Center</t>
  </si>
  <si>
    <t>Le Havre, France, 21 décembre</t>
  </si>
  <si>
    <t>Interview radiophonique, Radio Classique, La Matinale</t>
  </si>
  <si>
    <t>CCMP Publishing</t>
  </si>
  <si>
    <t>Paris, France, 30 mai</t>
  </si>
  <si>
    <t xml:space="preserve"> Normandie Pionnières fête ses 10 ans</t>
  </si>
  <si>
    <t>Caen, France, 19 octobre</t>
  </si>
  <si>
    <t>EM Normandie</t>
  </si>
  <si>
    <t>Caen, France, 30 novembre</t>
  </si>
  <si>
    <t>France Culture,</t>
  </si>
  <si>
    <t>Assises de l'Economie de la Mer</t>
  </si>
  <si>
    <t>Le Havre, France, 21-22 novembre</t>
  </si>
  <si>
    <t>Table ronde, IAE Caen</t>
  </si>
  <si>
    <t>Caen, France, 22 mai</t>
  </si>
  <si>
    <t>Tru Normand</t>
  </si>
  <si>
    <t>Le Havre, France, 18 mai</t>
  </si>
  <si>
    <t>France 3 Normandie Caen</t>
  </si>
  <si>
    <t>Caen, France, 29 mars</t>
  </si>
  <si>
    <t>https://france3-regions.francetvinfo.fr/normandie/travail-c-est-sante-1219359.html</t>
  </si>
  <si>
    <t>Table ronde, EM Normandie</t>
  </si>
  <si>
    <t>Revue de l'Entrepreneuriat, Varia</t>
  </si>
  <si>
    <t>vol. 2017/1, pp. 19-36.</t>
  </si>
  <si>
    <t xml:space="preserve">Video </t>
  </si>
  <si>
    <t>XERFI CANAL</t>
  </si>
  <si>
    <r>
      <t xml:space="preserve">Abdesselam, R, </t>
    </r>
    <r>
      <rPr>
        <b/>
        <sz val="9"/>
        <rFont val="Calibri"/>
        <family val="2"/>
        <scheme val="minor"/>
      </rPr>
      <t>Aubry, M</t>
    </r>
    <r>
      <rPr>
        <sz val="9"/>
        <rFont val="Calibri"/>
        <family val="2"/>
        <scheme val="minor"/>
      </rPr>
      <t xml:space="preserve">, Bonnet, J &amp; Renou-Maissant, P (2017), 'Entrepreneurship, Economic Development and Institutional Environment: Evidence from OECD countries',  </t>
    </r>
    <r>
      <rPr>
        <b/>
        <u/>
        <sz val="9"/>
        <rFont val="Calibri"/>
        <family val="2"/>
        <scheme val="minor"/>
      </rPr>
      <t>ABS 1</t>
    </r>
  </si>
  <si>
    <r>
      <t xml:space="preserve">Aissaoui, S, </t>
    </r>
    <r>
      <rPr>
        <b/>
        <sz val="9"/>
        <rFont val="Calibri"/>
        <family val="2"/>
        <scheme val="minor"/>
      </rPr>
      <t>Bueno Merino, P</t>
    </r>
    <r>
      <rPr>
        <sz val="9"/>
        <rFont val="Calibri"/>
        <family val="2"/>
        <scheme val="minor"/>
      </rPr>
      <t xml:space="preserve"> &amp; Grandval, S (2017), 'Les antécédents de la confiance dans la coopération amapienne'</t>
    </r>
  </si>
  <si>
    <r>
      <rPr>
        <b/>
        <sz val="9"/>
        <rFont val="Calibri"/>
        <family val="2"/>
        <scheme val="minor"/>
      </rPr>
      <t>Belaïd, S</t>
    </r>
    <r>
      <rPr>
        <sz val="9"/>
        <rFont val="Calibri"/>
        <family val="2"/>
        <scheme val="minor"/>
      </rPr>
      <t>, Ben Mrad, S, Lacoeuilhe, J &amp; Turki Tlili, H (2017), 'Des consommateurs affectifs, symboliques ou fonctionnels ? Développement et validation d’une échelle des bénéfices rattachés aux marques dans le cadre des marchés émergents'</t>
    </r>
  </si>
  <si>
    <r>
      <rPr>
        <b/>
        <sz val="9"/>
        <rFont val="Calibri"/>
        <family val="2"/>
        <scheme val="minor"/>
      </rPr>
      <t>Bouchery, Y</t>
    </r>
    <r>
      <rPr>
        <sz val="9"/>
        <rFont val="Calibri"/>
        <family val="2"/>
        <scheme val="minor"/>
      </rPr>
      <t xml:space="preserve">, Ghaffari, A, Jemai, Z &amp; Tan, T (2017), 'Impact of coordination on costs and carbon emissions for a two-echelon serial economic order quantity problem', </t>
    </r>
    <r>
      <rPr>
        <b/>
        <u/>
        <sz val="9"/>
        <rFont val="Calibri"/>
        <family val="2"/>
        <scheme val="minor"/>
      </rPr>
      <t>ABS 4</t>
    </r>
  </si>
  <si>
    <r>
      <rPr>
        <b/>
        <sz val="9"/>
        <rFont val="Calibri"/>
        <family val="2"/>
        <scheme val="minor"/>
      </rPr>
      <t>Bourdin, S</t>
    </r>
    <r>
      <rPr>
        <sz val="9"/>
        <rFont val="Calibri"/>
        <family val="2"/>
        <scheme val="minor"/>
      </rPr>
      <t xml:space="preserve"> &amp; Cornier, T (2017), 'Au-delà de la mesure du bien-être en milieu urbain : quelle perception de la qualité de vie dans les villes européennes ?'</t>
    </r>
  </si>
  <si>
    <r>
      <rPr>
        <b/>
        <sz val="9"/>
        <rFont val="Calibri"/>
        <family val="2"/>
        <scheme val="minor"/>
      </rPr>
      <t>Diard, C</t>
    </r>
    <r>
      <rPr>
        <sz val="9"/>
        <rFont val="Calibri"/>
        <family val="2"/>
        <scheme val="minor"/>
      </rPr>
      <t xml:space="preserve"> 2017, 'L’évitement comme alternative potentielle à l’acceptation de la vidéo-protection dans un contexte ‘mandatory’'</t>
    </r>
  </si>
  <si>
    <r>
      <rPr>
        <b/>
        <sz val="9"/>
        <rFont val="Calibri"/>
        <family val="2"/>
        <scheme val="minor"/>
      </rPr>
      <t>Fournès Dattin, C</t>
    </r>
    <r>
      <rPr>
        <sz val="9"/>
        <rFont val="Calibri"/>
        <family val="2"/>
        <scheme val="minor"/>
      </rPr>
      <t xml:space="preserve"> (2017), ‘Developments in France regarding mandatory rotation of auditors: do they enhance the auditors’ independence?'</t>
    </r>
  </si>
  <si>
    <r>
      <rPr>
        <b/>
        <sz val="9"/>
        <rFont val="Calibri"/>
        <family val="2"/>
        <scheme val="minor"/>
      </rPr>
      <t>Fournès Dattin, C</t>
    </r>
    <r>
      <rPr>
        <sz val="9"/>
        <rFont val="Calibri"/>
        <family val="2"/>
        <scheme val="minor"/>
      </rPr>
      <t xml:space="preserve"> (2017), 'The emergence of statutory auditing in France and the recurring issues of independence and competence, 1867-1966', </t>
    </r>
    <r>
      <rPr>
        <b/>
        <u/>
        <sz val="9"/>
        <rFont val="Calibri"/>
        <family val="2"/>
        <scheme val="minor"/>
      </rPr>
      <t>ABS 2</t>
    </r>
  </si>
  <si>
    <r>
      <rPr>
        <b/>
        <sz val="9"/>
        <rFont val="Calibri"/>
        <family val="2"/>
        <scheme val="minor"/>
      </rPr>
      <t>Hofmann, J</t>
    </r>
    <r>
      <rPr>
        <sz val="9"/>
        <rFont val="Calibri"/>
        <family val="2"/>
        <scheme val="minor"/>
      </rPr>
      <t xml:space="preserve">, Clément, M, Völckner, F &amp; Hennig-Thurau, T (2017), 'Empirical Generalizations on the Impact of Stars on the Economic Success of Movies', </t>
    </r>
    <r>
      <rPr>
        <b/>
        <u/>
        <sz val="9"/>
        <rFont val="Calibri"/>
        <family val="2"/>
        <scheme val="minor"/>
      </rPr>
      <t>ABS 4</t>
    </r>
  </si>
  <si>
    <r>
      <t xml:space="preserve">Hulin, A, </t>
    </r>
    <r>
      <rPr>
        <b/>
        <sz val="9"/>
        <rFont val="Calibri"/>
        <family val="2"/>
        <scheme val="minor"/>
      </rPr>
      <t>Lebègue, T</t>
    </r>
    <r>
      <rPr>
        <sz val="9"/>
        <rFont val="Calibri"/>
        <family val="2"/>
        <scheme val="minor"/>
      </rPr>
      <t xml:space="preserve"> &amp; Renaud, S (2017), 'Les attentes différenciées des talents selon le sexe : une approche par la justice procédurale et la justice distributive'</t>
    </r>
  </si>
  <si>
    <r>
      <t xml:space="preserve">Ingley, C, Khlif, W &amp; </t>
    </r>
    <r>
      <rPr>
        <b/>
        <sz val="9"/>
        <rFont val="Calibri"/>
        <family val="2"/>
        <scheme val="minor"/>
      </rPr>
      <t>Karoui, L</t>
    </r>
    <r>
      <rPr>
        <sz val="9"/>
        <rFont val="Calibri"/>
        <family val="2"/>
        <scheme val="minor"/>
      </rPr>
      <t xml:space="preserve"> (2017), 'SME growth trajectories, transitions and board role portfolios: a critical review and integrative model',  </t>
    </r>
    <r>
      <rPr>
        <b/>
        <u/>
        <sz val="9"/>
        <rFont val="Calibri"/>
        <family val="2"/>
        <scheme val="minor"/>
      </rPr>
      <t>ABS 3</t>
    </r>
  </si>
  <si>
    <r>
      <rPr>
        <b/>
        <sz val="9"/>
        <rFont val="Calibri"/>
        <family val="2"/>
        <scheme val="minor"/>
      </rPr>
      <t>Karoui, L</t>
    </r>
    <r>
      <rPr>
        <sz val="9"/>
        <rFont val="Calibri"/>
        <family val="2"/>
        <scheme val="minor"/>
      </rPr>
      <t xml:space="preserve">, Khlif, W &amp; Ingley, C (2017), 'SME Heterogeneity and board configurations: An empirical typology', </t>
    </r>
    <r>
      <rPr>
        <b/>
        <u/>
        <sz val="9"/>
        <rFont val="Calibri"/>
        <family val="2"/>
        <scheme val="minor"/>
      </rPr>
      <t>ABS 2</t>
    </r>
  </si>
  <si>
    <r>
      <t xml:space="preserve">Lakshman, C &amp; </t>
    </r>
    <r>
      <rPr>
        <b/>
        <sz val="9"/>
        <rFont val="Calibri"/>
        <family val="2"/>
        <scheme val="minor"/>
      </rPr>
      <t>Vo, L-C</t>
    </r>
    <r>
      <rPr>
        <sz val="9"/>
        <rFont val="Calibri"/>
        <family val="2"/>
        <scheme val="minor"/>
      </rPr>
      <t xml:space="preserve"> (2017), ‘Equity portfolio incentives for CEOs downsizing in Vietnam: implications for CSR perceptions’</t>
    </r>
  </si>
  <si>
    <r>
      <t>L</t>
    </r>
    <r>
      <rPr>
        <b/>
        <sz val="9"/>
        <rFont val="Calibri"/>
        <family val="2"/>
        <scheme val="minor"/>
      </rPr>
      <t>aré, A</t>
    </r>
    <r>
      <rPr>
        <sz val="9"/>
        <rFont val="Calibri"/>
        <family val="2"/>
        <scheme val="minor"/>
      </rPr>
      <t>, Diaw, D &amp; Briand, A (2017), 'Prix implicite du non-raccordement au réseau d’eau potable à Dapaong au Togo'</t>
    </r>
  </si>
  <si>
    <r>
      <rPr>
        <b/>
        <sz val="9"/>
        <rFont val="Calibri"/>
        <family val="2"/>
        <scheme val="minor"/>
      </rPr>
      <t>Legros, B</t>
    </r>
    <r>
      <rPr>
        <sz val="9"/>
        <rFont val="Calibri"/>
        <family val="2"/>
        <scheme val="minor"/>
      </rPr>
      <t xml:space="preserve"> (2017), 'Reservation, a tool to reduce the balking effect and the probability of delay',  </t>
    </r>
    <r>
      <rPr>
        <b/>
        <u/>
        <sz val="9"/>
        <rFont val="Calibri"/>
        <family val="2"/>
        <scheme val="minor"/>
      </rPr>
      <t>ABS 2</t>
    </r>
  </si>
  <si>
    <r>
      <rPr>
        <b/>
        <sz val="9"/>
        <rFont val="Calibri"/>
        <family val="2"/>
        <scheme val="minor"/>
      </rPr>
      <t>Legros, B</t>
    </r>
    <r>
      <rPr>
        <sz val="9"/>
        <rFont val="Calibri"/>
        <family val="2"/>
        <scheme val="minor"/>
      </rPr>
      <t xml:space="preserve">, Ding, S, Van den Mei, R Jouini, O (2017), 'Call centers with a postponed callback offer', </t>
    </r>
    <r>
      <rPr>
        <b/>
        <u/>
        <sz val="9"/>
        <rFont val="Calibri"/>
        <family val="2"/>
        <scheme val="minor"/>
      </rPr>
      <t>ABS 3</t>
    </r>
  </si>
  <si>
    <r>
      <rPr>
        <b/>
        <sz val="9"/>
        <rFont val="Calibri"/>
        <family val="2"/>
        <scheme val="minor"/>
      </rPr>
      <t>Mandjak, T</t>
    </r>
    <r>
      <rPr>
        <sz val="9"/>
        <rFont val="Calibri"/>
        <family val="2"/>
        <scheme val="minor"/>
      </rPr>
      <t xml:space="preserve">, Wimmer, A &amp; Durrieu, F (2017), 'The influence of economic crises on network behavior', </t>
    </r>
    <r>
      <rPr>
        <b/>
        <u/>
        <sz val="9"/>
        <rFont val="Calibri"/>
        <family val="2"/>
        <scheme val="minor"/>
      </rPr>
      <t>ABS 2</t>
    </r>
  </si>
  <si>
    <r>
      <rPr>
        <b/>
        <sz val="9"/>
        <rFont val="Calibri"/>
        <family val="2"/>
        <scheme val="minor"/>
      </rPr>
      <t>Mouakhar, K</t>
    </r>
    <r>
      <rPr>
        <sz val="9"/>
        <rFont val="Calibri"/>
        <family val="2"/>
        <scheme val="minor"/>
      </rPr>
      <t xml:space="preserve"> &amp; Tellier, A (2017), 'How do Open Source Software Companies Respond to Institutional Pressures? A Business Model Perspective', </t>
    </r>
    <r>
      <rPr>
        <b/>
        <u/>
        <sz val="9"/>
        <rFont val="Calibri"/>
        <family val="2"/>
        <scheme val="minor"/>
      </rPr>
      <t>ABS 2</t>
    </r>
  </si>
  <si>
    <r>
      <rPr>
        <b/>
        <sz val="9"/>
        <rFont val="Calibri"/>
        <family val="2"/>
        <scheme val="minor"/>
      </rPr>
      <t>Pereira, B</t>
    </r>
    <r>
      <rPr>
        <sz val="9"/>
        <rFont val="Calibri"/>
        <family val="2"/>
        <scheme val="minor"/>
      </rPr>
      <t xml:space="preserve"> (2017), 'Entreprise, loyauté et liberté d'expression des salariés sur les réseaux sociaux numériques'</t>
    </r>
  </si>
  <si>
    <r>
      <rPr>
        <b/>
        <sz val="9"/>
        <rFont val="Calibri"/>
        <family val="2"/>
        <scheme val="minor"/>
      </rPr>
      <t>Sohier, R</t>
    </r>
    <r>
      <rPr>
        <sz val="9"/>
        <rFont val="Calibri"/>
        <family val="2"/>
        <scheme val="minor"/>
      </rPr>
      <t xml:space="preserve"> &amp; Brée, J (2017), 'La clarification du concept d’identité digitale : vers un construit en quatre dimensions'</t>
    </r>
  </si>
  <si>
    <r>
      <rPr>
        <b/>
        <sz val="9"/>
        <rFont val="Calibri"/>
        <family val="2"/>
        <scheme val="minor"/>
      </rPr>
      <t>Sorreda, T</t>
    </r>
    <r>
      <rPr>
        <sz val="9"/>
        <rFont val="Calibri"/>
        <family val="2"/>
        <scheme val="minor"/>
      </rPr>
      <t xml:space="preserve"> (2017), 'Le conseil en organisation : proposition d’une méthodologie ethnographique pour une réflexivité des consultants'</t>
    </r>
  </si>
  <si>
    <r>
      <rPr>
        <b/>
        <sz val="9"/>
        <rFont val="Calibri"/>
        <family val="2"/>
        <scheme val="minor"/>
      </rPr>
      <t>Vo, L-C</t>
    </r>
    <r>
      <rPr>
        <sz val="9"/>
        <rFont val="Calibri"/>
        <family val="2"/>
        <scheme val="minor"/>
      </rPr>
      <t xml:space="preserve"> &amp; Kelemen, M (2017), 'Collaborating across the researcher-practitioner divide: introducing John Dewey's democratic experimentalism'</t>
    </r>
  </si>
  <si>
    <r>
      <t xml:space="preserve">Walsh, I &amp; </t>
    </r>
    <r>
      <rPr>
        <b/>
        <sz val="9"/>
        <rFont val="Calibri"/>
        <family val="2"/>
        <scheme val="minor"/>
      </rPr>
      <t>Renaud, A</t>
    </r>
    <r>
      <rPr>
        <sz val="9"/>
        <rFont val="Calibri"/>
        <family val="2"/>
        <scheme val="minor"/>
      </rPr>
      <t xml:space="preserve"> (2017), ‘Reviewing the literature in the IS field: Two bibliometric techniques to guide readings and help the interpretation of the literature'</t>
    </r>
  </si>
  <si>
    <r>
      <rPr>
        <b/>
        <sz val="9"/>
        <rFont val="Calibri"/>
        <family val="2"/>
        <scheme val="minor"/>
      </rPr>
      <t>Belaïd, S</t>
    </r>
    <r>
      <rPr>
        <sz val="9"/>
        <rFont val="Calibri"/>
        <family val="2"/>
        <scheme val="minor"/>
      </rPr>
      <t>, Ben Mrad, S, Lacoeuilhe, J &amp; Petrescu, M (2017), 'Are brand benefits perceived differently in less developed economies? A scale development and validation'</t>
    </r>
  </si>
  <si>
    <r>
      <t xml:space="preserve">Gundlach, H &amp; </t>
    </r>
    <r>
      <rPr>
        <b/>
        <sz val="9"/>
        <rFont val="Calibri"/>
        <family val="2"/>
        <scheme val="minor"/>
      </rPr>
      <t>Hofmann, J</t>
    </r>
    <r>
      <rPr>
        <sz val="9"/>
        <rFont val="Calibri"/>
        <family val="2"/>
        <scheme val="minor"/>
      </rPr>
      <t xml:space="preserve"> (2017), 'Preferences and Willingness to Pay for Tablet News Apps'</t>
    </r>
  </si>
  <si>
    <r>
      <rPr>
        <b/>
        <sz val="9"/>
        <rFont val="Calibri"/>
        <family val="2"/>
        <scheme val="minor"/>
      </rPr>
      <t>Lasmoles, O</t>
    </r>
    <r>
      <rPr>
        <sz val="9"/>
        <rFont val="Calibri"/>
        <family val="2"/>
        <scheme val="minor"/>
      </rPr>
      <t xml:space="preserve"> &amp; Sea, G (2017), 'Les commissionnaires de transport et la pesée des conteneurs difficultés et solutions'</t>
    </r>
  </si>
  <si>
    <r>
      <rPr>
        <b/>
        <sz val="9"/>
        <rFont val="Calibri"/>
        <family val="2"/>
        <scheme val="minor"/>
      </rPr>
      <t>Lavissière, A</t>
    </r>
    <r>
      <rPr>
        <sz val="9"/>
        <rFont val="Calibri"/>
        <family val="2"/>
        <scheme val="minor"/>
      </rPr>
      <t xml:space="preserve"> &amp; Rodrigue, J-P (2017), 'Free ports: towards a network of trade gateways'</t>
    </r>
  </si>
  <si>
    <r>
      <rPr>
        <b/>
        <sz val="9"/>
        <rFont val="Calibri"/>
        <family val="2"/>
        <scheme val="minor"/>
      </rPr>
      <t>Legros, B</t>
    </r>
    <r>
      <rPr>
        <sz val="9"/>
        <rFont val="Calibri"/>
        <family val="2"/>
        <scheme val="minor"/>
      </rPr>
      <t>, Jouini, O &amp; Koole, G (2017), 'Blended Call Center with Idling Times during the Call Service'</t>
    </r>
  </si>
  <si>
    <r>
      <rPr>
        <b/>
        <sz val="9"/>
        <rFont val="Calibri"/>
        <family val="2"/>
        <scheme val="minor"/>
      </rPr>
      <t>Legros, B</t>
    </r>
    <r>
      <rPr>
        <sz val="9"/>
        <rFont val="Calibri"/>
        <family val="2"/>
        <scheme val="minor"/>
      </rPr>
      <t xml:space="preserve"> &amp; Sezer, A (2017), 'Stationary analysis of a single queue with remaining service time-dependent arrivals'</t>
    </r>
  </si>
  <si>
    <r>
      <rPr>
        <b/>
        <sz val="9"/>
        <rFont val="Calibri"/>
        <family val="2"/>
        <scheme val="minor"/>
      </rPr>
      <t>Pereira, B</t>
    </r>
    <r>
      <rPr>
        <sz val="9"/>
        <rFont val="Calibri"/>
        <family val="2"/>
        <scheme val="minor"/>
      </rPr>
      <t xml:space="preserve"> 2017, 'Responsabilité pénale'</t>
    </r>
  </si>
  <si>
    <r>
      <t xml:space="preserve">Wahidi, I&amp; </t>
    </r>
    <r>
      <rPr>
        <b/>
        <sz val="9"/>
        <rFont val="Calibri"/>
        <family val="2"/>
        <scheme val="minor"/>
      </rPr>
      <t>Lebègue, T</t>
    </r>
    <r>
      <rPr>
        <sz val="9"/>
        <rFont val="Calibri"/>
        <family val="2"/>
        <scheme val="minor"/>
      </rPr>
      <t xml:space="preserve"> (2017), 'Social Entrepreneurs in Lebanon: an exploratory study of women entrepreneurs engaged in professional integration of low-skilled women'</t>
    </r>
  </si>
  <si>
    <r>
      <t xml:space="preserve">Wei, Y, </t>
    </r>
    <r>
      <rPr>
        <b/>
        <sz val="9"/>
        <rFont val="Calibri"/>
        <family val="2"/>
        <scheme val="minor"/>
      </rPr>
      <t>Lebègue, T</t>
    </r>
    <r>
      <rPr>
        <sz val="9"/>
        <rFont val="Calibri"/>
        <family val="2"/>
        <scheme val="minor"/>
      </rPr>
      <t xml:space="preserve"> &amp; Talpade, S (2017), 'A cross-cultural study of consumer connection with social networking sites'</t>
    </r>
  </si>
  <si>
    <r>
      <rPr>
        <b/>
        <sz val="9"/>
        <color theme="1"/>
        <rFont val="Calibri"/>
        <family val="2"/>
        <scheme val="minor"/>
      </rPr>
      <t>Diard, C</t>
    </r>
    <r>
      <rPr>
        <sz val="9"/>
        <color theme="1"/>
        <rFont val="Calibri"/>
        <family val="2"/>
        <scheme val="minor"/>
      </rPr>
      <t xml:space="preserve"> (2017), 'TPE familiale : transmettre son cabinet d'expertise comptable'</t>
    </r>
  </si>
  <si>
    <r>
      <rPr>
        <b/>
        <sz val="9"/>
        <color theme="1"/>
        <rFont val="Calibri"/>
        <family val="2"/>
        <scheme val="minor"/>
      </rPr>
      <t>Lethuilier, A</t>
    </r>
    <r>
      <rPr>
        <sz val="9"/>
        <color theme="1"/>
        <rFont val="Calibri"/>
        <family val="2"/>
        <scheme val="minor"/>
      </rPr>
      <t xml:space="preserve"> &amp; Trainaud, F (2017), 'Triple win, how to prepare a negotiation: squeeze or be squeezed?'</t>
    </r>
  </si>
  <si>
    <r>
      <rPr>
        <b/>
        <sz val="9"/>
        <color theme="1"/>
        <rFont val="Calibri"/>
        <family val="2"/>
        <scheme val="minor"/>
      </rPr>
      <t>Minchella, D</t>
    </r>
    <r>
      <rPr>
        <sz val="9"/>
        <color theme="1"/>
        <rFont val="Calibri"/>
        <family val="2"/>
        <scheme val="minor"/>
      </rPr>
      <t xml:space="preserve"> (2017), 'Concevoir et mener un projet pharaonique : la construction et la mise en fonction de l’hyper siège d’une banque internationale'</t>
    </r>
  </si>
  <si>
    <r>
      <t xml:space="preserve">Schuller, E &amp; </t>
    </r>
    <r>
      <rPr>
        <b/>
        <sz val="9"/>
        <color theme="1"/>
        <rFont val="Calibri"/>
        <family val="2"/>
        <scheme val="minor"/>
      </rPr>
      <t>Lethuilier, A</t>
    </r>
    <r>
      <rPr>
        <sz val="9"/>
        <color theme="1"/>
        <rFont val="Calibri"/>
        <family val="2"/>
        <scheme val="minor"/>
      </rPr>
      <t xml:space="preserve"> (2017), 'Vadescar : Comment construire un budget sans orientation chiffrée ?</t>
    </r>
  </si>
  <si>
    <r>
      <rPr>
        <b/>
        <sz val="9"/>
        <rFont val="Calibri"/>
        <family val="2"/>
        <scheme val="minor"/>
      </rPr>
      <t>Bourdin, S</t>
    </r>
    <r>
      <rPr>
        <sz val="9"/>
        <rFont val="Calibri"/>
        <family val="2"/>
        <scheme val="minor"/>
      </rPr>
      <t xml:space="preserve"> (2017), ‘Modeling and Simulation of the role of the Cohesion Policy in an enlarged European Union’, in J-C Thill, Spatial Analysis and Location Modeling in Urban and Regional Systems, Advances in Geographic Information Science, Springer, Berlin, Heidelberg</t>
    </r>
  </si>
  <si>
    <r>
      <t xml:space="preserve">De La Ville, V-I, </t>
    </r>
    <r>
      <rPr>
        <b/>
        <sz val="9"/>
        <rFont val="Calibri"/>
        <family val="2"/>
        <scheme val="minor"/>
      </rPr>
      <t>Nicol, N</t>
    </r>
    <r>
      <rPr>
        <sz val="9"/>
        <rFont val="Calibri"/>
        <family val="2"/>
        <scheme val="minor"/>
      </rPr>
      <t xml:space="preserve"> &amp; Krupicka, A (2017), "Vendre une chambre d'enfant : un design nourri par les apports du point de vente", in G. Brougère &amp; A. Dauphragne (eds), Les biens de l'enfant : du monde marchand à l'espace familial, Nouveau Monde Editions</t>
    </r>
  </si>
  <si>
    <r>
      <rPr>
        <b/>
        <sz val="9"/>
        <rFont val="Calibri"/>
        <family val="2"/>
        <scheme val="minor"/>
      </rPr>
      <t>Favreau, F</t>
    </r>
    <r>
      <rPr>
        <sz val="9"/>
        <rFont val="Calibri"/>
        <family val="2"/>
        <scheme val="minor"/>
      </rPr>
      <t xml:space="preserve"> (2017), "Mobilisations", in J-L. Pissaloux (ed.), Dictionnaire du développement durable et des collectivités, Editions Lavoisier</t>
    </r>
  </si>
  <si>
    <r>
      <rPr>
        <b/>
        <sz val="9"/>
        <rFont val="Calibri"/>
        <family val="2"/>
        <scheme val="minor"/>
      </rPr>
      <t>Favreau, F</t>
    </r>
    <r>
      <rPr>
        <sz val="9"/>
        <rFont val="Calibri"/>
        <family val="2"/>
        <scheme val="minor"/>
      </rPr>
      <t xml:space="preserve"> &amp; Lhuilier, G (2017), "Sanctions", in J-L. Pissaloux (ed.), Dictionnaire du développement durable et des collectivités, Editions Lavoisier</t>
    </r>
  </si>
  <si>
    <r>
      <rPr>
        <b/>
        <sz val="9"/>
        <rFont val="Calibri"/>
        <family val="2"/>
        <scheme val="minor"/>
      </rPr>
      <t>Favreau, F</t>
    </r>
    <r>
      <rPr>
        <sz val="9"/>
        <rFont val="Calibri"/>
        <family val="2"/>
        <scheme val="minor"/>
      </rPr>
      <t xml:space="preserve"> (2017), "Société civile", in J-L. Pissaloux (ed.), Dictionnaire du développement durable et des collectivités, Editions Lavoisier</t>
    </r>
  </si>
  <si>
    <r>
      <rPr>
        <b/>
        <sz val="9"/>
        <rFont val="Calibri"/>
        <family val="2"/>
        <scheme val="minor"/>
      </rPr>
      <t>Favreau, F</t>
    </r>
    <r>
      <rPr>
        <sz val="9"/>
        <rFont val="Calibri"/>
        <family val="2"/>
        <scheme val="minor"/>
      </rPr>
      <t xml:space="preserve"> (2017), "Démocratie locale", in J-L. Pissaloux (ed.), Dictionnaire du développement durable et des collectivités, Editions Lavoisier</t>
    </r>
  </si>
  <si>
    <r>
      <rPr>
        <b/>
        <sz val="9"/>
        <rFont val="Calibri"/>
        <family val="2"/>
        <scheme val="minor"/>
      </rPr>
      <t>Mandjak, T</t>
    </r>
    <r>
      <rPr>
        <sz val="9"/>
        <rFont val="Calibri"/>
        <family val="2"/>
        <scheme val="minor"/>
      </rPr>
      <t xml:space="preserve"> (2017), ’Üzleti piac, beszerzési magatartás’ (Business market, purchasing behavior)’, in Kovács István (ed.), Marketing: Fókuszban a termék, Typotex Kiadó, Budapest</t>
    </r>
  </si>
  <si>
    <r>
      <rPr>
        <b/>
        <sz val="9"/>
        <rFont val="Calibri"/>
        <family val="2"/>
        <scheme val="minor"/>
      </rPr>
      <t>Mandjak, T</t>
    </r>
    <r>
      <rPr>
        <sz val="9"/>
        <rFont val="Calibri"/>
        <family val="2"/>
        <scheme val="minor"/>
      </rPr>
      <t xml:space="preserve"> &amp; Waluszewski, A (2017), ‘Owner Relationships - A Parallel Network Force’, in H. Håkansson &amp; I. Snehota (eds) , No Business is an Island, Emerald Publishing Ltd</t>
    </r>
  </si>
  <si>
    <r>
      <t xml:space="preserve">Picard, S, Steyer, V, </t>
    </r>
    <r>
      <rPr>
        <b/>
        <sz val="9"/>
        <rFont val="Calibri"/>
        <family val="2"/>
        <scheme val="minor"/>
      </rPr>
      <t>Philippe, X</t>
    </r>
    <r>
      <rPr>
        <sz val="9"/>
        <rFont val="Calibri"/>
        <family val="2"/>
        <scheme val="minor"/>
      </rPr>
      <t xml:space="preserve"> &amp; Perezts, M (2017), ‘Leading the war on epidemics: exploring corporations' predatory modus operandi and their effects on international field dynamics", in C. Garsten &amp; A. Sörbom (eds), Power, Policy and Profit: Corporate Engagement in Politics and Gouvernance, Edward Elgar Publishing Ltd.</t>
    </r>
  </si>
  <si>
    <r>
      <t xml:space="preserve">St-Pierre, J, </t>
    </r>
    <r>
      <rPr>
        <b/>
        <sz val="9"/>
        <rFont val="Calibri"/>
        <family val="2"/>
        <scheme val="minor"/>
      </rPr>
      <t>Fadil, N</t>
    </r>
    <r>
      <rPr>
        <sz val="9"/>
        <rFont val="Calibri"/>
        <family val="2"/>
        <scheme val="minor"/>
      </rPr>
      <t xml:space="preserve"> &amp; Bahri, M (2017), ‘La PME et la finance entrepreneuriale : une nouvelle approche qui s’impose’, in J. St-Pierre &amp; F. Labelle (eds), Les PME d’hier à demain, Presses de l’Université du Québec</t>
    </r>
  </si>
  <si>
    <r>
      <t xml:space="preserve">Claveranne, J-P, </t>
    </r>
    <r>
      <rPr>
        <b/>
        <sz val="9"/>
        <color theme="1"/>
        <rFont val="Calibri"/>
        <family val="2"/>
        <scheme val="minor"/>
      </rPr>
      <t>Joffre, C</t>
    </r>
    <r>
      <rPr>
        <sz val="9"/>
        <color theme="1"/>
        <rFont val="Calibri"/>
        <family val="2"/>
        <scheme val="minor"/>
      </rPr>
      <t>, Payre, S, Scouarnec, A &amp; Tissoui, M 2017, 'MFN SSAM : Transformation 2020', Rapport d'études pour la Mutualité Française Normandie</t>
    </r>
  </si>
  <si>
    <r>
      <t>Bernadas, C</t>
    </r>
    <r>
      <rPr>
        <sz val="9"/>
        <color theme="1"/>
        <rFont val="Calibri"/>
        <family val="2"/>
        <scheme val="minor"/>
      </rPr>
      <t xml:space="preserve">, </t>
    </r>
    <r>
      <rPr>
        <b/>
        <sz val="9"/>
        <color theme="1"/>
        <rFont val="Calibri"/>
        <family val="2"/>
        <scheme val="minor"/>
      </rPr>
      <t>Culie, J-D</t>
    </r>
    <r>
      <rPr>
        <sz val="9"/>
        <color theme="1"/>
        <rFont val="Calibri"/>
        <family val="2"/>
        <scheme val="minor"/>
      </rPr>
      <t xml:space="preserve">, </t>
    </r>
    <r>
      <rPr>
        <b/>
        <sz val="9"/>
        <color theme="1"/>
        <rFont val="Calibri"/>
        <family val="2"/>
        <scheme val="minor"/>
      </rPr>
      <t>Mouakhar, K</t>
    </r>
    <r>
      <rPr>
        <sz val="9"/>
        <color theme="1"/>
        <rFont val="Calibri"/>
        <family val="2"/>
        <scheme val="minor"/>
      </rPr>
      <t xml:space="preserve"> &amp; </t>
    </r>
    <r>
      <rPr>
        <b/>
        <sz val="9"/>
        <color theme="1"/>
        <rFont val="Calibri"/>
        <family val="2"/>
        <scheme val="minor"/>
      </rPr>
      <t>Vo, L-C</t>
    </r>
    <r>
      <rPr>
        <sz val="9"/>
        <color theme="1"/>
        <rFont val="Calibri"/>
        <family val="2"/>
        <scheme val="minor"/>
      </rPr>
      <t xml:space="preserve"> 2017, 'Projet Ardeco, Rapport final'</t>
    </r>
  </si>
  <si>
    <r>
      <t>Jeanne, L</t>
    </r>
    <r>
      <rPr>
        <sz val="9"/>
        <color theme="1"/>
        <rFont val="Calibri"/>
        <family val="2"/>
        <scheme val="minor"/>
      </rPr>
      <t xml:space="preserve"> &amp; Raulin, F 2017, 'Les enjeux commerciaux et touristiques sur le territoire de la commune de Honfleur', Rapport d'étude, .</t>
    </r>
  </si>
  <si>
    <r>
      <t xml:space="preserve">Loux, P </t>
    </r>
    <r>
      <rPr>
        <sz val="9"/>
        <color theme="1"/>
        <rFont val="Calibri"/>
        <family val="2"/>
        <scheme val="minor"/>
      </rPr>
      <t>2017, ‘Projet tourisme digital en Vallée de Seine pour Cap Digital’, Rapport d’étude.</t>
    </r>
  </si>
  <si>
    <r>
      <t xml:space="preserve">Bernard, O </t>
    </r>
    <r>
      <rPr>
        <sz val="9"/>
        <color theme="1"/>
        <rFont val="Calibri"/>
        <family val="2"/>
        <scheme val="minor"/>
      </rPr>
      <t>&amp;</t>
    </r>
    <r>
      <rPr>
        <b/>
        <sz val="9"/>
        <color theme="1"/>
        <rFont val="Calibri"/>
        <family val="2"/>
        <scheme val="minor"/>
      </rPr>
      <t xml:space="preserve"> Joffre, C</t>
    </r>
    <r>
      <rPr>
        <sz val="9"/>
        <color theme="1"/>
        <rFont val="Calibri"/>
        <family val="2"/>
        <scheme val="minor"/>
      </rPr>
      <t xml:space="preserve"> (2017), QCM - Comptabilité quotidienne, Editions EMS, janvier, 217p.</t>
    </r>
  </si>
  <si>
    <r>
      <t>Diard, C</t>
    </r>
    <r>
      <rPr>
        <sz val="9"/>
        <color theme="1"/>
        <rFont val="Calibri"/>
        <family val="2"/>
        <scheme val="minor"/>
      </rPr>
      <t>, Baudoin, E &amp; Berthet, S (2017), Aide-mémoire - Ressources humaines, Editions Dunod</t>
    </r>
  </si>
  <si>
    <r>
      <t>Diard, C</t>
    </r>
    <r>
      <rPr>
        <sz val="9"/>
        <color theme="1"/>
        <rFont val="Calibri"/>
        <family val="2"/>
        <scheme val="minor"/>
      </rPr>
      <t xml:space="preserve"> (2017), Missions pratiques de GRH, Editions Dunod</t>
    </r>
  </si>
  <si>
    <r>
      <t xml:space="preserve">Joffre, C </t>
    </r>
    <r>
      <rPr>
        <sz val="9"/>
        <color theme="1"/>
        <rFont val="Calibri"/>
        <family val="2"/>
        <scheme val="minor"/>
      </rPr>
      <t xml:space="preserve">&amp; </t>
    </r>
    <r>
      <rPr>
        <b/>
        <sz val="9"/>
        <color theme="1"/>
        <rFont val="Calibri"/>
        <family val="2"/>
        <scheme val="minor"/>
      </rPr>
      <t>Bernard, O</t>
    </r>
    <r>
      <rPr>
        <sz val="9"/>
        <color theme="1"/>
        <rFont val="Calibri"/>
        <family val="2"/>
        <scheme val="minor"/>
      </rPr>
      <t xml:space="preserve"> (2017), QCM - Comptabilité d’inventaire, Editions EMS</t>
    </r>
  </si>
  <si>
    <r>
      <rPr>
        <b/>
        <sz val="9"/>
        <color theme="1"/>
        <rFont val="Calibri"/>
        <family val="2"/>
        <scheme val="minor"/>
      </rPr>
      <t>Alves, S</t>
    </r>
    <r>
      <rPr>
        <sz val="9"/>
        <color theme="1"/>
        <rFont val="Calibri"/>
        <family val="2"/>
        <scheme val="minor"/>
      </rPr>
      <t xml:space="preserve"> &amp; </t>
    </r>
    <r>
      <rPr>
        <b/>
        <sz val="9"/>
        <color theme="1"/>
        <rFont val="Calibri"/>
        <family val="2"/>
        <scheme val="minor"/>
      </rPr>
      <t>Hachard, V</t>
    </r>
    <r>
      <rPr>
        <sz val="9"/>
        <color theme="1"/>
        <rFont val="Calibri"/>
        <family val="2"/>
        <scheme val="minor"/>
      </rPr>
      <t xml:space="preserve"> (2017), 'Réflexion sur soi, rapport aux autres : de nouveaux domaines d’enseignement essentiels'</t>
    </r>
  </si>
  <si>
    <r>
      <rPr>
        <b/>
        <sz val="9"/>
        <color theme="1"/>
        <rFont val="Calibri"/>
        <family val="2"/>
        <scheme val="minor"/>
      </rPr>
      <t>Alves, S</t>
    </r>
    <r>
      <rPr>
        <sz val="9"/>
        <color theme="1"/>
        <rFont val="Calibri"/>
        <family val="2"/>
        <scheme val="minor"/>
      </rPr>
      <t xml:space="preserve"> &amp; </t>
    </r>
    <r>
      <rPr>
        <b/>
        <sz val="9"/>
        <color theme="1"/>
        <rFont val="Calibri"/>
        <family val="2"/>
        <scheme val="minor"/>
      </rPr>
      <t>Philippe, X</t>
    </r>
    <r>
      <rPr>
        <sz val="9"/>
        <color theme="1"/>
        <rFont val="Calibri"/>
        <family val="2"/>
        <scheme val="minor"/>
      </rPr>
      <t xml:space="preserve"> (2017),, 'Poach me, I'm famous réseaux sociaux numériques et recrutement'</t>
    </r>
  </si>
  <si>
    <r>
      <t xml:space="preserve">Belloncle, E, Breuil, E &amp; </t>
    </r>
    <r>
      <rPr>
        <b/>
        <sz val="9"/>
        <color theme="1"/>
        <rFont val="Calibri"/>
        <family val="2"/>
        <scheme val="minor"/>
      </rPr>
      <t>Bueno Merino, P</t>
    </r>
    <r>
      <rPr>
        <sz val="9"/>
        <color theme="1"/>
        <rFont val="Calibri"/>
        <family val="2"/>
        <scheme val="minor"/>
      </rPr>
      <t xml:space="preserve"> (2017), 'Enseignement numérique et formation par la recherche, un binôme pour innover en école de management'</t>
    </r>
  </si>
  <si>
    <r>
      <rPr>
        <b/>
        <sz val="9"/>
        <color theme="1"/>
        <rFont val="Calibri"/>
        <family val="2"/>
        <scheme val="minor"/>
      </rPr>
      <t>Ben Hamadi, Z</t>
    </r>
    <r>
      <rPr>
        <sz val="9"/>
        <color theme="1"/>
        <rFont val="Calibri"/>
        <family val="2"/>
        <scheme val="minor"/>
      </rPr>
      <t xml:space="preserve"> (2017), 'Tunisie, Maroc, Egypte : eldorados de la start-up sociale ?'</t>
    </r>
  </si>
  <si>
    <r>
      <rPr>
        <b/>
        <sz val="9"/>
        <color theme="1"/>
        <rFont val="Calibri"/>
        <family val="2"/>
        <scheme val="minor"/>
      </rPr>
      <t>Ben Hamadi, Z</t>
    </r>
    <r>
      <rPr>
        <sz val="9"/>
        <color theme="1"/>
        <rFont val="Calibri"/>
        <family val="2"/>
        <scheme val="minor"/>
      </rPr>
      <t xml:space="preserve"> (2017), ''Tunisia, Morocco and Egypt: a new global hub for social impact start-ups''</t>
    </r>
  </si>
  <si>
    <r>
      <rPr>
        <b/>
        <sz val="9"/>
        <color theme="1"/>
        <rFont val="Calibri"/>
        <family val="2"/>
        <scheme val="minor"/>
      </rPr>
      <t>Ben Hamadi, Z</t>
    </r>
    <r>
      <rPr>
        <sz val="9"/>
        <color theme="1"/>
        <rFont val="Calibri"/>
        <family val="2"/>
        <scheme val="minor"/>
      </rPr>
      <t xml:space="preserve"> (2017), ' Why Tunisia’s banks are its main economic weakness'</t>
    </r>
  </si>
  <si>
    <r>
      <rPr>
        <b/>
        <sz val="9"/>
        <color theme="1"/>
        <rFont val="Calibri"/>
        <family val="2"/>
        <scheme val="minor"/>
      </rPr>
      <t>Ben Hamadi, Z</t>
    </r>
    <r>
      <rPr>
        <sz val="9"/>
        <color theme="1"/>
        <rFont val="Calibri"/>
        <family val="2"/>
        <scheme val="minor"/>
      </rPr>
      <t xml:space="preserve"> (2017), 'Les banques tunisiennes après la révolution : un crucial besoin de gouvernance'</t>
    </r>
  </si>
  <si>
    <r>
      <rPr>
        <b/>
        <sz val="9"/>
        <color theme="1"/>
        <rFont val="Calibri"/>
        <family val="2"/>
        <scheme val="minor"/>
      </rPr>
      <t>Bernard, O</t>
    </r>
    <r>
      <rPr>
        <sz val="9"/>
        <color theme="1"/>
        <rFont val="Calibri"/>
        <family val="2"/>
        <scheme val="minor"/>
      </rPr>
      <t xml:space="preserve"> (2017), 'A quoi tient la confiance en notre expert-comptable ?'</t>
    </r>
  </si>
  <si>
    <r>
      <rPr>
        <b/>
        <sz val="9"/>
        <color theme="1"/>
        <rFont val="Calibri"/>
        <family val="2"/>
        <scheme val="minor"/>
      </rPr>
      <t>Bernard, O</t>
    </r>
    <r>
      <rPr>
        <sz val="9"/>
        <color theme="1"/>
        <rFont val="Calibri"/>
        <family val="2"/>
        <scheme val="minor"/>
      </rPr>
      <t xml:space="preserve"> (2017), 'D’Athènes à l’université française : le tirage au sort à travers les siècles'</t>
    </r>
  </si>
  <si>
    <r>
      <t xml:space="preserve">Bonneveux, E, Gavoille, F, Hulin, A, Georges, L &amp; </t>
    </r>
    <r>
      <rPr>
        <b/>
        <sz val="9"/>
        <color theme="1"/>
        <rFont val="Calibri"/>
        <family val="2"/>
        <scheme val="minor"/>
      </rPr>
      <t>Lebègue, T</t>
    </r>
    <r>
      <rPr>
        <sz val="9"/>
        <color theme="1"/>
        <rFont val="Calibri"/>
        <family val="2"/>
        <scheme val="minor"/>
      </rPr>
      <t xml:space="preserve"> 2017, 'Egalité professionnelle : des barrières invisibles sur le chemin'</t>
    </r>
  </si>
  <si>
    <r>
      <rPr>
        <b/>
        <sz val="9"/>
        <color theme="1"/>
        <rFont val="Calibri"/>
        <family val="2"/>
        <scheme val="minor"/>
      </rPr>
      <t>Bourdin, S</t>
    </r>
    <r>
      <rPr>
        <sz val="9"/>
        <color theme="1"/>
        <rFont val="Calibri"/>
        <family val="2"/>
        <scheme val="minor"/>
      </rPr>
      <t xml:space="preserve"> (2017), 'Déserts médicaux : les candidats à la présidentielle cherchent le remède'</t>
    </r>
  </si>
  <si>
    <r>
      <rPr>
        <b/>
        <sz val="9"/>
        <color theme="1"/>
        <rFont val="Calibri"/>
        <family val="2"/>
        <scheme val="minor"/>
      </rPr>
      <t>Bourdin, S</t>
    </r>
    <r>
      <rPr>
        <sz val="9"/>
        <color theme="1"/>
        <rFont val="Calibri"/>
        <family val="2"/>
        <scheme val="minor"/>
      </rPr>
      <t xml:space="preserve"> (2017), 'La transition énergétique, un enjeu géopolitique pour l’Europe'</t>
    </r>
  </si>
  <si>
    <r>
      <rPr>
        <b/>
        <sz val="9"/>
        <color theme="1"/>
        <rFont val="Calibri"/>
        <family val="2"/>
        <scheme val="minor"/>
      </rPr>
      <t>Bourdin, S</t>
    </r>
    <r>
      <rPr>
        <sz val="9"/>
        <color theme="1"/>
        <rFont val="Calibri"/>
        <family val="2"/>
        <scheme val="minor"/>
      </rPr>
      <t xml:space="preserve"> (2017), 'L’éthique a-t-elle sa place dans la recherche ?'</t>
    </r>
  </si>
  <si>
    <r>
      <rPr>
        <b/>
        <sz val="9"/>
        <color theme="1"/>
        <rFont val="Calibri"/>
        <family val="2"/>
        <scheme val="minor"/>
      </rPr>
      <t>Bourdin, S</t>
    </r>
    <r>
      <rPr>
        <sz val="9"/>
        <color theme="1"/>
        <rFont val="Calibri"/>
        <family val="2"/>
        <scheme val="minor"/>
      </rPr>
      <t xml:space="preserve"> (2017), 'La Chine, cet objet viticole non identifié'</t>
    </r>
  </si>
  <si>
    <r>
      <rPr>
        <b/>
        <sz val="9"/>
        <color theme="1"/>
        <rFont val="Calibri"/>
        <family val="2"/>
        <scheme val="minor"/>
      </rPr>
      <t>Bourdin, S</t>
    </r>
    <r>
      <rPr>
        <sz val="9"/>
        <color theme="1"/>
        <rFont val="Calibri"/>
        <family val="2"/>
        <scheme val="minor"/>
      </rPr>
      <t xml:space="preserve"> (2017), 'Le Havre dans la concurrence portuaire européenne et mondiale'</t>
    </r>
  </si>
  <si>
    <r>
      <rPr>
        <b/>
        <sz val="9"/>
        <rFont val="Calibri"/>
        <family val="2"/>
        <scheme val="minor"/>
      </rPr>
      <t>Bourdin, S</t>
    </r>
    <r>
      <rPr>
        <sz val="9"/>
        <rFont val="Calibri"/>
        <family val="2"/>
        <scheme val="minor"/>
      </rPr>
      <t xml:space="preserve"> (2017), 'Les inégalités régionales en Europe : comment les résoudre ?'</t>
    </r>
  </si>
  <si>
    <r>
      <rPr>
        <b/>
        <sz val="9"/>
        <color theme="1"/>
        <rFont val="Calibri"/>
        <family val="2"/>
        <scheme val="minor"/>
      </rPr>
      <t xml:space="preserve">Bourdin, S </t>
    </r>
    <r>
      <rPr>
        <sz val="9"/>
        <color theme="1"/>
        <rFont val="Calibri"/>
        <family val="2"/>
        <scheme val="minor"/>
      </rPr>
      <t>2017, 'Revitaliser les commerces de centre-ville : en finir avec le ‘no parking, no business’</t>
    </r>
  </si>
  <si>
    <r>
      <rPr>
        <b/>
        <sz val="9"/>
        <color theme="1"/>
        <rFont val="Calibri"/>
        <family val="2"/>
        <scheme val="minor"/>
      </rPr>
      <t>Bourdin, S</t>
    </r>
    <r>
      <rPr>
        <sz val="9"/>
        <color theme="1"/>
        <rFont val="Calibri"/>
        <family val="2"/>
        <scheme val="minor"/>
      </rPr>
      <t xml:space="preserve"> (2017), 'Quelles solidarités économiques entre les régions européennes ?'</t>
    </r>
  </si>
  <si>
    <r>
      <rPr>
        <b/>
        <sz val="9"/>
        <rFont val="Calibri"/>
        <family val="2"/>
        <scheme val="minor"/>
      </rPr>
      <t>Bourdin, S</t>
    </r>
    <r>
      <rPr>
        <sz val="9"/>
        <rFont val="Calibri"/>
        <family val="2"/>
        <scheme val="minor"/>
      </rPr>
      <t xml:space="preserve"> (2017), 'Les partenariats public-privé dans le développement territorial : un modèle anglais à importer ?'</t>
    </r>
  </si>
  <si>
    <r>
      <rPr>
        <b/>
        <sz val="9"/>
        <color theme="1"/>
        <rFont val="Calibri"/>
        <family val="2"/>
        <scheme val="minor"/>
      </rPr>
      <t xml:space="preserve">Bourdin, S </t>
    </r>
    <r>
      <rPr>
        <sz val="9"/>
        <color theme="1"/>
        <rFont val="Calibri"/>
        <family val="2"/>
        <scheme val="minor"/>
      </rPr>
      <t>(2017), 'Voyage en démographie : une population européenne en mouvement'</t>
    </r>
  </si>
  <si>
    <r>
      <rPr>
        <b/>
        <sz val="9"/>
        <rFont val="Calibri"/>
        <family val="2"/>
        <scheme val="minor"/>
      </rPr>
      <t>Bourdin, S</t>
    </r>
    <r>
      <rPr>
        <sz val="9"/>
        <rFont val="Calibri"/>
        <family val="2"/>
        <scheme val="minor"/>
      </rPr>
      <t xml:space="preserve">, </t>
    </r>
    <r>
      <rPr>
        <b/>
        <sz val="9"/>
        <rFont val="Calibri"/>
        <family val="2"/>
        <scheme val="minor"/>
      </rPr>
      <t>Jeanne, L</t>
    </r>
    <r>
      <rPr>
        <sz val="9"/>
        <rFont val="Calibri"/>
        <family val="2"/>
        <scheme val="minor"/>
      </rPr>
      <t xml:space="preserve"> &amp; </t>
    </r>
    <r>
      <rPr>
        <b/>
        <sz val="9"/>
        <rFont val="Calibri"/>
        <family val="2"/>
        <scheme val="minor"/>
      </rPr>
      <t>Raulin, F</t>
    </r>
    <r>
      <rPr>
        <sz val="9"/>
        <rFont val="Calibri"/>
        <family val="2"/>
        <scheme val="minor"/>
      </rPr>
      <t xml:space="preserve"> (2017), 'La biomasse en Normandie, une ressource locale peu connue mais en plein essor !'</t>
    </r>
  </si>
  <si>
    <r>
      <rPr>
        <b/>
        <sz val="9"/>
        <color theme="1"/>
        <rFont val="Calibri"/>
        <family val="2"/>
        <scheme val="minor"/>
      </rPr>
      <t>Bueno Merino, P</t>
    </r>
    <r>
      <rPr>
        <sz val="9"/>
        <color theme="1"/>
        <rFont val="Calibri"/>
        <family val="2"/>
        <scheme val="minor"/>
      </rPr>
      <t xml:space="preserve"> &amp; </t>
    </r>
    <r>
      <rPr>
        <b/>
        <sz val="9"/>
        <color theme="1"/>
        <rFont val="Calibri"/>
        <family val="2"/>
        <scheme val="minor"/>
      </rPr>
      <t>Duchemin, M-H</t>
    </r>
    <r>
      <rPr>
        <sz val="9"/>
        <color theme="1"/>
        <rFont val="Calibri"/>
        <family val="2"/>
        <scheme val="minor"/>
      </rPr>
      <t xml:space="preserve"> (2017), 'L'accompagnement collectif au féminin, un dispositif favorisant la création d'entreprises'</t>
    </r>
  </si>
  <si>
    <r>
      <rPr>
        <b/>
        <sz val="9"/>
        <color theme="1"/>
        <rFont val="Calibri"/>
        <family val="2"/>
        <scheme val="minor"/>
      </rPr>
      <t>Bueno Merino, P</t>
    </r>
    <r>
      <rPr>
        <sz val="9"/>
        <color theme="1"/>
        <rFont val="Calibri"/>
        <family val="2"/>
        <scheme val="minor"/>
      </rPr>
      <t>, Grandval, S &amp; Abdessemed, T (2017), 'Accréditations internationales et écoles de management : inertie ou apprentissage organisationnel ?'</t>
    </r>
  </si>
  <si>
    <r>
      <rPr>
        <b/>
        <sz val="9"/>
        <rFont val="Calibri"/>
        <family val="2"/>
        <scheme val="minor"/>
      </rPr>
      <t>Daudet, B</t>
    </r>
    <r>
      <rPr>
        <sz val="9"/>
        <rFont val="Calibri"/>
        <family val="2"/>
        <scheme val="minor"/>
      </rPr>
      <t xml:space="preserve"> (2017), 'Gouvernance de la métropole portuaire ouest-africaine'</t>
    </r>
  </si>
  <si>
    <r>
      <rPr>
        <b/>
        <sz val="9"/>
        <rFont val="Calibri"/>
        <family val="2"/>
        <scheme val="minor"/>
      </rPr>
      <t>Daudet, B</t>
    </r>
    <r>
      <rPr>
        <sz val="9"/>
        <rFont val="Calibri"/>
        <family val="2"/>
        <scheme val="minor"/>
      </rPr>
      <t xml:space="preserve"> (2017), 'Métropole portuaire : gouvernance(s) impossible(s) ?'</t>
    </r>
  </si>
  <si>
    <r>
      <rPr>
        <b/>
        <sz val="9"/>
        <color theme="1"/>
        <rFont val="Calibri"/>
        <family val="2"/>
        <scheme val="minor"/>
      </rPr>
      <t>Delannoy, A</t>
    </r>
    <r>
      <rPr>
        <sz val="9"/>
        <color theme="1"/>
        <rFont val="Calibri"/>
        <family val="2"/>
        <scheme val="minor"/>
      </rPr>
      <t xml:space="preserve"> &amp; </t>
    </r>
    <r>
      <rPr>
        <b/>
        <sz val="9"/>
        <color theme="1"/>
        <rFont val="Calibri"/>
        <family val="2"/>
        <scheme val="minor"/>
      </rPr>
      <t>Diard, C</t>
    </r>
    <r>
      <rPr>
        <sz val="9"/>
        <color theme="1"/>
        <rFont val="Calibri"/>
        <family val="2"/>
        <scheme val="minor"/>
      </rPr>
      <t xml:space="preserve"> (2017), 'Perte d’identité au travail et identité sociale'</t>
    </r>
  </si>
  <si>
    <r>
      <rPr>
        <b/>
        <sz val="9"/>
        <color theme="1"/>
        <rFont val="Calibri"/>
        <family val="2"/>
        <scheme val="minor"/>
      </rPr>
      <t>Delannoy, A</t>
    </r>
    <r>
      <rPr>
        <sz val="9"/>
        <color theme="1"/>
        <rFont val="Calibri"/>
        <family val="2"/>
        <scheme val="minor"/>
      </rPr>
      <t xml:space="preserve"> &amp; </t>
    </r>
    <r>
      <rPr>
        <b/>
        <sz val="9"/>
        <color theme="1"/>
        <rFont val="Calibri"/>
        <family val="2"/>
        <scheme val="minor"/>
      </rPr>
      <t xml:space="preserve">Faury, O </t>
    </r>
    <r>
      <rPr>
        <sz val="9"/>
        <color theme="1"/>
        <rFont val="Calibri"/>
        <family val="2"/>
        <scheme val="minor"/>
      </rPr>
      <t>(2017), 'Les croisières en Arctique, un marché de luxe'</t>
    </r>
  </si>
  <si>
    <r>
      <rPr>
        <b/>
        <sz val="9"/>
        <color theme="1"/>
        <rFont val="Calibri"/>
        <family val="2"/>
        <scheme val="minor"/>
      </rPr>
      <t>Diard, C</t>
    </r>
    <r>
      <rPr>
        <sz val="9"/>
        <color theme="1"/>
        <rFont val="Calibri"/>
        <family val="2"/>
        <scheme val="minor"/>
      </rPr>
      <t xml:space="preserve"> (2017), 'Le droit à la déconnexion est-il applicable aux télétravailleurs?'</t>
    </r>
  </si>
  <si>
    <r>
      <rPr>
        <b/>
        <sz val="9"/>
        <color theme="1"/>
        <rFont val="Calibri"/>
        <family val="2"/>
        <scheme val="minor"/>
      </rPr>
      <t>Diard, C</t>
    </r>
    <r>
      <rPr>
        <sz val="9"/>
        <color theme="1"/>
        <rFont val="Calibri"/>
        <family val="2"/>
        <scheme val="minor"/>
      </rPr>
      <t xml:space="preserve"> (2017), 'Formation des cadres : comment l’innovation pédagogique influence le management des entreprises'</t>
    </r>
  </si>
  <si>
    <r>
      <rPr>
        <b/>
        <sz val="9"/>
        <color theme="1"/>
        <rFont val="Calibri"/>
        <family val="2"/>
        <scheme val="minor"/>
      </rPr>
      <t>Diard, C</t>
    </r>
    <r>
      <rPr>
        <sz val="9"/>
        <color theme="1"/>
        <rFont val="Calibri"/>
        <family val="2"/>
        <scheme val="minor"/>
      </rPr>
      <t xml:space="preserve"> (2017), 'Le régime de l’auto-entrepreneur : itinéraire d’un enfant gâté'</t>
    </r>
  </si>
  <si>
    <r>
      <rPr>
        <b/>
        <sz val="9"/>
        <color theme="1"/>
        <rFont val="Calibri"/>
        <family val="2"/>
        <scheme val="minor"/>
      </rPr>
      <t>Diard, C</t>
    </r>
    <r>
      <rPr>
        <sz val="9"/>
        <color theme="1"/>
        <rFont val="Calibri"/>
        <family val="2"/>
        <scheme val="minor"/>
      </rPr>
      <t xml:space="preserve"> (2017), 'Le droit à l'oubli est-il vraiment applicable ?'</t>
    </r>
  </si>
  <si>
    <r>
      <rPr>
        <b/>
        <sz val="9"/>
        <color theme="1"/>
        <rFont val="Calibri"/>
        <family val="2"/>
        <scheme val="minor"/>
      </rPr>
      <t xml:space="preserve">Diard, C </t>
    </r>
    <r>
      <rPr>
        <sz val="9"/>
        <color theme="1"/>
        <rFont val="Calibri"/>
        <family val="2"/>
        <scheme val="minor"/>
      </rPr>
      <t>(2017), 'Piloter la performance dans une organisation matricielle, ou comment ne pas être aspiré par la matrice'</t>
    </r>
  </si>
  <si>
    <r>
      <rPr>
        <b/>
        <sz val="9"/>
        <color theme="1"/>
        <rFont val="Calibri"/>
        <family val="2"/>
        <scheme val="minor"/>
      </rPr>
      <t xml:space="preserve">Diard, C </t>
    </r>
    <r>
      <rPr>
        <sz val="9"/>
        <color theme="1"/>
        <rFont val="Calibri"/>
        <family val="2"/>
        <scheme val="minor"/>
      </rPr>
      <t>(2017), 'Télétravail et burn-out'</t>
    </r>
  </si>
  <si>
    <r>
      <rPr>
        <b/>
        <sz val="9"/>
        <color theme="1"/>
        <rFont val="Calibri"/>
        <family val="2"/>
        <scheme val="minor"/>
      </rPr>
      <t>Diard, C</t>
    </r>
    <r>
      <rPr>
        <sz val="9"/>
        <color theme="1"/>
        <rFont val="Calibri"/>
        <family val="2"/>
        <scheme val="minor"/>
      </rPr>
      <t xml:space="preserve"> (2017), 'Complémentaire santé obligatoire : un désavantage social ?'</t>
    </r>
  </si>
  <si>
    <r>
      <rPr>
        <b/>
        <sz val="9"/>
        <color theme="1"/>
        <rFont val="Calibri"/>
        <family val="2"/>
        <scheme val="minor"/>
      </rPr>
      <t>Diard, C</t>
    </r>
    <r>
      <rPr>
        <sz val="9"/>
        <color theme="1"/>
        <rFont val="Calibri"/>
        <family val="2"/>
        <scheme val="minor"/>
      </rPr>
      <t xml:space="preserve"> (2017), 'Dialogue social, où en sommes-nous ?'</t>
    </r>
  </si>
  <si>
    <r>
      <rPr>
        <b/>
        <sz val="9"/>
        <color theme="1"/>
        <rFont val="Calibri"/>
        <family val="2"/>
        <scheme val="minor"/>
      </rPr>
      <t xml:space="preserve">Diard, C </t>
    </r>
    <r>
      <rPr>
        <sz val="9"/>
        <color theme="1"/>
        <rFont val="Calibri"/>
        <family val="2"/>
        <scheme val="minor"/>
      </rPr>
      <t>(2017), 'Réforme des retraites : retour vers le futur ?'</t>
    </r>
  </si>
  <si>
    <r>
      <rPr>
        <b/>
        <sz val="9"/>
        <color theme="1"/>
        <rFont val="Calibri"/>
        <family val="2"/>
        <scheme val="minor"/>
      </rPr>
      <t>Diard, C</t>
    </r>
    <r>
      <rPr>
        <sz val="9"/>
        <color theme="1"/>
        <rFont val="Calibri"/>
        <family val="2"/>
        <scheme val="minor"/>
      </rPr>
      <t xml:space="preserve"> (2017), 'Quel successeur pour reprendre mon entreprise ?'</t>
    </r>
  </si>
  <si>
    <r>
      <rPr>
        <b/>
        <sz val="9"/>
        <color theme="1"/>
        <rFont val="Calibri"/>
        <family val="2"/>
        <scheme val="minor"/>
      </rPr>
      <t>Diard, C</t>
    </r>
    <r>
      <rPr>
        <sz val="9"/>
        <color theme="1"/>
        <rFont val="Calibri"/>
        <family val="2"/>
        <scheme val="minor"/>
      </rPr>
      <t xml:space="preserve"> (2017), 'Fait religieux dans les entreprises : s'informer et se former'</t>
    </r>
  </si>
  <si>
    <r>
      <rPr>
        <b/>
        <sz val="9"/>
        <color theme="1"/>
        <rFont val="Calibri"/>
        <family val="2"/>
        <scheme val="minor"/>
      </rPr>
      <t>Diard, C</t>
    </r>
    <r>
      <rPr>
        <sz val="9"/>
        <color theme="1"/>
        <rFont val="Calibri"/>
        <family val="2"/>
        <scheme val="minor"/>
      </rPr>
      <t xml:space="preserve"> (2017), 'En matière de formation, c'est qui le patron ?'</t>
    </r>
  </si>
  <si>
    <r>
      <rPr>
        <b/>
        <sz val="9"/>
        <color theme="1"/>
        <rFont val="Calibri"/>
        <family val="2"/>
        <scheme val="minor"/>
      </rPr>
      <t>Diard, C</t>
    </r>
    <r>
      <rPr>
        <sz val="9"/>
        <color theme="1"/>
        <rFont val="Calibri"/>
        <family val="2"/>
        <scheme val="minor"/>
      </rPr>
      <t xml:space="preserve"> (2017), 'Combien coûte le tabagisme au travail ?'</t>
    </r>
  </si>
  <si>
    <r>
      <rPr>
        <b/>
        <sz val="9"/>
        <color theme="1"/>
        <rFont val="Calibri"/>
        <family val="2"/>
        <scheme val="minor"/>
      </rPr>
      <t>Diard, C</t>
    </r>
    <r>
      <rPr>
        <sz val="9"/>
        <color theme="1"/>
        <rFont val="Calibri"/>
        <family val="2"/>
        <scheme val="minor"/>
      </rPr>
      <t xml:space="preserve"> (2017), ''Koh-Lanta' ou le management des aventuriers'</t>
    </r>
  </si>
  <si>
    <r>
      <rPr>
        <b/>
        <sz val="9"/>
        <color theme="1"/>
        <rFont val="Calibri"/>
        <family val="2"/>
        <scheme val="minor"/>
      </rPr>
      <t xml:space="preserve">Diard, C </t>
    </r>
    <r>
      <rPr>
        <sz val="9"/>
        <color theme="1"/>
        <rFont val="Calibri"/>
        <family val="2"/>
        <scheme val="minor"/>
      </rPr>
      <t>(2017), 'L’impôt à la source : vers une phobie administrative dans les services paye ?'</t>
    </r>
  </si>
  <si>
    <r>
      <rPr>
        <b/>
        <sz val="9"/>
        <color theme="1"/>
        <rFont val="Calibri"/>
        <family val="2"/>
        <scheme val="minor"/>
      </rPr>
      <t>Diard, C</t>
    </r>
    <r>
      <rPr>
        <sz val="9"/>
        <color theme="1"/>
        <rFont val="Calibri"/>
        <family val="2"/>
        <scheme val="minor"/>
      </rPr>
      <t xml:space="preserve"> (2017), 'Réformes du temps du travail : le retour de l'irrésistible tentation de 'l'oisiveté' '</t>
    </r>
  </si>
  <si>
    <r>
      <rPr>
        <b/>
        <sz val="9"/>
        <color theme="1"/>
        <rFont val="Calibri"/>
        <family val="2"/>
        <scheme val="minor"/>
      </rPr>
      <t>Diard, C</t>
    </r>
    <r>
      <rPr>
        <sz val="9"/>
        <color theme="1"/>
        <rFont val="Calibri"/>
        <family val="2"/>
        <scheme val="minor"/>
      </rPr>
      <t xml:space="preserve"> (2017), 'Vidéo-protection des salariés : retour sur le cas « Loft story »'</t>
    </r>
  </si>
  <si>
    <r>
      <rPr>
        <b/>
        <sz val="9"/>
        <color theme="1"/>
        <rFont val="Calibri"/>
        <family val="2"/>
        <scheme val="minor"/>
      </rPr>
      <t>Diard, C</t>
    </r>
    <r>
      <rPr>
        <sz val="9"/>
        <color theme="1"/>
        <rFont val="Calibri"/>
        <family val="2"/>
        <scheme val="minor"/>
      </rPr>
      <t xml:space="preserve"> (2017), 'CNIL et fiches S : des liaisons dangereuses ? '</t>
    </r>
  </si>
  <si>
    <r>
      <rPr>
        <b/>
        <sz val="9"/>
        <color theme="1"/>
        <rFont val="Calibri"/>
        <family val="2"/>
        <scheme val="minor"/>
      </rPr>
      <t>Diard, C</t>
    </r>
    <r>
      <rPr>
        <sz val="9"/>
        <color theme="1"/>
        <rFont val="Calibri"/>
        <family val="2"/>
        <scheme val="minor"/>
      </rPr>
      <t xml:space="preserve"> (2017), 'Réforme des indemnités prud’homales : millésime 2017'</t>
    </r>
  </si>
  <si>
    <r>
      <rPr>
        <b/>
        <sz val="9"/>
        <rFont val="Calibri"/>
        <family val="2"/>
        <scheme val="minor"/>
      </rPr>
      <t>Diard, C</t>
    </r>
    <r>
      <rPr>
        <sz val="9"/>
        <rFont val="Calibri"/>
        <family val="2"/>
        <scheme val="minor"/>
      </rPr>
      <t xml:space="preserve"> (2017), 'En quête d'innovation pédagogique. Apprendre la gestion avec les études de cas'</t>
    </r>
  </si>
  <si>
    <r>
      <rPr>
        <b/>
        <sz val="9"/>
        <color theme="1"/>
        <rFont val="Calibri"/>
        <family val="2"/>
        <scheme val="minor"/>
      </rPr>
      <t xml:space="preserve">Diard, C </t>
    </r>
    <r>
      <rPr>
        <sz val="9"/>
        <color theme="1"/>
        <rFont val="Calibri"/>
        <family val="2"/>
        <scheme val="minor"/>
      </rPr>
      <t>(2017), 'Le système inégal des caisses de retraite'</t>
    </r>
  </si>
  <si>
    <r>
      <rPr>
        <b/>
        <sz val="9"/>
        <color theme="1"/>
        <rFont val="Calibri"/>
        <family val="2"/>
        <scheme val="minor"/>
      </rPr>
      <t>Diard, C</t>
    </r>
    <r>
      <rPr>
        <sz val="9"/>
        <color theme="1"/>
        <rFont val="Calibri"/>
        <family val="2"/>
        <scheme val="minor"/>
      </rPr>
      <t xml:space="preserve"> (2017), 'L'assurance chômage pour tous : utopie ou réalité ?'</t>
    </r>
  </si>
  <si>
    <r>
      <rPr>
        <b/>
        <sz val="9"/>
        <color theme="1"/>
        <rFont val="Calibri"/>
        <family val="2"/>
        <scheme val="minor"/>
      </rPr>
      <t>Diard, C</t>
    </r>
    <r>
      <rPr>
        <sz val="9"/>
        <color theme="1"/>
        <rFont val="Calibri"/>
        <family val="2"/>
        <scheme val="minor"/>
      </rPr>
      <t xml:space="preserve"> (2017), 'A qui les entrepreneurs peuvent-ils encore faire confiance ?'</t>
    </r>
  </si>
  <si>
    <r>
      <rPr>
        <b/>
        <sz val="9"/>
        <color theme="1"/>
        <rFont val="Calibri"/>
        <family val="2"/>
        <scheme val="minor"/>
      </rPr>
      <t>Diard, C</t>
    </r>
    <r>
      <rPr>
        <sz val="9"/>
        <color theme="1"/>
        <rFont val="Calibri"/>
        <family val="2"/>
        <scheme val="minor"/>
      </rPr>
      <t xml:space="preserve"> (2017), 'Licenciements sur ordonnance'</t>
    </r>
  </si>
  <si>
    <r>
      <rPr>
        <b/>
        <sz val="9"/>
        <color theme="1"/>
        <rFont val="Calibri"/>
        <family val="2"/>
        <scheme val="minor"/>
      </rPr>
      <t>Diard, C</t>
    </r>
    <r>
      <rPr>
        <sz val="9"/>
        <color theme="1"/>
        <rFont val="Calibri"/>
        <family val="2"/>
        <scheme val="minor"/>
      </rPr>
      <t xml:space="preserve"> (2017), 'Dialogue social : TPE et grands groupes logés à la même enseigne ?'</t>
    </r>
  </si>
  <si>
    <r>
      <rPr>
        <b/>
        <sz val="9"/>
        <color theme="1"/>
        <rFont val="Calibri"/>
        <family val="2"/>
        <scheme val="minor"/>
      </rPr>
      <t>Diard, C</t>
    </r>
    <r>
      <rPr>
        <sz val="9"/>
        <color theme="1"/>
        <rFont val="Calibri"/>
        <family val="2"/>
        <scheme val="minor"/>
      </rPr>
      <t xml:space="preserve"> (2017), 'Le CDI de chantier : une mise à mort du salariat ?'</t>
    </r>
  </si>
  <si>
    <r>
      <rPr>
        <b/>
        <sz val="9"/>
        <color theme="1"/>
        <rFont val="Calibri"/>
        <family val="2"/>
        <scheme val="minor"/>
      </rPr>
      <t>Diard, C</t>
    </r>
    <r>
      <rPr>
        <sz val="9"/>
        <color theme="1"/>
        <rFont val="Calibri"/>
        <family val="2"/>
        <scheme val="minor"/>
      </rPr>
      <t xml:space="preserve"> (2017), 'Flexibilité et loi travail : ce que ça change'</t>
    </r>
  </si>
  <si>
    <r>
      <rPr>
        <b/>
        <sz val="9"/>
        <color theme="1"/>
        <rFont val="Calibri"/>
        <family val="2"/>
        <scheme val="minor"/>
      </rPr>
      <t>Diard, C</t>
    </r>
    <r>
      <rPr>
        <sz val="9"/>
        <color theme="1"/>
        <rFont val="Calibri"/>
        <family val="2"/>
        <scheme val="minor"/>
      </rPr>
      <t xml:space="preserve"> (2017), 'Avec les ordonnances Macron, le grand retour du télétravail'</t>
    </r>
  </si>
  <si>
    <r>
      <rPr>
        <b/>
        <sz val="9"/>
        <color theme="1"/>
        <rFont val="Calibri"/>
        <family val="2"/>
        <scheme val="minor"/>
      </rPr>
      <t>Diard, C</t>
    </r>
    <r>
      <rPr>
        <sz val="9"/>
        <color theme="1"/>
        <rFont val="Calibri"/>
        <family val="2"/>
        <scheme val="minor"/>
      </rPr>
      <t xml:space="preserve"> (2017), 'Réforme de l’assurance‑chômage, en politique aussi il peut y avoir violation du contrat psychologique'</t>
    </r>
  </si>
  <si>
    <r>
      <rPr>
        <b/>
        <sz val="9"/>
        <color theme="1"/>
        <rFont val="Calibri"/>
        <family val="2"/>
        <scheme val="minor"/>
      </rPr>
      <t>Diard, C</t>
    </r>
    <r>
      <rPr>
        <sz val="9"/>
        <color theme="1"/>
        <rFont val="Calibri"/>
        <family val="2"/>
        <scheme val="minor"/>
      </rPr>
      <t xml:space="preserve"> (2017), 'Harcèlement, de quoi parle-t-on vraiment ?'</t>
    </r>
  </si>
  <si>
    <r>
      <rPr>
        <b/>
        <sz val="9"/>
        <color theme="1"/>
        <rFont val="Calibri"/>
        <family val="2"/>
        <scheme val="minor"/>
      </rPr>
      <t xml:space="preserve">Diard, C </t>
    </r>
    <r>
      <rPr>
        <sz val="9"/>
        <color theme="1"/>
        <rFont val="Calibri"/>
        <family val="2"/>
        <scheme val="minor"/>
      </rPr>
      <t>(2017), 'Ne l’appelons plus jamais Vélib'</t>
    </r>
  </si>
  <si>
    <r>
      <rPr>
        <b/>
        <sz val="9"/>
        <color theme="1"/>
        <rFont val="Calibri"/>
        <family val="2"/>
        <scheme val="minor"/>
      </rPr>
      <t>Diard, C</t>
    </r>
    <r>
      <rPr>
        <sz val="9"/>
        <color theme="1"/>
        <rFont val="Calibri"/>
        <family val="2"/>
        <scheme val="minor"/>
      </rPr>
      <t xml:space="preserve"> (2017), 'Le droit à l'erreur : un projet de loi créateur de confiance ?'</t>
    </r>
  </si>
  <si>
    <r>
      <rPr>
        <b/>
        <sz val="9"/>
        <color theme="1"/>
        <rFont val="Calibri"/>
        <family val="2"/>
        <scheme val="minor"/>
      </rPr>
      <t>Diard, C</t>
    </r>
    <r>
      <rPr>
        <sz val="9"/>
        <color theme="1"/>
        <rFont val="Calibri"/>
        <family val="2"/>
        <scheme val="minor"/>
      </rPr>
      <t xml:space="preserve"> (2017), 'Le démon du smic est de retour !'</t>
    </r>
  </si>
  <si>
    <r>
      <rPr>
        <b/>
        <sz val="9"/>
        <color theme="1"/>
        <rFont val="Calibri"/>
        <family val="2"/>
        <scheme val="minor"/>
      </rPr>
      <t>Diard, C</t>
    </r>
    <r>
      <rPr>
        <sz val="9"/>
        <color theme="1"/>
        <rFont val="Calibri"/>
        <family val="2"/>
        <scheme val="minor"/>
      </rPr>
      <t xml:space="preserve"> &amp; </t>
    </r>
    <r>
      <rPr>
        <b/>
        <sz val="9"/>
        <color theme="1"/>
        <rFont val="Calibri"/>
        <family val="2"/>
        <scheme val="minor"/>
      </rPr>
      <t>Faury, O</t>
    </r>
    <r>
      <rPr>
        <sz val="9"/>
        <color theme="1"/>
        <rFont val="Calibri"/>
        <family val="2"/>
        <scheme val="minor"/>
      </rPr>
      <t xml:space="preserve"> (2017), 'Livraison par drone, les nouveaux pilotes ?'</t>
    </r>
  </si>
  <si>
    <r>
      <rPr>
        <b/>
        <sz val="9"/>
        <color theme="1"/>
        <rFont val="Calibri"/>
        <family val="2"/>
        <scheme val="minor"/>
      </rPr>
      <t>Diard, C</t>
    </r>
    <r>
      <rPr>
        <sz val="9"/>
        <color theme="1"/>
        <rFont val="Calibri"/>
        <family val="2"/>
        <scheme val="minor"/>
      </rPr>
      <t xml:space="preserve"> &amp; </t>
    </r>
    <r>
      <rPr>
        <b/>
        <sz val="9"/>
        <color theme="1"/>
        <rFont val="Calibri"/>
        <family val="2"/>
        <scheme val="minor"/>
      </rPr>
      <t>Faury, O</t>
    </r>
    <r>
      <rPr>
        <sz val="9"/>
        <color theme="1"/>
        <rFont val="Calibri"/>
        <family val="2"/>
        <scheme val="minor"/>
      </rPr>
      <t xml:space="preserve"> 2017, 'Drones : chronique d’un décollage annoncé'</t>
    </r>
  </si>
  <si>
    <r>
      <rPr>
        <b/>
        <sz val="9"/>
        <color theme="1"/>
        <rFont val="Calibri"/>
        <family val="2"/>
        <scheme val="minor"/>
      </rPr>
      <t xml:space="preserve">Diard, C </t>
    </r>
    <r>
      <rPr>
        <sz val="9"/>
        <color theme="1"/>
        <rFont val="Calibri"/>
        <family val="2"/>
        <scheme val="minor"/>
      </rPr>
      <t xml:space="preserve">&amp; </t>
    </r>
    <r>
      <rPr>
        <b/>
        <sz val="9"/>
        <color theme="1"/>
        <rFont val="Calibri"/>
        <family val="2"/>
        <scheme val="minor"/>
      </rPr>
      <t>Hachard, V</t>
    </r>
    <r>
      <rPr>
        <sz val="9"/>
        <color theme="1"/>
        <rFont val="Calibri"/>
        <family val="2"/>
        <scheme val="minor"/>
      </rPr>
      <t xml:space="preserve"> (2017), 'Politique de rémunération, motivation des salariés… et avantages fiscaux'</t>
    </r>
  </si>
  <si>
    <r>
      <rPr>
        <b/>
        <sz val="9"/>
        <color theme="1"/>
        <rFont val="Calibri"/>
        <family val="2"/>
        <scheme val="minor"/>
      </rPr>
      <t>Diard, C</t>
    </r>
    <r>
      <rPr>
        <sz val="9"/>
        <color theme="1"/>
        <rFont val="Calibri"/>
        <family val="2"/>
        <scheme val="minor"/>
      </rPr>
      <t xml:space="preserve"> &amp; </t>
    </r>
    <r>
      <rPr>
        <b/>
        <sz val="9"/>
        <color theme="1"/>
        <rFont val="Calibri"/>
        <family val="2"/>
        <scheme val="minor"/>
      </rPr>
      <t>Hachard, V</t>
    </r>
    <r>
      <rPr>
        <sz val="9"/>
        <color theme="1"/>
        <rFont val="Calibri"/>
        <family val="2"/>
        <scheme val="minor"/>
      </rPr>
      <t xml:space="preserve"> (2017), 'Les bonnes raisons de créer ou rejoindre une SCOP'</t>
    </r>
  </si>
  <si>
    <r>
      <rPr>
        <b/>
        <sz val="9"/>
        <color theme="1"/>
        <rFont val="Calibri"/>
        <family val="2"/>
        <scheme val="minor"/>
      </rPr>
      <t>Diard, C</t>
    </r>
    <r>
      <rPr>
        <sz val="9"/>
        <color theme="1"/>
        <rFont val="Calibri"/>
        <family val="2"/>
        <scheme val="minor"/>
      </rPr>
      <t xml:space="preserve"> &amp; </t>
    </r>
    <r>
      <rPr>
        <b/>
        <sz val="9"/>
        <color theme="1"/>
        <rFont val="Calibri"/>
        <family val="2"/>
        <scheme val="minor"/>
      </rPr>
      <t>Hachard, V</t>
    </r>
    <r>
      <rPr>
        <sz val="9"/>
        <color theme="1"/>
        <rFont val="Calibri"/>
        <family val="2"/>
        <scheme val="minor"/>
      </rPr>
      <t xml:space="preserve"> (2017), 'Le bureau, un espace pas comme les autres'</t>
    </r>
  </si>
  <si>
    <r>
      <rPr>
        <b/>
        <sz val="9"/>
        <color theme="1"/>
        <rFont val="Calibri"/>
        <family val="2"/>
        <scheme val="minor"/>
      </rPr>
      <t>Diard, C</t>
    </r>
    <r>
      <rPr>
        <sz val="9"/>
        <color theme="1"/>
        <rFont val="Calibri"/>
        <family val="2"/>
        <scheme val="minor"/>
      </rPr>
      <t xml:space="preserve"> &amp; </t>
    </r>
    <r>
      <rPr>
        <b/>
        <sz val="9"/>
        <color theme="1"/>
        <rFont val="Calibri"/>
        <family val="2"/>
        <scheme val="minor"/>
      </rPr>
      <t>Lasmoles, O</t>
    </r>
    <r>
      <rPr>
        <sz val="9"/>
        <color theme="1"/>
        <rFont val="Calibri"/>
        <family val="2"/>
        <scheme val="minor"/>
      </rPr>
      <t xml:space="preserve"> (2017), 'Sept risques qui dissuadent les jeunes d'entreprendre (liste non exhaustive...)'</t>
    </r>
  </si>
  <si>
    <r>
      <rPr>
        <b/>
        <sz val="9"/>
        <color theme="1"/>
        <rFont val="Calibri"/>
        <family val="2"/>
        <scheme val="minor"/>
      </rPr>
      <t xml:space="preserve">Diard, C </t>
    </r>
    <r>
      <rPr>
        <sz val="9"/>
        <color theme="1"/>
        <rFont val="Calibri"/>
        <family val="2"/>
        <scheme val="minor"/>
      </rPr>
      <t xml:space="preserve">&amp; </t>
    </r>
    <r>
      <rPr>
        <b/>
        <sz val="9"/>
        <color theme="1"/>
        <rFont val="Calibri"/>
        <family val="2"/>
        <scheme val="minor"/>
      </rPr>
      <t>Lasmoles, O</t>
    </r>
    <r>
      <rPr>
        <sz val="9"/>
        <color theme="1"/>
        <rFont val="Calibri"/>
        <family val="2"/>
        <scheme val="minor"/>
      </rPr>
      <t xml:space="preserve"> (2017), 'Quels risques encourt un start-upper ?'</t>
    </r>
  </si>
  <si>
    <r>
      <t xml:space="preserve">Duymedjian, R &amp; </t>
    </r>
    <r>
      <rPr>
        <b/>
        <sz val="9"/>
        <color theme="1"/>
        <rFont val="Calibri"/>
        <family val="2"/>
        <scheme val="minor"/>
      </rPr>
      <t>Ferrante, G</t>
    </r>
    <r>
      <rPr>
        <sz val="9"/>
        <color theme="1"/>
        <rFont val="Calibri"/>
        <family val="2"/>
        <scheme val="minor"/>
      </rPr>
      <t xml:space="preserve"> (2017), 'Et si les entrepreneurs poussaient par le milieu, telles des herbes folles ?'</t>
    </r>
  </si>
  <si>
    <r>
      <rPr>
        <b/>
        <sz val="9"/>
        <color theme="1"/>
        <rFont val="Calibri"/>
        <family val="2"/>
        <scheme val="minor"/>
      </rPr>
      <t xml:space="preserve">Faury, O </t>
    </r>
    <r>
      <rPr>
        <sz val="9"/>
        <color theme="1"/>
        <rFont val="Calibri"/>
        <family val="2"/>
        <scheme val="minor"/>
      </rPr>
      <t>(2017), 'La route maritime du Nord, eldorado ou miroir aux alouettes ?"</t>
    </r>
  </si>
  <si>
    <r>
      <rPr>
        <b/>
        <sz val="9"/>
        <color theme="1"/>
        <rFont val="Calibri"/>
        <family val="2"/>
        <scheme val="minor"/>
      </rPr>
      <t xml:space="preserve">Faury, O </t>
    </r>
    <r>
      <rPr>
        <sz val="9"/>
        <color theme="1"/>
        <rFont val="Calibri"/>
        <family val="2"/>
        <scheme val="minor"/>
      </rPr>
      <t xml:space="preserve">&amp; </t>
    </r>
    <r>
      <rPr>
        <b/>
        <sz val="9"/>
        <color theme="1"/>
        <rFont val="Calibri"/>
        <family val="2"/>
        <scheme val="minor"/>
      </rPr>
      <t>Diard, C</t>
    </r>
    <r>
      <rPr>
        <sz val="9"/>
        <color theme="1"/>
        <rFont val="Calibri"/>
        <family val="2"/>
        <scheme val="minor"/>
      </rPr>
      <t xml:space="preserve"> (2017), 'Navigation arctique : quels risques pour les navires croisiéristes ?'</t>
    </r>
  </si>
  <si>
    <r>
      <rPr>
        <b/>
        <sz val="9"/>
        <rFont val="Calibri"/>
        <family val="2"/>
        <scheme val="minor"/>
      </rPr>
      <t>Faury, O</t>
    </r>
    <r>
      <rPr>
        <sz val="9"/>
        <rFont val="Calibri"/>
        <family val="2"/>
        <scheme val="minor"/>
      </rPr>
      <t xml:space="preserve"> &amp; Fedi, L (2017), 'Apports et insuffisances du Code Polaire'</t>
    </r>
  </si>
  <si>
    <r>
      <rPr>
        <b/>
        <sz val="9"/>
        <color theme="1"/>
        <rFont val="Calibri"/>
        <family val="2"/>
        <scheme val="minor"/>
      </rPr>
      <t>Favreau, F</t>
    </r>
    <r>
      <rPr>
        <sz val="9"/>
        <color theme="1"/>
        <rFont val="Calibri"/>
        <family val="2"/>
        <scheme val="minor"/>
      </rPr>
      <t xml:space="preserve"> (2017), 'Affaire Renault : La société civile condamne les constructeurs à changer ?'</t>
    </r>
  </si>
  <si>
    <r>
      <rPr>
        <b/>
        <sz val="9"/>
        <color theme="1"/>
        <rFont val="Calibri"/>
        <family val="2"/>
        <scheme val="minor"/>
      </rPr>
      <t>Favreau, F</t>
    </r>
    <r>
      <rPr>
        <sz val="9"/>
        <color theme="1"/>
        <rFont val="Calibri"/>
        <family val="2"/>
        <scheme val="minor"/>
      </rPr>
      <t xml:space="preserve"> (2017), 'Budget Trump : vers une régulation environnementale globale ?'</t>
    </r>
  </si>
  <si>
    <r>
      <rPr>
        <b/>
        <sz val="9"/>
        <color theme="1"/>
        <rFont val="Calibri"/>
        <family val="2"/>
        <scheme val="minor"/>
      </rPr>
      <t>Favreau, F</t>
    </r>
    <r>
      <rPr>
        <sz val="9"/>
        <color theme="1"/>
        <rFont val="Calibri"/>
        <family val="2"/>
        <scheme val="minor"/>
      </rPr>
      <t xml:space="preserve"> (2017), 'Protection de l'environnement : Le fleuve Whanganui est désormais une 'entité vivante''</t>
    </r>
  </si>
  <si>
    <r>
      <rPr>
        <b/>
        <sz val="9"/>
        <color theme="1"/>
        <rFont val="Calibri"/>
        <family val="2"/>
        <scheme val="minor"/>
      </rPr>
      <t>Favreau, F</t>
    </r>
    <r>
      <rPr>
        <sz val="9"/>
        <color theme="1"/>
        <rFont val="Calibri"/>
        <family val="2"/>
        <scheme val="minor"/>
      </rPr>
      <t xml:space="preserve"> (2017), 'Chine : Fin des véhicules essence et diesel, début d'une nouvelle dépendance'</t>
    </r>
  </si>
  <si>
    <r>
      <t xml:space="preserve">Germain, O &amp; </t>
    </r>
    <r>
      <rPr>
        <b/>
        <sz val="9"/>
        <color theme="1"/>
        <rFont val="Calibri"/>
        <family val="2"/>
        <scheme val="minor"/>
      </rPr>
      <t>Laifi, A</t>
    </r>
    <r>
      <rPr>
        <sz val="9"/>
        <color theme="1"/>
        <rFont val="Calibri"/>
        <family val="2"/>
        <scheme val="minor"/>
      </rPr>
      <t xml:space="preserve"> (2017), ''Ceux qui ne sont rien'... ou l'éloge d'une nouvelle classe entrepreneuriale'</t>
    </r>
  </si>
  <si>
    <r>
      <rPr>
        <b/>
        <sz val="9"/>
        <color theme="1"/>
        <rFont val="Calibri"/>
        <family val="2"/>
        <scheme val="minor"/>
      </rPr>
      <t>Gningue, M</t>
    </r>
    <r>
      <rPr>
        <sz val="9"/>
        <color theme="1"/>
        <rFont val="Calibri"/>
        <family val="2"/>
        <scheme val="minor"/>
      </rPr>
      <t xml:space="preserve"> (2017), 'Livrer par drones : les entreprises sont-elles prêtes ?'</t>
    </r>
  </si>
  <si>
    <r>
      <rPr>
        <b/>
        <sz val="9"/>
        <color theme="1"/>
        <rFont val="Calibri"/>
        <family val="2"/>
        <scheme val="minor"/>
      </rPr>
      <t>Jeanne, L</t>
    </r>
    <r>
      <rPr>
        <sz val="9"/>
        <color theme="1"/>
        <rFont val="Calibri"/>
        <family val="2"/>
        <scheme val="minor"/>
      </rPr>
      <t xml:space="preserve"> (2017), 'Comment la Chine a pris le contrôle du marché des terres rares'</t>
    </r>
  </si>
  <si>
    <r>
      <rPr>
        <b/>
        <sz val="9"/>
        <color theme="1"/>
        <rFont val="Calibri"/>
        <family val="2"/>
        <scheme val="minor"/>
      </rPr>
      <t>Jeanne, L</t>
    </r>
    <r>
      <rPr>
        <sz val="9"/>
        <color theme="1"/>
        <rFont val="Calibri"/>
        <family val="2"/>
        <scheme val="minor"/>
      </rPr>
      <t xml:space="preserve"> (2017), 'La protection des données : au-delà de la technique… nos comportements'</t>
    </r>
  </si>
  <si>
    <r>
      <rPr>
        <b/>
        <sz val="9"/>
        <color theme="1"/>
        <rFont val="Calibri"/>
        <family val="2"/>
        <scheme val="minor"/>
      </rPr>
      <t>Jeanne, L</t>
    </r>
    <r>
      <rPr>
        <sz val="9"/>
        <color theme="1"/>
        <rFont val="Calibri"/>
        <family val="2"/>
        <scheme val="minor"/>
      </rPr>
      <t xml:space="preserve"> (2017), 'Sécurité des lieux scolaires : la fausse bonne solution des portiques'</t>
    </r>
  </si>
  <si>
    <r>
      <rPr>
        <b/>
        <sz val="9"/>
        <color theme="1"/>
        <rFont val="Calibri"/>
        <family val="2"/>
        <scheme val="minor"/>
      </rPr>
      <t>Jeanne, L</t>
    </r>
    <r>
      <rPr>
        <sz val="9"/>
        <color theme="1"/>
        <rFont val="Calibri"/>
        <family val="2"/>
        <scheme val="minor"/>
      </rPr>
      <t xml:space="preserve"> (2017), 'La transition Macron : où en est le renseignement territorial français ?'</t>
    </r>
  </si>
  <si>
    <r>
      <rPr>
        <b/>
        <sz val="9"/>
        <color theme="1"/>
        <rFont val="Calibri"/>
        <family val="2"/>
        <scheme val="minor"/>
      </rPr>
      <t>Jeanne, L</t>
    </r>
    <r>
      <rPr>
        <sz val="9"/>
        <color theme="1"/>
        <rFont val="Calibri"/>
        <family val="2"/>
        <scheme val="minor"/>
      </rPr>
      <t xml:space="preserve"> (2017), 'Les enjeux du recrutement pour les services de renseignement français'</t>
    </r>
  </si>
  <si>
    <r>
      <rPr>
        <b/>
        <sz val="9"/>
        <color theme="1"/>
        <rFont val="Calibri"/>
        <family val="2"/>
        <scheme val="minor"/>
      </rPr>
      <t xml:space="preserve">Jeanne, L </t>
    </r>
    <r>
      <rPr>
        <sz val="9"/>
        <color theme="1"/>
        <rFont val="Calibri"/>
        <family val="2"/>
        <scheme val="minor"/>
      </rPr>
      <t>(2017), 'Fortification ou tactiques de proximité : quel modèle de sécurité face aux menaces terroristes ?'</t>
    </r>
  </si>
  <si>
    <r>
      <rPr>
        <b/>
        <sz val="9"/>
        <color theme="1"/>
        <rFont val="Calibri"/>
        <family val="2"/>
        <scheme val="minor"/>
      </rPr>
      <t>Lavissière, A</t>
    </r>
    <r>
      <rPr>
        <sz val="9"/>
        <color theme="1"/>
        <rFont val="Calibri"/>
        <family val="2"/>
        <scheme val="minor"/>
      </rPr>
      <t xml:space="preserve"> (2017), 'Brexit offers free-port opportunities – but the EU can beat Britain to them'</t>
    </r>
  </si>
  <si>
    <r>
      <rPr>
        <b/>
        <sz val="9"/>
        <color theme="1"/>
        <rFont val="Calibri"/>
        <family val="2"/>
        <scheme val="minor"/>
      </rPr>
      <t>Lavissière, A</t>
    </r>
    <r>
      <rPr>
        <sz val="9"/>
        <color theme="1"/>
        <rFont val="Calibri"/>
        <family val="2"/>
        <scheme val="minor"/>
      </rPr>
      <t xml:space="preserve"> &amp; </t>
    </r>
    <r>
      <rPr>
        <b/>
        <sz val="9"/>
        <color theme="1"/>
        <rFont val="Calibri"/>
        <family val="2"/>
        <scheme val="minor"/>
      </rPr>
      <t>Sohier, R</t>
    </r>
    <r>
      <rPr>
        <sz val="9"/>
        <color theme="1"/>
        <rFont val="Calibri"/>
        <family val="2"/>
        <scheme val="minor"/>
      </rPr>
      <t xml:space="preserve"> 2017, 'Petites mises pour gros profits, le succès des jeux SuperCell'</t>
    </r>
  </si>
  <si>
    <r>
      <rPr>
        <b/>
        <sz val="9"/>
        <color theme="1"/>
        <rFont val="Calibri"/>
        <family val="2"/>
        <scheme val="minor"/>
      </rPr>
      <t xml:space="preserve">Lavissière, A </t>
    </r>
    <r>
      <rPr>
        <sz val="9"/>
        <color theme="1"/>
        <rFont val="Calibri"/>
        <family val="2"/>
        <scheme val="minor"/>
      </rPr>
      <t>(2017), 'La Normandie, terre aéronautique'</t>
    </r>
  </si>
  <si>
    <r>
      <rPr>
        <b/>
        <sz val="9"/>
        <color theme="1"/>
        <rFont val="Calibri"/>
        <family val="2"/>
        <scheme val="minor"/>
      </rPr>
      <t xml:space="preserve">Lavissière, A </t>
    </r>
    <r>
      <rPr>
        <sz val="9"/>
        <color theme="1"/>
        <rFont val="Calibri"/>
        <family val="2"/>
        <scheme val="minor"/>
      </rPr>
      <t>(2017), 'ChurchTech, CredoFunding, S&amp;P 500 Catholic Values Index : la nouvelle économie catholique'</t>
    </r>
  </si>
  <si>
    <r>
      <rPr>
        <b/>
        <sz val="9"/>
        <color theme="1"/>
        <rFont val="Calibri"/>
        <family val="2"/>
        <scheme val="minor"/>
      </rPr>
      <t xml:space="preserve">Lavissière, A </t>
    </r>
    <r>
      <rPr>
        <sz val="9"/>
        <color theme="1"/>
        <rFont val="Calibri"/>
        <family val="2"/>
        <scheme val="minor"/>
      </rPr>
      <t>(2017), 'Les objets connectés, un avenir pour la santé'</t>
    </r>
  </si>
  <si>
    <r>
      <rPr>
        <b/>
        <sz val="9"/>
        <color theme="1"/>
        <rFont val="Calibri"/>
        <family val="2"/>
        <scheme val="minor"/>
      </rPr>
      <t xml:space="preserve">Lavissière, A </t>
    </r>
    <r>
      <rPr>
        <sz val="9"/>
        <color theme="1"/>
        <rFont val="Calibri"/>
        <family val="2"/>
        <scheme val="minor"/>
      </rPr>
      <t>(2017), 'Jeux vidéo : existe-t-il une LoL économie en France ?'</t>
    </r>
  </si>
  <si>
    <r>
      <rPr>
        <b/>
        <sz val="9"/>
        <color theme="1"/>
        <rFont val="Calibri"/>
        <family val="2"/>
        <scheme val="minor"/>
      </rPr>
      <t xml:space="preserve">Lavissière, A </t>
    </r>
    <r>
      <rPr>
        <sz val="9"/>
        <color theme="1"/>
        <rFont val="Calibri"/>
        <family val="2"/>
        <scheme val="minor"/>
      </rPr>
      <t>(2017), 'Négocier en Afrique aujourd'hui : ce qu'on ne sait pas…'</t>
    </r>
  </si>
  <si>
    <r>
      <rPr>
        <b/>
        <sz val="9"/>
        <color theme="1"/>
        <rFont val="Calibri"/>
        <family val="2"/>
        <scheme val="minor"/>
      </rPr>
      <t>Lavissière, A</t>
    </r>
    <r>
      <rPr>
        <sz val="9"/>
        <color theme="1"/>
        <rFont val="Calibri"/>
        <family val="2"/>
        <scheme val="minor"/>
      </rPr>
      <t xml:space="preserve"> (2017), 'La génération Y prend le pouvoir : comment gérer ses vieux ?'</t>
    </r>
  </si>
  <si>
    <r>
      <rPr>
        <b/>
        <sz val="9"/>
        <color theme="1"/>
        <rFont val="Calibri"/>
        <family val="2"/>
        <scheme val="minor"/>
      </rPr>
      <t xml:space="preserve">Mandel, E </t>
    </r>
    <r>
      <rPr>
        <sz val="9"/>
        <color theme="1"/>
        <rFont val="Calibri"/>
        <family val="2"/>
        <scheme val="minor"/>
      </rPr>
      <t>(2017), ''Mettre du coca dans son vin': pourquoi il faut prendre en compte les attentes des consommateurs étrangers', The Conversation, 28 août.</t>
    </r>
  </si>
  <si>
    <r>
      <rPr>
        <b/>
        <sz val="9"/>
        <color theme="1"/>
        <rFont val="Calibri"/>
        <family val="2"/>
        <scheme val="minor"/>
      </rPr>
      <t>Mandel, E</t>
    </r>
    <r>
      <rPr>
        <sz val="9"/>
        <color theme="1"/>
        <rFont val="Calibri"/>
        <family val="2"/>
        <scheme val="minor"/>
      </rPr>
      <t xml:space="preserve"> (2017), ''Rester à la porte, entrer par la fenêtre' : les défis de la distribution à l'international'</t>
    </r>
  </si>
  <si>
    <r>
      <rPr>
        <b/>
        <sz val="9"/>
        <color theme="1"/>
        <rFont val="Calibri"/>
        <family val="2"/>
        <scheme val="minor"/>
      </rPr>
      <t>Mandel, E</t>
    </r>
    <r>
      <rPr>
        <sz val="9"/>
        <color theme="1"/>
        <rFont val="Calibri"/>
        <family val="2"/>
        <scheme val="minor"/>
      </rPr>
      <t xml:space="preserve"> (2017), 'L'histoire de l'homme 'viril et sauvage', ou les écueils de la communication interculturelle'</t>
    </r>
  </si>
  <si>
    <r>
      <rPr>
        <b/>
        <sz val="9"/>
        <color theme="1"/>
        <rFont val="Calibri"/>
        <family val="2"/>
        <scheme val="minor"/>
      </rPr>
      <t>Minchella, D</t>
    </r>
    <r>
      <rPr>
        <sz val="9"/>
        <color theme="1"/>
        <rFont val="Calibri"/>
        <family val="2"/>
        <scheme val="minor"/>
      </rPr>
      <t xml:space="preserve"> (2017), 'Les leçons de management de 'The Walking Dead''</t>
    </r>
  </si>
  <si>
    <r>
      <rPr>
        <b/>
        <sz val="9"/>
        <color theme="1"/>
        <rFont val="Calibri"/>
        <family val="2"/>
        <scheme val="minor"/>
      </rPr>
      <t>Minchella, D</t>
    </r>
    <r>
      <rPr>
        <sz val="9"/>
        <color theme="1"/>
        <rFont val="Calibri"/>
        <family val="2"/>
        <scheme val="minor"/>
      </rPr>
      <t xml:space="preserve"> (2017), 'L’Ecosse et l’Angleterre, des tourments de l’Histoire ravivés par le Brexit'</t>
    </r>
  </si>
  <si>
    <r>
      <rPr>
        <b/>
        <sz val="9"/>
        <color theme="1"/>
        <rFont val="Calibri"/>
        <family val="2"/>
        <scheme val="minor"/>
      </rPr>
      <t>Minchella, D</t>
    </r>
    <r>
      <rPr>
        <sz val="9"/>
        <color theme="1"/>
        <rFont val="Calibri"/>
        <family val="2"/>
        <scheme val="minor"/>
      </rPr>
      <t xml:space="preserve"> (2017), 'Le poids de l'uniforme, le calvaire des hôtesses d'accueil'</t>
    </r>
  </si>
  <si>
    <r>
      <rPr>
        <b/>
        <sz val="9"/>
        <color theme="1"/>
        <rFont val="Calibri"/>
        <family val="2"/>
        <scheme val="minor"/>
      </rPr>
      <t>Minchella, D</t>
    </r>
    <r>
      <rPr>
        <sz val="9"/>
        <color theme="1"/>
        <rFont val="Calibri"/>
        <family val="2"/>
        <scheme val="minor"/>
      </rPr>
      <t xml:space="preserve"> (2017), 'Rédiger un CV attractif pour les oraux d'admission en école de commerce'</t>
    </r>
  </si>
  <si>
    <r>
      <rPr>
        <b/>
        <sz val="9"/>
        <color theme="1"/>
        <rFont val="Calibri"/>
        <family val="2"/>
        <scheme val="minor"/>
      </rPr>
      <t>Minchella, D</t>
    </r>
    <r>
      <rPr>
        <sz val="9"/>
        <color theme="1"/>
        <rFont val="Calibri"/>
        <family val="2"/>
        <scheme val="minor"/>
      </rPr>
      <t xml:space="preserve"> (2017), 'Google versus Godin : le progrès social en entreprise est-il véritablement linéaire ?'</t>
    </r>
  </si>
  <si>
    <r>
      <rPr>
        <b/>
        <sz val="9"/>
        <color theme="1"/>
        <rFont val="Calibri"/>
        <family val="2"/>
        <scheme val="minor"/>
      </rPr>
      <t>Minchella, D</t>
    </r>
    <r>
      <rPr>
        <sz val="9"/>
        <color theme="1"/>
        <rFont val="Calibri"/>
        <family val="2"/>
        <scheme val="minor"/>
      </rPr>
      <t xml:space="preserve"> (2017), 'De consommatrices à consommactrices : des youtubeuses évoluent vers plus d’éthique'</t>
    </r>
  </si>
  <si>
    <r>
      <rPr>
        <b/>
        <sz val="9"/>
        <color theme="1"/>
        <rFont val="Calibri"/>
        <family val="2"/>
        <scheme val="minor"/>
      </rPr>
      <t>Minchella, D</t>
    </r>
    <r>
      <rPr>
        <sz val="9"/>
        <color theme="1"/>
        <rFont val="Calibri"/>
        <family val="2"/>
        <scheme val="minor"/>
      </rPr>
      <t xml:space="preserve"> (2017), 'Savoir, savoir-être, savoir-faire… et faire savoir !'</t>
    </r>
  </si>
  <si>
    <r>
      <rPr>
        <b/>
        <sz val="9"/>
        <color theme="1"/>
        <rFont val="Calibri"/>
        <family val="2"/>
        <scheme val="minor"/>
      </rPr>
      <t>Minchella, D</t>
    </r>
    <r>
      <rPr>
        <sz val="9"/>
        <color theme="1"/>
        <rFont val="Calibri"/>
        <family val="2"/>
        <scheme val="minor"/>
      </rPr>
      <t xml:space="preserve"> (2017), '‘Fifty shades’ versus ‘Sex in the kitchen’ : quand la France snobe sa propre production littéraire'</t>
    </r>
  </si>
  <si>
    <r>
      <rPr>
        <b/>
        <sz val="9"/>
        <color theme="1"/>
        <rFont val="Calibri"/>
        <family val="2"/>
        <scheme val="minor"/>
      </rPr>
      <t>Minchella, D</t>
    </r>
    <r>
      <rPr>
        <sz val="9"/>
        <color theme="1"/>
        <rFont val="Calibri"/>
        <family val="2"/>
        <scheme val="minor"/>
      </rPr>
      <t xml:space="preserve"> (2017), 'Management lessons from ‘The Walking Dead’'</t>
    </r>
  </si>
  <si>
    <r>
      <rPr>
        <b/>
        <sz val="9"/>
        <color theme="1"/>
        <rFont val="Calibri"/>
        <family val="2"/>
        <scheme val="minor"/>
      </rPr>
      <t>Minchella, D</t>
    </r>
    <r>
      <rPr>
        <sz val="9"/>
        <color theme="1"/>
        <rFont val="Calibri"/>
        <family val="2"/>
        <scheme val="minor"/>
      </rPr>
      <t xml:space="preserve"> (2017), 'Français, pour votre anglais, remerciez Guillaume le Conquérant !'</t>
    </r>
  </si>
  <si>
    <r>
      <rPr>
        <b/>
        <sz val="9"/>
        <rFont val="Calibri"/>
        <family val="2"/>
        <scheme val="minor"/>
      </rPr>
      <t>Minchella, D</t>
    </r>
    <r>
      <rPr>
        <sz val="9"/>
        <rFont val="Calibri"/>
        <family val="2"/>
        <scheme val="minor"/>
      </rPr>
      <t xml:space="preserve"> (2017), 'Métiers singuliers et profils variés'</t>
    </r>
  </si>
  <si>
    <r>
      <rPr>
        <b/>
        <sz val="9"/>
        <color theme="1"/>
        <rFont val="Calibri"/>
        <family val="2"/>
        <scheme val="minor"/>
      </rPr>
      <t>Nadou, F</t>
    </r>
    <r>
      <rPr>
        <sz val="9"/>
        <color theme="1"/>
        <rFont val="Calibri"/>
        <family val="2"/>
        <scheme val="minor"/>
      </rPr>
      <t xml:space="preserve"> &amp; Yver, C 2017, 'Entrepreneuriat et territoires, la nécessité d’alliances et d’innovations'</t>
    </r>
  </si>
  <si>
    <r>
      <rPr>
        <b/>
        <sz val="9"/>
        <color theme="1"/>
        <rFont val="Calibri"/>
        <family val="2"/>
        <scheme val="minor"/>
      </rPr>
      <t>Pereira, B</t>
    </r>
    <r>
      <rPr>
        <sz val="9"/>
        <color theme="1"/>
        <rFont val="Calibri"/>
        <family val="2"/>
        <scheme val="minor"/>
      </rPr>
      <t xml:space="preserve"> (2017), 'A travail égal, salaire égal, quelle pratique ?'</t>
    </r>
  </si>
  <si>
    <r>
      <rPr>
        <b/>
        <sz val="9"/>
        <color theme="1"/>
        <rFont val="Calibri"/>
        <family val="2"/>
        <scheme val="minor"/>
      </rPr>
      <t>Pereira, B</t>
    </r>
    <r>
      <rPr>
        <sz val="9"/>
        <color theme="1"/>
        <rFont val="Calibri"/>
        <family val="2"/>
        <scheme val="minor"/>
      </rPr>
      <t xml:space="preserve"> (2017), 'Les infractions routières commises par les salariés et dénonciation par l’employeur'</t>
    </r>
  </si>
  <si>
    <r>
      <rPr>
        <b/>
        <sz val="9"/>
        <color theme="1"/>
        <rFont val="Calibri"/>
        <family val="2"/>
        <scheme val="minor"/>
      </rPr>
      <t>Pereira, B</t>
    </r>
    <r>
      <rPr>
        <sz val="9"/>
        <color theme="1"/>
        <rFont val="Calibri"/>
        <family val="2"/>
        <scheme val="minor"/>
      </rPr>
      <t xml:space="preserve"> (2017), 'Le lanceur d’alerte et la loi Sapin II'</t>
    </r>
  </si>
  <si>
    <r>
      <rPr>
        <b/>
        <sz val="9"/>
        <color theme="1"/>
        <rFont val="Calibri"/>
        <family val="2"/>
        <scheme val="minor"/>
      </rPr>
      <t>Pereira, B</t>
    </r>
    <r>
      <rPr>
        <sz val="9"/>
        <color theme="1"/>
        <rFont val="Calibri"/>
        <family val="2"/>
        <scheme val="minor"/>
      </rPr>
      <t xml:space="preserve"> (2017), 'Carence managériale : une insuffisance professionnelle ou une faute ?'</t>
    </r>
  </si>
  <si>
    <r>
      <rPr>
        <b/>
        <sz val="9"/>
        <color theme="1"/>
        <rFont val="Calibri"/>
        <family val="2"/>
        <scheme val="minor"/>
      </rPr>
      <t>Pereira, B</t>
    </r>
    <r>
      <rPr>
        <sz val="9"/>
        <color theme="1"/>
        <rFont val="Calibri"/>
        <family val="2"/>
        <scheme val="minor"/>
      </rPr>
      <t xml:space="preserve"> (2017), 'Ordonnances Pénicaud : un choc de complexification et, en même temps, de précarisation'</t>
    </r>
  </si>
  <si>
    <r>
      <rPr>
        <b/>
        <sz val="9"/>
        <color theme="1"/>
        <rFont val="Calibri"/>
        <family val="2"/>
        <scheme val="minor"/>
      </rPr>
      <t>Pereira, B</t>
    </r>
    <r>
      <rPr>
        <sz val="9"/>
        <color theme="1"/>
        <rFont val="Calibri"/>
        <family val="2"/>
        <scheme val="minor"/>
      </rPr>
      <t xml:space="preserve"> (2017), 'Surveillance des communications électroniques des salariés: la Cour EDH précise les limites'</t>
    </r>
  </si>
  <si>
    <r>
      <rPr>
        <b/>
        <sz val="9"/>
        <color theme="1"/>
        <rFont val="Calibri"/>
        <family val="2"/>
        <scheme val="minor"/>
      </rPr>
      <t>Pereira, B</t>
    </r>
    <r>
      <rPr>
        <sz val="9"/>
        <color theme="1"/>
        <rFont val="Calibri"/>
        <family val="2"/>
        <scheme val="minor"/>
      </rPr>
      <t xml:space="preserve"> (2017), 'Délinquance financière et prescription pénale : réforme majeure de la justice pénale ou cadeau aux fraudeurs ?'</t>
    </r>
  </si>
  <si>
    <r>
      <rPr>
        <b/>
        <sz val="9"/>
        <color theme="1"/>
        <rFont val="Calibri"/>
        <family val="2"/>
        <scheme val="minor"/>
      </rPr>
      <t xml:space="preserve">Pereira, B </t>
    </r>
    <r>
      <rPr>
        <sz val="9"/>
        <color theme="1"/>
        <rFont val="Calibri"/>
        <family val="2"/>
        <scheme val="minor"/>
      </rPr>
      <t>(2017), 'Un fait unique suffit à caractériser le harcèlement sexuel'</t>
    </r>
  </si>
  <si>
    <r>
      <rPr>
        <b/>
        <sz val="9"/>
        <color theme="1"/>
        <rFont val="Calibri"/>
        <family val="2"/>
        <scheme val="minor"/>
      </rPr>
      <t>Pereira, B</t>
    </r>
    <r>
      <rPr>
        <sz val="9"/>
        <color theme="1"/>
        <rFont val="Calibri"/>
        <family val="2"/>
        <scheme val="minor"/>
      </rPr>
      <t xml:space="preserve"> 2017, 'La loyauté, un principe réciproque entre employeurs et salariés ? '</t>
    </r>
  </si>
  <si>
    <r>
      <rPr>
        <b/>
        <sz val="9"/>
        <color theme="1"/>
        <rFont val="Calibri"/>
        <family val="2"/>
        <scheme val="minor"/>
      </rPr>
      <t>Philippe, X</t>
    </r>
    <r>
      <rPr>
        <sz val="9"/>
        <color theme="1"/>
        <rFont val="Calibri"/>
        <family val="2"/>
        <scheme val="minor"/>
      </rPr>
      <t xml:space="preserve"> (2017), '"Société du travail", triste tropisme'</t>
    </r>
  </si>
  <si>
    <r>
      <rPr>
        <b/>
        <sz val="9"/>
        <color theme="1"/>
        <rFont val="Calibri"/>
        <family val="2"/>
        <scheme val="minor"/>
      </rPr>
      <t>Raulin, F</t>
    </r>
    <r>
      <rPr>
        <sz val="9"/>
        <color theme="1"/>
        <rFont val="Calibri"/>
        <family val="2"/>
        <scheme val="minor"/>
      </rPr>
      <t xml:space="preserve"> (2017), 'Vague de froid, tempête : pourquoi certaines régions sont plus exposées aux coupures d’électricité'</t>
    </r>
  </si>
  <si>
    <r>
      <rPr>
        <b/>
        <sz val="9"/>
        <color theme="1"/>
        <rFont val="Calibri"/>
        <family val="2"/>
        <scheme val="minor"/>
      </rPr>
      <t>Raulin, F</t>
    </r>
    <r>
      <rPr>
        <sz val="9"/>
        <color theme="1"/>
        <rFont val="Calibri"/>
        <family val="2"/>
        <scheme val="minor"/>
      </rPr>
      <t xml:space="preserve"> (2017), 'Votre ville est-elle « marchable » ?'</t>
    </r>
  </si>
  <si>
    <r>
      <rPr>
        <b/>
        <sz val="9"/>
        <color theme="1"/>
        <rFont val="Calibri"/>
        <family val="2"/>
        <scheme val="minor"/>
      </rPr>
      <t>Raulin, F</t>
    </r>
    <r>
      <rPr>
        <sz val="9"/>
        <color theme="1"/>
        <rFont val="Calibri"/>
        <family val="2"/>
        <scheme val="minor"/>
      </rPr>
      <t xml:space="preserve"> (2017), 'Le tourisme généalogique québécois, à la rescousse des campagnes normandes ?'</t>
    </r>
  </si>
  <si>
    <r>
      <rPr>
        <b/>
        <sz val="9"/>
        <color theme="1"/>
        <rFont val="Calibri"/>
        <family val="2"/>
        <scheme val="minor"/>
      </rPr>
      <t>Raulin, F</t>
    </r>
    <r>
      <rPr>
        <sz val="9"/>
        <color theme="1"/>
        <rFont val="Calibri"/>
        <family val="2"/>
        <scheme val="minor"/>
      </rPr>
      <t xml:space="preserve"> &amp; </t>
    </r>
    <r>
      <rPr>
        <b/>
        <sz val="9"/>
        <color theme="1"/>
        <rFont val="Calibri"/>
        <family val="2"/>
        <scheme val="minor"/>
      </rPr>
      <t>Bourdin, S</t>
    </r>
    <r>
      <rPr>
        <sz val="9"/>
        <color theme="1"/>
        <rFont val="Calibri"/>
        <family val="2"/>
        <scheme val="minor"/>
      </rPr>
      <t xml:space="preserve"> (2017), 'Pourquoi la méthanisation a-t-elle mauvaise presse ?'</t>
    </r>
  </si>
  <si>
    <r>
      <rPr>
        <b/>
        <sz val="9"/>
        <color theme="1"/>
        <rFont val="Calibri"/>
        <family val="2"/>
        <scheme val="minor"/>
      </rPr>
      <t>Sohier, R</t>
    </r>
    <r>
      <rPr>
        <sz val="9"/>
        <color theme="1"/>
        <rFont val="Calibri"/>
        <family val="2"/>
        <scheme val="minor"/>
      </rPr>
      <t xml:space="preserve"> (2017), 'Le 'putaclic' ou l'art de faire du mauvais teasing'</t>
    </r>
  </si>
  <si>
    <r>
      <rPr>
        <b/>
        <sz val="9"/>
        <color theme="1"/>
        <rFont val="Calibri"/>
        <family val="2"/>
        <scheme val="minor"/>
      </rPr>
      <t>Sohier, R</t>
    </r>
    <r>
      <rPr>
        <sz val="9"/>
        <color theme="1"/>
        <rFont val="Calibri"/>
        <family val="2"/>
        <scheme val="minor"/>
      </rPr>
      <t xml:space="preserve"> &amp; </t>
    </r>
    <r>
      <rPr>
        <b/>
        <sz val="9"/>
        <color theme="1"/>
        <rFont val="Calibri"/>
        <family val="2"/>
        <scheme val="minor"/>
      </rPr>
      <t>Diard, C</t>
    </r>
    <r>
      <rPr>
        <sz val="9"/>
        <color theme="1"/>
        <rFont val="Calibri"/>
        <family val="2"/>
        <scheme val="minor"/>
      </rPr>
      <t xml:space="preserve"> (2017), 'Drones au-dessus d’un nid de coucou'</t>
    </r>
  </si>
  <si>
    <r>
      <rPr>
        <b/>
        <sz val="9"/>
        <color theme="1"/>
        <rFont val="Calibri"/>
        <family val="2"/>
        <scheme val="minor"/>
      </rPr>
      <t xml:space="preserve">Sohier, R </t>
    </r>
    <r>
      <rPr>
        <sz val="9"/>
        <color theme="1"/>
        <rFont val="Calibri"/>
        <family val="2"/>
        <scheme val="minor"/>
      </rPr>
      <t>(2017), 'Twitter : nouvel eldorado du marketing politique ?'</t>
    </r>
  </si>
  <si>
    <r>
      <rPr>
        <b/>
        <sz val="9"/>
        <color theme="1"/>
        <rFont val="Calibri"/>
        <family val="2"/>
        <scheme val="minor"/>
      </rPr>
      <t>Tanquerel, S</t>
    </r>
    <r>
      <rPr>
        <sz val="9"/>
        <color theme="1"/>
        <rFont val="Calibri"/>
        <family val="2"/>
        <scheme val="minor"/>
      </rPr>
      <t xml:space="preserve"> 2017, 'Le droit à la déconnexion : vers une remise en question de la norme du ‘salarié idéal’?'</t>
    </r>
  </si>
  <si>
    <r>
      <rPr>
        <b/>
        <sz val="9"/>
        <color theme="1"/>
        <rFont val="Calibri"/>
        <family val="2"/>
        <scheme val="minor"/>
      </rPr>
      <t>Tanquerel, S</t>
    </r>
    <r>
      <rPr>
        <sz val="9"/>
        <color theme="1"/>
        <rFont val="Calibri"/>
        <family val="2"/>
        <scheme val="minor"/>
      </rPr>
      <t xml:space="preserve"> (2017), 'Quand l’exigence de vérité devient secondaire...'</t>
    </r>
  </si>
  <si>
    <r>
      <rPr>
        <b/>
        <sz val="9"/>
        <color theme="1"/>
        <rFont val="Calibri"/>
        <family val="2"/>
        <scheme val="minor"/>
      </rPr>
      <t>Tanquerel, S</t>
    </r>
    <r>
      <rPr>
        <sz val="9"/>
        <color theme="1"/>
        <rFont val="Calibri"/>
        <family val="2"/>
        <scheme val="minor"/>
      </rPr>
      <t xml:space="preserve"> (2017), 'Former les managers de demain à l'égalité femmes-hommes'</t>
    </r>
  </si>
  <si>
    <r>
      <rPr>
        <b/>
        <sz val="9"/>
        <color theme="1"/>
        <rFont val="Calibri"/>
        <family val="2"/>
        <scheme val="minor"/>
      </rPr>
      <t xml:space="preserve">Tanquerel, S </t>
    </r>
    <r>
      <rPr>
        <sz val="9"/>
        <color theme="1"/>
        <rFont val="Calibri"/>
        <family val="2"/>
        <scheme val="minor"/>
      </rPr>
      <t>(2017), 'Les stratégies souterraines pour concilier vies « pro et perso » au masculin</t>
    </r>
  </si>
  <si>
    <r>
      <rPr>
        <b/>
        <sz val="9"/>
        <color theme="1"/>
        <rFont val="Calibri"/>
        <family val="2"/>
        <scheme val="minor"/>
      </rPr>
      <t xml:space="preserve">Tanquerel, S </t>
    </r>
    <r>
      <rPr>
        <sz val="9"/>
        <color theme="1"/>
        <rFont val="Calibri"/>
        <family val="2"/>
        <scheme val="minor"/>
      </rPr>
      <t>(2017), 'Les femmes sont-elles plus éthiques que les hommes ?'</t>
    </r>
  </si>
  <si>
    <r>
      <rPr>
        <b/>
        <sz val="9"/>
        <color theme="1"/>
        <rFont val="Calibri"/>
        <family val="2"/>
        <scheme val="minor"/>
      </rPr>
      <t xml:space="preserve">Tanquerel, S </t>
    </r>
    <r>
      <rPr>
        <sz val="9"/>
        <color theme="1"/>
        <rFont val="Calibri"/>
        <family val="2"/>
        <scheme val="minor"/>
      </rPr>
      <t>(2017), 'Le « Penelopegate » à l'aune des stéréotypes de genre'</t>
    </r>
  </si>
  <si>
    <r>
      <rPr>
        <b/>
        <sz val="9"/>
        <color theme="1"/>
        <rFont val="Calibri"/>
        <family val="2"/>
        <scheme val="minor"/>
      </rPr>
      <t>Tanquerel, S</t>
    </r>
    <r>
      <rPr>
        <sz val="9"/>
        <color theme="1"/>
        <rFont val="Calibri"/>
        <family val="2"/>
        <scheme val="minor"/>
      </rPr>
      <t xml:space="preserve"> (2017), 'La visibilité des femmes comme levier d’égalité : quelques éclairages des États-Unis'</t>
    </r>
  </si>
  <si>
    <r>
      <rPr>
        <b/>
        <sz val="9"/>
        <color theme="1"/>
        <rFont val="Calibri"/>
        <family val="2"/>
        <scheme val="minor"/>
      </rPr>
      <t>Tirard, D</t>
    </r>
    <r>
      <rPr>
        <sz val="9"/>
        <color theme="1"/>
        <rFont val="Calibri"/>
        <family val="2"/>
        <scheme val="minor"/>
      </rPr>
      <t xml:space="preserve"> (2017), 'Gaulliste’ et ‘chrétien’, du brouillage sur la ligne public-privé'</t>
    </r>
  </si>
  <si>
    <r>
      <rPr>
        <b/>
        <sz val="9"/>
        <color theme="1"/>
        <rFont val="Calibri"/>
        <family val="2"/>
        <scheme val="minor"/>
      </rPr>
      <t>Tirard, D</t>
    </r>
    <r>
      <rPr>
        <sz val="9"/>
        <color theme="1"/>
        <rFont val="Calibri"/>
        <family val="2"/>
        <scheme val="minor"/>
      </rPr>
      <t xml:space="preserve"> (2017), 'Avons-nous encore besoin du marketing ?'</t>
    </r>
  </si>
  <si>
    <r>
      <t xml:space="preserve">Torre, A &amp; </t>
    </r>
    <r>
      <rPr>
        <b/>
        <sz val="9"/>
        <rFont val="Calibri"/>
        <family val="2"/>
        <scheme val="minor"/>
      </rPr>
      <t>Bourdin, S</t>
    </r>
    <r>
      <rPr>
        <sz val="9"/>
        <rFont val="Calibri"/>
        <family val="2"/>
        <scheme val="minor"/>
      </rPr>
      <t xml:space="preserve"> (2017), 'Les réformes territoriales : un big bang en matière d’aménagement des territoires ?'</t>
    </r>
  </si>
  <si>
    <r>
      <t xml:space="preserve">Aissaoui, S, </t>
    </r>
    <r>
      <rPr>
        <b/>
        <sz val="9"/>
        <rFont val="Calibri"/>
        <family val="2"/>
        <scheme val="minor"/>
      </rPr>
      <t>Bueno Merino, P</t>
    </r>
    <r>
      <rPr>
        <sz val="9"/>
        <rFont val="Calibri"/>
        <family val="2"/>
        <scheme val="minor"/>
      </rPr>
      <t xml:space="preserve"> &amp; Grandval, S (2017), 'Le rôle de la communication virtuelle dans la relation de proximité en AMAP'</t>
    </r>
  </si>
  <si>
    <r>
      <rPr>
        <b/>
        <sz val="9"/>
        <rFont val="Calibri"/>
        <family val="2"/>
        <scheme val="minor"/>
      </rPr>
      <t>Ashwin, M</t>
    </r>
    <r>
      <rPr>
        <sz val="9"/>
        <rFont val="Calibri"/>
        <family val="2"/>
        <scheme val="minor"/>
      </rPr>
      <t xml:space="preserve"> &amp; Hirst, A (2017), 'Communication in the M-level Supervision Process: The role of a Student Learning Log'</t>
    </r>
  </si>
  <si>
    <r>
      <rPr>
        <b/>
        <sz val="9"/>
        <rFont val="Calibri"/>
        <family val="2"/>
        <scheme val="minor"/>
      </rPr>
      <t>Ashwin, M</t>
    </r>
    <r>
      <rPr>
        <sz val="9"/>
        <rFont val="Calibri"/>
        <family val="2"/>
        <scheme val="minor"/>
      </rPr>
      <t xml:space="preserve"> &amp; Hirst, A (2017), 'Developing and Maintaining a Digital Presence in the International Higher Education Sector'</t>
    </r>
  </si>
  <si>
    <r>
      <t xml:space="preserve">Bastiège, M &amp; </t>
    </r>
    <r>
      <rPr>
        <b/>
        <sz val="9"/>
        <rFont val="Calibri"/>
        <family val="2"/>
        <scheme val="minor"/>
      </rPr>
      <t>Favreau, F</t>
    </r>
    <r>
      <rPr>
        <sz val="9"/>
        <rFont val="Calibri"/>
        <family val="2"/>
        <scheme val="minor"/>
      </rPr>
      <t xml:space="preserve"> (2017), 'L'évaluation environnementale, vers la co-élaboration publique des décisions économiques'</t>
    </r>
  </si>
  <si>
    <r>
      <rPr>
        <b/>
        <sz val="9"/>
        <rFont val="Calibri"/>
        <family val="2"/>
        <scheme val="minor"/>
      </rPr>
      <t>Belaïd, S</t>
    </r>
    <r>
      <rPr>
        <sz val="9"/>
        <rFont val="Calibri"/>
        <family val="2"/>
        <scheme val="minor"/>
      </rPr>
      <t xml:space="preserve"> 2017, 'Les réseaux sociaux digitalisés dans la communication de l’industrie du camion en France'</t>
    </r>
  </si>
  <si>
    <r>
      <t xml:space="preserve">Bonneveux, E, Gavoille, F, Hulin, A &amp; </t>
    </r>
    <r>
      <rPr>
        <b/>
        <sz val="9"/>
        <rFont val="Calibri"/>
        <family val="2"/>
        <scheme val="minor"/>
      </rPr>
      <t>Lebègue, T</t>
    </r>
    <r>
      <rPr>
        <sz val="9"/>
        <rFont val="Calibri"/>
        <family val="2"/>
        <scheme val="minor"/>
      </rPr>
      <t xml:space="preserve"> (2017), 'Le territoire comme réponse aux défis de l'égalité professionnelle femmes-hommes '</t>
    </r>
  </si>
  <si>
    <r>
      <rPr>
        <b/>
        <sz val="9"/>
        <rFont val="Calibri"/>
        <family val="2"/>
        <scheme val="minor"/>
      </rPr>
      <t>Bourdin, S</t>
    </r>
    <r>
      <rPr>
        <sz val="9"/>
        <rFont val="Calibri"/>
        <family val="2"/>
        <scheme val="minor"/>
      </rPr>
      <t xml:space="preserve"> (2017), 'Analyse comparative de la perception de la qualité de vie dans les villes européennes', </t>
    </r>
  </si>
  <si>
    <r>
      <rPr>
        <b/>
        <sz val="9"/>
        <rFont val="Calibri"/>
        <family val="2"/>
        <scheme val="minor"/>
      </rPr>
      <t>Bourdin, S</t>
    </r>
    <r>
      <rPr>
        <sz val="9"/>
        <rFont val="Calibri"/>
        <family val="2"/>
        <scheme val="minor"/>
      </rPr>
      <t xml:space="preserve"> (2017), 'La politique de cohésion fonctionne-t-elle en Europe centrale et orientale ?'</t>
    </r>
  </si>
  <si>
    <r>
      <rPr>
        <b/>
        <sz val="9"/>
        <rFont val="Calibri"/>
        <family val="2"/>
        <scheme val="minor"/>
      </rPr>
      <t>Dattin, C</t>
    </r>
    <r>
      <rPr>
        <sz val="9"/>
        <rFont val="Calibri"/>
        <family val="2"/>
        <scheme val="minor"/>
      </rPr>
      <t xml:space="preserve"> (2017), 'Lucien Bailly (1871 - x): chevalier blanc des actionnaires minoritaires ou simple spéculateur? Une petite histoire de l'activisme des actionnaires minoritaires au début du XXe siècle ',</t>
    </r>
  </si>
  <si>
    <r>
      <rPr>
        <b/>
        <sz val="9"/>
        <rFont val="Calibri"/>
        <family val="2"/>
        <scheme val="minor"/>
      </rPr>
      <t>Daudet, B</t>
    </r>
    <r>
      <rPr>
        <sz val="9"/>
        <rFont val="Calibri"/>
        <family val="2"/>
        <scheme val="minor"/>
      </rPr>
      <t xml:space="preserve"> (2017), 'Gouvernance inclusive des villes-portuaires ouest-africaines : osez l'innovation dans la prospective'</t>
    </r>
  </si>
  <si>
    <r>
      <rPr>
        <b/>
        <sz val="9"/>
        <rFont val="Calibri"/>
        <family val="2"/>
        <scheme val="minor"/>
      </rPr>
      <t>De Vassoigne, T</t>
    </r>
    <r>
      <rPr>
        <sz val="9"/>
        <rFont val="Calibri"/>
        <family val="2"/>
        <scheme val="minor"/>
      </rPr>
      <t xml:space="preserve">, </t>
    </r>
    <r>
      <rPr>
        <b/>
        <sz val="9"/>
        <rFont val="Calibri"/>
        <family val="2"/>
        <scheme val="minor"/>
      </rPr>
      <t>Delannoy, A</t>
    </r>
    <r>
      <rPr>
        <sz val="9"/>
        <rFont val="Calibri"/>
        <family val="2"/>
        <scheme val="minor"/>
      </rPr>
      <t xml:space="preserve"> &amp; </t>
    </r>
    <r>
      <rPr>
        <b/>
        <sz val="9"/>
        <rFont val="Calibri"/>
        <family val="2"/>
        <scheme val="minor"/>
      </rPr>
      <t>Hélène, L</t>
    </r>
    <r>
      <rPr>
        <sz val="9"/>
        <rFont val="Calibri"/>
        <family val="2"/>
        <scheme val="minor"/>
      </rPr>
      <t xml:space="preserve"> (2017), 'La perception de l'identité sociale au sein des groupes de collègiennes : le cas du marché du maquillage'</t>
    </r>
  </si>
  <si>
    <r>
      <rPr>
        <b/>
        <sz val="9"/>
        <rFont val="Calibri"/>
        <family val="2"/>
        <scheme val="minor"/>
      </rPr>
      <t>Delannoy, A</t>
    </r>
    <r>
      <rPr>
        <sz val="9"/>
        <rFont val="Calibri"/>
        <family val="2"/>
        <scheme val="minor"/>
      </rPr>
      <t xml:space="preserve"> (2017), 'The impact of the social identity construction on attitude toward luxury brand: the case of the teenage girl consumer'</t>
    </r>
  </si>
  <si>
    <r>
      <rPr>
        <b/>
        <sz val="9"/>
        <rFont val="Calibri"/>
        <family val="2"/>
        <scheme val="minor"/>
      </rPr>
      <t>Diard, C</t>
    </r>
    <r>
      <rPr>
        <sz val="9"/>
        <rFont val="Calibri"/>
        <family val="2"/>
        <scheme val="minor"/>
      </rPr>
      <t xml:space="preserve"> &amp; </t>
    </r>
    <r>
      <rPr>
        <b/>
        <sz val="9"/>
        <rFont val="Calibri"/>
        <family val="2"/>
        <scheme val="minor"/>
      </rPr>
      <t>Lasmoles, O</t>
    </r>
    <r>
      <rPr>
        <sz val="9"/>
        <rFont val="Calibri"/>
        <family val="2"/>
        <scheme val="minor"/>
      </rPr>
      <t xml:space="preserve"> (2017), 'Le risque d'entreprendre, l'entrepreneur face à ses responsabilités'</t>
    </r>
  </si>
  <si>
    <r>
      <rPr>
        <b/>
        <sz val="9"/>
        <rFont val="Calibri"/>
        <family val="2"/>
        <scheme val="minor"/>
      </rPr>
      <t>Diard, C</t>
    </r>
    <r>
      <rPr>
        <sz val="9"/>
        <rFont val="Calibri"/>
        <family val="2"/>
        <scheme val="minor"/>
      </rPr>
      <t xml:space="preserve"> (2017), 'Accords d'entreprise : mise en oeuvre des droits des télétravailleurs'</t>
    </r>
  </si>
  <si>
    <r>
      <rPr>
        <b/>
        <sz val="9"/>
        <rFont val="Calibri"/>
        <family val="2"/>
        <scheme val="minor"/>
      </rPr>
      <t>Fadil, N</t>
    </r>
    <r>
      <rPr>
        <sz val="9"/>
        <rFont val="Calibri"/>
        <family val="2"/>
        <scheme val="minor"/>
      </rPr>
      <t xml:space="preserve"> &amp; Cho, M (2017), 'The Impact of Voluntary Audit and its Quality on the Credit Access of French SMEs'</t>
    </r>
  </si>
  <si>
    <r>
      <rPr>
        <b/>
        <sz val="9"/>
        <rFont val="Calibri"/>
        <family val="2"/>
        <scheme val="minor"/>
      </rPr>
      <t>Faury, O</t>
    </r>
    <r>
      <rPr>
        <sz val="9"/>
        <rFont val="Calibri"/>
        <family val="2"/>
        <scheme val="minor"/>
      </rPr>
      <t xml:space="preserve"> (2017), 'The outlook for Ice-class preference and NSR attractiveness with regard of Global Warming and, seasonal climatic, technical and economic conditions'</t>
    </r>
  </si>
  <si>
    <r>
      <rPr>
        <b/>
        <sz val="9"/>
        <rFont val="Calibri"/>
        <family val="2"/>
        <scheme val="minor"/>
      </rPr>
      <t>Favreau, F</t>
    </r>
    <r>
      <rPr>
        <sz val="9"/>
        <rFont val="Calibri"/>
        <family val="2"/>
        <scheme val="minor"/>
      </rPr>
      <t>, Bastiège, M &amp; Lhuilier, G (2017), 'Les régulations transnationales dans le domaine extractif, loi du marché et marché de la loi'</t>
    </r>
  </si>
  <si>
    <r>
      <t xml:space="preserve">Fedi, L, </t>
    </r>
    <r>
      <rPr>
        <b/>
        <sz val="9"/>
        <rFont val="Calibri"/>
        <family val="2"/>
        <scheme val="minor"/>
      </rPr>
      <t>Lavissière, A</t>
    </r>
    <r>
      <rPr>
        <sz val="9"/>
        <rFont val="Calibri"/>
        <family val="2"/>
        <scheme val="minor"/>
      </rPr>
      <t xml:space="preserve"> &amp; Russel, D (2017), 'Verified Gross Mass (VGM) Adoption at Leading Seaports: A Diffusion of Innovation Assessment of Implementation'</t>
    </r>
  </si>
  <si>
    <r>
      <rPr>
        <b/>
        <sz val="9"/>
        <rFont val="Calibri"/>
        <family val="2"/>
        <scheme val="minor"/>
      </rPr>
      <t>Ferrante, G</t>
    </r>
    <r>
      <rPr>
        <sz val="9"/>
        <rFont val="Calibri"/>
        <family val="2"/>
        <scheme val="minor"/>
      </rPr>
      <t xml:space="preserve"> (2017), 'Un déploiement rhizomatique de la créativité au sein des organisations: navigation entre l’équilibre paradoxal contrôle/confiance'</t>
    </r>
  </si>
  <si>
    <r>
      <rPr>
        <b/>
        <sz val="9"/>
        <rFont val="Calibri"/>
        <family val="2"/>
        <scheme val="minor"/>
      </rPr>
      <t>Ferrante, G</t>
    </r>
    <r>
      <rPr>
        <sz val="9"/>
        <rFont val="Calibri"/>
        <family val="2"/>
        <scheme val="minor"/>
      </rPr>
      <t xml:space="preserve"> &amp; Duymedjian, R (2017), 'Openings more than opportunities: entrepreneuring as a space creation process'</t>
    </r>
  </si>
  <si>
    <r>
      <rPr>
        <b/>
        <sz val="9"/>
        <rFont val="Calibri"/>
        <family val="2"/>
        <scheme val="minor"/>
      </rPr>
      <t>Ferrante, G</t>
    </r>
    <r>
      <rPr>
        <sz val="9"/>
        <rFont val="Calibri"/>
        <family val="2"/>
        <scheme val="minor"/>
      </rPr>
      <t xml:space="preserve"> (2017), 'Theorising the agile organisation as a rhizomatic way of organising'</t>
    </r>
  </si>
  <si>
    <r>
      <rPr>
        <b/>
        <sz val="9"/>
        <rFont val="Calibri"/>
        <family val="2"/>
        <scheme val="minor"/>
      </rPr>
      <t>Ferrante, G</t>
    </r>
    <r>
      <rPr>
        <sz val="9"/>
        <rFont val="Calibri"/>
        <family val="2"/>
        <scheme val="minor"/>
      </rPr>
      <t xml:space="preserve"> &amp; Duymedjian, R (2017), 'Control/Trust redefined: a rhizomatic deployment of creativity in organisations'</t>
    </r>
  </si>
  <si>
    <r>
      <rPr>
        <b/>
        <sz val="9"/>
        <rFont val="Calibri"/>
        <family val="2"/>
        <scheme val="minor"/>
      </rPr>
      <t>Fournès Dattin, C</t>
    </r>
    <r>
      <rPr>
        <sz val="9"/>
        <rFont val="Calibri"/>
        <family val="2"/>
        <scheme val="minor"/>
      </rPr>
      <t xml:space="preserve"> 2017, 'Lucien Bailly (1870-1940): the white knight of minority shareholders or a simple speculator? A short story of minority shareholder activism at the beginning of the 20th century'</t>
    </r>
  </si>
  <si>
    <r>
      <t xml:space="preserve">Garcia-Bardidia, R, Nau, J-P, </t>
    </r>
    <r>
      <rPr>
        <b/>
        <sz val="9"/>
        <rFont val="Calibri"/>
        <family val="2"/>
        <scheme val="minor"/>
      </rPr>
      <t>Sohier, R</t>
    </r>
    <r>
      <rPr>
        <sz val="9"/>
        <rFont val="Calibri"/>
        <family val="2"/>
        <scheme val="minor"/>
      </rPr>
      <t xml:space="preserve"> &amp; Velpry, A (2017), 'Trajectoires de joueurs et appropriation de la pratique : une observation participante en équipe dans le jeu League of Legends'</t>
    </r>
  </si>
  <si>
    <r>
      <rPr>
        <b/>
        <sz val="9"/>
        <rFont val="Calibri"/>
        <family val="2"/>
        <scheme val="minor"/>
      </rPr>
      <t>Gningue, M</t>
    </r>
    <r>
      <rPr>
        <sz val="9"/>
        <rFont val="Calibri"/>
        <family val="2"/>
        <scheme val="minor"/>
      </rPr>
      <t>, Kamissoko, D &amp; Froufe, S (2017), 'Opportunité d’évaluer les risques en Supply Chain Management par l’approche de management des risques projet'</t>
    </r>
  </si>
  <si>
    <r>
      <rPr>
        <b/>
        <sz val="9"/>
        <rFont val="Calibri"/>
        <family val="2"/>
        <scheme val="minor"/>
      </rPr>
      <t>Gningue, M</t>
    </r>
    <r>
      <rPr>
        <sz val="9"/>
        <rFont val="Calibri"/>
        <family val="2"/>
        <scheme val="minor"/>
      </rPr>
      <t>, Kamissoko, D &amp; Froufe, S (2017), 'Assessing Supply Chain Risk through a Project Risk Management Approach'</t>
    </r>
  </si>
  <si>
    <r>
      <rPr>
        <b/>
        <sz val="9"/>
        <rFont val="Calibri"/>
        <family val="2"/>
        <scheme val="minor"/>
      </rPr>
      <t>Hachard, V</t>
    </r>
    <r>
      <rPr>
        <sz val="9"/>
        <rFont val="Calibri"/>
        <family val="2"/>
        <scheme val="minor"/>
      </rPr>
      <t xml:space="preserve"> &amp; </t>
    </r>
    <r>
      <rPr>
        <b/>
        <sz val="9"/>
        <rFont val="Calibri"/>
        <family val="2"/>
        <scheme val="minor"/>
      </rPr>
      <t>Alves, S</t>
    </r>
    <r>
      <rPr>
        <sz val="9"/>
        <rFont val="Calibri"/>
        <family val="2"/>
        <scheme val="minor"/>
      </rPr>
      <t xml:space="preserve"> (2017), 'Comment se former à la pédagogie 3.0'</t>
    </r>
  </si>
  <si>
    <r>
      <t xml:space="preserve">Hulin, A, Bonneveux, E, Gavoille, F &amp; </t>
    </r>
    <r>
      <rPr>
        <b/>
        <sz val="9"/>
        <rFont val="Calibri"/>
        <family val="2"/>
        <scheme val="minor"/>
      </rPr>
      <t>Lebègue, T</t>
    </r>
    <r>
      <rPr>
        <sz val="9"/>
        <rFont val="Calibri"/>
        <family val="2"/>
        <scheme val="minor"/>
      </rPr>
      <t xml:space="preserve"> 2017, 'Répondre aux défis de l'égalité femmes-hommes par le numérique'</t>
    </r>
  </si>
  <si>
    <r>
      <rPr>
        <b/>
        <sz val="9"/>
        <rFont val="Calibri"/>
        <family val="2"/>
        <scheme val="minor"/>
      </rPr>
      <t>Joffre, C</t>
    </r>
    <r>
      <rPr>
        <sz val="9"/>
        <rFont val="Calibri"/>
        <family val="2"/>
        <scheme val="minor"/>
      </rPr>
      <t>, Scouarnec, A, Payre, S &amp; Tissoui, M (2017), 'Contribution de la prospective des métiers à l’élaboration d’une stratégie RH alternative et bienveillante : cas de création d’une Fondation sanitaire et médico-sociale'</t>
    </r>
  </si>
  <si>
    <r>
      <rPr>
        <b/>
        <sz val="9"/>
        <rFont val="Calibri"/>
        <family val="2"/>
        <scheme val="minor"/>
      </rPr>
      <t>Joffre, C</t>
    </r>
    <r>
      <rPr>
        <sz val="9"/>
        <rFont val="Calibri"/>
        <family val="2"/>
        <scheme val="minor"/>
      </rPr>
      <t>, Scouarnec, A, Payre, S &amp; Tissoui, M (2017), 'Contribution de la prospective des métiers à la définition du projet stratégique d'une nouvelle Fondation sanitaire et médico-sociale'</t>
    </r>
  </si>
  <si>
    <r>
      <t xml:space="preserve">Kana, M &amp; </t>
    </r>
    <r>
      <rPr>
        <b/>
        <sz val="9"/>
        <rFont val="Calibri"/>
        <family val="2"/>
        <scheme val="minor"/>
      </rPr>
      <t>Laré, A</t>
    </r>
    <r>
      <rPr>
        <sz val="9"/>
        <rFont val="Calibri"/>
        <family val="2"/>
        <scheme val="minor"/>
      </rPr>
      <t xml:space="preserve"> (2017), 'Qu’apporte la microfinance aux ménages agricoles dapangolais ?'</t>
    </r>
  </si>
  <si>
    <r>
      <rPr>
        <b/>
        <sz val="9"/>
        <rFont val="Calibri"/>
        <family val="2"/>
        <scheme val="minor"/>
      </rPr>
      <t>Karjalainen, H</t>
    </r>
    <r>
      <rPr>
        <sz val="9"/>
        <rFont val="Calibri"/>
        <family val="2"/>
        <scheme val="minor"/>
      </rPr>
      <t xml:space="preserve"> (2017), 'Bronislaw Malinowski, ethnographe et homme de terrain engagé. Antropologue britannique d'origine polonaise (1884-1942)'</t>
    </r>
  </si>
  <si>
    <r>
      <rPr>
        <b/>
        <sz val="9"/>
        <rFont val="Calibri"/>
        <family val="2"/>
        <scheme val="minor"/>
      </rPr>
      <t>Karoui, L</t>
    </r>
    <r>
      <rPr>
        <sz val="9"/>
        <rFont val="Calibri"/>
        <family val="2"/>
        <scheme val="minor"/>
      </rPr>
      <t>, Khlif, W &amp; Ingley, C (2017), 'Board configurations in French SMEs: a Board task performance analysis '</t>
    </r>
  </si>
  <si>
    <r>
      <rPr>
        <b/>
        <sz val="9"/>
        <rFont val="Calibri"/>
        <family val="2"/>
        <scheme val="minor"/>
      </rPr>
      <t>Karoui, L</t>
    </r>
    <r>
      <rPr>
        <sz val="9"/>
        <rFont val="Calibri"/>
        <family val="2"/>
        <scheme val="minor"/>
      </rPr>
      <t>, Khlif, W &amp; Ingley, C (2017), 'Toward a Meta theory of the board of directors'</t>
    </r>
  </si>
  <si>
    <r>
      <rPr>
        <b/>
        <sz val="9"/>
        <rFont val="Calibri"/>
        <family val="2"/>
        <scheme val="minor"/>
      </rPr>
      <t>Lacombe, I</t>
    </r>
    <r>
      <rPr>
        <sz val="9"/>
        <rFont val="Calibri"/>
        <family val="2"/>
        <scheme val="minor"/>
      </rPr>
      <t xml:space="preserve"> (2017), 'Le pilotage financier d'une Direction des systèmes d'informations et le besoin de transparence dans un contexte de mise en commun des investissements'</t>
    </r>
  </si>
  <si>
    <r>
      <t xml:space="preserve">Lambert, C, </t>
    </r>
    <r>
      <rPr>
        <b/>
        <sz val="9"/>
        <rFont val="Calibri"/>
        <family val="2"/>
        <scheme val="minor"/>
      </rPr>
      <t>Condor, R</t>
    </r>
    <r>
      <rPr>
        <sz val="9"/>
        <rFont val="Calibri"/>
        <family val="2"/>
        <scheme val="minor"/>
      </rPr>
      <t xml:space="preserve"> &amp; </t>
    </r>
    <r>
      <rPr>
        <b/>
        <sz val="9"/>
        <rFont val="Calibri"/>
        <family val="2"/>
        <scheme val="minor"/>
      </rPr>
      <t>Prével, M</t>
    </r>
    <r>
      <rPr>
        <sz val="9"/>
        <rFont val="Calibri"/>
        <family val="2"/>
        <scheme val="minor"/>
      </rPr>
      <t xml:space="preserve"> (2017), 'The French landscape sector: a model of entrepreneurial transition for the farmers?'</t>
    </r>
  </si>
  <si>
    <r>
      <rPr>
        <b/>
        <sz val="9"/>
        <rFont val="Calibri"/>
        <family val="2"/>
        <scheme val="minor"/>
      </rPr>
      <t>Laré, A</t>
    </r>
    <r>
      <rPr>
        <sz val="9"/>
        <rFont val="Calibri"/>
        <family val="2"/>
        <scheme val="minor"/>
      </rPr>
      <t>, Batisse, C &amp; Truchet, S (2017), 'Pourquoi les céréaliers auvergnats utilisent-ils les nouvelles technologies ?'</t>
    </r>
  </si>
  <si>
    <r>
      <rPr>
        <b/>
        <sz val="9"/>
        <rFont val="Calibri"/>
        <family val="2"/>
        <scheme val="minor"/>
      </rPr>
      <t>Lasmoles, O</t>
    </r>
    <r>
      <rPr>
        <sz val="9"/>
        <rFont val="Calibri"/>
        <family val="2"/>
        <scheme val="minor"/>
      </rPr>
      <t xml:space="preserve"> (2017), 'The Potential and Legal Stakes of Blockchain'</t>
    </r>
  </si>
  <si>
    <r>
      <rPr>
        <b/>
        <sz val="9"/>
        <rFont val="Calibri"/>
        <family val="2"/>
        <scheme val="minor"/>
      </rPr>
      <t>Lasmoles, O</t>
    </r>
    <r>
      <rPr>
        <sz val="9"/>
        <rFont val="Calibri"/>
        <family val="2"/>
        <scheme val="minor"/>
      </rPr>
      <t xml:space="preserve"> &amp; </t>
    </r>
    <r>
      <rPr>
        <b/>
        <sz val="9"/>
        <rFont val="Calibri"/>
        <family val="2"/>
        <scheme val="minor"/>
      </rPr>
      <t>Delannoy, A</t>
    </r>
    <r>
      <rPr>
        <sz val="9"/>
        <rFont val="Calibri"/>
        <family val="2"/>
        <scheme val="minor"/>
      </rPr>
      <t xml:space="preserve"> (2017), 'L’e-réputation de la marque dans le commerce en ligne : Risques juridiques au cœur de la gestion de l’identité numérique'</t>
    </r>
  </si>
  <si>
    <r>
      <rPr>
        <b/>
        <sz val="9"/>
        <rFont val="Calibri"/>
        <family val="2"/>
        <scheme val="minor"/>
      </rPr>
      <t>Lasmoles, O</t>
    </r>
    <r>
      <rPr>
        <sz val="9"/>
        <rFont val="Calibri"/>
        <family val="2"/>
        <scheme val="minor"/>
      </rPr>
      <t xml:space="preserve">, </t>
    </r>
    <r>
      <rPr>
        <b/>
        <sz val="9"/>
        <rFont val="Calibri"/>
        <family val="2"/>
        <scheme val="minor"/>
      </rPr>
      <t>Lavissière, A</t>
    </r>
    <r>
      <rPr>
        <sz val="9"/>
        <rFont val="Calibri"/>
        <family val="2"/>
        <scheme val="minor"/>
      </rPr>
      <t xml:space="preserve"> &amp; </t>
    </r>
    <r>
      <rPr>
        <b/>
        <sz val="9"/>
        <rFont val="Calibri"/>
        <family val="2"/>
        <scheme val="minor"/>
      </rPr>
      <t>Mandjak, T</t>
    </r>
    <r>
      <rPr>
        <sz val="9"/>
        <rFont val="Calibri"/>
        <family val="2"/>
        <scheme val="minor"/>
      </rPr>
      <t xml:space="preserve"> (2017), 'Sinking out of the box: a network analysis of shipwrecks'</t>
    </r>
  </si>
  <si>
    <r>
      <rPr>
        <b/>
        <sz val="9"/>
        <rFont val="Calibri"/>
        <family val="2"/>
        <scheme val="minor"/>
      </rPr>
      <t>Lavissière, A</t>
    </r>
    <r>
      <rPr>
        <sz val="9"/>
        <rFont val="Calibri"/>
        <family val="2"/>
        <scheme val="minor"/>
      </rPr>
      <t xml:space="preserve"> (2017), 'Vessel port dues: an influence from path dependency rather than geography of ports'</t>
    </r>
  </si>
  <si>
    <r>
      <rPr>
        <b/>
        <sz val="9"/>
        <rFont val="Calibri"/>
        <family val="2"/>
        <scheme val="minor"/>
      </rPr>
      <t>Lavissière, A</t>
    </r>
    <r>
      <rPr>
        <sz val="9"/>
        <rFont val="Calibri"/>
        <family val="2"/>
        <scheme val="minor"/>
      </rPr>
      <t xml:space="preserve"> &amp; </t>
    </r>
    <r>
      <rPr>
        <b/>
        <sz val="9"/>
        <rFont val="Calibri"/>
        <family val="2"/>
        <scheme val="minor"/>
      </rPr>
      <t>Mandjak, T</t>
    </r>
    <r>
      <rPr>
        <sz val="9"/>
        <rFont val="Calibri"/>
        <family val="2"/>
        <scheme val="minor"/>
      </rPr>
      <t xml:space="preserve"> (2017), 'A nested business network model: The network Rubik’s Cube'</t>
    </r>
  </si>
  <si>
    <r>
      <rPr>
        <b/>
        <sz val="9"/>
        <rFont val="Calibri"/>
        <family val="2"/>
        <scheme val="minor"/>
      </rPr>
      <t>Lebègue, T</t>
    </r>
    <r>
      <rPr>
        <sz val="9"/>
        <rFont val="Calibri"/>
        <family val="2"/>
        <scheme val="minor"/>
      </rPr>
      <t xml:space="preserve"> &amp; Constantinidis, C 2017, 'The entrepreneurship process: proposition of a new theorization'</t>
    </r>
  </si>
  <si>
    <r>
      <t xml:space="preserve">Legros, B, </t>
    </r>
    <r>
      <rPr>
        <b/>
        <sz val="9"/>
        <rFont val="Calibri"/>
        <family val="2"/>
        <scheme val="minor"/>
      </rPr>
      <t>Bouchery, Y</t>
    </r>
    <r>
      <rPr>
        <sz val="9"/>
        <rFont val="Calibri"/>
        <family val="2"/>
        <scheme val="minor"/>
      </rPr>
      <t xml:space="preserve"> &amp; Fransoo, J.C. (2017), 'The role of consignees in empty container management'</t>
    </r>
  </si>
  <si>
    <r>
      <rPr>
        <b/>
        <sz val="9"/>
        <rFont val="Calibri"/>
        <family val="2"/>
        <scheme val="minor"/>
      </rPr>
      <t>Loux, P</t>
    </r>
    <r>
      <rPr>
        <sz val="9"/>
        <rFont val="Calibri"/>
        <family val="2"/>
        <scheme val="minor"/>
      </rPr>
      <t xml:space="preserve"> &amp; </t>
    </r>
    <r>
      <rPr>
        <b/>
        <sz val="9"/>
        <rFont val="Calibri"/>
        <family val="2"/>
        <scheme val="minor"/>
      </rPr>
      <t>Culié, J-D</t>
    </r>
    <r>
      <rPr>
        <sz val="9"/>
        <rFont val="Calibri"/>
        <family val="2"/>
        <scheme val="minor"/>
      </rPr>
      <t xml:space="preserve"> (2017), 'Barriers to the development of dynamic relational capabilities: The case of Business Schools', </t>
    </r>
  </si>
  <si>
    <r>
      <rPr>
        <b/>
        <sz val="9"/>
        <rFont val="Calibri"/>
        <family val="2"/>
        <scheme val="minor"/>
      </rPr>
      <t>Loux, P</t>
    </r>
    <r>
      <rPr>
        <sz val="9"/>
        <rFont val="Calibri"/>
        <family val="2"/>
        <scheme val="minor"/>
      </rPr>
      <t xml:space="preserve"> &amp; Gepe, G (2017), 'Integrating Effectuation and Dynamic Capabilities for New Ventures Creation: A Study in Digital Tourism'</t>
    </r>
  </si>
  <si>
    <r>
      <t xml:space="preserve">Makaoui, N &amp; </t>
    </r>
    <r>
      <rPr>
        <b/>
        <sz val="9"/>
        <rFont val="Calibri"/>
        <family val="2"/>
        <scheme val="minor"/>
      </rPr>
      <t>Saadaoui, K</t>
    </r>
    <r>
      <rPr>
        <sz val="9"/>
        <rFont val="Calibri"/>
        <family val="2"/>
        <scheme val="minor"/>
      </rPr>
      <t xml:space="preserve"> (2017), 'La relation donneur d’ordre fournisseur : création d’une valeur ajoutée'</t>
    </r>
  </si>
  <si>
    <r>
      <rPr>
        <b/>
        <sz val="9"/>
        <rFont val="Calibri"/>
        <family val="2"/>
        <scheme val="minor"/>
      </rPr>
      <t>Mandel, E</t>
    </r>
    <r>
      <rPr>
        <sz val="9"/>
        <rFont val="Calibri"/>
        <family val="2"/>
        <scheme val="minor"/>
      </rPr>
      <t xml:space="preserve"> (2017), 'Jacques Girin : linguiste ou chercheur en sciences sociales ?'</t>
    </r>
  </si>
  <si>
    <r>
      <rPr>
        <b/>
        <sz val="9"/>
        <rFont val="Calibri"/>
        <family val="2"/>
        <scheme val="minor"/>
      </rPr>
      <t>Mandjak, T</t>
    </r>
    <r>
      <rPr>
        <sz val="9"/>
        <rFont val="Calibri"/>
        <family val="2"/>
        <scheme val="minor"/>
      </rPr>
      <t xml:space="preserve">, </t>
    </r>
    <r>
      <rPr>
        <b/>
        <sz val="9"/>
        <rFont val="Calibri"/>
        <family val="2"/>
        <scheme val="minor"/>
      </rPr>
      <t>Belaïd, S</t>
    </r>
    <r>
      <rPr>
        <sz val="9"/>
        <rFont val="Calibri"/>
        <family val="2"/>
        <scheme val="minor"/>
      </rPr>
      <t xml:space="preserve"> &amp; Naudé, P (2017), 'The development of trust over time in the Tunisian Automotive Sector'</t>
    </r>
  </si>
  <si>
    <r>
      <rPr>
        <b/>
        <sz val="9"/>
        <rFont val="Calibri"/>
        <family val="2"/>
        <scheme val="minor"/>
      </rPr>
      <t>Mandjak, T</t>
    </r>
    <r>
      <rPr>
        <sz val="9"/>
        <rFont val="Calibri"/>
        <family val="2"/>
        <scheme val="minor"/>
      </rPr>
      <t xml:space="preserve"> &amp; Ratajczak-Mrozek, M (2017), 'Plug-in process: enter a pre-existing well-developed network. A specific situation in the internationalization process'</t>
    </r>
  </si>
  <si>
    <r>
      <rPr>
        <b/>
        <sz val="9"/>
        <rFont val="Calibri"/>
        <family val="2"/>
        <scheme val="minor"/>
      </rPr>
      <t>Nicol, N</t>
    </r>
    <r>
      <rPr>
        <sz val="9"/>
        <rFont val="Calibri"/>
        <family val="2"/>
        <scheme val="minor"/>
      </rPr>
      <t xml:space="preserve"> (2017), 'Kids' shopping: an anxiety-generating experience'</t>
    </r>
  </si>
  <si>
    <r>
      <rPr>
        <b/>
        <sz val="9"/>
        <rFont val="Calibri"/>
        <family val="2"/>
        <scheme val="minor"/>
      </rPr>
      <t>Philippe, X</t>
    </r>
    <r>
      <rPr>
        <sz val="9"/>
        <rFont val="Calibri"/>
        <family val="2"/>
        <scheme val="minor"/>
      </rPr>
      <t>, Steyer, V &amp; Picard, S (2017), 'Clandestine legitimacy work: When the real reshapes the rules. The case of the World Equestrian Games'</t>
    </r>
  </si>
  <si>
    <r>
      <rPr>
        <b/>
        <sz val="9"/>
        <rFont val="Calibri"/>
        <family val="2"/>
        <scheme val="minor"/>
      </rPr>
      <t>Santistevan, D</t>
    </r>
    <r>
      <rPr>
        <sz val="9"/>
        <rFont val="Calibri"/>
        <family val="2"/>
        <scheme val="minor"/>
      </rPr>
      <t xml:space="preserve"> (2017), 'Integration or subgroup formation? The study of micro-processes of categorization in international teams'</t>
    </r>
  </si>
  <si>
    <r>
      <rPr>
        <b/>
        <sz val="9"/>
        <rFont val="Calibri"/>
        <family val="2"/>
        <scheme val="minor"/>
      </rPr>
      <t>Santistevan, D</t>
    </r>
    <r>
      <rPr>
        <sz val="9"/>
        <rFont val="Calibri"/>
        <family val="2"/>
        <scheme val="minor"/>
      </rPr>
      <t xml:space="preserve"> (2017), 'Engagement allocation theory: a proposed theory of how members of multiple teams allocate their emotional, cognitive and physical selves'</t>
    </r>
  </si>
  <si>
    <r>
      <rPr>
        <b/>
        <sz val="9"/>
        <rFont val="Calibri"/>
        <family val="2"/>
        <scheme val="minor"/>
      </rPr>
      <t>Santistevan, D</t>
    </r>
    <r>
      <rPr>
        <sz val="9"/>
        <rFont val="Calibri"/>
        <family val="2"/>
        <scheme val="minor"/>
      </rPr>
      <t xml:space="preserve"> &amp; </t>
    </r>
    <r>
      <rPr>
        <b/>
        <sz val="9"/>
        <rFont val="Calibri"/>
        <family val="2"/>
        <scheme val="minor"/>
      </rPr>
      <t>Vo, L-C</t>
    </r>
    <r>
      <rPr>
        <sz val="9"/>
        <rFont val="Calibri"/>
        <family val="2"/>
        <scheme val="minor"/>
      </rPr>
      <t xml:space="preserve"> (2017), 'Responding to institutional complexity: explaining the difference between individuals'</t>
    </r>
  </si>
  <si>
    <r>
      <t xml:space="preserve">Schnittka, O, </t>
    </r>
    <r>
      <rPr>
        <b/>
        <sz val="9"/>
        <rFont val="Calibri"/>
        <family val="2"/>
        <scheme val="minor"/>
      </rPr>
      <t>Hofmann, J</t>
    </r>
    <r>
      <rPr>
        <sz val="9"/>
        <rFont val="Calibri"/>
        <family val="2"/>
        <scheme val="minor"/>
      </rPr>
      <t>, Johnen, M &amp; Erfgen, C (2017), 'Sponsorships vs. celebrity endorsement: Analyzing mediators for their different impact on brand image'</t>
    </r>
  </si>
  <si>
    <r>
      <rPr>
        <b/>
        <sz val="9"/>
        <rFont val="Calibri"/>
        <family val="2"/>
        <scheme val="minor"/>
      </rPr>
      <t xml:space="preserve">Sorreda, T </t>
    </r>
    <r>
      <rPr>
        <sz val="9"/>
        <rFont val="Calibri"/>
        <family val="2"/>
        <scheme val="minor"/>
      </rPr>
      <t>2017, 'Le conseil en Organisation : lorsque la symbolique du mentorat n’est pas respectée'</t>
    </r>
  </si>
  <si>
    <r>
      <rPr>
        <b/>
        <sz val="9"/>
        <rFont val="Calibri"/>
        <family val="2"/>
        <scheme val="minor"/>
      </rPr>
      <t>Tanquerel, S</t>
    </r>
    <r>
      <rPr>
        <sz val="9"/>
        <rFont val="Calibri"/>
        <family val="2"/>
        <scheme val="minor"/>
      </rPr>
      <t xml:space="preserve"> (2017), 'Responsible organizations facing traditional workplace norms: when the responsibility process collides with the “ideal worker” norm', </t>
    </r>
  </si>
  <si>
    <r>
      <rPr>
        <b/>
        <sz val="9"/>
        <rFont val="Calibri"/>
        <family val="2"/>
        <scheme val="minor"/>
      </rPr>
      <t>Tanquerel, S</t>
    </r>
    <r>
      <rPr>
        <sz val="9"/>
        <rFont val="Calibri"/>
        <family val="2"/>
        <scheme val="minor"/>
      </rPr>
      <t xml:space="preserve"> (2017), 'Breaking the ‘ideal worker’ norm: the impact of age, job position &amp; family status'</t>
    </r>
  </si>
  <si>
    <r>
      <rPr>
        <b/>
        <sz val="9"/>
        <rFont val="Calibri"/>
        <family val="2"/>
        <scheme val="minor"/>
      </rPr>
      <t>Vo, L-C</t>
    </r>
    <r>
      <rPr>
        <sz val="9"/>
        <rFont val="Calibri"/>
        <family val="2"/>
        <scheme val="minor"/>
      </rPr>
      <t xml:space="preserve"> &amp; </t>
    </r>
    <r>
      <rPr>
        <b/>
        <sz val="9"/>
        <rFont val="Calibri"/>
        <family val="2"/>
        <scheme val="minor"/>
      </rPr>
      <t>Santistevan, D</t>
    </r>
    <r>
      <rPr>
        <sz val="9"/>
        <rFont val="Calibri"/>
        <family val="2"/>
        <scheme val="minor"/>
      </rPr>
      <t xml:space="preserve"> (2017), 'Microfoundations of institutional complexity: Delineating the difference between individual responses'</t>
    </r>
  </si>
  <si>
    <r>
      <t xml:space="preserve">Belloncle, E, Breuil, E &amp; </t>
    </r>
    <r>
      <rPr>
        <b/>
        <sz val="9"/>
        <rFont val="Calibri"/>
        <family val="2"/>
        <scheme val="minor"/>
      </rPr>
      <t>Bueno Merino, P</t>
    </r>
    <r>
      <rPr>
        <sz val="9"/>
        <rFont val="Calibri"/>
        <family val="2"/>
        <scheme val="minor"/>
      </rPr>
      <t xml:space="preserve"> (2017), 'Conception d'un enseignement digitalisé de méthodologie du mémoire de recherche pour la formation continue en e-learning'</t>
    </r>
  </si>
  <si>
    <r>
      <rPr>
        <b/>
        <sz val="9"/>
        <rFont val="Calibri"/>
        <family val="2"/>
        <scheme val="minor"/>
      </rPr>
      <t>Bouchery, Y</t>
    </r>
    <r>
      <rPr>
        <sz val="9"/>
        <rFont val="Calibri"/>
        <family val="2"/>
        <scheme val="minor"/>
      </rPr>
      <t xml:space="preserve"> (2017), 'Les enjeux liés au transport multimodal pour développer l’hinterland du port du Havre'</t>
    </r>
  </si>
  <si>
    <r>
      <rPr>
        <b/>
        <sz val="9"/>
        <rFont val="Calibri"/>
        <family val="2"/>
        <scheme val="minor"/>
      </rPr>
      <t>Bourdin, S</t>
    </r>
    <r>
      <rPr>
        <sz val="9"/>
        <rFont val="Calibri"/>
        <family val="2"/>
        <scheme val="minor"/>
      </rPr>
      <t xml:space="preserve"> (2017), 'Comment lutter contre les déserts médicaux ?'</t>
    </r>
  </si>
  <si>
    <r>
      <rPr>
        <b/>
        <sz val="9"/>
        <rFont val="Calibri"/>
        <family val="2"/>
        <scheme val="minor"/>
      </rPr>
      <t>Diard, C</t>
    </r>
    <r>
      <rPr>
        <sz val="9"/>
        <rFont val="Calibri"/>
        <family val="2"/>
        <scheme val="minor"/>
      </rPr>
      <t xml:space="preserve"> (2017), 'Transversalité des cas : cas pluridisciplinaires', Diversité et Innovation dans les cas, CCMP Publishing</t>
    </r>
  </si>
  <si>
    <r>
      <rPr>
        <b/>
        <sz val="9"/>
        <rFont val="Calibri"/>
        <family val="2"/>
        <scheme val="minor"/>
      </rPr>
      <t>Duchemin, M-H</t>
    </r>
    <r>
      <rPr>
        <sz val="9"/>
        <rFont val="Calibri"/>
        <family val="2"/>
        <scheme val="minor"/>
      </rPr>
      <t xml:space="preserve"> (2017), 'Quelle est la spécificité de l'entrepreneuriat féminin sur les territoires de Normandie ? Quelles actions sont mises places pour y répondre, quels projets sont à mener pour que la Normandie redevienne une région 'phare' de l'entrepreneuriat au féminin ?'</t>
    </r>
  </si>
  <si>
    <r>
      <rPr>
        <b/>
        <sz val="9"/>
        <rFont val="Calibri"/>
        <family val="2"/>
        <scheme val="minor"/>
      </rPr>
      <t>Duchemin, M-H</t>
    </r>
    <r>
      <rPr>
        <sz val="9"/>
        <rFont val="Calibri"/>
        <family val="2"/>
        <scheme val="minor"/>
      </rPr>
      <t xml:space="preserve"> (2017), 'Le développement de l'entrepreneuriat féminin en Normandie : Comment faire plus ? Comment faire mieux ? '</t>
    </r>
  </si>
  <si>
    <r>
      <rPr>
        <b/>
        <sz val="9"/>
        <rFont val="Calibri"/>
        <family val="2"/>
        <scheme val="minor"/>
      </rPr>
      <t>Duchemin, M-H</t>
    </r>
    <r>
      <rPr>
        <sz val="9"/>
        <rFont val="Calibri"/>
        <family val="2"/>
        <scheme val="minor"/>
      </rPr>
      <t xml:space="preserve"> (2017), 'L'Entrepreneuriat des Femmes', La diversité : un enjeu pour les individus et les organisations</t>
    </r>
  </si>
  <si>
    <r>
      <rPr>
        <b/>
        <sz val="9"/>
        <rFont val="Calibri"/>
        <family val="2"/>
        <scheme val="minor"/>
      </rPr>
      <t>Jeanne, L</t>
    </r>
    <r>
      <rPr>
        <sz val="9"/>
        <rFont val="Calibri"/>
        <family val="2"/>
        <scheme val="minor"/>
      </rPr>
      <t xml:space="preserve"> (2017), 'Terres agricoles, terres rares, la stratégie à long terme de la Chine', Interview radiophonique, France Culture, (animateur : C. Ockrent)</t>
    </r>
  </si>
  <si>
    <r>
      <rPr>
        <b/>
        <sz val="9"/>
        <rFont val="Calibri"/>
        <family val="2"/>
        <scheme val="minor"/>
      </rPr>
      <t>Lavissière, A</t>
    </r>
    <r>
      <rPr>
        <sz val="9"/>
        <rFont val="Calibri"/>
        <family val="2"/>
        <scheme val="minor"/>
      </rPr>
      <t xml:space="preserve"> (2017), 'Brexit : où en est-on ?'</t>
    </r>
  </si>
  <si>
    <r>
      <rPr>
        <b/>
        <sz val="9"/>
        <rFont val="Calibri"/>
        <family val="2"/>
        <scheme val="minor"/>
      </rPr>
      <t>Tanquerel, S</t>
    </r>
    <r>
      <rPr>
        <sz val="9"/>
        <rFont val="Calibri"/>
        <family val="2"/>
        <scheme val="minor"/>
      </rPr>
      <t xml:space="preserve"> (2017), 'Le Bonheur au travail'</t>
    </r>
  </si>
  <si>
    <r>
      <rPr>
        <b/>
        <sz val="9"/>
        <rFont val="Calibri"/>
        <family val="2"/>
        <scheme val="minor"/>
      </rPr>
      <t>Tanquerel, S</t>
    </r>
    <r>
      <rPr>
        <sz val="9"/>
        <rFont val="Calibri"/>
        <family val="2"/>
        <scheme val="minor"/>
      </rPr>
      <t xml:space="preserve"> (2017), 'Bien-être au travail', Tru Normand, Intervention professionnelle auprès de l’ANDRH</t>
    </r>
  </si>
  <si>
    <r>
      <rPr>
        <b/>
        <sz val="9"/>
        <color theme="1"/>
        <rFont val="Calibri"/>
        <family val="2"/>
        <scheme val="minor"/>
      </rPr>
      <t>Tanquerel, S</t>
    </r>
    <r>
      <rPr>
        <sz val="9"/>
        <color theme="1"/>
        <rFont val="Calibri"/>
        <family val="2"/>
        <scheme val="minor"/>
      </rPr>
      <t xml:space="preserve"> (2017), 'Enseigner et mettre en pratique le bien-être au travail', Enquête de région « Santé appliquée », Intervention télévisée</t>
    </r>
  </si>
  <si>
    <r>
      <rPr>
        <b/>
        <sz val="9"/>
        <rFont val="Calibri"/>
        <family val="2"/>
        <scheme val="minor"/>
      </rPr>
      <t>Tanquerel, S</t>
    </r>
    <r>
      <rPr>
        <sz val="9"/>
        <rFont val="Calibri"/>
        <family val="2"/>
        <scheme val="minor"/>
      </rPr>
      <t xml:space="preserve"> (2017), 'Les enjeux de demain pour davantage d'inclusion au regard des discriminations', La diversité : un enjeu pour les individus et les organisations.</t>
    </r>
  </si>
  <si>
    <r>
      <t xml:space="preserve">Germain, O, Jacquemin, A, Gox, F, Janssen, F, </t>
    </r>
    <r>
      <rPr>
        <b/>
        <sz val="9"/>
        <color theme="1"/>
        <rFont val="Calibri"/>
        <family val="2"/>
        <scheme val="minor"/>
      </rPr>
      <t>Lebègue, T</t>
    </r>
    <r>
      <rPr>
        <sz val="9"/>
        <color theme="1"/>
        <rFont val="Calibri"/>
        <family val="2"/>
        <scheme val="minor"/>
      </rPr>
      <t xml:space="preserve"> &amp; Schmidt, C (2017), 'Table ronde : Les approches critiques en entrepreneuriat', </t>
    </r>
  </si>
  <si>
    <r>
      <rPr>
        <b/>
        <sz val="9"/>
        <color theme="1"/>
        <rFont val="Calibri"/>
        <family val="2"/>
        <scheme val="minor"/>
      </rPr>
      <t>Bourdin, S</t>
    </r>
    <r>
      <rPr>
        <sz val="9"/>
        <color theme="1"/>
        <rFont val="Calibri"/>
        <family val="2"/>
        <scheme val="minor"/>
      </rPr>
      <t xml:space="preserve"> 2017, La performance des PME : que fait l'Union Européenne ?'</t>
    </r>
  </si>
  <si>
    <r>
      <rPr>
        <b/>
        <sz val="9"/>
        <color theme="1"/>
        <rFont val="Calibri"/>
        <family val="2"/>
        <scheme val="minor"/>
      </rPr>
      <t>Lavissière, A</t>
    </r>
    <r>
      <rPr>
        <sz val="9"/>
        <color theme="1"/>
        <rFont val="Calibri"/>
        <family val="2"/>
        <scheme val="minor"/>
      </rPr>
      <t xml:space="preserve"> (2017), 'L’Angleterre du Brexit veut transformer les menaces en opportunités grâce aux ports-francs', The Conversation, 8 janvier.</t>
    </r>
  </si>
  <si>
    <r>
      <t xml:space="preserve">Lambert, C, </t>
    </r>
    <r>
      <rPr>
        <b/>
        <sz val="9"/>
        <rFont val="Calibri"/>
        <family val="2"/>
        <scheme val="minor"/>
      </rPr>
      <t>Condor, R</t>
    </r>
    <r>
      <rPr>
        <sz val="9"/>
        <rFont val="Calibri"/>
        <family val="2"/>
        <scheme val="minor"/>
      </rPr>
      <t xml:space="preserve"> &amp; </t>
    </r>
    <r>
      <rPr>
        <b/>
        <sz val="9"/>
        <rFont val="Calibri"/>
        <family val="2"/>
        <scheme val="minor"/>
      </rPr>
      <t>Prével, M</t>
    </r>
    <r>
      <rPr>
        <sz val="9"/>
        <rFont val="Calibri"/>
        <family val="2"/>
        <scheme val="minor"/>
      </rPr>
      <t xml:space="preserve"> (2017), 'L’adaptation au changement dans le secteur du paysage : quels enseignements pour l’agriculture ?'</t>
    </r>
  </si>
  <si>
    <r>
      <t xml:space="preserve">Chang, V, Wills, G &amp; </t>
    </r>
    <r>
      <rPr>
        <b/>
        <sz val="9"/>
        <color rgb="FF201F1E"/>
        <rFont val="Calibri"/>
        <family val="2"/>
        <scheme val="minor"/>
      </rPr>
      <t>Baudier, P</t>
    </r>
    <r>
      <rPr>
        <sz val="9"/>
        <color rgb="FF201F1E"/>
        <rFont val="Calibri"/>
        <family val="2"/>
        <scheme val="minor"/>
      </rPr>
      <t xml:space="preserve"> 2022, 'Impacts and Investigations of disruptive technologies for Industry 4.0'</t>
    </r>
  </si>
  <si>
    <r>
      <rPr>
        <b/>
        <sz val="9"/>
        <rFont val="Calibri"/>
        <family val="2"/>
        <scheme val="minor"/>
      </rPr>
      <t>Ben Hamadi, Z, Fournès, C &amp; Philippe, X</t>
    </r>
    <r>
      <rPr>
        <sz val="9"/>
        <rFont val="Calibri"/>
        <family val="2"/>
        <scheme val="minor"/>
      </rPr>
      <t xml:space="preserve"> 2021, 'Les chemins de la légitimité en contrôle de gestion : processus d’acceptation ou de rejet d’un outil de gestion au sein d’une PME'</t>
    </r>
  </si>
  <si>
    <r>
      <rPr>
        <b/>
        <sz val="9"/>
        <rFont val="Calibri"/>
        <family val="2"/>
        <scheme val="minor"/>
      </rPr>
      <t>Baudier, P</t>
    </r>
    <r>
      <rPr>
        <sz val="9"/>
        <rFont val="Calibri"/>
        <family val="2"/>
        <scheme val="minor"/>
      </rPr>
      <t>, Ammi, C &amp; Hikkerova, G 2022, 'Impact of advertising on users' perceptions regarding the internet of things</t>
    </r>
  </si>
  <si>
    <r>
      <rPr>
        <b/>
        <sz val="9"/>
        <rFont val="Calibri"/>
        <family val="2"/>
        <scheme val="minor"/>
      </rPr>
      <t>Boubaker, S</t>
    </r>
    <r>
      <rPr>
        <sz val="9"/>
        <rFont val="Calibri"/>
        <family val="2"/>
        <scheme val="minor"/>
      </rPr>
      <t>, Dang, V. A. &amp; Sassi, S 2022, 'Competitive Pressure and Firm Investment Efficiency: Evidence from Corporate Employment Decisions4</t>
    </r>
  </si>
  <si>
    <r>
      <rPr>
        <b/>
        <sz val="9"/>
        <rFont val="Calibri"/>
        <family val="2"/>
        <scheme val="minor"/>
      </rPr>
      <t>Boubaker, S</t>
    </r>
    <r>
      <rPr>
        <sz val="9"/>
        <rFont val="Calibri"/>
        <family val="2"/>
        <scheme val="minor"/>
      </rPr>
      <t xml:space="preserve">, Derouiche, I &amp; Nguyen, H 2022, 'Voluntary disclosure, family ownership and tax avoidance' </t>
    </r>
  </si>
  <si>
    <r>
      <rPr>
        <b/>
        <sz val="9"/>
        <rFont val="Calibri"/>
        <family val="2"/>
        <scheme val="minor"/>
      </rPr>
      <t>Boubaker, S</t>
    </r>
    <r>
      <rPr>
        <sz val="9"/>
        <rFont val="Calibri"/>
        <family val="2"/>
        <scheme val="minor"/>
      </rPr>
      <t>., Du, L., &amp; Liu, Z. 2022, ‘Industry momentum with correlation consolidation: evidence from China’</t>
    </r>
  </si>
  <si>
    <r>
      <t xml:space="preserve">Khelladi, I, </t>
    </r>
    <r>
      <rPr>
        <b/>
        <sz val="9"/>
        <rFont val="Calibri"/>
        <family val="2"/>
        <scheme val="minor"/>
      </rPr>
      <t>Castellano, S</t>
    </r>
    <r>
      <rPr>
        <sz val="9"/>
        <rFont val="Calibri"/>
        <family val="2"/>
        <scheme val="minor"/>
      </rPr>
      <t xml:space="preserve">, Hobeika, J, Perano, M &amp; Rutambuka, D 2022, 'Customer knowledge hiding behavior in service multi-sided platforms',  </t>
    </r>
  </si>
  <si>
    <r>
      <rPr>
        <b/>
        <sz val="9"/>
        <rFont val="Calibri"/>
        <family val="2"/>
        <scheme val="minor"/>
      </rPr>
      <t>Chaney, D</t>
    </r>
    <r>
      <rPr>
        <sz val="9"/>
        <rFont val="Calibri"/>
        <family val="2"/>
        <scheme val="minor"/>
      </rPr>
      <t xml:space="preserve"> &amp; Lee, M.SW 2022, 'COVID‐19 vaccines and anti‐consumption: Understanding anti‐vaxxers hesitancy'</t>
    </r>
  </si>
  <si>
    <r>
      <t xml:space="preserve">Sharma, P, Chan, R.Y.K., </t>
    </r>
    <r>
      <rPr>
        <b/>
        <sz val="9"/>
        <rFont val="Calibri"/>
        <family val="2"/>
        <scheme val="minor"/>
      </rPr>
      <t>Davcik, N</t>
    </r>
    <r>
      <rPr>
        <sz val="9"/>
        <rFont val="Calibri"/>
        <family val="2"/>
        <scheme val="minor"/>
      </rPr>
      <t xml:space="preserve"> &amp; Ueno, A 2022,'Cultural differences in deliberate counterfeit purchase behavior'</t>
    </r>
  </si>
  <si>
    <r>
      <rPr>
        <b/>
        <sz val="9"/>
        <rFont val="Calibri"/>
        <family val="2"/>
        <scheme val="minor"/>
      </rPr>
      <t>Davcik, N</t>
    </r>
    <r>
      <rPr>
        <sz val="9"/>
        <rFont val="Calibri"/>
        <family val="2"/>
        <scheme val="minor"/>
      </rPr>
      <t>, Langaro, D, Jevons, C &amp; Nascimento, R 2022, 'Non-sponsored brand-related user-generated content: Effects and mechanisms of consumer engagement'</t>
    </r>
  </si>
  <si>
    <r>
      <t xml:space="preserve">Kondrateva, G, </t>
    </r>
    <r>
      <rPr>
        <b/>
        <sz val="9"/>
        <rFont val="Calibri"/>
        <family val="2"/>
        <scheme val="minor"/>
      </rPr>
      <t>de Boissieu E,</t>
    </r>
    <r>
      <rPr>
        <sz val="9"/>
        <rFont val="Calibri"/>
        <family val="2"/>
        <scheme val="minor"/>
      </rPr>
      <t xml:space="preserve"> Ammi C &amp; Seuillez E </t>
    </r>
    <r>
      <rPr>
        <sz val="9"/>
        <color rgb="FFFF0000"/>
        <rFont val="Calibri"/>
        <family val="2"/>
        <scheme val="minor"/>
      </rPr>
      <t>2022</t>
    </r>
    <r>
      <rPr>
        <sz val="9"/>
        <rFont val="Calibri"/>
        <family val="2"/>
        <scheme val="minor"/>
      </rPr>
      <t>, 'The potential use of Blockchain technology in co-creation ecosystems'</t>
    </r>
  </si>
  <si>
    <r>
      <rPr>
        <b/>
        <sz val="9"/>
        <rFont val="Calibri"/>
        <family val="2"/>
        <scheme val="minor"/>
      </rPr>
      <t xml:space="preserve">De Boissieu, E </t>
    </r>
    <r>
      <rPr>
        <sz val="9"/>
        <rFont val="Calibri"/>
        <family val="2"/>
        <scheme val="minor"/>
      </rPr>
      <t>&amp; Urien, B 2022, '“Consumer-to-Brand Impoliteness” in luxury stores'</t>
    </r>
  </si>
  <si>
    <r>
      <t>Rigot-Müller, P, Cheaitou, A, Etienne, L,</t>
    </r>
    <r>
      <rPr>
        <b/>
        <sz val="9"/>
        <color theme="1"/>
        <rFont val="Calibri"/>
        <family val="2"/>
      </rPr>
      <t xml:space="preserve"> Faury, O</t>
    </r>
    <r>
      <rPr>
        <sz val="9"/>
        <color theme="1"/>
        <rFont val="Calibri"/>
        <family val="2"/>
      </rPr>
      <t xml:space="preserve"> &amp; Fedi, L 2022, 'The role of polarseaworthiness in shipping planning for infrastructure projects in the Arctic: the case of Yamal LNG plant'</t>
    </r>
  </si>
  <si>
    <r>
      <rPr>
        <b/>
        <sz val="9"/>
        <color theme="1"/>
        <rFont val="Calibri"/>
        <family val="2"/>
      </rPr>
      <t xml:space="preserve">Favreau, F </t>
    </r>
    <r>
      <rPr>
        <sz val="9"/>
        <color theme="1"/>
        <rFont val="Calibri"/>
        <family val="2"/>
      </rPr>
      <t>&amp; Brabant, S. 2022, 'Directive sur le devoir de vigilance : quels contrôles des pratiques managériales ?'</t>
    </r>
  </si>
  <si>
    <r>
      <t xml:space="preserve">Khlif, W, </t>
    </r>
    <r>
      <rPr>
        <b/>
        <sz val="9"/>
        <rFont val="Calibri"/>
        <family val="2"/>
        <scheme val="minor"/>
      </rPr>
      <t xml:space="preserve">Karoui, L </t>
    </r>
    <r>
      <rPr>
        <sz val="9"/>
        <rFont val="Calibri"/>
        <family val="2"/>
        <scheme val="minor"/>
      </rPr>
      <t>&amp; Ingley, C 2022, 'Systemic sustainability: toward an organic model of governance'</t>
    </r>
  </si>
  <si>
    <r>
      <rPr>
        <b/>
        <sz val="9"/>
        <rFont val="Calibri"/>
        <family val="2"/>
        <scheme val="minor"/>
      </rPr>
      <t>Kakarika, M</t>
    </r>
    <r>
      <rPr>
        <sz val="9"/>
        <rFont val="Calibri"/>
        <family val="2"/>
        <scheme val="minor"/>
      </rPr>
      <t>, Lianidou, T, Qu, Y, Bligh, M 2022, 'Organisational Behaviour in the COVID-19 Context: Effects of Supervisor-Directed Deviance on Retaliation against Subordinates'</t>
    </r>
  </si>
  <si>
    <r>
      <t xml:space="preserve">Pinheiro, M. A. P, Jugend, D, </t>
    </r>
    <r>
      <rPr>
        <b/>
        <sz val="9"/>
        <rFont val="Calibri"/>
        <family val="2"/>
        <scheme val="minor"/>
      </rPr>
      <t>Lopes de Sousa Jabbour, A. B</t>
    </r>
    <r>
      <rPr>
        <sz val="9"/>
        <rFont val="Calibri"/>
        <family val="2"/>
        <scheme val="minor"/>
      </rPr>
      <t xml:space="preserve">, Chiappetta Jabbour, C.J &amp; Latan, H 2022, 'Circular economy-based new products and company performance: The role of stakeholders and Industry 4.0 technologies' </t>
    </r>
  </si>
  <si>
    <r>
      <t xml:space="preserve">Kuzma, E. L, Sehnem, S, </t>
    </r>
    <r>
      <rPr>
        <b/>
        <sz val="9"/>
        <rFont val="Calibri"/>
        <family val="2"/>
        <scheme val="minor"/>
      </rPr>
      <t>Lopes de Sousa Jabbour, A. B</t>
    </r>
    <r>
      <rPr>
        <sz val="9"/>
        <rFont val="Calibri"/>
        <family val="2"/>
        <scheme val="minor"/>
      </rPr>
      <t xml:space="preserve"> &amp; Campos. L. M. S 2022, 'Circular economy indicators and levels of innovation: an innovative systematic literature review'</t>
    </r>
  </si>
  <si>
    <r>
      <t xml:space="preserve">Sharma, R, </t>
    </r>
    <r>
      <rPr>
        <b/>
        <sz val="9"/>
        <rFont val="Calibri"/>
        <family val="2"/>
        <scheme val="minor"/>
      </rPr>
      <t>Lopes de Sousa Jabbour, A-B</t>
    </r>
    <r>
      <rPr>
        <sz val="9"/>
        <rFont val="Calibri"/>
        <family val="2"/>
        <scheme val="minor"/>
      </rPr>
      <t>, Jain, V &amp; Shishodia, A 2022, 'The Role of Digital Technologies to Unleash a Green Recovery: Pathways and Pitfalls to Achieve the European Green Deal'</t>
    </r>
  </si>
  <si>
    <r>
      <t>Raj, A, Mukherjee, A. A,</t>
    </r>
    <r>
      <rPr>
        <b/>
        <sz val="9"/>
        <rFont val="Calibri"/>
        <family val="2"/>
        <scheme val="minor"/>
      </rPr>
      <t xml:space="preserve"> Lopes de Sousa Jabbour, A.B </t>
    </r>
    <r>
      <rPr>
        <sz val="9"/>
        <rFont val="Calibri"/>
        <family val="2"/>
        <scheme val="minor"/>
      </rPr>
      <t xml:space="preserve">&amp; Srivastava, S. K 2022, 'Supply Chain Management during and post-COVID-19 Pandemic: Mitigation Strategies and Practical Lessons Learned'
</t>
    </r>
  </si>
  <si>
    <r>
      <rPr>
        <b/>
        <sz val="9"/>
        <rFont val="Calibri"/>
        <family val="2"/>
        <scheme val="minor"/>
      </rPr>
      <t xml:space="preserve">Legros, B </t>
    </r>
    <r>
      <rPr>
        <sz val="9"/>
        <rFont val="Calibri"/>
        <family val="2"/>
        <scheme val="minor"/>
      </rPr>
      <t>2022 'The principal-agent problem for service rate event-dependency'</t>
    </r>
  </si>
  <si>
    <r>
      <rPr>
        <b/>
        <sz val="9"/>
        <rFont val="Calibri"/>
        <family val="2"/>
        <scheme val="minor"/>
      </rPr>
      <t xml:space="preserve">Legros, B </t>
    </r>
    <r>
      <rPr>
        <sz val="9"/>
        <rFont val="Calibri"/>
        <family val="2"/>
        <scheme val="minor"/>
      </rPr>
      <t xml:space="preserve">2022, 'The transient blended queue'
</t>
    </r>
  </si>
  <si>
    <r>
      <t xml:space="preserve">Leszczyński, G, </t>
    </r>
    <r>
      <rPr>
        <b/>
        <sz val="9"/>
        <rFont val="Calibri"/>
        <family val="2"/>
        <scheme val="minor"/>
      </rPr>
      <t>Mandják, T</t>
    </r>
    <r>
      <rPr>
        <sz val="9"/>
        <rFont val="Calibri"/>
        <family val="2"/>
        <scheme val="minor"/>
      </rPr>
      <t>, Margitay, T &amp; Zieliński, M 2022, 'The Business Paradigm: Explanation for patterns of business interactions'</t>
    </r>
  </si>
  <si>
    <r>
      <t xml:space="preserve">Amari, M, </t>
    </r>
    <r>
      <rPr>
        <b/>
        <sz val="9"/>
        <color rgb="FF201F1E"/>
        <rFont val="Calibri"/>
        <family val="2"/>
        <scheme val="minor"/>
      </rPr>
      <t>Mouakhar, K</t>
    </r>
    <r>
      <rPr>
        <sz val="9"/>
        <color rgb="FF201F1E"/>
        <rFont val="Calibri"/>
        <family val="2"/>
        <scheme val="minor"/>
      </rPr>
      <t xml:space="preserve"> &amp; Jarboui, A 2022, 'ICT development, governance quality and the environmental performance: evidence from the lower and lower-middle-income countries'</t>
    </r>
  </si>
  <si>
    <r>
      <rPr>
        <b/>
        <sz val="9"/>
        <color rgb="FF201F1E"/>
        <rFont val="Calibri"/>
        <family val="2"/>
        <scheme val="minor"/>
      </rPr>
      <t>Nguyen-Huu, T</t>
    </r>
    <r>
      <rPr>
        <sz val="9"/>
        <color rgb="FF201F1E"/>
        <rFont val="Calibri"/>
        <family val="2"/>
        <scheme val="minor"/>
      </rPr>
      <t xml:space="preserve"> 2022, 'Do ‘inferior’ jobs always suffer from a wage penalty? Evidence from Temporary Workers in Cambodia and Pakistan'</t>
    </r>
  </si>
  <si>
    <r>
      <t>Gaile, A, Baumane-Vītoliņa, I, Kivipõld, K, &amp;</t>
    </r>
    <r>
      <rPr>
        <b/>
        <sz val="9"/>
        <rFont val="Calibri"/>
        <family val="2"/>
        <scheme val="minor"/>
      </rPr>
      <t xml:space="preserve"> Stibe, A</t>
    </r>
    <r>
      <rPr>
        <sz val="9"/>
        <rFont val="Calibri"/>
        <family val="2"/>
        <scheme val="minor"/>
      </rPr>
      <t xml:space="preserve"> 2022, 'Examining subjective career success of knowledge workers' </t>
    </r>
  </si>
  <si>
    <r>
      <t xml:space="preserve">Wang, X, Ali, F, </t>
    </r>
    <r>
      <rPr>
        <b/>
        <sz val="9"/>
        <rFont val="Calibri"/>
        <family val="2"/>
        <scheme val="minor"/>
      </rPr>
      <t>Tauni, M.Z</t>
    </r>
    <r>
      <rPr>
        <sz val="9"/>
        <rFont val="Calibri"/>
        <family val="2"/>
        <scheme val="minor"/>
      </rPr>
      <t>, Zhang, Q &amp; Ahsan, T 2022, 'Effects of hedonic shopping motivations and gender differences on compulsive online buyers'</t>
    </r>
  </si>
  <si>
    <r>
      <t xml:space="preserve">Alkaraan, F, Albitar, K, Hussainey, K&amp; </t>
    </r>
    <r>
      <rPr>
        <b/>
        <sz val="9"/>
        <rFont val="Calibri"/>
        <family val="2"/>
        <scheme val="minor"/>
      </rPr>
      <t>Venkatesh V.G</t>
    </r>
    <r>
      <rPr>
        <sz val="9"/>
        <rFont val="Calibri"/>
        <family val="2"/>
        <scheme val="minor"/>
      </rPr>
      <t xml:space="preserve"> (2022), 'Corporate transformation toward Industry 4.0 and financial performance: The influence of environmental, social, and governance'</t>
    </r>
  </si>
  <si>
    <r>
      <t xml:space="preserve">Sharifi-Tehrani, M, Seyfi, S &amp; </t>
    </r>
    <r>
      <rPr>
        <b/>
        <sz val="9"/>
        <color theme="1"/>
        <rFont val="Calibri"/>
        <family val="2"/>
        <scheme val="minor"/>
      </rPr>
      <t>Zaman, M</t>
    </r>
    <r>
      <rPr>
        <sz val="9"/>
        <color theme="1"/>
        <rFont val="Calibri"/>
        <family val="2"/>
        <scheme val="minor"/>
      </rPr>
      <t xml:space="preserve"> 2022, 'At the Intersection of Tourism Social Entrepreneurship and Empathy: Development and Validation of an Empathy Scale</t>
    </r>
  </si>
  <si>
    <r>
      <t xml:space="preserve">Arunmozhi, M, </t>
    </r>
    <r>
      <rPr>
        <b/>
        <sz val="9"/>
        <rFont val="Calibri"/>
        <family val="2"/>
        <scheme val="minor"/>
      </rPr>
      <t>Venkatesh, V.G</t>
    </r>
    <r>
      <rPr>
        <sz val="9"/>
        <rFont val="Calibri"/>
        <family val="2"/>
        <scheme val="minor"/>
      </rPr>
      <t>, Shi, Y, Sreedharan, R &amp; Koh, S.C.L 2022,  'Design and Development of Automobile Assembly Model Using Federated Artificial Intelligence with Smart Contract'</t>
    </r>
  </si>
  <si>
    <r>
      <t xml:space="preserve">Kumari. S, Raghuram, P, </t>
    </r>
    <r>
      <rPr>
        <b/>
        <sz val="9"/>
        <rFont val="Calibri"/>
        <family val="2"/>
        <scheme val="minor"/>
      </rPr>
      <t xml:space="preserve">Venkatesh, V.G </t>
    </r>
    <r>
      <rPr>
        <sz val="9"/>
        <rFont val="Calibri"/>
        <family val="2"/>
        <scheme val="minor"/>
      </rPr>
      <t>&amp; Shi, Y  2022, ‘Future Perspectives on Progressive Farming with Adoption of Virtual Reality Technology for Sustainable Quality in Agriculture’</t>
    </r>
  </si>
  <si>
    <r>
      <t xml:space="preserve">Shi, Y, Arthanari, T, </t>
    </r>
    <r>
      <rPr>
        <b/>
        <sz val="9"/>
        <rFont val="Calibri"/>
        <family val="2"/>
        <scheme val="minor"/>
      </rPr>
      <t>Venkatesh, V G</t>
    </r>
    <r>
      <rPr>
        <sz val="9"/>
        <rFont val="Calibri"/>
        <family val="2"/>
        <scheme val="minor"/>
      </rPr>
      <t>, Mani, V &amp; Islam, S. 2022, 'Used vehicle global supply chains: Perspectives on a direct- import model from Japan to New Zealand '</t>
    </r>
  </si>
  <si>
    <r>
      <t xml:space="preserve">Akhtaruzzaman, M, </t>
    </r>
    <r>
      <rPr>
        <b/>
        <sz val="9"/>
        <rFont val="Calibri"/>
        <family val="2"/>
        <scheme val="minor"/>
      </rPr>
      <t>Boubaker, S</t>
    </r>
    <r>
      <rPr>
        <sz val="9"/>
        <rFont val="Calibri"/>
        <family val="2"/>
        <scheme val="minor"/>
      </rPr>
      <t xml:space="preserve"> &amp; Umar, Z 2022, 'COVID–19 media coverage and ESG leader indices'</t>
    </r>
  </si>
  <si>
    <r>
      <t xml:space="preserve">J. Ferraris, A, Degbey, W, Singh, S.K, Bresciani, S, </t>
    </r>
    <r>
      <rPr>
        <b/>
        <sz val="9"/>
        <rFont val="Calibri"/>
        <family val="2"/>
        <scheme val="minor"/>
      </rPr>
      <t>Castellano, S</t>
    </r>
    <r>
      <rPr>
        <sz val="9"/>
        <rFont val="Calibri"/>
        <family val="2"/>
        <scheme val="minor"/>
      </rPr>
      <t>, Fiano, F &amp; Couturier, J 2022, 'Microfoundations of Strategic Agility in Emerging Markets: Empirical Evidence of Italian MNEs in India'</t>
    </r>
  </si>
  <si>
    <r>
      <t xml:space="preserve">Fedi, L, </t>
    </r>
    <r>
      <rPr>
        <b/>
        <sz val="9"/>
        <color theme="1"/>
        <rFont val="Calibri"/>
        <family val="2"/>
      </rPr>
      <t>Faury, O</t>
    </r>
    <r>
      <rPr>
        <sz val="9"/>
        <color theme="1"/>
        <rFont val="Calibri"/>
        <family val="2"/>
      </rPr>
      <t>, Rigot-Muller, P &amp; Montier, N 2022, 'COVID-19 as a catalyst of a new container port hierarchy in Mediterranean Sea and Northern Range'</t>
    </r>
  </si>
  <si>
    <r>
      <rPr>
        <b/>
        <sz val="9"/>
        <rFont val="Calibri"/>
        <family val="2"/>
        <scheme val="minor"/>
      </rPr>
      <t>Kakarika, M</t>
    </r>
    <r>
      <rPr>
        <sz val="9"/>
        <rFont val="Calibri"/>
        <family val="2"/>
        <scheme val="minor"/>
      </rPr>
      <t>, Biniari, M, Guillen, L &amp; Mayo, M 2022, 'Where Does the Heart Lie? A Multistage Process Model of Entrepreneurial Passion and Role Identity Management'</t>
    </r>
  </si>
  <si>
    <r>
      <t xml:space="preserve">Yu, Z, Khan, S.A.R, Ponce, P, </t>
    </r>
    <r>
      <rPr>
        <b/>
        <sz val="9"/>
        <rFont val="Calibri"/>
        <family val="2"/>
        <scheme val="minor"/>
      </rPr>
      <t>Lopes de Sousa Jabbour, A.B</t>
    </r>
    <r>
      <rPr>
        <sz val="9"/>
        <rFont val="Calibri"/>
        <family val="2"/>
        <scheme val="minor"/>
      </rPr>
      <t>, Chiappetta Jabbour, C..J 2022, 'Factors Affecting Carbon Emissions in Emerging Economies in the context of a Green Recovery: Implications for Sustainable Development Goals'</t>
    </r>
  </si>
  <si>
    <r>
      <t xml:space="preserve">Seles, B.M.R. P, Mascarenhas, J, </t>
    </r>
    <r>
      <rPr>
        <b/>
        <sz val="9"/>
        <rFont val="Calibri"/>
        <family val="2"/>
        <scheme val="minor"/>
      </rPr>
      <t>Lopes de Sousa Jabbour, A. B</t>
    </r>
    <r>
      <rPr>
        <sz val="9"/>
        <rFont val="Calibri"/>
        <family val="2"/>
        <scheme val="minor"/>
      </rPr>
      <t>. &amp; Trevisan, A.H 2022, 'Smoothing the Circular Economy Transition: The Role of Resources and Capabilities Enablers'</t>
    </r>
  </si>
  <si>
    <r>
      <t xml:space="preserve">Komal, R, Xiaobo, W, Shivam, G, Sachin, M &amp; </t>
    </r>
    <r>
      <rPr>
        <b/>
        <sz val="9"/>
        <rFont val="Calibri"/>
        <family val="2"/>
        <scheme val="minor"/>
      </rPr>
      <t>Lopes de Sousa Jabbour, A.B</t>
    </r>
    <r>
      <rPr>
        <sz val="9"/>
        <rFont val="Calibri"/>
        <family val="2"/>
        <scheme val="minor"/>
      </rPr>
      <t xml:space="preserve"> 2022, 'Risk Management of Supply Chains in the Digital Transformation Era: Contribution and Challenges of Blockchain Technology'
 </t>
    </r>
  </si>
  <si>
    <r>
      <t xml:space="preserve">Latan, H, Chiappetta Jabbour, C.J, Ali, M, </t>
    </r>
    <r>
      <rPr>
        <b/>
        <sz val="9"/>
        <rFont val="Calibri"/>
        <family val="2"/>
        <scheme val="minor"/>
      </rPr>
      <t>Lopes de Sousa Jabbour, A.B</t>
    </r>
    <r>
      <rPr>
        <sz val="9"/>
        <rFont val="Calibri"/>
        <family val="2"/>
        <scheme val="minor"/>
      </rPr>
      <t xml:space="preserve"> &amp; Vo-Thanh, T 2022, 'What Makes You a Whistleblower? A Multi-Country Field Study on the Determinants of the Intention to Report Wrongdoing'</t>
    </r>
  </si>
  <si>
    <r>
      <rPr>
        <b/>
        <sz val="9"/>
        <rFont val="Calibri"/>
        <family val="2"/>
        <scheme val="minor"/>
      </rPr>
      <t>Martinez, F</t>
    </r>
    <r>
      <rPr>
        <sz val="9"/>
        <rFont val="Calibri"/>
        <family val="2"/>
        <scheme val="minor"/>
      </rPr>
      <t xml:space="preserve"> 2022, ‘Organizational Change in Response to Environmental Complexity: Insights from the Business Model Innovation Literature’</t>
    </r>
  </si>
  <si>
    <r>
      <rPr>
        <b/>
        <sz val="9"/>
        <color rgb="FF201F1E"/>
        <rFont val="Calibri"/>
        <family val="2"/>
        <scheme val="minor"/>
      </rPr>
      <t>Orhan, M. A</t>
    </r>
    <r>
      <rPr>
        <sz val="9"/>
        <color rgb="FF201F1E"/>
        <rFont val="Calibri"/>
        <family val="2"/>
        <scheme val="minor"/>
      </rPr>
      <t xml:space="preserve"> &amp; Collisson, B 2022, 'Who said there’s no such thing as a free lunch? Customers’ dark triad traits predict abuse of food refund policies'</t>
    </r>
  </si>
  <si>
    <r>
      <t xml:space="preserve">
</t>
    </r>
    <r>
      <rPr>
        <b/>
        <sz val="9"/>
        <rFont val="Calibri"/>
        <family val="2"/>
        <scheme val="minor"/>
      </rPr>
      <t>Santistevan, D</t>
    </r>
    <r>
      <rPr>
        <sz val="9"/>
        <rFont val="Calibri"/>
        <family val="2"/>
        <scheme val="minor"/>
      </rPr>
      <t xml:space="preserve"> 2022, 'Boundary-spanning coordination: Insights into lateral collaboration and lateral alignment in multinational enterprises'</t>
    </r>
  </si>
  <si>
    <r>
      <t>Kurtaliqi, F,</t>
    </r>
    <r>
      <rPr>
        <b/>
        <sz val="9"/>
        <color theme="1"/>
        <rFont val="Calibri"/>
        <family val="2"/>
        <scheme val="minor"/>
      </rPr>
      <t xml:space="preserve"> Zaman, M</t>
    </r>
    <r>
      <rPr>
        <sz val="9"/>
        <color theme="1"/>
        <rFont val="Calibri"/>
        <family val="2"/>
        <scheme val="minor"/>
      </rPr>
      <t xml:space="preserve"> &amp; </t>
    </r>
    <r>
      <rPr>
        <b/>
        <sz val="9"/>
        <color theme="1"/>
        <rFont val="Calibri"/>
        <family val="2"/>
        <scheme val="minor"/>
      </rPr>
      <t xml:space="preserve">Sohier, R </t>
    </r>
    <r>
      <rPr>
        <sz val="9"/>
        <color theme="1"/>
        <rFont val="Calibri"/>
        <family val="2"/>
        <scheme val="minor"/>
      </rPr>
      <t>2022, 'The psychological reassurance effect of mobile tracing apps in Covid-19 Era'</t>
    </r>
  </si>
  <si>
    <r>
      <t xml:space="preserve">Eva, M, Cehan, A, Corodescu-Rosca, E &amp; </t>
    </r>
    <r>
      <rPr>
        <b/>
        <sz val="9"/>
        <rFont val="Calibri"/>
        <family val="2"/>
        <scheme val="minor"/>
      </rPr>
      <t>Bourdin, S</t>
    </r>
    <r>
      <rPr>
        <sz val="9"/>
        <rFont val="Calibri"/>
        <family val="2"/>
        <scheme val="minor"/>
      </rPr>
      <t xml:space="preserve"> (2022), ‘Spatial patterns of regional inequalities: empirical evidences from a large panel of countries’, (CNRS géographie)</t>
    </r>
  </si>
  <si>
    <r>
      <rPr>
        <b/>
        <sz val="9"/>
        <color theme="1"/>
        <rFont val="Calibri"/>
        <family val="2"/>
        <scheme val="minor"/>
      </rPr>
      <t>Bourdin, S</t>
    </r>
    <r>
      <rPr>
        <sz val="9"/>
        <color theme="1"/>
        <rFont val="Calibri"/>
        <family val="2"/>
        <scheme val="minor"/>
      </rPr>
      <t>, Ben Miled, S &amp; Salhi, J 2022, 'The drivers of policies to limit the spread of Covid-19 in Europe'</t>
    </r>
  </si>
  <si>
    <r>
      <rPr>
        <b/>
        <sz val="9"/>
        <color theme="1"/>
        <rFont val="Calibri"/>
        <family val="2"/>
        <scheme val="minor"/>
      </rPr>
      <t>Castellano, S</t>
    </r>
    <r>
      <rPr>
        <sz val="9"/>
        <color theme="1"/>
        <rFont val="Calibri"/>
        <family val="2"/>
        <scheme val="minor"/>
      </rPr>
      <t xml:space="preserve"> 2022, ‘Origine et développement historique de la légitimité’</t>
    </r>
  </si>
  <si>
    <r>
      <rPr>
        <b/>
        <sz val="9"/>
        <color theme="1"/>
        <rFont val="Calibri"/>
        <family val="2"/>
        <scheme val="minor"/>
      </rPr>
      <t xml:space="preserve">Jeanne, L </t>
    </r>
    <r>
      <rPr>
        <sz val="9"/>
        <color theme="1"/>
        <rFont val="Calibri"/>
        <family val="2"/>
        <scheme val="minor"/>
      </rPr>
      <t>2022, ‘L’intelligence économique territoriale envisagée comme une géoéthique : essai de problématisation’</t>
    </r>
  </si>
  <si>
    <r>
      <rPr>
        <b/>
        <sz val="9"/>
        <color theme="1"/>
        <rFont val="Calibri"/>
        <family val="2"/>
        <scheme val="minor"/>
      </rPr>
      <t xml:space="preserve">Aubry, M </t>
    </r>
    <r>
      <rPr>
        <sz val="9"/>
        <color theme="1"/>
        <rFont val="Calibri"/>
        <family val="2"/>
        <scheme val="minor"/>
      </rPr>
      <t>2022, 'Secteur des semiconducteurs : la petite bête qui monte...'</t>
    </r>
  </si>
  <si>
    <r>
      <rPr>
        <b/>
        <sz val="9"/>
        <color theme="1"/>
        <rFont val="Calibri"/>
        <family val="2"/>
        <scheme val="minor"/>
      </rPr>
      <t>Bourdin, S</t>
    </r>
    <r>
      <rPr>
        <sz val="9"/>
        <color theme="1"/>
        <rFont val="Calibri"/>
        <family val="2"/>
        <scheme val="minor"/>
      </rPr>
      <t xml:space="preserve"> 2022, 'Quelle acceptabilité sociale des technologies disruptives ?'</t>
    </r>
  </si>
  <si>
    <r>
      <rPr>
        <b/>
        <sz val="9"/>
        <color theme="1"/>
        <rFont val="Calibri"/>
        <family val="2"/>
        <scheme val="minor"/>
      </rPr>
      <t>Bourdin, S</t>
    </r>
    <r>
      <rPr>
        <sz val="9"/>
        <color theme="1"/>
        <rFont val="Calibri"/>
        <family val="2"/>
        <scheme val="minor"/>
      </rPr>
      <t xml:space="preserve"> &amp; Torre, A (2022), 'Les territoires oubliés de l’élection présidentielle'</t>
    </r>
  </si>
  <si>
    <r>
      <rPr>
        <b/>
        <sz val="9"/>
        <color theme="1"/>
        <rFont val="Calibri"/>
        <family val="2"/>
        <scheme val="minor"/>
      </rPr>
      <t xml:space="preserve">Bourdin, S </t>
    </r>
    <r>
      <rPr>
        <sz val="9"/>
        <color theme="1"/>
        <rFont val="Calibri"/>
        <family val="2"/>
        <scheme val="minor"/>
      </rPr>
      <t>2022, 'Déserts médicaux : les candidats à la présidentielle cherchent le remède'</t>
    </r>
  </si>
  <si>
    <r>
      <rPr>
        <b/>
        <sz val="9"/>
        <color theme="1"/>
        <rFont val="Calibri"/>
        <family val="2"/>
        <scheme val="minor"/>
      </rPr>
      <t>Bourdin, S</t>
    </r>
    <r>
      <rPr>
        <sz val="9"/>
        <color theme="1"/>
        <rFont val="Calibri"/>
        <family val="2"/>
        <scheme val="minor"/>
      </rPr>
      <t xml:space="preserve"> 2022, 'Enseigner la RSE dans les Grandes écoles : un impératif !'</t>
    </r>
  </si>
  <si>
    <r>
      <rPr>
        <b/>
        <sz val="9"/>
        <color theme="1"/>
        <rFont val="Calibri"/>
        <family val="2"/>
        <scheme val="minor"/>
      </rPr>
      <t>Condor, R</t>
    </r>
    <r>
      <rPr>
        <sz val="9"/>
        <color theme="1"/>
        <rFont val="Calibri"/>
        <family val="2"/>
        <scheme val="minor"/>
      </rPr>
      <t xml:space="preserve"> 2022, 'La viande cellulaire va-t-elle remplacer celle de l'élevage ?'</t>
    </r>
  </si>
  <si>
    <r>
      <rPr>
        <b/>
        <sz val="9"/>
        <color theme="1"/>
        <rFont val="Calibri"/>
        <family val="2"/>
        <scheme val="minor"/>
      </rPr>
      <t>Condor, R</t>
    </r>
    <r>
      <rPr>
        <sz val="9"/>
        <color theme="1"/>
        <rFont val="Calibri"/>
        <family val="2"/>
        <scheme val="minor"/>
      </rPr>
      <t xml:space="preserve"> 2022, 'Bientôt de la viande cellulaire dans les cantines ?'</t>
    </r>
  </si>
  <si>
    <r>
      <rPr>
        <b/>
        <sz val="9"/>
        <color theme="1"/>
        <rFont val="Calibri"/>
        <family val="2"/>
        <scheme val="minor"/>
      </rPr>
      <t>Chaney, D</t>
    </r>
    <r>
      <rPr>
        <sz val="9"/>
        <color theme="1"/>
        <rFont val="Calibri"/>
        <family val="2"/>
        <scheme val="minor"/>
      </rPr>
      <t xml:space="preserve"> 2022, 'Covid-19 : l’hésitation vaccinale est aussi une question de marketing'</t>
    </r>
  </si>
  <si>
    <r>
      <rPr>
        <b/>
        <sz val="9"/>
        <color theme="1"/>
        <rFont val="Calibri"/>
        <family val="2"/>
        <scheme val="minor"/>
      </rPr>
      <t xml:space="preserve">
Chaney, D </t>
    </r>
    <r>
      <rPr>
        <sz val="9"/>
        <color theme="1"/>
        <rFont val="Calibri"/>
        <family val="2"/>
        <scheme val="minor"/>
      </rPr>
      <t>2022, 'COVID-19 : l'hésitation vaccinale est aussi une question de marketing'</t>
    </r>
  </si>
  <si>
    <r>
      <rPr>
        <b/>
        <sz val="9"/>
        <color theme="1"/>
        <rFont val="Calibri"/>
        <family val="2"/>
        <scheme val="minor"/>
      </rPr>
      <t xml:space="preserve">Chassy, A </t>
    </r>
    <r>
      <rPr>
        <sz val="9"/>
        <color theme="1"/>
        <rFont val="Calibri"/>
        <family val="2"/>
        <scheme val="minor"/>
      </rPr>
      <t>2022, 'Les consultations citoyennes peuvent-elles redéfinir la légitimité politique ?'</t>
    </r>
  </si>
  <si>
    <r>
      <rPr>
        <b/>
        <sz val="9"/>
        <color theme="1"/>
        <rFont val="Calibri"/>
        <family val="2"/>
        <scheme val="minor"/>
      </rPr>
      <t>Garcia, J-F</t>
    </r>
    <r>
      <rPr>
        <sz val="9"/>
        <color theme="1"/>
        <rFont val="Calibri"/>
        <family val="2"/>
        <scheme val="minor"/>
      </rPr>
      <t xml:space="preserve"> 2022, 'Quand les supporters du Stade Malherbe Caen donnent une leçon de management'</t>
    </r>
  </si>
  <si>
    <r>
      <rPr>
        <b/>
        <sz val="9"/>
        <color theme="1"/>
        <rFont val="Calibri"/>
        <family val="2"/>
        <scheme val="minor"/>
      </rPr>
      <t>Hachard, V,</t>
    </r>
    <r>
      <rPr>
        <sz val="9"/>
        <color theme="1"/>
        <rFont val="Calibri"/>
        <family val="2"/>
        <scheme val="minor"/>
      </rPr>
      <t xml:space="preserve"> Diard, C &amp; Laroutis, D 2022, 'De l’importance de la bienveillance en situation de télétravail subi'</t>
    </r>
  </si>
  <si>
    <r>
      <rPr>
        <b/>
        <sz val="9"/>
        <color theme="1"/>
        <rFont val="Calibri"/>
        <family val="2"/>
        <scheme val="minor"/>
      </rPr>
      <t xml:space="preserve">Hamza-Orlinska, A </t>
    </r>
    <r>
      <rPr>
        <sz val="9"/>
        <color theme="1"/>
        <rFont val="Calibri"/>
        <family val="2"/>
        <scheme val="minor"/>
      </rPr>
      <t>2022, 'Ce que les séries nous apprennent sur la diversité des profils en entreprise'</t>
    </r>
  </si>
  <si>
    <r>
      <rPr>
        <b/>
        <sz val="9"/>
        <color theme="1"/>
        <rFont val="Calibri"/>
        <family val="2"/>
        <scheme val="minor"/>
      </rPr>
      <t>Lamotte, O</t>
    </r>
    <r>
      <rPr>
        <sz val="9"/>
        <color theme="1"/>
        <rFont val="Calibri"/>
        <family val="2"/>
        <scheme val="minor"/>
      </rPr>
      <t xml:space="preserve">, Colovic, A, </t>
    </r>
    <r>
      <rPr>
        <b/>
        <sz val="9"/>
        <color theme="1"/>
        <rFont val="Calibri"/>
        <family val="2"/>
        <scheme val="minor"/>
      </rPr>
      <t>Escobar, O</t>
    </r>
    <r>
      <rPr>
        <sz val="9"/>
        <color theme="1"/>
        <rFont val="Calibri"/>
        <family val="2"/>
        <scheme val="minor"/>
      </rPr>
      <t xml:space="preserve"> &amp; Meschi, P-X 2022, 'Pays émergents : l’économie informelle, un avantage concurrentiel pour les exportateurs', The Conversation, 16 mars.
</t>
    </r>
  </si>
  <si>
    <r>
      <rPr>
        <b/>
        <sz val="9"/>
        <color theme="1"/>
        <rFont val="Calibri"/>
        <family val="2"/>
        <scheme val="minor"/>
      </rPr>
      <t>Legros, B</t>
    </r>
    <r>
      <rPr>
        <sz val="9"/>
        <color theme="1"/>
        <rFont val="Calibri"/>
        <family val="2"/>
        <scheme val="minor"/>
      </rPr>
      <t xml:space="preserve"> 2022, 'Management du « laisser-faire » : une étude pointe le rôle-clé de la rémunération'</t>
    </r>
  </si>
  <si>
    <r>
      <rPr>
        <b/>
        <sz val="9"/>
        <color theme="1"/>
        <rFont val="Calibri"/>
        <family val="2"/>
        <scheme val="minor"/>
      </rPr>
      <t>Minchella, D</t>
    </r>
    <r>
      <rPr>
        <sz val="9"/>
        <color theme="1"/>
        <rFont val="Calibri"/>
        <family val="2"/>
        <scheme val="minor"/>
      </rPr>
      <t xml:space="preserve"> 2022, 'Le bureau fait sa révolution mais il demeure toujours nécessaire'</t>
    </r>
  </si>
  <si>
    <r>
      <rPr>
        <b/>
        <sz val="9"/>
        <color theme="1"/>
        <rFont val="Calibri"/>
        <family val="2"/>
        <scheme val="minor"/>
      </rPr>
      <t>Minchella, D</t>
    </r>
    <r>
      <rPr>
        <sz val="9"/>
        <color theme="1"/>
        <rFont val="Calibri"/>
        <family val="2"/>
        <scheme val="minor"/>
      </rPr>
      <t xml:space="preserve"> 2022, 'Espaces de travail et santé des individus : l'avant et l'après Covid'</t>
    </r>
  </si>
  <si>
    <r>
      <rPr>
        <b/>
        <sz val="9"/>
        <color theme="1"/>
        <rFont val="Calibri"/>
        <family val="2"/>
        <scheme val="minor"/>
      </rPr>
      <t>Minchella, D</t>
    </r>
    <r>
      <rPr>
        <sz val="9"/>
        <color theme="1"/>
        <rFont val="Calibri"/>
        <family val="2"/>
        <scheme val="minor"/>
      </rPr>
      <t xml:space="preserve"> 2022, 'Comment assurait-on la sureté des locaux avant les technologies de surveillance ?'</t>
    </r>
  </si>
  <si>
    <r>
      <rPr>
        <b/>
        <sz val="9"/>
        <color theme="1"/>
        <rFont val="Calibri"/>
        <family val="2"/>
        <scheme val="minor"/>
      </rPr>
      <t>Minchella, D &amp; Culie, J-D</t>
    </r>
    <r>
      <rPr>
        <sz val="9"/>
        <color theme="1"/>
        <rFont val="Calibri"/>
        <family val="2"/>
        <scheme val="minor"/>
      </rPr>
      <t xml:space="preserve"> 2022, 'Quelles incidences de la spatialité et du social sur les relations informelles au travail ?'</t>
    </r>
  </si>
  <si>
    <r>
      <rPr>
        <b/>
        <sz val="9"/>
        <color theme="1"/>
        <rFont val="Calibri"/>
        <family val="2"/>
        <scheme val="minor"/>
      </rPr>
      <t xml:space="preserve">Pereira, B </t>
    </r>
    <r>
      <rPr>
        <sz val="9"/>
        <color theme="1"/>
        <rFont val="Calibri"/>
        <family val="2"/>
        <scheme val="minor"/>
      </rPr>
      <t>2022, 'RIDO : création de la Revue Interdisciplinaire Droit et Organisations</t>
    </r>
  </si>
  <si>
    <r>
      <rPr>
        <b/>
        <sz val="9"/>
        <color theme="1"/>
        <rFont val="Calibri"/>
        <family val="2"/>
        <scheme val="minor"/>
      </rPr>
      <t>Pralong, J</t>
    </r>
    <r>
      <rPr>
        <sz val="9"/>
        <color theme="1"/>
        <rFont val="Calibri"/>
        <family val="2"/>
        <scheme val="minor"/>
      </rPr>
      <t xml:space="preserve"> 2022, ‘Faut-il être un tisseur ou un cueilleur pour être un bon recruteur ?</t>
    </r>
  </si>
  <si>
    <r>
      <rPr>
        <b/>
        <sz val="9"/>
        <color theme="1"/>
        <rFont val="Calibri"/>
        <family val="2"/>
        <scheme val="minor"/>
      </rPr>
      <t>Pralong, J</t>
    </r>
    <r>
      <rPr>
        <sz val="9"/>
        <color theme="1"/>
        <rFont val="Calibri"/>
        <family val="2"/>
        <scheme val="minor"/>
      </rPr>
      <t xml:space="preserve"> 2022, 'Recrutement : l'irrésistible ascension du "process"'</t>
    </r>
  </si>
  <si>
    <r>
      <rPr>
        <b/>
        <sz val="9"/>
        <color theme="1"/>
        <rFont val="Calibri"/>
        <family val="2"/>
        <scheme val="minor"/>
      </rPr>
      <t xml:space="preserve">Pralong, J </t>
    </r>
    <r>
      <rPr>
        <sz val="9"/>
        <color theme="1"/>
        <rFont val="Calibri"/>
        <family val="2"/>
        <scheme val="minor"/>
      </rPr>
      <t>2022, 'Digitalisation des RH et innovation : où en est-on ?'</t>
    </r>
  </si>
  <si>
    <r>
      <rPr>
        <b/>
        <sz val="9"/>
        <color theme="1"/>
        <rFont val="Calibri"/>
        <family val="2"/>
        <scheme val="minor"/>
      </rPr>
      <t xml:space="preserve">Zaman, M </t>
    </r>
    <r>
      <rPr>
        <sz val="9"/>
        <color theme="1"/>
        <rFont val="Calibri"/>
        <family val="2"/>
        <scheme val="minor"/>
      </rPr>
      <t>2022, 'Should we digitalize the service of fine-dining restaurants?'</t>
    </r>
  </si>
  <si>
    <r>
      <t xml:space="preserve">Kurtaliqi, F, </t>
    </r>
    <r>
      <rPr>
        <b/>
        <sz val="9"/>
        <color theme="1"/>
        <rFont val="Calibri"/>
        <family val="2"/>
        <scheme val="minor"/>
      </rPr>
      <t xml:space="preserve">Zaman, M </t>
    </r>
    <r>
      <rPr>
        <sz val="9"/>
        <color theme="1"/>
        <rFont val="Calibri"/>
        <family val="2"/>
        <scheme val="minor"/>
      </rPr>
      <t xml:space="preserve">&amp; </t>
    </r>
    <r>
      <rPr>
        <b/>
        <sz val="9"/>
        <color theme="1"/>
        <rFont val="Calibri"/>
        <family val="2"/>
        <scheme val="minor"/>
      </rPr>
      <t>Sohier, R</t>
    </r>
    <r>
      <rPr>
        <sz val="9"/>
        <color theme="1"/>
        <rFont val="Calibri"/>
        <family val="2"/>
        <scheme val="minor"/>
      </rPr>
      <t xml:space="preserve"> 2022, 'Malgré les critiques, l’application TousAntiCovid a contribué à rassurer la population'</t>
    </r>
  </si>
  <si>
    <r>
      <rPr>
        <b/>
        <sz val="9"/>
        <color theme="1"/>
        <rFont val="Calibri"/>
        <family val="2"/>
        <scheme val="minor"/>
      </rPr>
      <t>Aubry, M</t>
    </r>
    <r>
      <rPr>
        <sz val="9"/>
        <color theme="1"/>
        <rFont val="Calibri"/>
        <family val="2"/>
        <scheme val="minor"/>
      </rPr>
      <t xml:space="preserve"> &amp; </t>
    </r>
    <r>
      <rPr>
        <b/>
        <sz val="9"/>
        <color theme="1"/>
        <rFont val="Calibri"/>
        <family val="2"/>
        <scheme val="minor"/>
      </rPr>
      <t xml:space="preserve">Nadou, F </t>
    </r>
    <r>
      <rPr>
        <sz val="9"/>
        <color theme="1"/>
        <rFont val="Calibri"/>
        <family val="2"/>
        <scheme val="minor"/>
      </rPr>
      <t>2022, 'Digital platforms: new intermediations to rethink territorial development"'</t>
    </r>
  </si>
  <si>
    <r>
      <rPr>
        <b/>
        <sz val="9"/>
        <color theme="1"/>
        <rFont val="Calibri"/>
        <family val="2"/>
        <scheme val="minor"/>
      </rPr>
      <t>Bourdin, S</t>
    </r>
    <r>
      <rPr>
        <sz val="9"/>
        <color theme="1"/>
        <rFont val="Calibri"/>
        <family val="2"/>
        <scheme val="minor"/>
      </rPr>
      <t xml:space="preserve"> &amp; Torre, A 2022, 'The geography of constestation '</t>
    </r>
  </si>
  <si>
    <r>
      <rPr>
        <b/>
        <sz val="9"/>
        <color theme="1"/>
        <rFont val="Calibri"/>
        <family val="2"/>
        <scheme val="minor"/>
      </rPr>
      <t>De Vassoigne, T, Baudier, P &amp; Delannoy, A</t>
    </r>
    <r>
      <rPr>
        <sz val="9"/>
        <color theme="1"/>
        <rFont val="Calibri"/>
        <family val="2"/>
        <scheme val="minor"/>
      </rPr>
      <t xml:space="preserve"> 2022, ' Impact de la mobilité sur le comportement générationnel du e-consommateur - luxe entre tradition et modernité'</t>
    </r>
  </si>
  <si>
    <r>
      <t xml:space="preserve">Garnier, M, Boyaval, M, Tiercelin, A, Nicolas, O &amp; </t>
    </r>
    <r>
      <rPr>
        <b/>
        <sz val="9"/>
        <color theme="1"/>
        <rFont val="Calibri"/>
        <family val="2"/>
        <scheme val="minor"/>
      </rPr>
      <t xml:space="preserve">Delannoy, A </t>
    </r>
    <r>
      <rPr>
        <sz val="9"/>
        <color theme="1"/>
        <rFont val="Calibri"/>
        <family val="2"/>
        <scheme val="minor"/>
      </rPr>
      <t>2022 Understanding the trend of subcultural dissemination and appropriation into mainstream marketing: When Luxury plays it Geek</t>
    </r>
  </si>
  <si>
    <r>
      <t xml:space="preserve">Laroutis, D., </t>
    </r>
    <r>
      <rPr>
        <b/>
        <sz val="9"/>
        <color theme="1"/>
        <rFont val="Calibri"/>
        <family val="2"/>
        <scheme val="minor"/>
      </rPr>
      <t>Delannoy, A.</t>
    </r>
    <r>
      <rPr>
        <sz val="9"/>
        <color theme="1"/>
        <rFont val="Calibri"/>
        <family val="2"/>
        <scheme val="minor"/>
      </rPr>
      <t xml:space="preserve">  et Boistel, P., Applications nutritionnelles : Approche économétrique des facteurs explicatifs du comportement de consommation alimentaire</t>
    </r>
  </si>
  <si>
    <r>
      <rPr>
        <b/>
        <sz val="9"/>
        <color theme="1"/>
        <rFont val="Calibri"/>
        <family val="2"/>
        <scheme val="minor"/>
      </rPr>
      <t xml:space="preserve"> Davcik, N, Zaman, M </t>
    </r>
    <r>
      <rPr>
        <sz val="9"/>
        <color theme="1"/>
        <rFont val="Calibri"/>
        <family val="2"/>
        <scheme val="minor"/>
      </rPr>
      <t>&amp; Sharma, P 2022, 'The role of tourist expenditure in destination brand research'</t>
    </r>
  </si>
  <si>
    <r>
      <t xml:space="preserve">Kondrateva, G &amp; </t>
    </r>
    <r>
      <rPr>
        <b/>
        <sz val="9"/>
        <color theme="1"/>
        <rFont val="Calibri"/>
        <family val="2"/>
        <scheme val="minor"/>
      </rPr>
      <t xml:space="preserve">De Boissieu, E </t>
    </r>
    <r>
      <rPr>
        <sz val="9"/>
        <color theme="1"/>
        <rFont val="Calibri"/>
        <family val="2"/>
        <scheme val="minor"/>
      </rPr>
      <t>2022, 'NFT and luxury</t>
    </r>
  </si>
  <si>
    <r>
      <t xml:space="preserve">Karoui, S, </t>
    </r>
    <r>
      <rPr>
        <b/>
        <sz val="9"/>
        <color theme="1"/>
        <rFont val="Calibri"/>
        <family val="2"/>
        <scheme val="minor"/>
      </rPr>
      <t>Belaid, S</t>
    </r>
    <r>
      <rPr>
        <sz val="9"/>
        <color theme="1"/>
        <rFont val="Calibri"/>
        <family val="2"/>
        <scheme val="minor"/>
      </rPr>
      <t xml:space="preserve"> &amp; Lacoeuilhe, J 2022, 'Les déterminants perceptuels d’achat des MDD : le cas des non-acheteurs et des acheteurs occasionnels'</t>
    </r>
  </si>
  <si>
    <r>
      <t>Embry-Riddles, M.P, Ben Mrad, S, Dorsaf, F &amp;</t>
    </r>
    <r>
      <rPr>
        <b/>
        <sz val="9"/>
        <color theme="1"/>
        <rFont val="Calibri"/>
        <family val="2"/>
        <scheme val="minor"/>
      </rPr>
      <t xml:space="preserve"> Belaid, S </t>
    </r>
    <r>
      <rPr>
        <sz val="9"/>
        <color theme="1"/>
        <rFont val="Calibri"/>
        <family val="2"/>
        <scheme val="minor"/>
      </rPr>
      <t>2022, 'Long-term trust between retail chain and private label manufacturers in emerging Countries: The case of Tunisia'</t>
    </r>
  </si>
  <si>
    <r>
      <t xml:space="preserve">Bance, P &amp; </t>
    </r>
    <r>
      <rPr>
        <b/>
        <sz val="9"/>
        <color theme="1"/>
        <rFont val="Calibri"/>
        <family val="2"/>
        <scheme val="minor"/>
      </rPr>
      <t xml:space="preserve">Chassy, A </t>
    </r>
    <r>
      <rPr>
        <sz val="9"/>
        <color theme="1"/>
        <rFont val="Calibri"/>
        <family val="2"/>
        <scheme val="minor"/>
      </rPr>
      <t>2022, 'Les partenariats public-ESS après les lois Hamon et NOTRe, à l’aune d’une Analyse de
   Discours Textuels dans les régions Grand-Est et Normandie'</t>
    </r>
  </si>
  <si>
    <r>
      <rPr>
        <b/>
        <sz val="9"/>
        <color theme="1"/>
        <rFont val="Calibri"/>
        <family val="2"/>
        <scheme val="minor"/>
      </rPr>
      <t xml:space="preserve">Estay, C </t>
    </r>
    <r>
      <rPr>
        <sz val="9"/>
        <color theme="1"/>
        <rFont val="Calibri"/>
        <family val="2"/>
        <scheme val="minor"/>
      </rPr>
      <t>&amp; Omoloba, J 2022, 'The Informal sector in Nigeria: Implications and Future Perspectives'</t>
    </r>
  </si>
  <si>
    <r>
      <rPr>
        <b/>
        <sz val="9"/>
        <color theme="1"/>
        <rFont val="Calibri"/>
        <family val="2"/>
        <scheme val="minor"/>
      </rPr>
      <t>Estay, C</t>
    </r>
    <r>
      <rPr>
        <sz val="9"/>
        <color theme="1"/>
        <rFont val="Calibri"/>
        <family val="2"/>
        <scheme val="minor"/>
      </rPr>
      <t>, Lokonde, P.O &amp; Yanat, Z 2022, 'Environnement hostile et Modèle d'Affaires'</t>
    </r>
  </si>
  <si>
    <r>
      <t xml:space="preserve">Francois, D, Omoloba, J, </t>
    </r>
    <r>
      <rPr>
        <b/>
        <sz val="9"/>
        <color theme="1"/>
        <rFont val="Calibri"/>
        <family val="2"/>
        <scheme val="minor"/>
      </rPr>
      <t xml:space="preserve">Estay, C </t>
    </r>
    <r>
      <rPr>
        <sz val="9"/>
        <color theme="1"/>
        <rFont val="Calibri"/>
        <family val="2"/>
        <scheme val="minor"/>
      </rPr>
      <t>&amp; Sarr, E.H 2022, 'The influence of human resources practices and organisational climate on innovative behavior at work'</t>
    </r>
  </si>
  <si>
    <r>
      <rPr>
        <b/>
        <sz val="9"/>
        <color theme="1"/>
        <rFont val="Calibri"/>
        <family val="2"/>
        <scheme val="minor"/>
      </rPr>
      <t xml:space="preserve">
Fournes, C, Karjalainen, H </t>
    </r>
    <r>
      <rPr>
        <sz val="9"/>
        <color theme="1"/>
        <rFont val="Calibri"/>
        <family val="2"/>
        <scheme val="minor"/>
      </rPr>
      <t xml:space="preserve">&amp; Beduneau Wang, L 2022, 'Common trajectory but different paths: a comparative cultural history of the implementation of statutory auditing in France, Great Britain and Germany (1850 – 1935)' </t>
    </r>
  </si>
  <si>
    <r>
      <t xml:space="preserve">Diard, C, </t>
    </r>
    <r>
      <rPr>
        <b/>
        <sz val="9"/>
        <color theme="1"/>
        <rFont val="Calibri"/>
        <family val="2"/>
        <scheme val="minor"/>
      </rPr>
      <t>Hachard, V</t>
    </r>
    <r>
      <rPr>
        <sz val="9"/>
        <color theme="1"/>
        <rFont val="Calibri"/>
        <family val="2"/>
        <scheme val="minor"/>
      </rPr>
      <t xml:space="preserve"> &amp; Laroutis, D 2022, 'Bienveillance perçue et télétravail en confinement : une influence sur les risques psychosociaux ?'</t>
    </r>
  </si>
  <si>
    <r>
      <rPr>
        <b/>
        <sz val="9"/>
        <color theme="1"/>
        <rFont val="Calibri"/>
        <family val="2"/>
        <scheme val="minor"/>
      </rPr>
      <t>Fournes, C</t>
    </r>
    <r>
      <rPr>
        <sz val="9"/>
        <color theme="1"/>
        <rFont val="Calibri"/>
        <family val="2"/>
        <scheme val="minor"/>
      </rPr>
      <t xml:space="preserve">, Beduneau Wang, L &amp; </t>
    </r>
    <r>
      <rPr>
        <b/>
        <sz val="9"/>
        <color theme="1"/>
        <rFont val="Calibri"/>
        <family val="2"/>
        <scheme val="minor"/>
      </rPr>
      <t xml:space="preserve">Karjalainen, H </t>
    </r>
    <r>
      <rPr>
        <sz val="9"/>
        <color theme="1"/>
        <rFont val="Calibri"/>
        <family val="2"/>
        <scheme val="minor"/>
      </rPr>
      <t>2022, 'Common trajectory but different paths: a comparative cultural history of the implementation of statutory auditing in France, Germany and Great Britain (1850 – 1935)'</t>
    </r>
  </si>
  <si>
    <r>
      <rPr>
        <b/>
        <sz val="9"/>
        <color theme="1"/>
        <rFont val="Calibri"/>
        <family val="2"/>
        <scheme val="minor"/>
      </rPr>
      <t>Harrison, J</t>
    </r>
    <r>
      <rPr>
        <sz val="9"/>
        <color theme="1"/>
        <rFont val="Calibri"/>
        <family val="2"/>
        <scheme val="minor"/>
      </rPr>
      <t xml:space="preserve">, Bkigh, M &amp; </t>
    </r>
    <r>
      <rPr>
        <b/>
        <sz val="9"/>
        <color theme="1"/>
        <rFont val="Calibri"/>
        <family val="2"/>
        <scheme val="minor"/>
      </rPr>
      <t>Kakarika, M</t>
    </r>
    <r>
      <rPr>
        <sz val="9"/>
        <color theme="1"/>
        <rFont val="Calibri"/>
        <family val="2"/>
        <scheme val="minor"/>
      </rPr>
      <t xml:space="preserve"> 2022, 'To help or hinder? Female leaders’ behavioral reactions toward gossip targets </t>
    </r>
  </si>
  <si>
    <r>
      <rPr>
        <b/>
        <sz val="9"/>
        <color theme="1"/>
        <rFont val="Calibri"/>
        <family val="2"/>
        <scheme val="minor"/>
      </rPr>
      <t>Harrison, J,</t>
    </r>
    <r>
      <rPr>
        <sz val="9"/>
        <color theme="1"/>
        <rFont val="Calibri"/>
        <family val="2"/>
        <scheme val="minor"/>
      </rPr>
      <t xml:space="preserve"> Bkigh, M &amp; </t>
    </r>
    <r>
      <rPr>
        <b/>
        <sz val="9"/>
        <color theme="1"/>
        <rFont val="Calibri"/>
        <family val="2"/>
        <scheme val="minor"/>
      </rPr>
      <t>Kakarika, M</t>
    </r>
    <r>
      <rPr>
        <sz val="9"/>
        <color theme="1"/>
        <rFont val="Calibri"/>
        <family val="2"/>
        <scheme val="minor"/>
      </rPr>
      <t xml:space="preserve"> 2022, 'Leader-to-follower prosocial gossip: exploring why and how followers react'</t>
    </r>
  </si>
  <si>
    <r>
      <t xml:space="preserve">Pantin-Sohier, G, </t>
    </r>
    <r>
      <rPr>
        <b/>
        <sz val="9"/>
        <color theme="1"/>
        <rFont val="Calibri"/>
        <family val="2"/>
        <scheme val="minor"/>
      </rPr>
      <t>Sohier, R</t>
    </r>
    <r>
      <rPr>
        <sz val="9"/>
        <color theme="1"/>
        <rFont val="Calibri"/>
        <family val="2"/>
        <scheme val="minor"/>
      </rPr>
      <t xml:space="preserve">, Sohier, A &amp; </t>
    </r>
    <r>
      <rPr>
        <b/>
        <sz val="9"/>
        <color theme="1"/>
        <rFont val="Calibri"/>
        <family val="2"/>
        <scheme val="minor"/>
      </rPr>
      <t>Hofmann, J</t>
    </r>
    <r>
      <rPr>
        <sz val="9"/>
        <color theme="1"/>
        <rFont val="Calibri"/>
        <family val="2"/>
        <scheme val="minor"/>
      </rPr>
      <t xml:space="preserve"> 2022, 'The Impact of Rap Endorsers on Luxury Brand Personality'</t>
    </r>
  </si>
  <si>
    <r>
      <t xml:space="preserve">Maj, J &amp; </t>
    </r>
    <r>
      <rPr>
        <b/>
        <sz val="9"/>
        <color theme="1"/>
        <rFont val="Calibri"/>
        <family val="2"/>
        <scheme val="minor"/>
      </rPr>
      <t xml:space="preserve">Orlinska, A </t>
    </r>
    <r>
      <rPr>
        <sz val="9"/>
        <color theme="1"/>
        <rFont val="Calibri"/>
        <family val="2"/>
        <scheme val="minor"/>
      </rPr>
      <t>2022, 'From resistance to “re-polonisation” of diversity management policy in the energy sector '</t>
    </r>
  </si>
  <si>
    <r>
      <rPr>
        <b/>
        <sz val="9"/>
        <color theme="1"/>
        <rFont val="Calibri"/>
        <family val="2"/>
        <scheme val="minor"/>
      </rPr>
      <t>Legros, B</t>
    </r>
    <r>
      <rPr>
        <sz val="9"/>
        <color theme="1"/>
        <rFont val="Calibri"/>
        <family val="2"/>
        <scheme val="minor"/>
      </rPr>
      <t xml:space="preserve"> 2022, 'Agents’ self-routing for blended operations to balance inbound and outbound services'</t>
    </r>
  </si>
  <si>
    <r>
      <rPr>
        <b/>
        <sz val="9"/>
        <color theme="1"/>
        <rFont val="Calibri"/>
        <family val="2"/>
        <scheme val="minor"/>
      </rPr>
      <t>Jeanne, L</t>
    </r>
    <r>
      <rPr>
        <sz val="9"/>
        <color theme="1"/>
        <rFont val="Calibri"/>
        <family val="2"/>
        <scheme val="minor"/>
      </rPr>
      <t xml:space="preserve"> 2022, 'Intégrité académique et Intelligence artificielle : quels défis ? Réflexions prospectives sur la base du cas Speedwrite'</t>
    </r>
  </si>
  <si>
    <r>
      <rPr>
        <b/>
        <sz val="9"/>
        <color theme="1"/>
        <rFont val="Calibri"/>
        <family val="2"/>
        <scheme val="minor"/>
      </rPr>
      <t xml:space="preserve">Philippe, X, Bazin, Y, Culié, J-D &amp; Meyer, V </t>
    </r>
    <r>
      <rPr>
        <sz val="9"/>
        <color theme="1"/>
        <rFont val="Calibri"/>
        <family val="2"/>
        <scheme val="minor"/>
      </rPr>
      <t>2022, 'Craftsmanship as “here and now”: a rejoinder to the supremacy of entrepreneurship. 
   News from the work of Michel Houellebecq'</t>
    </r>
  </si>
  <si>
    <r>
      <rPr>
        <b/>
        <sz val="9"/>
        <color theme="1"/>
        <rFont val="Calibri"/>
        <family val="2"/>
        <scheme val="minor"/>
      </rPr>
      <t xml:space="preserve">Santistevan, D </t>
    </r>
    <r>
      <rPr>
        <sz val="9"/>
        <color theme="1"/>
        <rFont val="Calibri"/>
        <family val="2"/>
        <scheme val="minor"/>
      </rPr>
      <t>&amp; Vo, L.C 2022, 'How do boundary-management processes facilitate global work in MNEs?'</t>
    </r>
  </si>
  <si>
    <r>
      <rPr>
        <b/>
        <sz val="9"/>
        <color theme="1"/>
        <rFont val="Calibri"/>
        <family val="2"/>
        <scheme val="minor"/>
      </rPr>
      <t>Zaman, M</t>
    </r>
    <r>
      <rPr>
        <sz val="9"/>
        <color theme="1"/>
        <rFont val="Calibri"/>
        <family val="2"/>
        <scheme val="minor"/>
      </rPr>
      <t xml:space="preserve"> &amp; Rajibul, H 2022, ‘Customers’ Intention to Use Artificial Intelligence (AI) in Retails: Do Hedonic Motivation &amp; Loyalty Matter?</t>
    </r>
  </si>
  <si>
    <r>
      <rPr>
        <b/>
        <sz val="9"/>
        <color rgb="FF000000"/>
        <rFont val="Calibri"/>
        <family val="2"/>
        <scheme val="minor"/>
      </rPr>
      <t>Houanti, L</t>
    </r>
    <r>
      <rPr>
        <sz val="9"/>
        <color rgb="FF000000"/>
        <rFont val="Calibri"/>
        <family val="2"/>
        <scheme val="minor"/>
      </rPr>
      <t>, Dang, R, Cuenoud, T &amp; Sahut, J.M 2022, 'Co-construction d’un outil financier participatif territorial par l’écosystème entrepreneurial du Centre-Val de Loire – Le cas de la plateforme efferve'sens'</t>
    </r>
  </si>
  <si>
    <r>
      <rPr>
        <b/>
        <sz val="9"/>
        <color rgb="FF000000"/>
        <rFont val="Calibri"/>
        <family val="2"/>
        <scheme val="minor"/>
      </rPr>
      <t>Tanquerel, S</t>
    </r>
    <r>
      <rPr>
        <sz val="9"/>
        <color rgb="FF000000"/>
        <rFont val="Calibri"/>
        <family val="2"/>
        <scheme val="minor"/>
      </rPr>
      <t xml:space="preserve"> &amp; Grau-Grau, M 2022, 'Work-Family Justice: Untangling characteristics of men who dare to break the “ideal worker” norm '</t>
    </r>
  </si>
  <si>
    <r>
      <rPr>
        <b/>
        <sz val="9"/>
        <color rgb="FF000000"/>
        <rFont val="Calibri"/>
        <family val="2"/>
        <scheme val="minor"/>
      </rPr>
      <t>Tessier, L</t>
    </r>
    <r>
      <rPr>
        <sz val="9"/>
        <color rgb="FF000000"/>
        <rFont val="Calibri"/>
        <family val="2"/>
        <scheme val="minor"/>
      </rPr>
      <t xml:space="preserve">, Ramadan, M &amp; </t>
    </r>
    <r>
      <rPr>
        <b/>
        <sz val="9"/>
        <color rgb="FF000000"/>
        <rFont val="Calibri"/>
        <family val="2"/>
        <scheme val="minor"/>
      </rPr>
      <t>Renaud, A</t>
    </r>
    <r>
      <rPr>
        <sz val="9"/>
        <color rgb="FF000000"/>
        <rFont val="Calibri"/>
        <family val="2"/>
        <scheme val="minor"/>
      </rPr>
      <t xml:space="preserve"> 2022, 'Relire l’échec entrepreneurial à partir de la littérature scientifique : une approche bibliométrique'</t>
    </r>
  </si>
  <si>
    <r>
      <rPr>
        <b/>
        <sz val="9"/>
        <color rgb="FF000000"/>
        <rFont val="Calibri"/>
        <family val="2"/>
        <scheme val="minor"/>
      </rPr>
      <t>Maric, J</t>
    </r>
    <r>
      <rPr>
        <sz val="9"/>
        <color rgb="FF000000"/>
        <rFont val="Calibri"/>
        <family val="2"/>
        <scheme val="minor"/>
      </rPr>
      <t>, Opazo-Basaez, M, Galera-Zarco, C &amp; Gupta, S 2022, 'A contemporary analysis of digital technologies in Humanitarian Supply Chains (HSC)'</t>
    </r>
  </si>
  <si>
    <r>
      <rPr>
        <b/>
        <sz val="9"/>
        <color theme="1"/>
        <rFont val="Calibri"/>
        <family val="2"/>
        <scheme val="minor"/>
      </rPr>
      <t>Jabbour Lopez de Sousa, A.B,</t>
    </r>
    <r>
      <rPr>
        <sz val="9"/>
        <color theme="1"/>
        <rFont val="Calibri"/>
        <family val="2"/>
        <scheme val="minor"/>
      </rPr>
      <t xml:space="preserve"> Fiorine, P.C, Twigg, D &amp; Chiappetta Jabbour, C.J 2022, 'Unravelling the practices and challenges of embedding sustainability into the teaching of supply chain management'</t>
    </r>
  </si>
  <si>
    <r>
      <rPr>
        <b/>
        <sz val="9"/>
        <color theme="1"/>
        <rFont val="Calibri"/>
        <family val="2"/>
        <scheme val="minor"/>
      </rPr>
      <t>Wang, Y, Bourdin, S &amp; Nadou, F</t>
    </r>
    <r>
      <rPr>
        <sz val="9"/>
        <color theme="1"/>
        <rFont val="Calibri"/>
        <family val="2"/>
        <scheme val="minor"/>
      </rPr>
      <t xml:space="preserve"> 2022, ' The building blocks and inter-regional connectivity of cluster community networks: Analysis of the French biopharmaceutical cluster 'Polepharma'</t>
    </r>
  </si>
  <si>
    <r>
      <rPr>
        <b/>
        <sz val="9"/>
        <color theme="1"/>
        <rFont val="Calibri"/>
        <family val="2"/>
        <scheme val="minor"/>
      </rPr>
      <t>Bourdin, S</t>
    </r>
    <r>
      <rPr>
        <sz val="9"/>
        <color theme="1"/>
        <rFont val="Calibri"/>
        <family val="2"/>
        <scheme val="minor"/>
      </rPr>
      <t xml:space="preserve"> 2022, 'comment publier un article dans une bonne revue en science régionale ?', Animation table ronde</t>
    </r>
  </si>
  <si>
    <r>
      <rPr>
        <b/>
        <sz val="9"/>
        <color theme="1"/>
        <rFont val="Calibri"/>
        <family val="2"/>
        <scheme val="minor"/>
      </rPr>
      <t>Nadou, F</t>
    </r>
    <r>
      <rPr>
        <sz val="9"/>
        <color theme="1"/>
        <rFont val="Calibri"/>
        <family val="2"/>
        <scheme val="minor"/>
      </rPr>
      <t xml:space="preserve"> 2022, 'Environnement et biodiversité'</t>
    </r>
  </si>
  <si>
    <r>
      <rPr>
        <b/>
        <sz val="9"/>
        <color theme="1"/>
        <rFont val="Calibri"/>
        <family val="2"/>
        <scheme val="minor"/>
      </rPr>
      <t xml:space="preserve">Nadou, F </t>
    </r>
    <r>
      <rPr>
        <sz val="9"/>
        <color theme="1"/>
        <rFont val="Calibri"/>
        <family val="2"/>
        <scheme val="minor"/>
      </rPr>
      <t>2022, 'Innovations sociales '</t>
    </r>
  </si>
  <si>
    <r>
      <rPr>
        <b/>
        <sz val="9"/>
        <color rgb="FF000000"/>
        <rFont val="Calibri"/>
        <family val="2"/>
        <scheme val="minor"/>
      </rPr>
      <t>Faury, O &amp; Moroz, D</t>
    </r>
    <r>
      <rPr>
        <sz val="9"/>
        <color rgb="FF000000"/>
        <rFont val="Calibri"/>
        <family val="2"/>
        <scheme val="minor"/>
      </rPr>
      <t xml:space="preserve"> 2022, 'Compétences de l’EM Normandie en matière de Blockchain et projets en cours', Rencontre Innovation "La Blockchain dans ses applications logistiques : Quelle révolution ?"</t>
    </r>
  </si>
  <si>
    <r>
      <rPr>
        <b/>
        <sz val="9"/>
        <color theme="1"/>
        <rFont val="Calibri"/>
        <family val="2"/>
        <scheme val="minor"/>
      </rPr>
      <t xml:space="preserve">Baudier, P </t>
    </r>
    <r>
      <rPr>
        <sz val="9"/>
        <color theme="1"/>
        <rFont val="Calibri"/>
        <family val="2"/>
        <scheme val="minor"/>
      </rPr>
      <t>2022, 'The Emerald Handbook of Blockchain for Business - Trends and comments'</t>
    </r>
  </si>
  <si>
    <r>
      <rPr>
        <b/>
        <sz val="9"/>
        <color theme="1"/>
        <rFont val="Calibri"/>
        <family val="2"/>
        <scheme val="minor"/>
      </rPr>
      <t>Baudier, P</t>
    </r>
    <r>
      <rPr>
        <sz val="9"/>
        <color theme="1"/>
        <rFont val="Calibri"/>
        <family val="2"/>
        <scheme val="minor"/>
      </rPr>
      <t>, Chang, V &amp; Arami, V (2022), 'The impacts of Blockchain on Innovation Management: Sectoral experiments'</t>
    </r>
  </si>
  <si>
    <r>
      <rPr>
        <b/>
        <sz val="9"/>
        <color theme="1"/>
        <rFont val="Calibri"/>
        <family val="2"/>
        <scheme val="minor"/>
      </rPr>
      <t>Baudier, P</t>
    </r>
    <r>
      <rPr>
        <sz val="9"/>
        <color theme="1"/>
        <rFont val="Calibri"/>
        <family val="2"/>
        <scheme val="minor"/>
      </rPr>
      <t xml:space="preserve"> &amp; Seulliet, E 2022, ‘Blockchain, open innovation et propriété Intellectuelle : une introduction’, introduction</t>
    </r>
  </si>
  <si>
    <r>
      <rPr>
        <b/>
        <sz val="9"/>
        <color theme="1"/>
        <rFont val="Calibri"/>
        <family val="2"/>
        <scheme val="minor"/>
      </rPr>
      <t>Favreau, F,</t>
    </r>
    <r>
      <rPr>
        <sz val="9"/>
        <color theme="1"/>
        <rFont val="Calibri"/>
        <family val="2"/>
        <scheme val="minor"/>
      </rPr>
      <t xml:space="preserve"> 2022, ‘L'influence du droit européen sur le droit du commerce international’, Chronique annuelle Droit de l'environnement de l'UE (octobre 2020 - octobre 2021).</t>
    </r>
  </si>
  <si>
    <r>
      <t xml:space="preserve">Khlif, W, </t>
    </r>
    <r>
      <rPr>
        <b/>
        <sz val="9"/>
        <color theme="1"/>
        <rFont val="Calibri"/>
        <family val="2"/>
        <scheme val="minor"/>
      </rPr>
      <t xml:space="preserve">Karoui, L </t>
    </r>
    <r>
      <rPr>
        <sz val="9"/>
        <color theme="1"/>
        <rFont val="Calibri"/>
        <family val="2"/>
        <scheme val="minor"/>
      </rPr>
      <t>&amp; Ingley, C 2022, 'Introduction to the special issue: Corporate governance of sustainability'</t>
    </r>
  </si>
  <si>
    <r>
      <rPr>
        <b/>
        <sz val="9"/>
        <color theme="1"/>
        <rFont val="Calibri"/>
        <family val="2"/>
        <scheme val="minor"/>
      </rPr>
      <t>Chaney, C</t>
    </r>
    <r>
      <rPr>
        <sz val="9"/>
        <color theme="1"/>
        <rFont val="Calibri"/>
        <family val="2"/>
        <scheme val="minor"/>
      </rPr>
      <t xml:space="preserve"> &amp; Firat, F 2022, ‘Les expériences syncrétiques et leur design : une ethnographie visuelle d’un festival de musiques actuelles’, in M. Fielser &amp; C. Roederer L’expérience : objet académique et réalités managériales</t>
    </r>
  </si>
  <si>
    <r>
      <rPr>
        <b/>
        <sz val="9"/>
        <color theme="1"/>
        <rFont val="Calibri"/>
        <family val="2"/>
        <scheme val="minor"/>
      </rPr>
      <t xml:space="preserve">Estay, C </t>
    </r>
    <r>
      <rPr>
        <sz val="9"/>
        <color theme="1"/>
        <rFont val="Calibri"/>
        <family val="2"/>
        <scheme val="minor"/>
      </rPr>
      <t xml:space="preserve">&amp; Omandji-Lokinde, P 2022, ‘La motivation clé de la résilience entrepreneuriale’, in M.C. Chalus-Savannet et A. Ewango-Chatelet </t>
    </r>
    <r>
      <rPr>
        <i/>
        <sz val="9"/>
        <color theme="1"/>
        <rFont val="Calibri"/>
        <family val="2"/>
        <scheme val="minor"/>
      </rPr>
      <t>Résiliences entrepreneuriales en situations de risques et de crise</t>
    </r>
  </si>
  <si>
    <r>
      <t xml:space="preserve">Cochard, N &amp; </t>
    </r>
    <r>
      <rPr>
        <b/>
        <sz val="9"/>
        <color theme="1"/>
        <rFont val="Calibri"/>
        <family val="2"/>
        <scheme val="minor"/>
      </rPr>
      <t xml:space="preserve">Minchella, D </t>
    </r>
    <r>
      <rPr>
        <sz val="9"/>
        <color theme="1"/>
        <rFont val="Calibri"/>
        <family val="2"/>
        <scheme val="minor"/>
      </rPr>
      <t>2022, ‘Le flex office : quels enjeux pour les organisations et les utilisateurs ?’, in E. Vayre, La digitalisation du travail, Nouveaux espaces et nouvelles temporalités</t>
    </r>
  </si>
  <si>
    <r>
      <t xml:space="preserve">Apitsa, S &amp; </t>
    </r>
    <r>
      <rPr>
        <b/>
        <sz val="9"/>
        <color theme="1"/>
        <rFont val="Calibri"/>
        <family val="2"/>
        <scheme val="minor"/>
      </rPr>
      <t>Daudet, B</t>
    </r>
    <r>
      <rPr>
        <sz val="9"/>
        <color theme="1"/>
        <rFont val="Calibri"/>
        <family val="2"/>
        <scheme val="minor"/>
      </rPr>
      <t xml:space="preserve"> 2022, "Des pistes de réflexion pour la gestion des ports secs en Afrique Atlantique : apport par le concept de résilience" in B. N’Guessan &amp; D. Cordel &amp; K. Coulibaly, Les ports Secs. Outil d’accélération socio-économique en Afrique Atlantique</t>
    </r>
  </si>
  <si>
    <r>
      <rPr>
        <b/>
        <sz val="9"/>
        <color theme="1"/>
        <rFont val="Calibri"/>
        <family val="2"/>
        <scheme val="minor"/>
      </rPr>
      <t xml:space="preserve">Bazin, Y </t>
    </r>
    <r>
      <rPr>
        <sz val="9"/>
        <color theme="1"/>
        <rFont val="Calibri"/>
        <family val="2"/>
        <scheme val="minor"/>
      </rPr>
      <t>&amp; Magne, L 2022, ‘Préface - Parlez-vous le pequeusien ?’, in Y. Pesqueux Réfléchir, de l’importance de la tâche réflexive en sciences de gestion, Coll. Les grands auteurs francophones</t>
    </r>
  </si>
  <si>
    <r>
      <t xml:space="preserve">Colfer, B &amp; </t>
    </r>
    <r>
      <rPr>
        <b/>
        <sz val="9"/>
        <color theme="1"/>
        <rFont val="Calibri"/>
        <family val="2"/>
        <scheme val="minor"/>
      </rPr>
      <t>Bazin, Y</t>
    </r>
    <r>
      <rPr>
        <sz val="9"/>
        <color theme="1"/>
        <rFont val="Calibri"/>
        <family val="2"/>
        <scheme val="minor"/>
      </rPr>
      <t xml:space="preserve"> 2022, ‘Organised labour and fluid organisations: Insights from the Gilets Jaunes movement’, in B. Colfer European Trade Unions in the 21st Century, The future of solidarity and workplace democracy, chapter 8, St Antony’s series</t>
    </r>
  </si>
  <si>
    <r>
      <rPr>
        <b/>
        <sz val="9"/>
        <color theme="1"/>
        <rFont val="Calibri"/>
        <family val="2"/>
        <scheme val="minor"/>
      </rPr>
      <t xml:space="preserve">Castellano, S </t>
    </r>
    <r>
      <rPr>
        <sz val="9"/>
        <color theme="1"/>
        <rFont val="Calibri"/>
        <family val="2"/>
        <scheme val="minor"/>
      </rPr>
      <t>2022, ‘Agilité stratégique sur les marchés émergents’</t>
    </r>
  </si>
  <si>
    <r>
      <rPr>
        <b/>
        <sz val="9"/>
        <color theme="1"/>
        <rFont val="Calibri"/>
        <family val="2"/>
        <scheme val="minor"/>
      </rPr>
      <t>Castellano, S</t>
    </r>
    <r>
      <rPr>
        <sz val="9"/>
        <color theme="1"/>
        <rFont val="Calibri"/>
        <family val="2"/>
        <scheme val="minor"/>
      </rPr>
      <t>, Khelladi, I &amp; Lejealle, C 2022, ‘NFTs : quelles opportunités pour les marques ?’</t>
    </r>
  </si>
  <si>
    <r>
      <t xml:space="preserve">
</t>
    </r>
    <r>
      <rPr>
        <b/>
        <sz val="9"/>
        <color theme="1"/>
        <rFont val="Calibri"/>
        <family val="2"/>
        <scheme val="minor"/>
      </rPr>
      <t>Castellano, S,</t>
    </r>
    <r>
      <rPr>
        <sz val="9"/>
        <color theme="1"/>
        <rFont val="Calibri"/>
        <family val="2"/>
        <scheme val="minor"/>
      </rPr>
      <t xml:space="preserve"> Khelladi, I &amp; Lejealle, C 2022, ‘Qu’est-ce que le « Métaverse » ?, Dico du Management
</t>
    </r>
  </si>
  <si>
    <r>
      <rPr>
        <b/>
        <sz val="9"/>
        <color theme="1"/>
        <rFont val="Calibri"/>
        <family val="2"/>
        <scheme val="minor"/>
      </rPr>
      <t>Hachard, V</t>
    </r>
    <r>
      <rPr>
        <sz val="9"/>
        <color theme="1"/>
        <rFont val="Calibri"/>
        <family val="2"/>
        <scheme val="minor"/>
      </rPr>
      <t xml:space="preserve"> &amp; Diard, C 2022, 'Mise en œuvre du télétravail : une relation managériale réinventée ?'</t>
    </r>
  </si>
  <si>
    <r>
      <rPr>
        <b/>
        <sz val="9"/>
        <color theme="1"/>
        <rFont val="Calibri"/>
        <family val="2"/>
        <scheme val="minor"/>
      </rPr>
      <t>Stibe, A</t>
    </r>
    <r>
      <rPr>
        <sz val="9"/>
        <color theme="1"/>
        <rFont val="Calibri"/>
        <family val="2"/>
        <scheme val="minor"/>
      </rPr>
      <t xml:space="preserve"> 2022, ‘Qu’est-ce que « l’hyper-performance » ?’, Dico du Management</t>
    </r>
  </si>
  <si>
    <r>
      <rPr>
        <b/>
        <sz val="9"/>
        <color theme="1"/>
        <rFont val="Calibri"/>
        <family val="2"/>
        <scheme val="minor"/>
      </rPr>
      <t xml:space="preserve">Legros, B </t>
    </r>
    <r>
      <rPr>
        <sz val="9"/>
        <color theme="1"/>
        <rFont val="Calibri"/>
        <family val="2"/>
        <scheme val="minor"/>
      </rPr>
      <t>2022, ‘Comment réduire les transports de conteneurs dans l’hinterland ?’</t>
    </r>
  </si>
  <si>
    <r>
      <rPr>
        <b/>
        <sz val="9"/>
        <color theme="1"/>
        <rFont val="Calibri"/>
        <family val="2"/>
        <scheme val="minor"/>
      </rPr>
      <t xml:space="preserve">Ben Hamadi, Z </t>
    </r>
    <r>
      <rPr>
        <sz val="9"/>
        <color theme="1"/>
        <rFont val="Calibri"/>
        <family val="2"/>
        <scheme val="minor"/>
      </rPr>
      <t>2022, ‘Indépendance de l’auditeur et peur dans un contexte de corruption : la Tunisie de pré-révolution'</t>
    </r>
  </si>
  <si>
    <r>
      <rPr>
        <b/>
        <sz val="9"/>
        <color theme="1"/>
        <rFont val="Calibri"/>
        <family val="2"/>
        <scheme val="minor"/>
      </rPr>
      <t>Boubaker, S</t>
    </r>
    <r>
      <rPr>
        <sz val="9"/>
        <color theme="1"/>
        <rFont val="Calibri"/>
        <family val="2"/>
        <scheme val="minor"/>
      </rPr>
      <t>, Chatmi A &amp; Elasri, K 2022, ‘Stock Market Game: Behavioral biases and equity portfolio profitability’</t>
    </r>
  </si>
  <si>
    <t>Année</t>
  </si>
  <si>
    <r>
      <rPr>
        <b/>
        <sz val="9"/>
        <color rgb="FF201F1E"/>
        <rFont val="Calibri"/>
        <family val="2"/>
        <scheme val="minor"/>
      </rPr>
      <t>Batat, W</t>
    </r>
    <r>
      <rPr>
        <sz val="9"/>
        <color rgb="FF201F1E"/>
        <rFont val="Calibri"/>
        <family val="2"/>
        <scheme val="minor"/>
      </rPr>
      <t xml:space="preserve"> (à paraître), 'L’expérience de consommation du luxe : Fondement théorique et perspective de recherche'</t>
    </r>
  </si>
  <si>
    <r>
      <t xml:space="preserve">Addis, M, </t>
    </r>
    <r>
      <rPr>
        <b/>
        <sz val="9"/>
        <color rgb="FF201F1E"/>
        <rFont val="Calibri"/>
        <family val="2"/>
        <scheme val="minor"/>
      </rPr>
      <t>Batat, W</t>
    </r>
    <r>
      <rPr>
        <sz val="9"/>
        <color rgb="FF201F1E"/>
        <rFont val="Calibri"/>
        <family val="2"/>
        <scheme val="minor"/>
      </rPr>
      <t>, Atakan, S.S., Austin, G.C., Manika, D, Peter, P.C. &amp; Peterson, L (forthcoming), 'Food Experience Design to Prevent Unintended Consequences and Improve Wellbeing'</t>
    </r>
  </si>
  <si>
    <r>
      <rPr>
        <b/>
        <sz val="9"/>
        <color rgb="FF201F1E"/>
        <rFont val="Calibri"/>
        <family val="2"/>
        <scheme val="minor"/>
      </rPr>
      <t>Batat, W</t>
    </r>
    <r>
      <rPr>
        <sz val="9"/>
        <color rgb="FF201F1E"/>
        <rFont val="Calibri"/>
        <family val="2"/>
        <scheme val="minor"/>
      </rPr>
      <t xml:space="preserve"> (forthcoming), 'What does phygital really mean? A conceptual introduction to the phygital customer experience (PH-CX) framework'</t>
    </r>
  </si>
  <si>
    <r>
      <rPr>
        <b/>
        <sz val="9"/>
        <color rgb="FF201F1E"/>
        <rFont val="Calibri"/>
        <family val="2"/>
        <scheme val="minor"/>
      </rPr>
      <t>Baudier, P</t>
    </r>
    <r>
      <rPr>
        <sz val="9"/>
        <color rgb="FF201F1E"/>
        <rFont val="Calibri"/>
        <family val="2"/>
        <scheme val="minor"/>
      </rPr>
      <t xml:space="preserve">, Kondrateva, G, Ammi, C &amp; </t>
    </r>
    <r>
      <rPr>
        <b/>
        <sz val="9"/>
        <color rgb="FF201F1E"/>
        <rFont val="Calibri"/>
        <family val="2"/>
        <scheme val="minor"/>
      </rPr>
      <t>De Vassoigne, T</t>
    </r>
    <r>
      <rPr>
        <sz val="9"/>
        <color rgb="FF201F1E"/>
        <rFont val="Calibri"/>
        <family val="2"/>
        <scheme val="minor"/>
      </rPr>
      <t xml:space="preserve"> (à paraître), 'Teleconsultation Management in Healthcare during the COVID-19 Pandemic:  The Impact of Perceived Justice on Satisfaction and Word-Of-Mouth'</t>
    </r>
  </si>
  <si>
    <r>
      <t xml:space="preserve">Kondrateva, G, </t>
    </r>
    <r>
      <rPr>
        <b/>
        <sz val="9"/>
        <rFont val="Calibri"/>
        <family val="2"/>
        <scheme val="minor"/>
      </rPr>
      <t>Baudier, P</t>
    </r>
    <r>
      <rPr>
        <sz val="9"/>
        <rFont val="Calibri"/>
        <family val="2"/>
        <scheme val="minor"/>
      </rPr>
      <t>, Ammi, C &amp; Hikkerova, L (forthcoming), 'Public Health Management: Impact of perception of telemedicine cabin on intention to use'</t>
    </r>
  </si>
  <si>
    <r>
      <rPr>
        <b/>
        <sz val="9"/>
        <rFont val="Calibri"/>
        <family val="2"/>
        <scheme val="minor"/>
      </rPr>
      <t>Benlemlih, M</t>
    </r>
    <r>
      <rPr>
        <sz val="9"/>
        <rFont val="Calibri"/>
        <family val="2"/>
        <scheme val="minor"/>
      </rPr>
      <t>, Assaf, C &amp; El Ouadghiri, I (forthcoming), 'Do political and social factors affect carbon emissions? Evidence from international data'</t>
    </r>
  </si>
  <si>
    <r>
      <rPr>
        <b/>
        <sz val="9"/>
        <rFont val="Calibri"/>
        <family val="2"/>
        <scheme val="minor"/>
      </rPr>
      <t>Benlemlih, M</t>
    </r>
    <r>
      <rPr>
        <sz val="9"/>
        <rFont val="Calibri"/>
        <family val="2"/>
        <scheme val="minor"/>
      </rPr>
      <t>, Arif, M &amp; Nadeem, M (forthcoming), 'Institutional Ownership and GHG Emissions: A Comparative Study of the UK and the US'</t>
    </r>
  </si>
  <si>
    <r>
      <rPr>
        <b/>
        <sz val="9"/>
        <rFont val="Calibri"/>
        <family val="2"/>
        <scheme val="minor"/>
      </rPr>
      <t>Boubaker, S</t>
    </r>
    <r>
      <rPr>
        <sz val="9"/>
        <rFont val="Calibri"/>
        <family val="2"/>
        <scheme val="minor"/>
      </rPr>
      <t>, Cuong, L. K &amp; Tran, N. H, (2021), 'Trade credit in transition economies: Does State ownership matter?'</t>
    </r>
  </si>
  <si>
    <r>
      <rPr>
        <b/>
        <sz val="9"/>
        <rFont val="Calibri"/>
        <family val="2"/>
        <scheme val="minor"/>
      </rPr>
      <t>Boubaker, S</t>
    </r>
    <r>
      <rPr>
        <sz val="9"/>
        <rFont val="Calibri"/>
        <family val="2"/>
        <scheme val="minor"/>
      </rPr>
      <t xml:space="preserve">, Trung Doc, D, Cuong Lye, K &amp; Hammami, H </t>
    </r>
    <r>
      <rPr>
        <sz val="9"/>
        <color rgb="FFFF0000"/>
        <rFont val="Calibri"/>
        <family val="2"/>
        <scheme val="minor"/>
      </rPr>
      <t>2020</t>
    </r>
    <r>
      <rPr>
        <sz val="9"/>
        <rFont val="Calibri"/>
        <family val="2"/>
        <scheme val="minor"/>
      </rPr>
      <t xml:space="preserve">, 'The Role of Bank Affiliation in Bank Efficiency. A Fuzzy Multi-objective Data Envelopment Analysis Approach',  </t>
    </r>
    <r>
      <rPr>
        <b/>
        <u/>
        <sz val="9"/>
        <rFont val="Calibri"/>
        <family val="2"/>
        <scheme val="minor"/>
      </rPr>
      <t>ABS : 3</t>
    </r>
  </si>
  <si>
    <r>
      <t xml:space="preserve">Hewa-Wellalage, N, </t>
    </r>
    <r>
      <rPr>
        <b/>
        <sz val="9"/>
        <rFont val="Calibri"/>
        <family val="2"/>
        <scheme val="minor"/>
      </rPr>
      <t>Boubaker, S</t>
    </r>
    <r>
      <rPr>
        <sz val="9"/>
        <rFont val="Calibri"/>
        <family val="2"/>
        <scheme val="minor"/>
      </rPr>
      <t>, Hunjra, A.I  &amp; Verhoeven, P (2021), 'The Gender Gap in Access to Finance: Evidence from the COVID–19 Pandemic</t>
    </r>
  </si>
  <si>
    <r>
      <t xml:space="preserve">Farooq, M. U., Su, K., </t>
    </r>
    <r>
      <rPr>
        <b/>
        <sz val="9"/>
        <rFont val="Calibri"/>
        <family val="2"/>
        <scheme val="minor"/>
      </rPr>
      <t>Boubaker, S</t>
    </r>
    <r>
      <rPr>
        <sz val="9"/>
        <rFont val="Calibri"/>
        <family val="2"/>
        <scheme val="minor"/>
      </rPr>
      <t xml:space="preserve"> &amp; Gull, A. A. 2022, ‘Does gender promote ethical and risk-averse behavior among CEOs? An illustration through related-party transactions’</t>
    </r>
  </si>
  <si>
    <r>
      <rPr>
        <b/>
        <sz val="9"/>
        <rFont val="Calibri"/>
        <family val="2"/>
        <scheme val="minor"/>
      </rPr>
      <t>Boubaker, S</t>
    </r>
    <r>
      <rPr>
        <sz val="9"/>
        <rFont val="Calibri"/>
        <family val="2"/>
        <scheme val="minor"/>
      </rPr>
      <t>, Liu, Z, &amp; Zhan, Y 2022, ‘Customer relationships, corporate social responsibility, and stock price reaction: Lessons from China during health crisis times’</t>
    </r>
  </si>
  <si>
    <r>
      <t xml:space="preserve">Akhtaruzzaman, Md, Benkraiem, R, </t>
    </r>
    <r>
      <rPr>
        <b/>
        <sz val="9"/>
        <rFont val="Calibri"/>
        <family val="2"/>
        <scheme val="minor"/>
      </rPr>
      <t>Boubaker, S</t>
    </r>
    <r>
      <rPr>
        <sz val="9"/>
        <rFont val="Calibri"/>
        <family val="2"/>
        <scheme val="minor"/>
      </rPr>
      <t xml:space="preserve"> &amp; Zopounidis, C 2022,  ‘COVID–19 crisis and risk spillovers to developing economies: Evidence from Africa’</t>
    </r>
  </si>
  <si>
    <r>
      <rPr>
        <b/>
        <sz val="9"/>
        <rFont val="Calibri"/>
        <family val="2"/>
        <scheme val="minor"/>
      </rPr>
      <t>Boubaker, S</t>
    </r>
    <r>
      <rPr>
        <sz val="9"/>
        <rFont val="Calibri"/>
        <family val="2"/>
        <scheme val="minor"/>
      </rPr>
      <t xml:space="preserve">, Firas Thraya, M &amp; Zouaoui, M (forthcoming), ‘Excès de contrôle et responsabilité sociale des entreprises’
</t>
    </r>
  </si>
  <si>
    <r>
      <rPr>
        <b/>
        <sz val="9"/>
        <rFont val="Calibri"/>
        <family val="2"/>
        <scheme val="minor"/>
      </rPr>
      <t>Boubaker, S,</t>
    </r>
    <r>
      <rPr>
        <sz val="9"/>
        <rFont val="Calibri"/>
        <family val="2"/>
        <scheme val="minor"/>
      </rPr>
      <t xml:space="preserve"> DQ Le, T, and Ngo, T (forthcoming), ‘Managing bank performance under COVID‒19: A novel inverse DEA efficiency approach</t>
    </r>
  </si>
  <si>
    <r>
      <rPr>
        <b/>
        <sz val="9"/>
        <rFont val="Calibri"/>
        <family val="2"/>
        <scheme val="minor"/>
      </rPr>
      <t>Bourdin, S</t>
    </r>
    <r>
      <rPr>
        <sz val="9"/>
        <rFont val="Calibri"/>
        <family val="2"/>
        <scheme val="minor"/>
      </rPr>
      <t>, Galliano, D &amp; Goncalves, A (forthcoming), 'Circularities in territories: opportunities &amp; challenges'</t>
    </r>
  </si>
  <si>
    <r>
      <t xml:space="preserve">Torre, A, Dermine-Brullot, S, </t>
    </r>
    <r>
      <rPr>
        <b/>
        <sz val="9"/>
        <rFont val="Calibri"/>
        <family val="2"/>
        <scheme val="minor"/>
      </rPr>
      <t xml:space="preserve">Bourdin, S </t>
    </r>
    <r>
      <rPr>
        <sz val="9"/>
        <rFont val="Calibri"/>
        <family val="2"/>
        <scheme val="minor"/>
      </rPr>
      <t>&amp; Jambou, M (forthcoming), 'Inter-firm cooperation and local industrial ecology processes: Evidence from three French case studies'</t>
    </r>
  </si>
  <si>
    <r>
      <t xml:space="preserve">Torre, A &amp; </t>
    </r>
    <r>
      <rPr>
        <b/>
        <sz val="9"/>
        <rFont val="Calibri"/>
        <family val="2"/>
        <scheme val="minor"/>
      </rPr>
      <t>Bourdin, S</t>
    </r>
    <r>
      <rPr>
        <sz val="9"/>
        <rFont val="Calibri"/>
        <family val="2"/>
        <scheme val="minor"/>
      </rPr>
      <t xml:space="preserve"> (forthcoming), 'The French territorial reform of the regions: objectives, risks and challenges for some forgotten territories'</t>
    </r>
  </si>
  <si>
    <r>
      <t xml:space="preserve">Niang, A, </t>
    </r>
    <r>
      <rPr>
        <b/>
        <sz val="9"/>
        <rFont val="Calibri"/>
        <family val="2"/>
        <scheme val="minor"/>
      </rPr>
      <t xml:space="preserve">Bourdin, S </t>
    </r>
    <r>
      <rPr>
        <sz val="9"/>
        <rFont val="Calibri"/>
        <family val="2"/>
        <scheme val="minor"/>
      </rPr>
      <t>&amp; Torre, A (forthcoming), 'Vers une territorialisation des dynamiques de l'économie circulaire ? Analyse du cas français, 2008-2015'</t>
    </r>
  </si>
  <si>
    <r>
      <rPr>
        <b/>
        <sz val="9"/>
        <rFont val="Calibri"/>
        <family val="2"/>
        <scheme val="minor"/>
      </rPr>
      <t>Culie, J-D, Meyer, V &amp; Philippe, X</t>
    </r>
    <r>
      <rPr>
        <sz val="9"/>
        <rFont val="Calibri"/>
        <family val="2"/>
        <scheme val="minor"/>
      </rPr>
      <t xml:space="preserve"> (forthcoming), 'Listening to the call of boredom at work: A Heideggerian journey into Michel Houellebecq’s novels'</t>
    </r>
  </si>
  <si>
    <r>
      <t xml:space="preserve">Bueno-Merino, P &amp; </t>
    </r>
    <r>
      <rPr>
        <b/>
        <sz val="9"/>
        <rFont val="Calibri"/>
        <family val="2"/>
        <scheme val="minor"/>
      </rPr>
      <t xml:space="preserve">Duchemin, M-H </t>
    </r>
    <r>
      <rPr>
        <sz val="9"/>
        <rFont val="Calibri"/>
        <family val="2"/>
        <scheme val="minor"/>
      </rPr>
      <t>(forthcoming), 'Contribution of psychological entrepreneurial support to the strengthening of female entrepreneurial intention in a women-only incubator'</t>
    </r>
  </si>
  <si>
    <r>
      <rPr>
        <b/>
        <sz val="9"/>
        <rFont val="Calibri"/>
        <family val="2"/>
        <scheme val="minor"/>
      </rPr>
      <t>Eabrasu, M</t>
    </r>
    <r>
      <rPr>
        <sz val="9"/>
        <rFont val="Calibri"/>
        <family val="2"/>
        <scheme val="minor"/>
      </rPr>
      <t xml:space="preserve"> </t>
    </r>
    <r>
      <rPr>
        <sz val="9"/>
        <color rgb="FFFF0000"/>
        <rFont val="Calibri"/>
        <family val="2"/>
        <scheme val="minor"/>
      </rPr>
      <t>2021,</t>
    </r>
    <r>
      <rPr>
        <sz val="9"/>
        <rFont val="Calibri"/>
        <family val="2"/>
        <scheme val="minor"/>
      </rPr>
      <t xml:space="preserve"> "What if? Fine-tuning the expectations of business simulation technology through the lens of philosophical counterfactual analysis"</t>
    </r>
  </si>
  <si>
    <r>
      <rPr>
        <b/>
        <sz val="9"/>
        <rFont val="Calibri"/>
        <family val="2"/>
        <scheme val="minor"/>
      </rPr>
      <t>Escobar, O</t>
    </r>
    <r>
      <rPr>
        <sz val="9"/>
        <rFont val="Calibri"/>
        <family val="2"/>
        <scheme val="minor"/>
      </rPr>
      <t>, Schiavone, F, Khvatova, T &amp; Maalaoui, A (forthcoming), 'Lead User Innovation and Entrepreneurship: Analyzing the Current State of Research'</t>
    </r>
  </si>
  <si>
    <r>
      <t xml:space="preserve">Ghasemzadeh, K, </t>
    </r>
    <r>
      <rPr>
        <b/>
        <sz val="9"/>
        <rFont val="Calibri"/>
        <family val="2"/>
        <scheme val="minor"/>
      </rPr>
      <t>Escobar, O</t>
    </r>
    <r>
      <rPr>
        <sz val="9"/>
        <rFont val="Calibri"/>
        <family val="2"/>
        <scheme val="minor"/>
      </rPr>
      <t>, Yordanova, Z &amp; Villasalero, M (forthcoming), 'User Innovation rings the bell for new horizons in E-health A Bibliometric Analysis'</t>
    </r>
  </si>
  <si>
    <r>
      <rPr>
        <b/>
        <sz val="9"/>
        <color rgb="FF242424"/>
        <rFont val="Calibri"/>
        <family val="2"/>
        <scheme val="minor"/>
      </rPr>
      <t>Estay, C</t>
    </r>
    <r>
      <rPr>
        <sz val="9"/>
        <color rgb="FF242424"/>
        <rFont val="Calibri"/>
        <family val="2"/>
        <scheme val="minor"/>
      </rPr>
      <t xml:space="preserve"> &amp; Faye, EL Haidji M, Mai, C &amp; Durrieu, F (forthcoming), 'Complexité attributionnelle et leadership : le contexte sénégalais'</t>
    </r>
  </si>
  <si>
    <r>
      <t xml:space="preserve">Dang, R, Hikkerova, L, </t>
    </r>
    <r>
      <rPr>
        <b/>
        <sz val="9"/>
        <rFont val="Calibri"/>
        <family val="2"/>
        <scheme val="minor"/>
      </rPr>
      <t>Houanti, L</t>
    </r>
    <r>
      <rPr>
        <sz val="9"/>
        <rFont val="Calibri"/>
        <family val="2"/>
        <scheme val="minor"/>
      </rPr>
      <t>, Le, N.T &amp; Vu, M.C (à paraître), 'Does firm performance withstand the test of time? New evidence from a transactional economy'</t>
    </r>
  </si>
  <si>
    <r>
      <rPr>
        <b/>
        <sz val="9"/>
        <rFont val="Calibri"/>
        <family val="2"/>
        <scheme val="minor"/>
      </rPr>
      <t>Houanti, L,</t>
    </r>
    <r>
      <rPr>
        <sz val="9"/>
        <rFont val="Calibri"/>
        <family val="2"/>
        <scheme val="minor"/>
      </rPr>
      <t xml:space="preserve"> Dang, R, Akli, A &amp; M.G. Bruna, M-J 2021, 'Fossé salarial entre les hommes et les femmes dans un pays en voie de développement : une étude de cas d’un groupe privé Algérien'</t>
    </r>
  </si>
  <si>
    <r>
      <t xml:space="preserve">Cuenoud, T, Dang, R, Hikkerova, L &amp; </t>
    </r>
    <r>
      <rPr>
        <b/>
        <sz val="9"/>
        <rFont val="Calibri"/>
        <family val="2"/>
        <scheme val="minor"/>
      </rPr>
      <t>Houanti, L</t>
    </r>
    <r>
      <rPr>
        <sz val="9"/>
        <rFont val="Calibri"/>
        <family val="2"/>
        <scheme val="minor"/>
      </rPr>
      <t xml:space="preserve"> (forthcoming), 'Geography and social network influence on crowdfunding of a French microbrewery' </t>
    </r>
  </si>
  <si>
    <r>
      <t xml:space="preserve">Diard, C, </t>
    </r>
    <r>
      <rPr>
        <b/>
        <sz val="9"/>
        <rFont val="Calibri"/>
        <family val="2"/>
        <scheme val="minor"/>
      </rPr>
      <t xml:space="preserve">Hachard, V </t>
    </r>
    <r>
      <rPr>
        <sz val="9"/>
        <rFont val="Calibri"/>
        <family val="2"/>
        <scheme val="minor"/>
      </rPr>
      <t>&amp; Laroutis, D (à paraître), 'Bienveillance perçue et télétravail en confinement : une influence sur les risques psychosociaux ?'</t>
    </r>
  </si>
  <si>
    <r>
      <t xml:space="preserve">Diard, C, </t>
    </r>
    <r>
      <rPr>
        <b/>
        <sz val="9"/>
        <rFont val="Calibri"/>
        <family val="2"/>
        <scheme val="minor"/>
      </rPr>
      <t>Hachard, V</t>
    </r>
    <r>
      <rPr>
        <sz val="9"/>
        <rFont val="Calibri"/>
        <family val="2"/>
        <scheme val="minor"/>
      </rPr>
      <t xml:space="preserve"> &amp; Laroutis, D (à paraître), 'Télétravail et crise du COVID 19 : un mode d’organisation inégalitaire ?'</t>
    </r>
  </si>
  <si>
    <r>
      <t xml:space="preserve">Kammoun, W, </t>
    </r>
    <r>
      <rPr>
        <b/>
        <sz val="9"/>
        <rFont val="Calibri"/>
        <family val="2"/>
        <scheme val="minor"/>
      </rPr>
      <t xml:space="preserve">Hamza, T </t>
    </r>
    <r>
      <rPr>
        <sz val="9"/>
        <rFont val="Calibri"/>
        <family val="2"/>
        <scheme val="minor"/>
      </rPr>
      <t>&amp; Louhichi, W (forthcoming), 'Dynamic Interactions Between the Bitcoin Price Index and Widely Traded Financial Assets: Evidence from the Recent COVID-19 Crisis'</t>
    </r>
  </si>
  <si>
    <r>
      <rPr>
        <b/>
        <sz val="9"/>
        <rFont val="Calibri"/>
        <family val="2"/>
        <scheme val="minor"/>
      </rPr>
      <t>Juteau, S</t>
    </r>
    <r>
      <rPr>
        <sz val="9"/>
        <rFont val="Calibri"/>
        <family val="2"/>
        <scheme val="minor"/>
      </rPr>
      <t xml:space="preserve"> (à paraitre), 'La mise en place d'un drive dans la grande distribution à l'épreuve d'un jeu de logiques institutionnelles'</t>
    </r>
  </si>
  <si>
    <r>
      <rPr>
        <b/>
        <sz val="9"/>
        <rFont val="Calibri"/>
        <family val="2"/>
        <scheme val="minor"/>
      </rPr>
      <t>Lacombe, I</t>
    </r>
    <r>
      <rPr>
        <sz val="9"/>
        <rFont val="Calibri"/>
        <family val="2"/>
        <scheme val="minor"/>
      </rPr>
      <t>, Amari, M, Mouakhar, M &amp; Jarboui, A (forthcoming), 'Digital Business Strategy maturity, financial development and income inequality: empirical evidence from a panel of 149 countries'</t>
    </r>
  </si>
  <si>
    <r>
      <t xml:space="preserve">Mohammed, A, </t>
    </r>
    <r>
      <rPr>
        <b/>
        <sz val="9"/>
        <rFont val="Calibri"/>
        <family val="2"/>
        <scheme val="minor"/>
      </rPr>
      <t>Lopes de Sousa Jabbour, A.B</t>
    </r>
    <r>
      <rPr>
        <sz val="9"/>
        <rFont val="Calibri"/>
        <family val="2"/>
        <scheme val="minor"/>
      </rPr>
      <t xml:space="preserve"> &amp; Diabat, A (à paraître), ‘COVID-19 pandemic disruption: A matter of building companies’ internal and external resilience’</t>
    </r>
  </si>
  <si>
    <r>
      <t xml:space="preserve">Aslam, H, Wanke, P, Khalid, A, Roubaud, D, Wassem, M, Chiappetta Jabbour, C.J, Grebinevych, O &amp; </t>
    </r>
    <r>
      <rPr>
        <b/>
        <sz val="9"/>
        <rFont val="Calibri"/>
        <family val="2"/>
        <scheme val="minor"/>
      </rPr>
      <t>Lopes de Sousa Jabbour, A.B</t>
    </r>
    <r>
      <rPr>
        <sz val="9"/>
        <rFont val="Calibri"/>
        <family val="2"/>
        <scheme val="minor"/>
      </rPr>
      <t>. (forthcoming), 'A Scenario-Based Experimental Study of Buyer Supplier Relationship Commitment in the Context of a Psychological Contract Breach: Implications for Supply Chain Management'</t>
    </r>
  </si>
  <si>
    <r>
      <t xml:space="preserve">Colovic, A, </t>
    </r>
    <r>
      <rPr>
        <b/>
        <sz val="9"/>
        <rFont val="Calibri"/>
        <family val="2"/>
        <scheme val="minor"/>
      </rPr>
      <t>Lamotte, O</t>
    </r>
    <r>
      <rPr>
        <sz val="9"/>
        <rFont val="Calibri"/>
        <family val="2"/>
        <scheme val="minor"/>
      </rPr>
      <t xml:space="preserve"> &amp;  Yang, J forthcoming, 'Investors’ decisions following acquisition announcements: A configurational analysis of the role of acquirers’ resources, capabilities, and strategic fit with the target firm'</t>
    </r>
  </si>
  <si>
    <r>
      <t xml:space="preserve">Germain, O &amp; </t>
    </r>
    <r>
      <rPr>
        <b/>
        <sz val="9"/>
        <rFont val="Calibri"/>
        <family val="2"/>
        <scheme val="minor"/>
      </rPr>
      <t>Laifi, A</t>
    </r>
    <r>
      <rPr>
        <sz val="9"/>
        <rFont val="Calibri"/>
        <family val="2"/>
        <scheme val="minor"/>
      </rPr>
      <t xml:space="preserve"> (à paraître), 'Entre-prendre la recherche en management : inquiétude, affirmation et devenir-minoritaire. Un détour par Médiapart.'</t>
    </r>
  </si>
  <si>
    <r>
      <rPr>
        <b/>
        <sz val="9"/>
        <rFont val="Calibri"/>
        <family val="2"/>
        <scheme val="minor"/>
      </rPr>
      <t>Marić, J</t>
    </r>
    <r>
      <rPr>
        <sz val="9"/>
        <rFont val="Calibri"/>
        <family val="2"/>
        <scheme val="minor"/>
      </rPr>
      <t xml:space="preserve"> &amp; Gamma-Araujo, I (forthcoming), 'Implications of the COVID-19 pandemic in education and vaccine hesitancy among students: a cross-sectional analysis from France'</t>
    </r>
  </si>
  <si>
    <r>
      <rPr>
        <b/>
        <sz val="9"/>
        <rFont val="Calibri"/>
        <family val="2"/>
        <scheme val="minor"/>
      </rPr>
      <t>Meyer, V</t>
    </r>
    <r>
      <rPr>
        <sz val="9"/>
        <rFont val="Calibri"/>
        <family val="2"/>
        <scheme val="minor"/>
      </rPr>
      <t>, Diard, C &amp; Arbouz, D (à paraître), 'Télétravail et formes de contrôle émergentes : le cas du secteur bancaire et financier pendant la crise sanitaire de la Covid-19'</t>
    </r>
  </si>
  <si>
    <r>
      <rPr>
        <b/>
        <sz val="9"/>
        <rFont val="Calibri"/>
        <family val="2"/>
        <scheme val="minor"/>
      </rPr>
      <t>Minchella, D</t>
    </r>
    <r>
      <rPr>
        <sz val="9"/>
        <rFont val="Calibri"/>
        <family val="2"/>
        <scheme val="minor"/>
      </rPr>
      <t xml:space="preserve"> &amp; </t>
    </r>
    <r>
      <rPr>
        <b/>
        <sz val="9"/>
        <rFont val="Calibri"/>
        <family val="2"/>
        <scheme val="minor"/>
      </rPr>
      <t xml:space="preserve">Culié, J-D </t>
    </r>
    <r>
      <rPr>
        <sz val="9"/>
        <rFont val="Calibri"/>
        <family val="2"/>
        <scheme val="minor"/>
      </rPr>
      <t>(à paraître), 'Les interactions informelles en question. Le cas de l’Eléphant de la Société Générale'</t>
    </r>
  </si>
  <si>
    <r>
      <t xml:space="preserve">Kheireddin, H, </t>
    </r>
    <r>
      <rPr>
        <b/>
        <sz val="9"/>
        <rFont val="Calibri"/>
        <family val="2"/>
        <scheme val="minor"/>
      </rPr>
      <t xml:space="preserve">Mouakhar, K </t>
    </r>
    <r>
      <rPr>
        <sz val="9"/>
        <rFont val="Calibri"/>
        <family val="2"/>
        <scheme val="minor"/>
      </rPr>
      <t>&amp; Jarboui, A (forthcoming), 'The Relationship between Board Characteristics and Environmental Sustainability Reporting: Evidence from listed French firms'</t>
    </r>
  </si>
  <si>
    <r>
      <t>Mnif, E,</t>
    </r>
    <r>
      <rPr>
        <b/>
        <sz val="9"/>
        <rFont val="Calibri"/>
        <family val="2"/>
        <scheme val="minor"/>
      </rPr>
      <t xml:space="preserve"> Mouakhar, K </t>
    </r>
    <r>
      <rPr>
        <sz val="9"/>
        <rFont val="Calibri"/>
        <family val="2"/>
        <scheme val="minor"/>
      </rPr>
      <t>&amp; Jarboui, A (forthcoming), 'The Co-movements of Faith-Based Cryptocurrencies in Periods of Pandemics'</t>
    </r>
  </si>
  <si>
    <r>
      <t>Mnif, E, Jarboui, A &amp; </t>
    </r>
    <r>
      <rPr>
        <b/>
        <sz val="9"/>
        <color rgb="FF201F1E"/>
        <rFont val="Calibri"/>
        <family val="2"/>
        <scheme val="minor"/>
      </rPr>
      <t>Mouakhar, K</t>
    </r>
    <r>
      <rPr>
        <sz val="9"/>
        <color rgb="FF201F1E"/>
        <rFont val="Calibri"/>
        <family val="2"/>
        <scheme val="minor"/>
      </rPr>
      <t> </t>
    </r>
    <r>
      <rPr>
        <sz val="9"/>
        <color rgb="FFFF0000"/>
        <rFont val="Calibri"/>
        <family val="2"/>
        <scheme val="minor"/>
      </rPr>
      <t>2020</t>
    </r>
    <r>
      <rPr>
        <sz val="9"/>
        <color rgb="FF201F1E"/>
        <rFont val="Calibri"/>
        <family val="2"/>
        <scheme val="minor"/>
      </rPr>
      <t>, 'How the cryptocurrency market has performed during COVID 19? A multifractal analysis'</t>
    </r>
  </si>
  <si>
    <r>
      <t xml:space="preserve">Ezzi, F, Jarboui, A &amp; </t>
    </r>
    <r>
      <rPr>
        <b/>
        <sz val="9"/>
        <color rgb="FF201F1E"/>
        <rFont val="Calibri"/>
        <family val="2"/>
        <scheme val="minor"/>
      </rPr>
      <t>Mouakhar, K</t>
    </r>
    <r>
      <rPr>
        <sz val="9"/>
        <color rgb="FF201F1E"/>
        <rFont val="Calibri"/>
        <family val="2"/>
        <scheme val="minor"/>
      </rPr>
      <t xml:space="preserve"> (forthcoming), 'Exploring the relationship between blockchain technology and Corporate Social Responsibility Performance: Empirical Evidence from European Firms'</t>
    </r>
  </si>
  <si>
    <r>
      <rPr>
        <b/>
        <sz val="9"/>
        <color rgb="FF201F1E"/>
        <rFont val="Calibri"/>
        <family val="2"/>
        <scheme val="minor"/>
      </rPr>
      <t>Nguyen Huu, T.T</t>
    </r>
    <r>
      <rPr>
        <sz val="9"/>
        <color rgb="FF201F1E"/>
        <rFont val="Calibri"/>
        <family val="2"/>
        <scheme val="minor"/>
      </rPr>
      <t>, Nguyen-Khac, M &amp; Tran-Nam, Q (forthcoming) 'The  role  of  environmental  practices  and  innovation  in  total  factor  productivity  convergence - Evidence from small and medium size enterprises in Vietnam</t>
    </r>
  </si>
  <si>
    <r>
      <t xml:space="preserve">Fall, F &amp; </t>
    </r>
    <r>
      <rPr>
        <b/>
        <sz val="9"/>
        <color rgb="FF201F1E"/>
        <rFont val="Calibri"/>
        <family val="2"/>
        <scheme val="minor"/>
      </rPr>
      <t xml:space="preserve">Nguyen-Huu, T.T </t>
    </r>
    <r>
      <rPr>
        <sz val="9"/>
        <color rgb="FF201F1E"/>
        <rFont val="Calibri"/>
        <family val="2"/>
        <scheme val="minor"/>
      </rPr>
      <t>(forthcoming), 'Strategic behavior between a bank and a microfinance institution: the role of psychological distance and education level'</t>
    </r>
  </si>
  <si>
    <r>
      <t xml:space="preserve">Hobeika, J, Khelladi, I &amp; </t>
    </r>
    <r>
      <rPr>
        <b/>
        <sz val="9"/>
        <color rgb="FF201F1E"/>
        <rFont val="Calibri"/>
        <family val="2"/>
        <scheme val="minor"/>
      </rPr>
      <t xml:space="preserve">Orhan, M. A. </t>
    </r>
    <r>
      <rPr>
        <sz val="9"/>
        <color rgb="FF201F1E"/>
        <rFont val="Calibri"/>
        <family val="2"/>
        <scheme val="minor"/>
      </rPr>
      <t>(in press), 'Analyzing the CSR perception from customer relationship quality perspective. An application to the retail banking sector'</t>
    </r>
  </si>
  <si>
    <r>
      <t xml:space="preserve">Akkan, E, Canhilal, K &amp; </t>
    </r>
    <r>
      <rPr>
        <b/>
        <sz val="9"/>
        <color rgb="FF201F1E"/>
        <rFont val="Calibri"/>
        <family val="2"/>
        <scheme val="minor"/>
      </rPr>
      <t>Orhan, M</t>
    </r>
    <r>
      <rPr>
        <sz val="9"/>
        <color rgb="FF201F1E"/>
        <rFont val="Calibri"/>
        <family val="2"/>
        <scheme val="minor"/>
      </rPr>
      <t xml:space="preserve"> (forthcoming), 'Fostering assigned expatriates’ innovativeness via culturally intelligent supervisors: A resource gain perspective'</t>
    </r>
  </si>
  <si>
    <r>
      <rPr>
        <b/>
        <sz val="9"/>
        <color rgb="FF201F1E"/>
        <rFont val="Calibri"/>
        <family val="2"/>
        <scheme val="minor"/>
      </rPr>
      <t>Pereira, B</t>
    </r>
    <r>
      <rPr>
        <sz val="9"/>
        <color rgb="FF201F1E"/>
        <rFont val="Calibri"/>
        <family val="2"/>
        <scheme val="minor"/>
      </rPr>
      <t xml:space="preserve"> 2022, 'Evaluation des salariés et mutation du contrat de travail'</t>
    </r>
  </si>
  <si>
    <r>
      <t xml:space="preserve">Le Van, C, Bosi, S &amp; </t>
    </r>
    <r>
      <rPr>
        <b/>
        <sz val="9"/>
        <color rgb="FF201F1E"/>
        <rFont val="Calibri"/>
        <family val="2"/>
        <scheme val="minor"/>
      </rPr>
      <t>Pham, N.S</t>
    </r>
    <r>
      <rPr>
        <sz val="9"/>
        <color rgb="FF201F1E"/>
        <rFont val="Calibri"/>
        <family val="2"/>
        <scheme val="minor"/>
      </rPr>
      <t xml:space="preserve"> (à paraître), 'Real indeterminacy and dynamics of asset price bubbles in general equilibrium'</t>
    </r>
  </si>
  <si>
    <r>
      <rPr>
        <b/>
        <sz val="9"/>
        <color rgb="FF201F1E"/>
        <rFont val="Calibri"/>
        <family val="2"/>
        <scheme val="minor"/>
      </rPr>
      <t xml:space="preserve">Philippe, X,  Meyer, V &amp; Culié, J.D </t>
    </r>
    <r>
      <rPr>
        <sz val="9"/>
        <color rgb="FF201F1E"/>
        <rFont val="Calibri"/>
        <family val="2"/>
        <scheme val="minor"/>
      </rPr>
      <t>(forthcoming), 'Soumission dans les organisations liquides : les paradoxes du salarié houellebecquien',</t>
    </r>
  </si>
  <si>
    <r>
      <rPr>
        <b/>
        <sz val="9"/>
        <rFont val="Calibri"/>
        <family val="2"/>
        <scheme val="minor"/>
      </rPr>
      <t>Rychalski, A</t>
    </r>
    <r>
      <rPr>
        <sz val="9"/>
        <rFont val="Calibri"/>
        <family val="2"/>
        <scheme val="minor"/>
      </rPr>
      <t xml:space="preserve">, Diard, C &amp; </t>
    </r>
    <r>
      <rPr>
        <b/>
        <sz val="9"/>
        <rFont val="Calibri"/>
        <family val="2"/>
        <scheme val="minor"/>
      </rPr>
      <t>Aubry, M</t>
    </r>
    <r>
      <rPr>
        <sz val="9"/>
        <rFont val="Calibri"/>
        <family val="2"/>
        <scheme val="minor"/>
      </rPr>
      <t xml:space="preserve"> (forthcoming), 'Le contrat psychologique à l’épreuve du confinement imposé par la Covid-19</t>
    </r>
  </si>
  <si>
    <r>
      <rPr>
        <b/>
        <sz val="9"/>
        <rFont val="Calibri"/>
        <family val="2"/>
        <scheme val="minor"/>
      </rPr>
      <t>Roten, Y</t>
    </r>
    <r>
      <rPr>
        <sz val="9"/>
        <rFont val="Calibri"/>
        <family val="2"/>
        <scheme val="minor"/>
      </rPr>
      <t>, Vanheems, R et Laroutis, D (à paraître), 'Les interactions phygitales de service en magasin. Quelles utilités pour les consommateurs ?'</t>
    </r>
  </si>
  <si>
    <r>
      <rPr>
        <b/>
        <sz val="9"/>
        <rFont val="Calibri"/>
        <family val="2"/>
        <scheme val="minor"/>
      </rPr>
      <t>Srivastava, M</t>
    </r>
    <r>
      <rPr>
        <sz val="9"/>
        <rFont val="Calibri"/>
        <family val="2"/>
        <scheme val="minor"/>
      </rPr>
      <t xml:space="preserve"> &amp; Rogers H (forthcoming), 'Managing Global Supply Chain Risks: Effects of the Industry Sector'</t>
    </r>
  </si>
  <si>
    <r>
      <t xml:space="preserve">Balogh, I, </t>
    </r>
    <r>
      <rPr>
        <b/>
        <sz val="9"/>
        <rFont val="Calibri"/>
        <family val="2"/>
        <scheme val="minor"/>
      </rPr>
      <t>Srivastava, M</t>
    </r>
    <r>
      <rPr>
        <sz val="9"/>
        <rFont val="Calibri"/>
        <family val="2"/>
        <scheme val="minor"/>
      </rPr>
      <t xml:space="preserve"> &amp; Tyll, L (forthcoming), 'Towards Comprehensive Corporate Sustainability Reporting: An Empirical Study of Factors Influencing ESG Disclosures of Large Czech Companies</t>
    </r>
  </si>
  <si>
    <r>
      <rPr>
        <b/>
        <sz val="9"/>
        <rFont val="Calibri"/>
        <family val="2"/>
        <scheme val="minor"/>
      </rPr>
      <t xml:space="preserve">Sohier, R </t>
    </r>
    <r>
      <rPr>
        <sz val="9"/>
        <rFont val="Calibri"/>
        <family val="2"/>
        <scheme val="minor"/>
      </rPr>
      <t>&amp; Lavissière, A (à paraître), 'Tweet my Port : a network picture of a port community'</t>
    </r>
  </si>
  <si>
    <r>
      <t xml:space="preserve">Elahi, E, Khalid, Z, </t>
    </r>
    <r>
      <rPr>
        <b/>
        <sz val="9"/>
        <rFont val="Calibri"/>
        <family val="2"/>
        <scheme val="minor"/>
      </rPr>
      <t>Tauni, M.Z</t>
    </r>
    <r>
      <rPr>
        <sz val="9"/>
        <rFont val="Calibri"/>
        <family val="2"/>
        <scheme val="minor"/>
      </rPr>
      <t>, Zhang, H &amp; Lirong, X (à paraître), 'Extreme weather events risk to crop-production and the adaptation of innovative management strategies to mitigate the risk: A retrospective survey of rural Punjab, Pakistan'</t>
    </r>
  </si>
  <si>
    <r>
      <t xml:space="preserve">Ali, F, Zhang Q, </t>
    </r>
    <r>
      <rPr>
        <b/>
        <sz val="9"/>
        <rFont val="Calibri"/>
        <family val="2"/>
        <scheme val="minor"/>
      </rPr>
      <t>Tauni, M.Z</t>
    </r>
    <r>
      <rPr>
        <sz val="9"/>
        <rFont val="Calibri"/>
        <family val="2"/>
        <scheme val="minor"/>
      </rPr>
      <t>, Butt, A-H &amp; Ahsan, T (forthcoming), 'Contingent self-esteem, social interaction fears, and compulsive WeChat usage'</t>
    </r>
  </si>
  <si>
    <r>
      <rPr>
        <b/>
        <sz val="9"/>
        <rFont val="Calibri"/>
        <family val="2"/>
        <scheme val="minor"/>
      </rPr>
      <t>Tran, N.K</t>
    </r>
    <r>
      <rPr>
        <sz val="9"/>
        <rFont val="Calibri"/>
        <family val="2"/>
        <scheme val="minor"/>
      </rPr>
      <t>., Lam, J.S.L, Jia, H &amp; Adland R (forthcoming), 'Emissions From Container Vessels in The Port of Singapore'</t>
    </r>
  </si>
  <si>
    <r>
      <rPr>
        <b/>
        <sz val="9"/>
        <rFont val="Calibri"/>
        <family val="2"/>
        <scheme val="minor"/>
      </rPr>
      <t>Tran, K.N</t>
    </r>
    <r>
      <rPr>
        <sz val="9"/>
        <rFont val="Calibri"/>
        <family val="2"/>
        <scheme val="minor"/>
      </rPr>
      <t xml:space="preserve"> (forthcoming), 'Market structure and horizontal growth strategies – A case study of the container shipping industry'</t>
    </r>
  </si>
  <si>
    <r>
      <t xml:space="preserve">Luo, W, </t>
    </r>
    <r>
      <rPr>
        <b/>
        <sz val="9"/>
        <rFont val="Calibri"/>
        <family val="2"/>
        <scheme val="minor"/>
      </rPr>
      <t>Venkatesh, V.G</t>
    </r>
    <r>
      <rPr>
        <sz val="9"/>
        <rFont val="Calibri"/>
        <family val="2"/>
        <scheme val="minor"/>
      </rPr>
      <t>, Shi, Y &amp; Arthanari, T (à paraître), ‘Dominance and collaboration in logistics triads: the case studies from New Zealand’</t>
    </r>
  </si>
  <si>
    <r>
      <t xml:space="preserve">Zhang, A, </t>
    </r>
    <r>
      <rPr>
        <b/>
        <sz val="9"/>
        <rFont val="Calibri"/>
        <family val="2"/>
        <scheme val="minor"/>
      </rPr>
      <t>Venkatesh, VG</t>
    </r>
    <r>
      <rPr>
        <sz val="9"/>
        <rFont val="Calibri"/>
        <family val="2"/>
        <scheme val="minor"/>
      </rPr>
      <t xml:space="preserve">, Wang, J, Wan, M &amp; Qu, T (forthcoming), ‘Drivers of industry 4.0-Enabled smart waste management in Supply Chain Operations: A circular economy perspective in China’, </t>
    </r>
    <r>
      <rPr>
        <b/>
        <u/>
        <sz val="9"/>
        <rFont val="Calibri"/>
        <family val="2"/>
        <scheme val="minor"/>
      </rPr>
      <t>ABS 3</t>
    </r>
  </si>
  <si>
    <r>
      <t xml:space="preserve">Shi, Y, Zheng, X, </t>
    </r>
    <r>
      <rPr>
        <b/>
        <sz val="9"/>
        <rFont val="Calibri"/>
        <family val="2"/>
        <scheme val="minor"/>
      </rPr>
      <t>Venkatesh, V.G</t>
    </r>
    <r>
      <rPr>
        <sz val="9"/>
        <rFont val="Calibri"/>
        <family val="2"/>
        <scheme val="minor"/>
      </rPr>
      <t>, Alhumadan, E &amp; Paul, S (à paraître), 'The Impact of Digitalization on Supply Chain Resilience: An Empirical Study of the Chinese Manufacturing Industry'</t>
    </r>
  </si>
  <si>
    <r>
      <t xml:space="preserve">Liboni, L.B, Cezerino, L.O, Alves, M.F.R, Jabbour, C.J.C &amp; </t>
    </r>
    <r>
      <rPr>
        <b/>
        <sz val="9"/>
        <rFont val="Calibri"/>
        <family val="2"/>
        <scheme val="minor"/>
      </rPr>
      <t>Venkatesh, V.G</t>
    </r>
    <r>
      <rPr>
        <sz val="9"/>
        <rFont val="Calibri"/>
        <family val="2"/>
        <scheme val="minor"/>
      </rPr>
      <t xml:space="preserve"> (forthcoming), ‘Translating the Environmental Orientation of Firms into Sustainable Outcomes: The Role of Sustainable Dynamic Capability’</t>
    </r>
  </si>
  <si>
    <r>
      <t xml:space="preserve">Vo-Thanh, T, Vu, T.-V, Nguyen, N, Nguyen, D, </t>
    </r>
    <r>
      <rPr>
        <b/>
        <sz val="9"/>
        <rFont val="Calibri"/>
        <family val="2"/>
        <scheme val="minor"/>
      </rPr>
      <t xml:space="preserve">Zaman, M. </t>
    </r>
    <r>
      <rPr>
        <sz val="9"/>
        <rFont val="Calibri"/>
        <family val="2"/>
        <scheme val="minor"/>
      </rPr>
      <t>&amp; Chi, H (forthcoming), ‘COVID-19, frontline hotel employees’ perceived job insecurity and emotional exhaustion: Does trade union support matter?’</t>
    </r>
  </si>
  <si>
    <r>
      <t xml:space="preserve">Nikjoo, A., </t>
    </r>
    <r>
      <rPr>
        <b/>
        <sz val="9"/>
        <rFont val="Calibri"/>
        <family val="2"/>
        <scheme val="minor"/>
      </rPr>
      <t>Zaman, M</t>
    </r>
    <r>
      <rPr>
        <sz val="9"/>
        <rFont val="Calibri"/>
        <family val="2"/>
        <scheme val="minor"/>
      </rPr>
      <t xml:space="preserve">., Salehi, S., &amp; Hernández-Lara, A. B (forthcoming). The contribution of all-women tours to well-being in middle-aged Muslim women' </t>
    </r>
  </si>
  <si>
    <r>
      <rPr>
        <b/>
        <sz val="9"/>
        <color theme="1"/>
        <rFont val="Calibri"/>
        <family val="2"/>
        <scheme val="minor"/>
      </rPr>
      <t>Zaman, M.</t>
    </r>
    <r>
      <rPr>
        <sz val="9"/>
        <color theme="1"/>
        <rFont val="Calibri"/>
        <family val="2"/>
        <scheme val="minor"/>
      </rPr>
      <t>, Vo-Thanh, T., Hasan, R. &amp; Babu, M. M. (2021). Mobile channel as a strategic distribution channel in times of crisis: A self-determination theory perspective'</t>
    </r>
  </si>
  <si>
    <r>
      <t xml:space="preserve">Laroutis, D, Boistel, P &amp; </t>
    </r>
    <r>
      <rPr>
        <b/>
        <sz val="9"/>
        <color theme="1"/>
        <rFont val="Calibri"/>
        <family val="2"/>
        <scheme val="minor"/>
      </rPr>
      <t xml:space="preserve">Zaman, M </t>
    </r>
    <r>
      <rPr>
        <sz val="9"/>
        <color theme="1"/>
        <rFont val="Calibri"/>
        <family val="2"/>
        <scheme val="minor"/>
      </rPr>
      <t>(forthcoming), 'Purchasing Intentions and Digital Influencers'</t>
    </r>
  </si>
  <si>
    <r>
      <t xml:space="preserve">Vu, T-V, Vo-Thanh, T, Chi, H, Phong Nguyen, N, Van Nguyen, D &amp; </t>
    </r>
    <r>
      <rPr>
        <b/>
        <sz val="9"/>
        <color theme="1"/>
        <rFont val="Calibri"/>
        <family val="2"/>
        <scheme val="minor"/>
      </rPr>
      <t>Zaman, M</t>
    </r>
    <r>
      <rPr>
        <sz val="9"/>
        <color theme="1"/>
        <rFont val="Calibri"/>
        <family val="2"/>
        <scheme val="minor"/>
      </rPr>
      <t xml:space="preserve"> (forthcoming), 'The role of perceived workplace safety practices and mindfulness in maintaining calm in employees during times of crisis'</t>
    </r>
  </si>
  <si>
    <r>
      <t>Vo-Thanh, T,</t>
    </r>
    <r>
      <rPr>
        <b/>
        <sz val="9"/>
        <color theme="1"/>
        <rFont val="Calibri"/>
        <family val="2"/>
        <scheme val="minor"/>
      </rPr>
      <t xml:space="preserve"> Zaman, M</t>
    </r>
    <r>
      <rPr>
        <sz val="9"/>
        <color theme="1"/>
        <rFont val="Calibri"/>
        <family val="2"/>
        <scheme val="minor"/>
      </rPr>
      <t>, Hasan, R, Akter, S &amp; Dang-Van, T (à paraître), 'The service digitalization in fine-dining restaurants: A cost-benefit perspective'</t>
    </r>
  </si>
  <si>
    <r>
      <t xml:space="preserve">Hasan, R, </t>
    </r>
    <r>
      <rPr>
        <b/>
        <sz val="9"/>
        <color theme="1"/>
        <rFont val="Calibri"/>
        <family val="2"/>
        <scheme val="minor"/>
      </rPr>
      <t>Zaman, M</t>
    </r>
    <r>
      <rPr>
        <sz val="9"/>
        <color theme="1"/>
        <rFont val="Calibri"/>
        <family val="2"/>
        <scheme val="minor"/>
      </rPr>
      <t xml:space="preserve"> &amp; Princet, E (forthcoming), ‘How social media data can influence consumers’ attitudes towards cosmetic brands? The case of Maybelline’</t>
    </r>
  </si>
  <si>
    <r>
      <t xml:space="preserve">Niang, A, Torre, A &amp; </t>
    </r>
    <r>
      <rPr>
        <b/>
        <sz val="9"/>
        <rFont val="Calibri"/>
        <family val="2"/>
        <scheme val="minor"/>
      </rPr>
      <t>Bourdin, S</t>
    </r>
    <r>
      <rPr>
        <sz val="9"/>
        <rFont val="Calibri"/>
        <family val="2"/>
        <scheme val="minor"/>
      </rPr>
      <t xml:space="preserve"> (à paraître), 'Territorial governance and actors’ coordination in a local project of anaerobic digestion. A social network analysis'</t>
    </r>
  </si>
  <si>
    <r>
      <t xml:space="preserve">Diard, C, </t>
    </r>
    <r>
      <rPr>
        <b/>
        <sz val="9"/>
        <color theme="1"/>
        <rFont val="Calibri"/>
        <family val="2"/>
        <scheme val="minor"/>
      </rPr>
      <t xml:space="preserve">Hachard, V </t>
    </r>
    <r>
      <rPr>
        <sz val="9"/>
        <color theme="1"/>
        <rFont val="Calibri"/>
        <family val="2"/>
        <scheme val="minor"/>
      </rPr>
      <t>&amp; Laroutis, D (à paraître), ‘Télétravail contraint et nouvel agencement organisationnel : quelles conséquences sur les risques psychosociaux ?’</t>
    </r>
  </si>
  <si>
    <r>
      <t xml:space="preserve">Dang, R &amp; </t>
    </r>
    <r>
      <rPr>
        <b/>
        <sz val="9"/>
        <rFont val="Calibri"/>
        <family val="2"/>
        <scheme val="minor"/>
      </rPr>
      <t xml:space="preserve">Houanti, L </t>
    </r>
    <r>
      <rPr>
        <sz val="9"/>
        <rFont val="Calibri"/>
        <family val="2"/>
        <scheme val="minor"/>
      </rPr>
      <t>(forthcoming), ‘Entrepreneuriat féminin dans l’éducation, facteur d’émancipation des femmes : Cas de la ville de Bejaia’</t>
    </r>
  </si>
  <si>
    <r>
      <rPr>
        <b/>
        <sz val="9"/>
        <rFont val="Calibri"/>
        <family val="2"/>
        <scheme val="minor"/>
      </rPr>
      <t>Tran, K.N</t>
    </r>
    <r>
      <rPr>
        <sz val="9"/>
        <rFont val="Calibri"/>
        <family val="2"/>
        <scheme val="minor"/>
      </rPr>
      <t xml:space="preserve"> &amp; Lee Lam, J.S (2021), ‘Effects of container ship speed on CO2 emission, cargo lead time and supply chain costs’</t>
    </r>
  </si>
  <si>
    <r>
      <rPr>
        <b/>
        <sz val="9"/>
        <rFont val="Calibri"/>
        <family val="2"/>
        <scheme val="minor"/>
      </rPr>
      <t>Jeanne, L, Bourdin, S, Noiret, G &amp; Nadou, F</t>
    </r>
    <r>
      <rPr>
        <sz val="9"/>
        <rFont val="Calibri"/>
        <family val="2"/>
        <scheme val="minor"/>
      </rPr>
      <t xml:space="preserve"> (forthcoming), ‘Economic globalization and the COVID-19 pandemic: global spread and inequalities’ (CNRS : Géographie)</t>
    </r>
  </si>
  <si>
    <r>
      <rPr>
        <b/>
        <sz val="9"/>
        <color theme="1"/>
        <rFont val="Calibri"/>
        <family val="2"/>
        <scheme val="minor"/>
      </rPr>
      <t>Jeanne, L</t>
    </r>
    <r>
      <rPr>
        <sz val="9"/>
        <color theme="1"/>
        <rFont val="Calibri"/>
        <family val="2"/>
        <scheme val="minor"/>
      </rPr>
      <t xml:space="preserve"> (à paraître), "Edward Twitchell Hall : l’explorateur de l’éloquence silencieuse", in O Germain (ed.), Les grands inspirateurs de la Théorie des organisations, Tome 2, Editions EMS.</t>
    </r>
  </si>
  <si>
    <r>
      <t xml:space="preserve">Cochard, N &amp; </t>
    </r>
    <r>
      <rPr>
        <b/>
        <sz val="9"/>
        <color theme="1"/>
        <rFont val="Calibri"/>
        <family val="2"/>
        <scheme val="minor"/>
      </rPr>
      <t>Minchella, D</t>
    </r>
    <r>
      <rPr>
        <sz val="9"/>
        <color theme="1"/>
        <rFont val="Calibri"/>
        <family val="2"/>
        <scheme val="minor"/>
      </rPr>
      <t xml:space="preserve"> (forthcoming), 'Le Flex office : quels enjeux pour les organisations et les utilisateurs ?',  in E Vayre, </t>
    </r>
    <r>
      <rPr>
        <i/>
        <sz val="9"/>
        <color theme="1"/>
        <rFont val="Calibri"/>
        <family val="2"/>
        <scheme val="minor"/>
      </rPr>
      <t>La digitalisation du travail : nouveaux espaces et nouvelles temporalités de travai</t>
    </r>
    <r>
      <rPr>
        <sz val="9"/>
        <color theme="1"/>
        <rFont val="Calibri"/>
        <family val="2"/>
        <scheme val="minor"/>
      </rPr>
      <t>l, ISTE Group Editions. (version anglaise de l'ouvrage : Digitalization of Work: New Spaces and New Working Times).</t>
    </r>
  </si>
  <si>
    <r>
      <rPr>
        <b/>
        <sz val="9"/>
        <color theme="1"/>
        <rFont val="Calibri"/>
        <family val="2"/>
        <scheme val="minor"/>
      </rPr>
      <t>Nguyen-Huu, T.T</t>
    </r>
    <r>
      <rPr>
        <sz val="9"/>
        <color theme="1"/>
        <rFont val="Calibri"/>
        <family val="2"/>
        <scheme val="minor"/>
      </rPr>
      <t xml:space="preserve"> &amp; Kechidi, M (forthcoming), 'Internationalization strategies of SMEs' in International Trade, Economic Development and the Vietnamese Economy - Essays in Honor of Binh Tran-Nam</t>
    </r>
  </si>
  <si>
    <r>
      <t xml:space="preserve">Babak, T, Hossein, O &amp; </t>
    </r>
    <r>
      <rPr>
        <b/>
        <sz val="9"/>
        <color theme="1"/>
        <rFont val="Calibri"/>
        <family val="2"/>
        <scheme val="minor"/>
      </rPr>
      <t>Batat, W</t>
    </r>
    <r>
      <rPr>
        <sz val="9"/>
        <color theme="1"/>
        <rFont val="Calibri"/>
        <family val="2"/>
        <scheme val="minor"/>
      </rPr>
      <t xml:space="preserve"> (forthcoming), 'Ethical Consumption and Climate Change in Hospitality and Tourism: Challenges, Solutions, and Prospects',  (coordination of a special issue) </t>
    </r>
  </si>
  <si>
    <r>
      <t xml:space="preserve">Venkatesh, M, Fosso, S, Gunasekaran, A &amp; </t>
    </r>
    <r>
      <rPr>
        <b/>
        <sz val="9"/>
        <rFont val="Calibri"/>
        <family val="2"/>
        <scheme val="minor"/>
      </rPr>
      <t>Venkatesh, V.G</t>
    </r>
    <r>
      <rPr>
        <sz val="9"/>
        <rFont val="Calibri"/>
        <family val="2"/>
        <scheme val="minor"/>
      </rPr>
      <t xml:space="preserve"> (forthcoming), 'Emerging Trends in the Interplay betweenAnalytics and Operations in MSMEs'</t>
    </r>
  </si>
  <si>
    <t>FORTHCOMING</t>
  </si>
  <si>
    <t>FT50</t>
  </si>
  <si>
    <t>Nombre total d'articles par catégorie CNRS 2017-22</t>
  </si>
  <si>
    <t>Nombre total d'articles par catégorie FNEGE 2017-22</t>
  </si>
  <si>
    <t>Nombre total d'articles par catégorie C/F 2017-22 (plus favorable)</t>
  </si>
  <si>
    <t>Nombre total d'articles par catégorie HCERES 2017-22</t>
  </si>
  <si>
    <t>Autres catégories 2017-22 (calcul auto)</t>
  </si>
  <si>
    <t>Nombre total d'articles ABS 2017-2022</t>
  </si>
  <si>
    <r>
      <rPr>
        <b/>
        <sz val="9"/>
        <color rgb="FF201F1E"/>
        <rFont val="Calibri"/>
        <family val="2"/>
        <scheme val="minor"/>
      </rPr>
      <t xml:space="preserve">Aloui, A </t>
    </r>
    <r>
      <rPr>
        <sz val="9"/>
        <color rgb="FF201F1E"/>
        <rFont val="Calibri"/>
        <family val="2"/>
        <scheme val="minor"/>
      </rPr>
      <t>&amp; Wehbi Sleiman, M 2021, 'Les compétences : maillon fort des structures d’accompagnement des PME1'</t>
    </r>
  </si>
  <si>
    <r>
      <rPr>
        <b/>
        <sz val="9"/>
        <rFont val="Calibri"/>
        <family val="2"/>
        <scheme val="minor"/>
      </rPr>
      <t xml:space="preserve">Alves, S &amp; </t>
    </r>
    <r>
      <rPr>
        <u/>
        <sz val="9"/>
        <rFont val="Calibri"/>
        <family val="2"/>
        <scheme val="minor"/>
      </rPr>
      <t>Lerner, L</t>
    </r>
    <r>
      <rPr>
        <sz val="9"/>
        <rFont val="Calibri"/>
        <family val="2"/>
        <scheme val="minor"/>
      </rPr>
      <t>(2021), 'Engagement et volition en e-learning : quelle place pour l’environnement social ?</t>
    </r>
  </si>
  <si>
    <r>
      <rPr>
        <b/>
        <sz val="9"/>
        <color rgb="FF201F1E"/>
        <rFont val="Calibri"/>
        <family val="2"/>
        <scheme val="minor"/>
      </rPr>
      <t>Batat, W</t>
    </r>
    <r>
      <rPr>
        <sz val="9"/>
        <color rgb="FF201F1E"/>
        <rFont val="Calibri"/>
        <family val="2"/>
        <scheme val="minor"/>
      </rPr>
      <t xml:space="preserve"> 2021, 'Consumers’ perceptions of food ethics in luxury dining'</t>
    </r>
  </si>
  <si>
    <r>
      <rPr>
        <b/>
        <sz val="9"/>
        <color rgb="FF201F1E"/>
        <rFont val="Calibri"/>
        <family val="2"/>
        <scheme val="minor"/>
      </rPr>
      <t>Batat, W</t>
    </r>
    <r>
      <rPr>
        <sz val="9"/>
        <color rgb="FF201F1E"/>
        <rFont val="Calibri"/>
        <family val="2"/>
        <scheme val="minor"/>
      </rPr>
      <t xml:space="preserve"> 2021, 'Produits de terroir versus produits locaux : Une perception différenciée selon deux cultures alimentaires française et québécoise'</t>
    </r>
  </si>
  <si>
    <r>
      <rPr>
        <b/>
        <sz val="9"/>
        <color rgb="FF201F1E"/>
        <rFont val="Calibri"/>
        <family val="2"/>
        <scheme val="minor"/>
      </rPr>
      <t>Batat, B</t>
    </r>
    <r>
      <rPr>
        <sz val="9"/>
        <color rgb="FF201F1E"/>
        <rFont val="Calibri"/>
        <family val="2"/>
        <scheme val="minor"/>
      </rPr>
      <t xml:space="preserve"> 2021, 'A phenomenological exploration into sustainability in the foodservice industry in the MEA region'</t>
    </r>
  </si>
  <si>
    <r>
      <rPr>
        <b/>
        <sz val="9"/>
        <rFont val="Calibri"/>
        <family val="2"/>
        <scheme val="minor"/>
      </rPr>
      <t>Batat, W</t>
    </r>
    <r>
      <rPr>
        <sz val="9"/>
        <rFont val="Calibri"/>
        <family val="2"/>
        <scheme val="minor"/>
      </rPr>
      <t xml:space="preserve"> 2021, 'How Michelin-starred chefs are being transformed into social bricoleurs? An online qualitative study of luxury foodservice during the COVID-19 pandemic',  </t>
    </r>
    <r>
      <rPr>
        <b/>
        <u/>
        <sz val="9"/>
        <rFont val="Calibri"/>
        <family val="2"/>
        <scheme val="minor"/>
      </rPr>
      <t>ABS : 2</t>
    </r>
  </si>
  <si>
    <r>
      <rPr>
        <b/>
        <sz val="9"/>
        <color rgb="FF201F1E"/>
        <rFont val="Calibri"/>
        <family val="2"/>
        <scheme val="minor"/>
      </rPr>
      <t>Batat, W</t>
    </r>
    <r>
      <rPr>
        <sz val="9"/>
        <color rgb="FF201F1E"/>
        <rFont val="Calibri"/>
        <family val="2"/>
        <scheme val="minor"/>
      </rPr>
      <t xml:space="preserve"> &amp; Addis, M 2021, 'Designing food experiences for well-being: A framework advancing design thinking research from a customer experience perspective'</t>
    </r>
  </si>
  <si>
    <r>
      <rPr>
        <b/>
        <sz val="9"/>
        <color rgb="FF201F1E"/>
        <rFont val="Calibri"/>
        <family val="2"/>
        <scheme val="minor"/>
      </rPr>
      <t>Batat, W</t>
    </r>
    <r>
      <rPr>
        <sz val="9"/>
        <color rgb="FF201F1E"/>
        <rFont val="Calibri"/>
        <family val="2"/>
        <scheme val="minor"/>
      </rPr>
      <t xml:space="preserve"> 2021, 'How augmented reality (AR) is transforming the restaurant sector: Investigating the impact of “Le Petit Chef” on customers’ dining experiences'</t>
    </r>
  </si>
  <si>
    <r>
      <rPr>
        <b/>
        <sz val="9"/>
        <color rgb="FF201F1E"/>
        <rFont val="Calibri"/>
        <family val="2"/>
        <scheme val="minor"/>
      </rPr>
      <t>Batat, W</t>
    </r>
    <r>
      <rPr>
        <i/>
        <sz val="9"/>
        <color rgb="FF201F1E"/>
        <rFont val="Calibri"/>
        <family val="2"/>
        <scheme val="minor"/>
      </rPr>
      <t xml:space="preserve"> </t>
    </r>
    <r>
      <rPr>
        <sz val="9"/>
        <color rgb="FF201F1E"/>
        <rFont val="Calibri"/>
        <family val="2"/>
        <scheme val="minor"/>
      </rPr>
      <t>(à paraître), 'Forms and effects of “distancing” on consumer behaviors and business practices: Towards coping strategies and new consumption trends in a pandemic context'</t>
    </r>
  </si>
  <si>
    <r>
      <rPr>
        <b/>
        <sz val="9"/>
        <color rgb="FF201F1E"/>
        <rFont val="Calibri"/>
        <family val="2"/>
        <scheme val="minor"/>
      </rPr>
      <t>Baudier, P</t>
    </r>
    <r>
      <rPr>
        <sz val="9"/>
        <color rgb="FF201F1E"/>
        <rFont val="Calibri"/>
        <family val="2"/>
        <scheme val="minor"/>
      </rPr>
      <t>, Kondrateva, G, Ammi, C, Chang, V &amp; Schiavone, F 2021, 'Patient’s perception of teleconsultation during the COVID19 pandemic: A cross-national study'</t>
    </r>
  </si>
  <si>
    <r>
      <rPr>
        <b/>
        <sz val="9"/>
        <color rgb="FF201F1E"/>
        <rFont val="Calibri"/>
        <family val="2"/>
        <scheme val="minor"/>
      </rPr>
      <t>Baudier, P</t>
    </r>
    <r>
      <rPr>
        <sz val="9"/>
        <color rgb="FF201F1E"/>
        <rFont val="Calibri"/>
        <family val="2"/>
        <scheme val="minor"/>
      </rPr>
      <t>, Kondrateva, G, Ammi, C &amp; Seuillet 2021, 'Peace engineering: The contribution of blockchain systems to the e-voting process '</t>
    </r>
  </si>
  <si>
    <r>
      <t xml:space="preserve">Chang, V, Chen, Y, Zhang, Z.J, Zu, Q.A., </t>
    </r>
    <r>
      <rPr>
        <b/>
        <sz val="9"/>
        <color rgb="FF201F1E"/>
        <rFont val="Calibri"/>
        <family val="2"/>
        <scheme val="minor"/>
      </rPr>
      <t>Baudier, P</t>
    </r>
    <r>
      <rPr>
        <sz val="9"/>
        <color rgb="FF201F1E"/>
        <rFont val="Calibri"/>
        <family val="2"/>
        <scheme val="minor"/>
      </rPr>
      <t xml:space="preserve"> &amp; Liu, B 2021, 'The market challenge of wind turbine industry-renewable energy in PR China and Germany '
 </t>
    </r>
  </si>
  <si>
    <r>
      <t xml:space="preserve">Zhao, Z, Haikel-Elsabeh, M, </t>
    </r>
    <r>
      <rPr>
        <b/>
        <sz val="9"/>
        <color rgb="FF201F1E"/>
        <rFont val="Calibri"/>
        <family val="2"/>
        <scheme val="minor"/>
      </rPr>
      <t>Baudier, P</t>
    </r>
    <r>
      <rPr>
        <sz val="9"/>
        <color rgb="FF201F1E"/>
        <rFont val="Calibri"/>
        <family val="2"/>
        <scheme val="minor"/>
      </rPr>
      <t>, Renard, D &amp;  Brem, A (à paraître), 'Need For Uniqueness and word of mouth in disruptive innovation Adoption: The context of self-quantification'</t>
    </r>
  </si>
  <si>
    <r>
      <rPr>
        <b/>
        <sz val="9"/>
        <rFont val="Calibri"/>
        <family val="2"/>
        <scheme val="minor"/>
      </rPr>
      <t>Bazin, Y</t>
    </r>
    <r>
      <rPr>
        <sz val="9"/>
        <rFont val="Calibri"/>
        <family val="2"/>
        <scheme val="minor"/>
      </rPr>
      <t xml:space="preserve"> &amp; Korica, M 2021, 'Aesthetic objects, aesthetic judgments and the crafting of organizational style in creative industries' </t>
    </r>
    <r>
      <rPr>
        <b/>
        <u/>
        <sz val="9"/>
        <rFont val="Calibri"/>
        <family val="2"/>
        <scheme val="minor"/>
      </rPr>
      <t>ABS 3</t>
    </r>
  </si>
  <si>
    <r>
      <t xml:space="preserve">Turki, H, </t>
    </r>
    <r>
      <rPr>
        <b/>
        <sz val="9"/>
        <rFont val="Calibri"/>
        <family val="2"/>
        <scheme val="minor"/>
      </rPr>
      <t>Belaid, S</t>
    </r>
    <r>
      <rPr>
        <sz val="9"/>
        <rFont val="Calibri"/>
        <family val="2"/>
        <scheme val="minor"/>
      </rPr>
      <t>, Sayadi, F &amp; Ben Dahmen Moulehi, N 2021, 'Quel est impact des contextes décisionnels ambivalents sur la force de l’attitude chez le consommateur lors de l’expérience d’achat ?'</t>
    </r>
  </si>
  <si>
    <r>
      <rPr>
        <b/>
        <sz val="9"/>
        <rFont val="Calibri"/>
        <family val="2"/>
        <scheme val="minor"/>
      </rPr>
      <t>Benlemlih, M</t>
    </r>
    <r>
      <rPr>
        <sz val="9"/>
        <rFont val="Calibri"/>
        <family val="2"/>
        <scheme val="minor"/>
      </rPr>
      <t xml:space="preserve">, Bitar, M, Erragragui, E &amp; Peillex, J 2021, 'New evidence on the relationship between Corporate Social Responsibility and the use of equity capital' </t>
    </r>
  </si>
  <si>
    <r>
      <rPr>
        <b/>
        <sz val="9"/>
        <rFont val="Calibri"/>
        <family val="2"/>
        <scheme val="minor"/>
      </rPr>
      <t>Benlemlih, M</t>
    </r>
    <r>
      <rPr>
        <sz val="9"/>
        <rFont val="Calibri"/>
        <family val="2"/>
        <scheme val="minor"/>
      </rPr>
      <t xml:space="preserve">, Ge, J, Zhao, S 2021, 'Undervaluation and nonfinancial information: Evidence from voluntary disclosure of CSR News' </t>
    </r>
  </si>
  <si>
    <r>
      <t xml:space="preserve">Bitar, M., </t>
    </r>
    <r>
      <rPr>
        <b/>
        <sz val="9"/>
        <rFont val="Calibri"/>
        <family val="2"/>
        <scheme val="minor"/>
      </rPr>
      <t>Benlemlih, M</t>
    </r>
    <r>
      <rPr>
        <sz val="9"/>
        <rFont val="Calibri"/>
        <family val="2"/>
        <scheme val="minor"/>
      </rPr>
      <t>., Peillex, J. Erragragui, I. 2021, ‘Legal rules, information transparency and Islamic bank capital’</t>
    </r>
  </si>
  <si>
    <r>
      <t xml:space="preserve">Akhtaruzzaman, Md., </t>
    </r>
    <r>
      <rPr>
        <b/>
        <sz val="9"/>
        <rFont val="Calibri"/>
        <family val="2"/>
        <scheme val="minor"/>
      </rPr>
      <t>Boubaker, S</t>
    </r>
    <r>
      <rPr>
        <sz val="9"/>
        <rFont val="Calibri"/>
        <family val="2"/>
        <scheme val="minor"/>
      </rPr>
      <t>, Sensoy, A 2020, 'Financial contagion during COVID–19 crisis'</t>
    </r>
  </si>
  <si>
    <r>
      <t xml:space="preserve">Adel, B, </t>
    </r>
    <r>
      <rPr>
        <b/>
        <sz val="9"/>
        <rFont val="Calibri"/>
        <family val="2"/>
        <scheme val="minor"/>
      </rPr>
      <t>Boubaker, S</t>
    </r>
    <r>
      <rPr>
        <sz val="9"/>
        <rFont val="Calibri"/>
        <family val="2"/>
        <scheme val="minor"/>
      </rPr>
      <t xml:space="preserve">, Carabregu, M and Dedaj, B 2021, 'The Digitalization of the Economy and Entrepreneurship Intention: Evidence from Kosovo', </t>
    </r>
    <r>
      <rPr>
        <b/>
        <u/>
        <sz val="9"/>
        <rFont val="Calibri"/>
        <family val="2"/>
        <scheme val="minor"/>
      </rPr>
      <t>ABS : 3</t>
    </r>
  </si>
  <si>
    <r>
      <rPr>
        <b/>
        <sz val="9"/>
        <rFont val="Calibri"/>
        <family val="2"/>
        <scheme val="minor"/>
      </rPr>
      <t>Boubaker, S</t>
    </r>
    <r>
      <rPr>
        <sz val="9"/>
        <rFont val="Calibri"/>
        <family val="2"/>
        <scheme val="minor"/>
      </rPr>
      <t xml:space="preserve">, Comyns, B &amp; Piellex, J 2021, ‘Does It Pay to Invest in Japanese Women? Evidence from the MSCI Japan Empowering Women Index’, </t>
    </r>
    <r>
      <rPr>
        <b/>
        <u/>
        <sz val="9"/>
        <rFont val="Calibri"/>
        <family val="2"/>
        <scheme val="minor"/>
      </rPr>
      <t>ABS 3</t>
    </r>
  </si>
  <si>
    <r>
      <t xml:space="preserve">Akhtaruzzaman, M, </t>
    </r>
    <r>
      <rPr>
        <b/>
        <sz val="9"/>
        <rFont val="Calibri"/>
        <family val="2"/>
        <scheme val="minor"/>
      </rPr>
      <t>Boubaker, S</t>
    </r>
    <r>
      <rPr>
        <sz val="9"/>
        <rFont val="Calibri"/>
        <family val="2"/>
        <scheme val="minor"/>
      </rPr>
      <t>, Lucey, B M., &amp; Sensoy,  (2021), 'Is gold a hedge or a safe-haven asset in the COVID–19 crisis?'</t>
    </r>
  </si>
  <si>
    <r>
      <t xml:space="preserve">Ben-Nasr, H, </t>
    </r>
    <r>
      <rPr>
        <b/>
        <sz val="9"/>
        <rFont val="Calibri"/>
        <family val="2"/>
        <scheme val="minor"/>
      </rPr>
      <t>Boubaker, S</t>
    </r>
    <r>
      <rPr>
        <sz val="9"/>
        <rFont val="Calibri"/>
        <family val="2"/>
        <scheme val="minor"/>
      </rPr>
      <t>, &amp; Sassi, S (2021), 'Board reforms and debt choice'</t>
    </r>
  </si>
  <si>
    <r>
      <t>Hunjra, A.I,</t>
    </r>
    <r>
      <rPr>
        <b/>
        <sz val="9"/>
        <rFont val="Calibri"/>
        <family val="2"/>
        <scheme val="minor"/>
      </rPr>
      <t xml:space="preserve"> Boubaker S</t>
    </r>
    <r>
      <rPr>
        <sz val="9"/>
        <rFont val="Calibri"/>
        <family val="2"/>
        <scheme val="minor"/>
      </rPr>
      <t>, Arunachalam, M &amp; Mehmood, A 2020, 'How does CSR mediate the relationship between culture, religiosity and firm performance?'</t>
    </r>
  </si>
  <si>
    <r>
      <t xml:space="preserve">Bachiller, P, </t>
    </r>
    <r>
      <rPr>
        <b/>
        <sz val="9"/>
        <rFont val="Calibri"/>
        <family val="2"/>
        <scheme val="minor"/>
      </rPr>
      <t>Boubaker, S</t>
    </r>
    <r>
      <rPr>
        <sz val="9"/>
        <rFont val="Calibri"/>
        <family val="2"/>
        <scheme val="minor"/>
      </rPr>
      <t xml:space="preserve"> &amp; Mefteh-Wali, S 2020, 'Financial derivatives and firm value: What we have learned?'</t>
    </r>
  </si>
  <si>
    <r>
      <rPr>
        <b/>
        <sz val="9"/>
        <rFont val="Calibri"/>
        <family val="2"/>
        <scheme val="minor"/>
      </rPr>
      <t>Boubaker, S,</t>
    </r>
    <r>
      <rPr>
        <sz val="9"/>
        <rFont val="Calibri"/>
        <family val="2"/>
        <scheme val="minor"/>
      </rPr>
      <t xml:space="preserve"> Hasan, M.M &amp; Habib, A (2021), 'Organizational capital, tournament incentives and firm performance'</t>
    </r>
  </si>
  <si>
    <r>
      <t xml:space="preserve">Rjiba, H., Saadi, S., </t>
    </r>
    <r>
      <rPr>
        <b/>
        <sz val="9"/>
        <rFont val="Calibri"/>
        <family val="2"/>
        <scheme val="minor"/>
      </rPr>
      <t>Boubaker, S</t>
    </r>
    <r>
      <rPr>
        <sz val="9"/>
        <rFont val="Calibri"/>
        <family val="2"/>
        <scheme val="minor"/>
      </rPr>
      <t>., &amp; Ding, X. S. (2021). Annual report readability and the cost of equity capital'</t>
    </r>
  </si>
  <si>
    <r>
      <t>Le, T.H,</t>
    </r>
    <r>
      <rPr>
        <b/>
        <sz val="9"/>
        <rFont val="Calibri"/>
        <family val="2"/>
        <scheme val="minor"/>
      </rPr>
      <t xml:space="preserve"> Boubaker, S </t>
    </r>
    <r>
      <rPr>
        <sz val="9"/>
        <rFont val="Calibri"/>
        <family val="2"/>
        <scheme val="minor"/>
      </rPr>
      <t>&amp; Nguyen, C.P. 2021, 'The energy-growth nexus revisited: An analysis of different types of energy'</t>
    </r>
  </si>
  <si>
    <r>
      <rPr>
        <b/>
        <sz val="9"/>
        <rFont val="Calibri"/>
        <family val="2"/>
        <scheme val="minor"/>
      </rPr>
      <t>Boubaker, S</t>
    </r>
    <r>
      <rPr>
        <sz val="9"/>
        <rFont val="Calibri"/>
        <family val="2"/>
        <scheme val="minor"/>
      </rPr>
      <t>, Liu, Z &amp;  Zhan, Y 2021, 'Risk management for crude oil futures: an optimal stopping-timing approach'</t>
    </r>
  </si>
  <si>
    <r>
      <rPr>
        <b/>
        <sz val="9"/>
        <rFont val="Calibri"/>
        <family val="2"/>
        <scheme val="minor"/>
      </rPr>
      <t>Boubaker, S</t>
    </r>
    <r>
      <rPr>
        <sz val="9"/>
        <rFont val="Calibri"/>
        <family val="2"/>
        <scheme val="minor"/>
      </rPr>
      <t>, Zhenya, L &amp; Zhai, L 2021, 'Big Data, News Diversity and Financial Market Crash'</t>
    </r>
  </si>
  <si>
    <r>
      <rPr>
        <b/>
        <sz val="9"/>
        <rFont val="Calibri"/>
        <family val="2"/>
        <scheme val="minor"/>
      </rPr>
      <t>Boubaker, S</t>
    </r>
    <r>
      <rPr>
        <sz val="9"/>
        <rFont val="Calibri"/>
        <family val="2"/>
        <scheme val="minor"/>
      </rPr>
      <t>, Li B, Liu, Z &amp; Zhang, Y, 2021 'Decomposing anomalies'</t>
    </r>
  </si>
  <si>
    <r>
      <rPr>
        <b/>
        <sz val="9"/>
        <rFont val="Calibri"/>
        <family val="2"/>
        <scheme val="minor"/>
      </rPr>
      <t>Boubaker, S</t>
    </r>
    <r>
      <rPr>
        <sz val="9"/>
        <rFont val="Calibri"/>
        <family val="2"/>
        <scheme val="minor"/>
      </rPr>
      <t>., Liu, Z., Lu, S., &amp; Zhang, Y. 2021, Trading Signal, Functional Data Analysis and Time Series Momentum'</t>
    </r>
  </si>
  <si>
    <r>
      <t xml:space="preserve">Akhtsaruzzaman, M, </t>
    </r>
    <r>
      <rPr>
        <b/>
        <sz val="9"/>
        <rFont val="Calibri"/>
        <family val="2"/>
        <scheme val="minor"/>
      </rPr>
      <t>Boubaker, S</t>
    </r>
    <r>
      <rPr>
        <sz val="9"/>
        <rFont val="Calibri"/>
        <family val="2"/>
        <scheme val="minor"/>
      </rPr>
      <t>, Chiah, M, &amp; Zhong, A (forthcoming), 'COVID− 19 and Oil Price Risk Exposure'</t>
    </r>
  </si>
  <si>
    <r>
      <t xml:space="preserve">Benkraiem, R, </t>
    </r>
    <r>
      <rPr>
        <b/>
        <sz val="9"/>
        <rFont val="Calibri"/>
        <family val="2"/>
        <scheme val="minor"/>
      </rPr>
      <t>Boubaker, S</t>
    </r>
    <r>
      <rPr>
        <sz val="9"/>
        <rFont val="Calibri"/>
        <family val="2"/>
        <scheme val="minor"/>
      </rPr>
      <t xml:space="preserve">, Brinette, S, &amp; Khemiri, S 2021, 'Board feminization and innovation through corporate venture capital investments: the moderating effect of independence and management skills', </t>
    </r>
  </si>
  <si>
    <r>
      <t xml:space="preserve">Rind, A. A, Akbar, S, </t>
    </r>
    <r>
      <rPr>
        <b/>
        <sz val="9"/>
        <rFont val="Calibri"/>
        <family val="2"/>
        <scheme val="minor"/>
      </rPr>
      <t>Boubaker, S</t>
    </r>
    <r>
      <rPr>
        <sz val="9"/>
        <rFont val="Calibri"/>
        <family val="2"/>
        <scheme val="minor"/>
      </rPr>
      <t>, Lajili‐Jarjir, S &amp; Mollah, S. (2021), 'The Role of Peer Effects in Corporate Employee Welfare Policies'</t>
    </r>
  </si>
  <si>
    <r>
      <t xml:space="preserve">BenKraiem, R, </t>
    </r>
    <r>
      <rPr>
        <b/>
        <sz val="9"/>
        <rFont val="Calibri"/>
        <family val="2"/>
        <scheme val="minor"/>
      </rPr>
      <t>Boubaker, S</t>
    </r>
    <r>
      <rPr>
        <sz val="9"/>
        <rFont val="Calibri"/>
        <family val="2"/>
        <scheme val="minor"/>
      </rPr>
      <t xml:space="preserve"> &amp; Saeed, A 2021, 'How does CSR engagement affect the information content of stock prices?'</t>
    </r>
  </si>
  <si>
    <r>
      <rPr>
        <b/>
        <sz val="9"/>
        <rFont val="Calibri"/>
        <family val="2"/>
        <scheme val="minor"/>
      </rPr>
      <t>Boubaker, S,</t>
    </r>
    <r>
      <rPr>
        <sz val="9"/>
        <rFont val="Calibri"/>
        <family val="2"/>
        <scheme val="minor"/>
      </rPr>
      <t xml:space="preserve"> Han, X, Liu, Z &amp; Zhan, Y (forthcoming), 'Optimal Filter Rules for Selling Stocks in the Emerging Stock Markets'</t>
    </r>
  </si>
  <si>
    <r>
      <rPr>
        <b/>
        <sz val="9"/>
        <rFont val="Calibri"/>
        <family val="2"/>
        <scheme val="minor"/>
      </rPr>
      <t>Bourdin, S, Jeanne, L, Nadou, F</t>
    </r>
    <r>
      <rPr>
        <sz val="9"/>
        <rFont val="Calibri"/>
        <family val="2"/>
        <scheme val="minor"/>
      </rPr>
      <t xml:space="preserve"> &amp; Noiret, G 2021, 'Does lockdown work? A spatial analysis of the spread and concentration of COVID-19 in Italy'</t>
    </r>
  </si>
  <si>
    <r>
      <rPr>
        <b/>
        <sz val="9"/>
        <rFont val="Calibri"/>
        <family val="2"/>
        <scheme val="minor"/>
      </rPr>
      <t>Bourdin, S</t>
    </r>
    <r>
      <rPr>
        <sz val="9"/>
        <rFont val="Calibri"/>
        <family val="2"/>
        <scheme val="minor"/>
      </rPr>
      <t xml:space="preserve"> &amp; Tai, J (à paraître), ‘Abstentionist voting – between disengagement and protestation in neglected areas: a spatial analysis of the Paris metropolis’</t>
    </r>
  </si>
  <si>
    <r>
      <t xml:space="preserve">Orhan, M. A, </t>
    </r>
    <r>
      <rPr>
        <b/>
        <sz val="9"/>
        <rFont val="Calibri"/>
        <family val="2"/>
        <scheme val="minor"/>
      </rPr>
      <t>Castellano, S</t>
    </r>
    <r>
      <rPr>
        <sz val="9"/>
        <rFont val="Calibri"/>
        <family val="2"/>
        <scheme val="minor"/>
      </rPr>
      <t>, Khelladi, I, Marinelli, L &amp; Monge, F 2021, 'Technology Distraction at Work. Impacts on self-regulation and work engagement'</t>
    </r>
  </si>
  <si>
    <r>
      <rPr>
        <b/>
        <sz val="9"/>
        <rFont val="Calibri"/>
        <family val="2"/>
        <scheme val="minor"/>
      </rPr>
      <t>Castellano, S</t>
    </r>
    <r>
      <rPr>
        <sz val="9"/>
        <rFont val="Calibri"/>
        <family val="2"/>
        <scheme val="minor"/>
      </rPr>
      <t>, Chandavimol, K, Khelladi, I &amp; Orhan M.A 2021, 'Impact of self-leardership and shared leadership on the performance of virtual R&amp;D teams'</t>
    </r>
  </si>
  <si>
    <r>
      <rPr>
        <b/>
        <sz val="9"/>
        <rFont val="Calibri"/>
        <family val="2"/>
        <scheme val="minor"/>
      </rPr>
      <t>Castellano, S</t>
    </r>
    <r>
      <rPr>
        <sz val="9"/>
        <rFont val="Calibri"/>
        <family val="2"/>
        <scheme val="minor"/>
      </rPr>
      <t>, Khelladi, I, Sorio, R, Orhan, M &amp; Kalisz, D 2021, 'Exploring the microfoundations of nomadic dynamic capabilities: The example of Flying Winemakers'</t>
    </r>
  </si>
  <si>
    <r>
      <t xml:space="preserve">Kalisz, D, </t>
    </r>
    <r>
      <rPr>
        <b/>
        <sz val="9"/>
        <rFont val="Calibri"/>
        <family val="2"/>
        <scheme val="minor"/>
      </rPr>
      <t>Castellano, S</t>
    </r>
    <r>
      <rPr>
        <sz val="9"/>
        <rFont val="Calibri"/>
        <family val="2"/>
        <scheme val="minor"/>
      </rPr>
      <t>, Khelladi, I &amp; Sorio, R 2021, 'The adoption, diffusion &amp; categorical ambiguity trifecta of social robots in e-health – insights from healthcare professionals'</t>
    </r>
  </si>
  <si>
    <r>
      <t>Partouche-Sebban, Rezaeevessal, S, Sorio, R,</t>
    </r>
    <r>
      <rPr>
        <b/>
        <sz val="9"/>
        <rFont val="Calibri"/>
        <family val="2"/>
        <scheme val="minor"/>
      </rPr>
      <t xml:space="preserve"> Castellano, S</t>
    </r>
    <r>
      <rPr>
        <sz val="9"/>
        <rFont val="Calibri"/>
        <family val="2"/>
        <scheme val="minor"/>
      </rPr>
      <t>, Khelladi, I</t>
    </r>
    <r>
      <rPr>
        <b/>
        <sz val="9"/>
        <rFont val="Calibri"/>
        <family val="2"/>
        <scheme val="minor"/>
      </rPr>
      <t xml:space="preserve"> &amp; Orhan, M.A </t>
    </r>
    <r>
      <rPr>
        <sz val="9"/>
        <rFont val="Calibri"/>
        <family val="2"/>
        <scheme val="minor"/>
      </rPr>
      <t xml:space="preserve"> 2021, ‘How Death Anxiety Influences Coping Strategies during the COVID-19 Pandemic: Investigating the role of Spirituality, National Identity, Lockdown and Trust’</t>
    </r>
  </si>
  <si>
    <r>
      <t xml:space="preserve">Lejealle, C, </t>
    </r>
    <r>
      <rPr>
        <b/>
        <sz val="9"/>
        <rFont val="Calibri"/>
        <family val="2"/>
        <scheme val="minor"/>
      </rPr>
      <t>Castellano, S</t>
    </r>
    <r>
      <rPr>
        <sz val="9"/>
        <rFont val="Calibri"/>
        <family val="2"/>
        <scheme val="minor"/>
      </rPr>
      <t xml:space="preserve"> &amp; Khelladi, I (forthcoming), 'The role of members’ lived experience in the evolution of online communities toward online communities of practice'</t>
    </r>
  </si>
  <si>
    <r>
      <rPr>
        <b/>
        <sz val="9"/>
        <rFont val="Calibri"/>
        <family val="2"/>
        <scheme val="minor"/>
      </rPr>
      <t>Castellano, S</t>
    </r>
    <r>
      <rPr>
        <sz val="9"/>
        <rFont val="Calibri"/>
        <family val="2"/>
        <scheme val="minor"/>
      </rPr>
      <t>, Khelladi, I &amp; Aouina Mejri C (forthcoming), 'Communicating customer value proposition in the French pharmaceutical industry. The case of OTC drugs'</t>
    </r>
  </si>
  <si>
    <r>
      <t xml:space="preserve">Farhat, F &amp; </t>
    </r>
    <r>
      <rPr>
        <b/>
        <sz val="9"/>
        <rFont val="Calibri"/>
        <family val="2"/>
        <scheme val="minor"/>
      </rPr>
      <t>Chaney, D</t>
    </r>
    <r>
      <rPr>
        <sz val="9"/>
        <rFont val="Calibri"/>
        <family val="2"/>
        <scheme val="minor"/>
      </rPr>
      <t xml:space="preserve"> 2021, 'Introducing destination brand hate: an exploratory study'</t>
    </r>
  </si>
  <si>
    <r>
      <t xml:space="preserve">Zouari, A &amp; </t>
    </r>
    <r>
      <rPr>
        <b/>
        <sz val="9"/>
        <rFont val="Calibri"/>
        <family val="2"/>
        <scheme val="minor"/>
      </rPr>
      <t>Chaney, D</t>
    </r>
    <r>
      <rPr>
        <sz val="9"/>
        <rFont val="Calibri"/>
        <family val="2"/>
        <scheme val="minor"/>
      </rPr>
      <t xml:space="preserve"> 2021, 'L’orientation institutionnelle : définition, mesure et impact sur la performance à l’export'</t>
    </r>
  </si>
  <si>
    <r>
      <t xml:space="preserve">Lunardo, R, Saintives, C &amp; </t>
    </r>
    <r>
      <rPr>
        <b/>
        <sz val="9"/>
        <rFont val="Calibri"/>
        <family val="2"/>
        <scheme val="minor"/>
      </rPr>
      <t>Chaney, D</t>
    </r>
    <r>
      <rPr>
        <sz val="9"/>
        <rFont val="Calibri"/>
        <family val="2"/>
        <scheme val="minor"/>
      </rPr>
      <t xml:space="preserve"> 2021, 'Food packaging and the color red: How negative cognitive associations influence feelings of guilt'</t>
    </r>
  </si>
  <si>
    <r>
      <t xml:space="preserve">Bance, P &amp; </t>
    </r>
    <r>
      <rPr>
        <b/>
        <sz val="9"/>
        <rFont val="Calibri"/>
        <family val="2"/>
        <scheme val="minor"/>
      </rPr>
      <t>Chassy, A</t>
    </r>
    <r>
      <rPr>
        <sz val="9"/>
        <rFont val="Calibri"/>
        <family val="2"/>
        <scheme val="minor"/>
      </rPr>
      <t xml:space="preserve"> 2021, 'Les partenariats public-ESS après les lois Hamon et NOTRe, à l’aune d’une Analyse de Discours Textuels dans les régions Grand-Est et Normandie'</t>
    </r>
  </si>
  <si>
    <r>
      <rPr>
        <b/>
        <sz val="9"/>
        <rFont val="Calibri"/>
        <family val="2"/>
        <scheme val="minor"/>
      </rPr>
      <t xml:space="preserve">Culié, J-D, Vo, L-C &amp; Philippe, X </t>
    </r>
    <r>
      <rPr>
        <sz val="9"/>
        <rFont val="Calibri"/>
        <family val="2"/>
        <scheme val="minor"/>
      </rPr>
      <t xml:space="preserve"> 2021, 'L’influence de la transformation digitale sur l’évolution des carrières : opportunités perçues et inertie structurelle au sein de collectivités territoriales'</t>
    </r>
  </si>
  <si>
    <r>
      <rPr>
        <b/>
        <sz val="9"/>
        <rFont val="Calibri"/>
        <family val="2"/>
        <scheme val="minor"/>
      </rPr>
      <t>de Boissieu, E</t>
    </r>
    <r>
      <rPr>
        <sz val="9"/>
        <rFont val="Calibri"/>
        <family val="2"/>
        <scheme val="minor"/>
      </rPr>
      <t xml:space="preserve">, Kontrateva, G, Ammi, C &amp; </t>
    </r>
    <r>
      <rPr>
        <b/>
        <sz val="9"/>
        <rFont val="Calibri"/>
        <family val="2"/>
        <scheme val="minor"/>
      </rPr>
      <t>Baudier, P</t>
    </r>
    <r>
      <rPr>
        <sz val="9"/>
        <rFont val="Calibri"/>
        <family val="2"/>
        <scheme val="minor"/>
      </rPr>
      <t xml:space="preserve"> 2021, 'The use of Blockchain in the luxury industry : Supply chains and the traceability of goods'</t>
    </r>
  </si>
  <si>
    <r>
      <rPr>
        <b/>
        <sz val="9"/>
        <rFont val="Calibri"/>
        <family val="2"/>
        <scheme val="minor"/>
      </rPr>
      <t>Davcik, N</t>
    </r>
    <r>
      <rPr>
        <sz val="9"/>
        <rFont val="Calibri"/>
        <family val="2"/>
        <scheme val="minor"/>
      </rPr>
      <t>, Cardinali, S, Sharma, P &amp; Cedrola, E 2021, 'Exploring the role of international R&amp;D activities in the impact of technological and marketing capabilities on SMEs',  performance?',</t>
    </r>
    <r>
      <rPr>
        <b/>
        <u/>
        <sz val="9"/>
        <rFont val="Calibri"/>
        <family val="2"/>
        <scheme val="minor"/>
      </rPr>
      <t xml:space="preserve"> ABS : 3</t>
    </r>
  </si>
  <si>
    <r>
      <rPr>
        <b/>
        <sz val="9"/>
        <rFont val="Calibri"/>
        <family val="2"/>
        <scheme val="minor"/>
      </rPr>
      <t xml:space="preserve">Eabrasu, M </t>
    </r>
    <r>
      <rPr>
        <sz val="9"/>
        <rFont val="Calibri"/>
        <family val="2"/>
        <scheme val="minor"/>
      </rPr>
      <t>2021, 'Bet Against Yourself: Integrating Insurance and Entrepreneurship'</t>
    </r>
  </si>
  <si>
    <r>
      <rPr>
        <b/>
        <sz val="9"/>
        <rFont val="Calibri"/>
        <family val="2"/>
        <scheme val="minor"/>
      </rPr>
      <t>Eabrasu, M</t>
    </r>
    <r>
      <rPr>
        <sz val="9"/>
        <rFont val="Calibri"/>
        <family val="2"/>
        <scheme val="minor"/>
      </rPr>
      <t>, Brueckner, M &amp; Spencer, R 2021, 'A Social Licence to Operate Legitimacy Test: Enhancing Sustainability Through Contact Quality'</t>
    </r>
  </si>
  <si>
    <r>
      <t xml:space="preserve">Arzubiaga, U, Diaz-Moriana, V, Bauweraerts, J &amp; </t>
    </r>
    <r>
      <rPr>
        <b/>
        <sz val="9"/>
        <rFont val="Calibri"/>
        <family val="2"/>
        <scheme val="minor"/>
      </rPr>
      <t>Escobar, O</t>
    </r>
    <r>
      <rPr>
        <sz val="9"/>
        <rFont val="Calibri"/>
        <family val="2"/>
        <scheme val="minor"/>
      </rPr>
      <t xml:space="preserve"> 2021, 'Big Data in Family Firms: A Socioemotional Wealth Perspective', </t>
    </r>
    <r>
      <rPr>
        <b/>
        <u/>
        <sz val="9"/>
        <rFont val="Calibri"/>
        <family val="2"/>
        <scheme val="minor"/>
      </rPr>
      <t>ABS : 2.</t>
    </r>
  </si>
  <si>
    <r>
      <t xml:space="preserve">Song Y, </t>
    </r>
    <r>
      <rPr>
        <b/>
        <sz val="9"/>
        <rFont val="Calibri"/>
        <family val="2"/>
        <scheme val="minor"/>
      </rPr>
      <t>Escobar O</t>
    </r>
    <r>
      <rPr>
        <sz val="9"/>
        <rFont val="Calibri"/>
        <family val="2"/>
        <scheme val="minor"/>
      </rPr>
      <t>, Arzubiaga U &amp; De Massis A 2021, 'The digital transformation of a traditional market into an entrepreneurial ecosystem'</t>
    </r>
  </si>
  <si>
    <r>
      <rPr>
        <b/>
        <sz val="9"/>
        <rFont val="Calibri"/>
        <family val="2"/>
        <scheme val="minor"/>
      </rPr>
      <t>Escobar, O, Lamotte, O</t>
    </r>
    <r>
      <rPr>
        <sz val="9"/>
        <rFont val="Calibri"/>
        <family val="2"/>
        <scheme val="minor"/>
      </rPr>
      <t>, Colovic, A &amp; Meschi, P-X (forthcoming), 'Impact of Sourcing from the Informal Economy on the Export Likelihood and Performance of Emerging Economy Firms'</t>
    </r>
  </si>
  <si>
    <r>
      <t xml:space="preserve">Madanaguli, A.T, Dhir, A, Talwar, S, Singh, G, &amp; </t>
    </r>
    <r>
      <rPr>
        <b/>
        <sz val="9"/>
        <rFont val="Calibri"/>
        <family val="2"/>
        <scheme val="minor"/>
      </rPr>
      <t>Escobar, O</t>
    </r>
    <r>
      <rPr>
        <sz val="9"/>
        <rFont val="Calibri"/>
        <family val="2"/>
        <scheme val="minor"/>
      </rPr>
      <t xml:space="preserve"> (forthcoming), 'Business to Business (B2B) alliances in the healthcare industry: A review of research trends and pertinent issues'</t>
    </r>
  </si>
  <si>
    <r>
      <t xml:space="preserve">Ahworegba, A.H., </t>
    </r>
    <r>
      <rPr>
        <b/>
        <sz val="9"/>
        <rFont val="Calibri"/>
        <family val="2"/>
        <scheme val="minor"/>
      </rPr>
      <t xml:space="preserve">Estay, C </t>
    </r>
    <r>
      <rPr>
        <sz val="9"/>
        <rFont val="Calibri"/>
        <family val="2"/>
        <scheme val="minor"/>
      </rPr>
      <t>&amp; Garri, M (forthcoming), 'Subsidiary behavioral response to volatile local context in emerging African markets: Evidence from Nigeria'</t>
    </r>
  </si>
  <si>
    <r>
      <rPr>
        <b/>
        <sz val="9"/>
        <rFont val="Calibri"/>
        <family val="2"/>
        <scheme val="minor"/>
      </rPr>
      <t>Fadil, N</t>
    </r>
    <r>
      <rPr>
        <sz val="9"/>
        <rFont val="Calibri"/>
        <family val="2"/>
        <scheme val="minor"/>
      </rPr>
      <t xml:space="preserve"> &amp; St-Pierre, J 2021, ‘Growing SMEs and internal financing: the role of business practices’</t>
    </r>
  </si>
  <si>
    <r>
      <rPr>
        <b/>
        <sz val="9"/>
        <rFont val="Calibri"/>
        <family val="2"/>
        <scheme val="minor"/>
      </rPr>
      <t>Faury, O</t>
    </r>
    <r>
      <rPr>
        <sz val="9"/>
        <rFont val="Calibri"/>
        <family val="2"/>
        <scheme val="minor"/>
      </rPr>
      <t xml:space="preserve">, Alix, Y &amp; </t>
    </r>
    <r>
      <rPr>
        <b/>
        <sz val="9"/>
        <rFont val="Calibri"/>
        <family val="2"/>
        <scheme val="minor"/>
      </rPr>
      <t>Montier, N</t>
    </r>
    <r>
      <rPr>
        <sz val="9"/>
        <rFont val="Calibri"/>
        <family val="2"/>
        <scheme val="minor"/>
      </rPr>
      <t xml:space="preserve"> 2021, 'From the USSR to the Polar Silk Road: the rise of the strategic Russian Arctic Port Range' </t>
    </r>
  </si>
  <si>
    <r>
      <rPr>
        <b/>
        <sz val="9"/>
        <rFont val="Calibri"/>
        <family val="2"/>
        <scheme val="minor"/>
      </rPr>
      <t>Favreau, F</t>
    </r>
    <r>
      <rPr>
        <sz val="9"/>
        <rFont val="Calibri"/>
        <family val="2"/>
        <scheme val="minor"/>
      </rPr>
      <t xml:space="preserve"> 2021, 'Les nouveaux acteurs du développement local'</t>
    </r>
  </si>
  <si>
    <r>
      <t xml:space="preserve">Alnawas, I &amp; </t>
    </r>
    <r>
      <rPr>
        <b/>
        <sz val="9"/>
        <rFont val="Calibri"/>
        <family val="2"/>
        <scheme val="minor"/>
      </rPr>
      <t>Ghantous, N</t>
    </r>
    <r>
      <rPr>
        <sz val="9"/>
        <rFont val="Calibri"/>
        <family val="2"/>
        <scheme val="minor"/>
      </rPr>
      <t xml:space="preserve"> 2021,  'Zooming in on co-creation practices of international franchisors'</t>
    </r>
  </si>
  <si>
    <r>
      <t xml:space="preserve">Alnawas, I, Altarifi, S &amp; </t>
    </r>
    <r>
      <rPr>
        <b/>
        <sz val="9"/>
        <rFont val="Calibri"/>
        <family val="2"/>
        <scheme val="minor"/>
      </rPr>
      <t>Ghantous, N</t>
    </r>
    <r>
      <rPr>
        <sz val="9"/>
        <rFont val="Calibri"/>
        <family val="2"/>
        <scheme val="minor"/>
      </rPr>
      <t xml:space="preserve"> 2021, 'E-retailer cognitive and emotional relationship quality: their experiential antecedents and differential impact on brand evangelism'</t>
    </r>
  </si>
  <si>
    <r>
      <t xml:space="preserve">Diard, C &amp; </t>
    </r>
    <r>
      <rPr>
        <b/>
        <sz val="9"/>
        <rFont val="Calibri"/>
        <family val="2"/>
        <scheme val="minor"/>
      </rPr>
      <t>Hachard, V</t>
    </r>
    <r>
      <rPr>
        <sz val="9"/>
        <rFont val="Calibri"/>
        <family val="2"/>
        <scheme val="minor"/>
      </rPr>
      <t xml:space="preserve"> (2021), 'Mise en œuvre du télétravail : une relation managériale réinventée ?'</t>
    </r>
  </si>
  <si>
    <r>
      <t xml:space="preserve">Diard, C, </t>
    </r>
    <r>
      <rPr>
        <b/>
        <sz val="9"/>
        <rFont val="Calibri"/>
        <family val="2"/>
        <scheme val="minor"/>
      </rPr>
      <t>Hachard, V</t>
    </r>
    <r>
      <rPr>
        <sz val="9"/>
        <rFont val="Calibri"/>
        <family val="2"/>
        <scheme val="minor"/>
      </rPr>
      <t xml:space="preserve"> &amp;</t>
    </r>
    <r>
      <rPr>
        <b/>
        <sz val="9"/>
        <rFont val="Calibri"/>
        <family val="2"/>
        <scheme val="minor"/>
      </rPr>
      <t xml:space="preserve"> Laroutis D </t>
    </r>
    <r>
      <rPr>
        <sz val="9"/>
        <rFont val="Calibri"/>
        <family val="2"/>
        <scheme val="minor"/>
      </rPr>
      <t>2021, 'Information délivrée aux télétravailleurs confinés par les services RH : une relation managériale bouleversée'</t>
    </r>
  </si>
  <si>
    <r>
      <rPr>
        <b/>
        <sz val="9"/>
        <rFont val="Calibri"/>
        <family val="2"/>
        <scheme val="minor"/>
      </rPr>
      <t>Harrison, J.A</t>
    </r>
    <r>
      <rPr>
        <sz val="9"/>
        <rFont val="Calibri"/>
        <family val="2"/>
        <scheme val="minor"/>
      </rPr>
      <t>., Budworth, M.H., &amp; Halinski, M 2021, 'Trait gratitude and job search: The mediating role of perceived employability'</t>
    </r>
  </si>
  <si>
    <r>
      <t xml:space="preserve">Behrens, R, Zhang Foutz, N, Franklin, M, Funk, J, Gutierrez-Navratil, F, </t>
    </r>
    <r>
      <rPr>
        <b/>
        <sz val="9"/>
        <rFont val="Calibri"/>
        <family val="2"/>
        <scheme val="minor"/>
      </rPr>
      <t>Hofmann, J</t>
    </r>
    <r>
      <rPr>
        <sz val="9"/>
        <rFont val="Calibri"/>
        <family val="2"/>
        <scheme val="minor"/>
      </rPr>
      <t xml:space="preserve"> &amp; Leibfried, U 2021, 'Leveraging analytics to produce compelling and profitable film content'</t>
    </r>
  </si>
  <si>
    <r>
      <t xml:space="preserve">Faerber, L.S, </t>
    </r>
    <r>
      <rPr>
        <b/>
        <sz val="9"/>
        <rFont val="Calibri"/>
        <family val="2"/>
        <scheme val="minor"/>
      </rPr>
      <t>Hofmann, J</t>
    </r>
    <r>
      <rPr>
        <sz val="9"/>
        <rFont val="Calibri"/>
        <family val="2"/>
        <scheme val="minor"/>
      </rPr>
      <t>, Ahrholdt, D &amp; Schnittka, O 2021, 'When are visitors actually satisfied at visitor attractions? What we know from more than 30 years of research'</t>
    </r>
  </si>
  <si>
    <r>
      <t xml:space="preserve">Dokou G.A.K, Vernier, E, Dang, R &amp; </t>
    </r>
    <r>
      <rPr>
        <b/>
        <sz val="9"/>
        <rFont val="Calibri"/>
        <family val="2"/>
        <scheme val="minor"/>
      </rPr>
      <t>Houanti, L</t>
    </r>
    <r>
      <rPr>
        <sz val="9"/>
        <rFont val="Calibri"/>
        <family val="2"/>
        <scheme val="minor"/>
      </rPr>
      <t xml:space="preserve"> 2021, 'Capital de mobilité́ internationale et développement des compétences transversales : cas des étudiant(e)s de la région des Hauts-de-France (Nord de Paris)'</t>
    </r>
  </si>
  <si>
    <r>
      <t xml:space="preserve">Bruna, M.G, Dang, R, Ammari, A &amp; </t>
    </r>
    <r>
      <rPr>
        <b/>
        <sz val="9"/>
        <rFont val="Calibri"/>
        <family val="2"/>
        <scheme val="minor"/>
      </rPr>
      <t>Houanti, L</t>
    </r>
    <r>
      <rPr>
        <sz val="9"/>
        <rFont val="Calibri"/>
        <family val="2"/>
        <scheme val="minor"/>
      </rPr>
      <t xml:space="preserve"> 2020, 'The effect of board gender diversity on corporate social performance: An instrumental variable quantile regression approach'</t>
    </r>
  </si>
  <si>
    <r>
      <t xml:space="preserve">Dokou, G, Vernier, E, Dang, R, </t>
    </r>
    <r>
      <rPr>
        <b/>
        <sz val="9"/>
        <rFont val="Calibri"/>
        <family val="2"/>
        <scheme val="minor"/>
      </rPr>
      <t xml:space="preserve">Houanti, L </t>
    </r>
    <r>
      <rPr>
        <sz val="9"/>
        <rFont val="Calibri"/>
        <family val="2"/>
        <scheme val="minor"/>
      </rPr>
      <t>&amp; Scotto, M-J 2021, 'Influence des facteurs culturels pour le développement des potentialités entrepreneuriales : le cas comparé d’entrepreneurs français , marocains et djiboutiens ayant vécu en France'</t>
    </r>
  </si>
  <si>
    <r>
      <t xml:space="preserve">Dang, R, </t>
    </r>
    <r>
      <rPr>
        <b/>
        <sz val="9"/>
        <rFont val="Calibri"/>
        <family val="2"/>
        <scheme val="minor"/>
      </rPr>
      <t>Houanti, L,</t>
    </r>
    <r>
      <rPr>
        <sz val="9"/>
        <rFont val="Calibri"/>
        <family val="2"/>
        <scheme val="minor"/>
      </rPr>
      <t xml:space="preserve"> Lê, N &amp; Sahut, J-M 2021, 'Does Board Composition Influence CSR Disclosure? Evidence from Dynamic Panel Analysis?'</t>
    </r>
  </si>
  <si>
    <r>
      <rPr>
        <b/>
        <sz val="9"/>
        <rFont val="Calibri"/>
        <family val="2"/>
        <scheme val="minor"/>
      </rPr>
      <t>Houanti, L</t>
    </r>
    <r>
      <rPr>
        <sz val="9"/>
        <rFont val="Calibri"/>
        <family val="2"/>
        <scheme val="minor"/>
      </rPr>
      <t>, Dang, R, Scotto, M.J, Boyer, A &amp; Guechtouli, M 2021,  'La féminisation des entreprises algériennes : le cas Cevital.'</t>
    </r>
  </si>
  <si>
    <r>
      <t xml:space="preserve">Tiziri, M, Mustapha, M, </t>
    </r>
    <r>
      <rPr>
        <b/>
        <sz val="9"/>
        <color theme="1"/>
        <rFont val="Calibri"/>
        <family val="2"/>
      </rPr>
      <t>Houanti, L</t>
    </r>
    <r>
      <rPr>
        <sz val="9"/>
        <color theme="1"/>
        <rFont val="Calibri"/>
        <family val="2"/>
      </rPr>
      <t>, Cuenoud, T, Dang, R &amp; Hikkerova, L (à paraître), 'Une nouvelle typologie des logiques d’actions responsables. La RSE implicite pour les dirigeants de PME de la wilaya de Bejaia en Algérie'</t>
    </r>
  </si>
  <si>
    <r>
      <t xml:space="preserve">Tiziri, M, Mustapha, M, </t>
    </r>
    <r>
      <rPr>
        <b/>
        <sz val="9"/>
        <color theme="1"/>
        <rFont val="Calibri"/>
        <family val="2"/>
      </rPr>
      <t>Houanti, L</t>
    </r>
    <r>
      <rPr>
        <sz val="9"/>
        <color theme="1"/>
        <rFont val="Calibri"/>
        <family val="2"/>
      </rPr>
      <t xml:space="preserve">, Cuenoud, T, Dang, R &amp; Hikkerova, L </t>
    </r>
    <r>
      <rPr>
        <sz val="9"/>
        <color rgb="FFFF0000"/>
        <rFont val="Calibri"/>
        <family val="2"/>
      </rPr>
      <t>2021</t>
    </r>
    <r>
      <rPr>
        <sz val="9"/>
        <color theme="1"/>
        <rFont val="Calibri"/>
        <family val="2"/>
      </rPr>
      <t>, 'Une nouvelle typologie des logiques d’actions responsables. La RSE implicite pour les dirigeants de PME de la wilaya de Bejaia en Algérie'</t>
    </r>
  </si>
  <si>
    <r>
      <rPr>
        <sz val="9"/>
        <color rgb="FFFF0000"/>
        <rFont val="Calibri"/>
        <family val="2"/>
        <scheme val="minor"/>
      </rPr>
      <t>2021/4</t>
    </r>
    <r>
      <rPr>
        <sz val="9"/>
        <color theme="1"/>
        <rFont val="Calibri"/>
        <family val="2"/>
        <scheme val="minor"/>
      </rPr>
      <t xml:space="preserve"> (Volume 38), pages 59 à 84</t>
    </r>
  </si>
  <si>
    <r>
      <t xml:space="preserve">Souza, M, Medeiros Pereira, G, </t>
    </r>
    <r>
      <rPr>
        <b/>
        <sz val="9"/>
        <rFont val="Calibri"/>
        <family val="2"/>
        <scheme val="minor"/>
      </rPr>
      <t>Lopes de Sousa Jabbour, A. B</t>
    </r>
    <r>
      <rPr>
        <sz val="9"/>
        <rFont val="Calibri"/>
        <family val="2"/>
        <scheme val="minor"/>
      </rPr>
      <t>, Chiappetta Jabbour, C. J, Reni Trento, L, Borchardt, M &amp; Zvirtes, L (forthcoming), 'A digitally enabled circular economy for mitigating food waste: understanding innovative marketing strategies in the context of an emerging economy'</t>
    </r>
  </si>
  <si>
    <r>
      <t xml:space="preserve">Gerdam, V.V, Raut, R.D, </t>
    </r>
    <r>
      <rPr>
        <b/>
        <sz val="9"/>
        <rFont val="Calibri"/>
        <family val="2"/>
        <scheme val="minor"/>
      </rPr>
      <t>Lopes de Sousa Jabbour, A.B</t>
    </r>
    <r>
      <rPr>
        <sz val="9"/>
        <rFont val="Calibri"/>
        <family val="2"/>
        <scheme val="minor"/>
      </rPr>
      <t xml:space="preserve"> &amp; Agrawal, N 2021, ‘Moving the Circular Economy Forward in the Mining Industry: Challenges to Closed-Loop in an Emerging Economy’</t>
    </r>
  </si>
  <si>
    <r>
      <t>Gedam, V.V, Raut, R.D,</t>
    </r>
    <r>
      <rPr>
        <b/>
        <sz val="9"/>
        <rFont val="Calibri"/>
        <family val="2"/>
        <scheme val="minor"/>
      </rPr>
      <t xml:space="preserve">  Lopes de Sousa Jabbour, A.B</t>
    </r>
    <r>
      <rPr>
        <sz val="9"/>
        <rFont val="Calibri"/>
        <family val="2"/>
        <scheme val="minor"/>
      </rPr>
      <t>, Tanksale, A.N &amp; Narkhede, B.E (à paraître), 'Circular economy practices in a developing economy: barriers to be defeated'</t>
    </r>
  </si>
  <si>
    <r>
      <t>Nayal, K, Raut, R.D,</t>
    </r>
    <r>
      <rPr>
        <b/>
        <sz val="9"/>
        <rFont val="Calibri"/>
        <family val="2"/>
        <scheme val="minor"/>
      </rPr>
      <t xml:space="preserve"> Lopes de Sousa Jabbour, A.B</t>
    </r>
    <r>
      <rPr>
        <sz val="9"/>
        <rFont val="Calibri"/>
        <family val="2"/>
        <scheme val="minor"/>
      </rPr>
      <t>, Narkhede, B &amp; Gedam, V (forthcoming), 'Integrated technologies toward sustainable agriculture supply chains: missing links'</t>
    </r>
  </si>
  <si>
    <r>
      <t xml:space="preserve">Pavanelli Stefanovitz, J &amp; </t>
    </r>
    <r>
      <rPr>
        <b/>
        <sz val="9"/>
        <rFont val="Calibri"/>
        <family val="2"/>
        <scheme val="minor"/>
      </rPr>
      <t>Lopes de Sousa Jabbour, A. B</t>
    </r>
    <r>
      <rPr>
        <sz val="9"/>
        <rFont val="Calibri"/>
        <family val="2"/>
        <scheme val="minor"/>
      </rPr>
      <t xml:space="preserve"> (forthcoming), 'Product development management complexity: emerging challenges and the role of senior leadership'</t>
    </r>
  </si>
  <si>
    <r>
      <t xml:space="preserve">Latan, H, Chiappetta Jabbour, C.J, </t>
    </r>
    <r>
      <rPr>
        <b/>
        <sz val="9"/>
        <rFont val="Calibri"/>
        <family val="2"/>
        <scheme val="minor"/>
      </rPr>
      <t>Lopes de Sousa Jabbour, A. B</t>
    </r>
    <r>
      <rPr>
        <sz val="9"/>
        <rFont val="Calibri"/>
        <family val="2"/>
        <scheme val="minor"/>
      </rPr>
      <t xml:space="preserve"> &amp; Ali, M (forthcoming), 'Crossing the Red Line? Empirical Evidence and Useful Recommendations on Questionable Research Practices among Business Scholars'</t>
    </r>
  </si>
  <si>
    <r>
      <t xml:space="preserve">Tissioui, M, </t>
    </r>
    <r>
      <rPr>
        <b/>
        <sz val="9"/>
        <rFont val="Calibri"/>
        <family val="2"/>
        <scheme val="minor"/>
      </rPr>
      <t>Joffre, C</t>
    </r>
    <r>
      <rPr>
        <sz val="9"/>
        <rFont val="Calibri"/>
        <family val="2"/>
        <scheme val="minor"/>
      </rPr>
      <t>, Scouarnec, A &amp; Payre, S (2021), 'Contribution de la prospective des métiers à la coordination territoriale et aux pratiques managériales. Le cas du rapprochement de deux structures sanitaires et médico-sociales'</t>
    </r>
  </si>
  <si>
    <r>
      <t xml:space="preserve">Tissioui, M, </t>
    </r>
    <r>
      <rPr>
        <b/>
        <sz val="9"/>
        <rFont val="Calibri"/>
        <family val="2"/>
        <scheme val="minor"/>
      </rPr>
      <t>Joffre, C</t>
    </r>
    <r>
      <rPr>
        <sz val="9"/>
        <rFont val="Calibri"/>
        <family val="2"/>
        <scheme val="minor"/>
      </rPr>
      <t xml:space="preserve"> &amp; Scouarnec, A 2021, 'Quelle actionnabilité des recherches en sciences de gestion dans le secteur médico-social ?'
</t>
    </r>
  </si>
  <si>
    <r>
      <rPr>
        <b/>
        <sz val="9"/>
        <rFont val="Calibri"/>
        <family val="2"/>
        <scheme val="minor"/>
      </rPr>
      <t>Koubaa, Y</t>
    </r>
    <r>
      <rPr>
        <sz val="9"/>
        <rFont val="Calibri"/>
        <family val="2"/>
        <scheme val="minor"/>
      </rPr>
      <t xml:space="preserve"> &amp; Eleuch, A 2021, ‘Multimodal perceptual processing: the case of visual-induced olfactory imagery and its effects on taste perception, and the desire to eat’,  </t>
    </r>
    <r>
      <rPr>
        <b/>
        <u/>
        <sz val="9"/>
        <rFont val="Calibri"/>
        <family val="2"/>
        <scheme val="minor"/>
      </rPr>
      <t xml:space="preserve">ABS 3 </t>
    </r>
  </si>
  <si>
    <r>
      <t xml:space="preserve">Lianidou, T, Lytle, A &amp; </t>
    </r>
    <r>
      <rPr>
        <b/>
        <sz val="9"/>
        <rFont val="Calibri"/>
        <family val="2"/>
        <scheme val="minor"/>
      </rPr>
      <t>Kakarika, M</t>
    </r>
    <r>
      <rPr>
        <sz val="9"/>
        <rFont val="Calibri"/>
        <family val="2"/>
        <scheme val="minor"/>
      </rPr>
      <t xml:space="preserve"> (forthcoming), 'Deep-level dissimilarity and leader-member exchange (LMX) quality: The role of status'</t>
    </r>
  </si>
  <si>
    <r>
      <t xml:space="preserve">Mnif,E, </t>
    </r>
    <r>
      <rPr>
        <b/>
        <sz val="9"/>
        <rFont val="Calibri"/>
        <family val="2"/>
        <scheme val="minor"/>
      </rPr>
      <t xml:space="preserve">Lacombe, I </t>
    </r>
    <r>
      <rPr>
        <sz val="9"/>
        <rFont val="Calibri"/>
        <family val="2"/>
        <scheme val="minor"/>
      </rPr>
      <t>&amp; Jarboui, A 2021, 'Users’ perception towards Bitcoin Green with big data analytics'</t>
    </r>
  </si>
  <si>
    <r>
      <t xml:space="preserve">Chalençon, L, Colovic, A, </t>
    </r>
    <r>
      <rPr>
        <b/>
        <sz val="9"/>
        <rFont val="Calibri"/>
        <family val="2"/>
        <scheme val="minor"/>
      </rPr>
      <t>Lamotte, O</t>
    </r>
    <r>
      <rPr>
        <sz val="9"/>
        <rFont val="Calibri"/>
        <family val="2"/>
        <scheme val="minor"/>
      </rPr>
      <t xml:space="preserve"> &amp; Mayrhofer, U 2021, 'La réputation de l’acquéreur et la réaction des marchés financiers à l’annonce de fusions-acquisitions internationales'</t>
    </r>
  </si>
  <si>
    <r>
      <rPr>
        <b/>
        <sz val="9"/>
        <rFont val="Calibri"/>
        <family val="2"/>
        <scheme val="minor"/>
      </rPr>
      <t>Lamotte, O</t>
    </r>
    <r>
      <rPr>
        <sz val="9"/>
        <rFont val="Calibri"/>
        <family val="2"/>
        <scheme val="minor"/>
      </rPr>
      <t>, Chalençon, L, Mayrhofer, U, Colovic, A 2021, ‘Intangible resources and cross-border acquisition decisions: The impact of reputation and the moderating effect of experiential knowledge’</t>
    </r>
  </si>
  <si>
    <r>
      <rPr>
        <b/>
        <sz val="9"/>
        <rFont val="Calibri"/>
        <family val="2"/>
        <scheme val="minor"/>
      </rPr>
      <t>Laré, A,</t>
    </r>
    <r>
      <rPr>
        <sz val="9"/>
        <rFont val="Calibri"/>
        <family val="2"/>
        <scheme val="minor"/>
      </rPr>
      <t xml:space="preserve"> Koné, N &amp; Gomado, K.M 2021, 'Impact des mini réseaux d’Adduction d'Eau Potable sur les conditions de vie des ménages ruraux au Niger'</t>
    </r>
  </si>
  <si>
    <r>
      <t xml:space="preserve">Bastiège, M &amp; </t>
    </r>
    <r>
      <rPr>
        <b/>
        <sz val="9"/>
        <rFont val="Calibri"/>
        <family val="2"/>
        <scheme val="minor"/>
      </rPr>
      <t>Laré, A</t>
    </r>
    <r>
      <rPr>
        <sz val="9"/>
        <rFont val="Calibri"/>
        <family val="2"/>
        <scheme val="minor"/>
      </rPr>
      <t xml:space="preserve"> 2021, 'Pratiques et représentations en matière de développement local soutenable : enseignements tirés du cas du port de Lomé'</t>
    </r>
  </si>
  <si>
    <r>
      <rPr>
        <b/>
        <sz val="9"/>
        <rFont val="Calibri"/>
        <family val="2"/>
        <scheme val="minor"/>
      </rPr>
      <t>Laroutis, D</t>
    </r>
    <r>
      <rPr>
        <sz val="9"/>
        <rFont val="Calibri"/>
        <family val="2"/>
        <scheme val="minor"/>
      </rPr>
      <t xml:space="preserve"> &amp; Lepelletier, P 2021, 'Ruissellement érosif et bien-être des citoyens : une nouvelle approche de l’estimation du consentement à payer'</t>
    </r>
  </si>
  <si>
    <r>
      <rPr>
        <b/>
        <sz val="9"/>
        <rFont val="Calibri"/>
        <family val="2"/>
        <scheme val="minor"/>
      </rPr>
      <t>Laroutis D</t>
    </r>
    <r>
      <rPr>
        <sz val="9"/>
        <rFont val="Calibri"/>
        <family val="2"/>
        <scheme val="minor"/>
      </rPr>
      <t>., Boistel P., Badot O. 2021, «Analyse des déterminants de la fréquence d’achat sur les sites Web marchands»</t>
    </r>
  </si>
  <si>
    <r>
      <t xml:space="preserve">Février, R &amp; </t>
    </r>
    <r>
      <rPr>
        <b/>
        <sz val="9"/>
        <rFont val="Calibri"/>
        <family val="2"/>
        <scheme val="minor"/>
      </rPr>
      <t>Lasmoles, O</t>
    </r>
    <r>
      <rPr>
        <sz val="9"/>
        <rFont val="Calibri"/>
        <family val="2"/>
        <scheme val="minor"/>
      </rPr>
      <t xml:space="preserve"> (forthcoming), 'La vulnérabilité des vecteurs numériques : l'angle mort de l’administration électronique ?'</t>
    </r>
  </si>
  <si>
    <r>
      <t xml:space="preserve">Jouini, O, Benjaafar, S, Lu, B, Li, S &amp; </t>
    </r>
    <r>
      <rPr>
        <b/>
        <sz val="9"/>
        <rFont val="Calibri"/>
        <family val="2"/>
        <scheme val="minor"/>
      </rPr>
      <t>Legros, B</t>
    </r>
    <r>
      <rPr>
        <sz val="9"/>
        <rFont val="Calibri"/>
        <family val="2"/>
        <scheme val="minor"/>
      </rPr>
      <t xml:space="preserve"> (forthcoming), 'Appointment-driven queueing systems with non-punctual customers'</t>
    </r>
  </si>
  <si>
    <r>
      <rPr>
        <b/>
        <sz val="9"/>
        <rFont val="Calibri"/>
        <family val="2"/>
        <scheme val="minor"/>
      </rPr>
      <t>Legros, B</t>
    </r>
    <r>
      <rPr>
        <sz val="9"/>
        <rFont val="Calibri"/>
        <family val="2"/>
        <scheme val="minor"/>
      </rPr>
      <t xml:space="preserve"> 2021, 'Transient analysis of an affine Queue-Hawkes process'</t>
    </r>
  </si>
  <si>
    <r>
      <rPr>
        <b/>
        <sz val="9"/>
        <rFont val="Calibri"/>
        <family val="2"/>
        <scheme val="minor"/>
      </rPr>
      <t>Legros, B</t>
    </r>
    <r>
      <rPr>
        <sz val="9"/>
        <rFont val="Calibri"/>
        <family val="2"/>
        <scheme val="minor"/>
      </rPr>
      <t xml:space="preserve"> 2021 'Age-based Markovian approximation of the G/M/1 queue'</t>
    </r>
  </si>
  <si>
    <r>
      <rPr>
        <b/>
        <sz val="9"/>
        <rFont val="Calibri"/>
        <family val="2"/>
        <scheme val="minor"/>
      </rPr>
      <t xml:space="preserve">Legros, B </t>
    </r>
    <r>
      <rPr>
        <sz val="9"/>
        <rFont val="Calibri"/>
        <family val="2"/>
        <scheme val="minor"/>
      </rPr>
      <t>2021, 'Routing analyses for call centers with human and automated services'</t>
    </r>
  </si>
  <si>
    <r>
      <rPr>
        <b/>
        <sz val="9"/>
        <rFont val="Calibri"/>
        <family val="2"/>
        <scheme val="minor"/>
      </rPr>
      <t>Legros, B</t>
    </r>
    <r>
      <rPr>
        <sz val="9"/>
        <rFont val="Calibri"/>
        <family val="2"/>
        <scheme val="minor"/>
      </rPr>
      <t xml:space="preserve"> 2021, 'Dimensioning a queue with state-dependent arrival rates'</t>
    </r>
  </si>
  <si>
    <r>
      <t>Abhishek, A,</t>
    </r>
    <r>
      <rPr>
        <b/>
        <sz val="9"/>
        <rFont val="Calibri"/>
        <family val="2"/>
        <scheme val="minor"/>
      </rPr>
      <t xml:space="preserve"> Legros, B</t>
    </r>
    <r>
      <rPr>
        <sz val="9"/>
        <rFont val="Calibri"/>
        <family val="2"/>
        <scheme val="minor"/>
      </rPr>
      <t xml:space="preserve"> &amp; Fransoo, J 2021, 'Performance Evaluation of Stochastic Systems with Dedicated Delivery Bays and General On-street Parking'</t>
    </r>
  </si>
  <si>
    <r>
      <rPr>
        <b/>
        <sz val="9"/>
        <rFont val="Calibri"/>
        <family val="2"/>
        <scheme val="minor"/>
      </rPr>
      <t xml:space="preserve">Legros, B </t>
    </r>
    <r>
      <rPr>
        <sz val="9"/>
        <rFont val="Calibri"/>
        <family val="2"/>
        <scheme val="minor"/>
      </rPr>
      <t>2021, ''Agents' self-routing for blended operations to balance inbound and outbound services', FT50)</t>
    </r>
  </si>
  <si>
    <r>
      <rPr>
        <b/>
        <sz val="9"/>
        <rFont val="Calibri"/>
        <family val="2"/>
        <scheme val="minor"/>
      </rPr>
      <t>Loux, P</t>
    </r>
    <r>
      <rPr>
        <sz val="9"/>
        <rFont val="Calibri"/>
        <family val="2"/>
        <scheme val="minor"/>
      </rPr>
      <t xml:space="preserve">, Tran, S &amp; </t>
    </r>
    <r>
      <rPr>
        <b/>
        <sz val="9"/>
        <rFont val="Calibri"/>
        <family val="2"/>
        <scheme val="minor"/>
      </rPr>
      <t>Aubry, M</t>
    </r>
    <r>
      <rPr>
        <sz val="9"/>
        <rFont val="Calibri"/>
        <family val="2"/>
        <scheme val="minor"/>
      </rPr>
      <t xml:space="preserve"> 2021, 'L’impact de la dématérialisation des contrats de travaux publics sur l’organisation interne des acteurs publics et privés et leurs interactions au sein d’un territoire</t>
    </r>
  </si>
  <si>
    <r>
      <rPr>
        <b/>
        <sz val="9"/>
        <rFont val="Calibri"/>
        <family val="2"/>
        <scheme val="minor"/>
      </rPr>
      <t>Mandjak, T</t>
    </r>
    <r>
      <rPr>
        <sz val="9"/>
        <rFont val="Calibri"/>
        <family val="2"/>
        <scheme val="minor"/>
      </rPr>
      <t>, Szalkai, Z, Hlédik, E, Magyar, M, Neumann-Bódi, E &amp; Simon, J 2021, 'The knowledge interconnection process: evidence from contract manufacturing relationships',</t>
    </r>
    <r>
      <rPr>
        <b/>
        <u/>
        <sz val="9"/>
        <rFont val="Calibri"/>
        <family val="2"/>
        <scheme val="minor"/>
      </rPr>
      <t xml:space="preserve"> ABS : 2</t>
    </r>
  </si>
  <si>
    <r>
      <t xml:space="preserve">Barner-Rasmussen, W, Koporcic, N, Ivanova-Gongne, M, </t>
    </r>
    <r>
      <rPr>
        <b/>
        <sz val="9"/>
        <rFont val="Calibri"/>
        <family val="2"/>
        <scheme val="minor"/>
      </rPr>
      <t>Mandjak, T</t>
    </r>
    <r>
      <rPr>
        <sz val="9"/>
        <rFont val="Calibri"/>
        <family val="2"/>
        <scheme val="minor"/>
      </rPr>
      <t xml:space="preserve"> &amp; Markovic, S 2021, ’Business-to-business marketing research: Assessing readability and discussing relevance to practitioners’,  </t>
    </r>
    <r>
      <rPr>
        <b/>
        <u/>
        <sz val="9"/>
        <rFont val="Calibri"/>
        <family val="2"/>
        <scheme val="minor"/>
      </rPr>
      <t>ABS 3</t>
    </r>
  </si>
  <si>
    <r>
      <rPr>
        <b/>
        <sz val="9"/>
        <rFont val="Calibri"/>
        <family val="2"/>
        <scheme val="minor"/>
      </rPr>
      <t>Marić J</t>
    </r>
    <r>
      <rPr>
        <sz val="9"/>
        <rFont val="Calibri"/>
        <family val="2"/>
        <scheme val="minor"/>
      </rPr>
      <t>, Galera-Zarco C &amp; Opazo-Basáez, M (forthcoming), 'The Emergent Role of Digital Technologies in the Context of Humanitarian Supply Chains: A Systematic Literature Review'</t>
    </r>
  </si>
  <si>
    <r>
      <t xml:space="preserve">Opazo-Basáez, M, Vendrell-Herrero, F, Bustinza, O. F &amp; </t>
    </r>
    <r>
      <rPr>
        <b/>
        <sz val="9"/>
        <rFont val="Calibri"/>
        <family val="2"/>
        <scheme val="minor"/>
      </rPr>
      <t>Marić, J</t>
    </r>
    <r>
      <rPr>
        <sz val="9"/>
        <rFont val="Calibri"/>
        <family val="2"/>
        <scheme val="minor"/>
      </rPr>
      <t xml:space="preserve"> 2021, 'Global value chain breadth and firm productivity: the enhancing effect of Industry 4.0'</t>
    </r>
  </si>
  <si>
    <r>
      <rPr>
        <b/>
        <sz val="9"/>
        <rFont val="Calibri"/>
        <family val="2"/>
        <scheme val="minor"/>
      </rPr>
      <t>Martinez, F</t>
    </r>
    <r>
      <rPr>
        <sz val="9"/>
        <rFont val="Calibri"/>
        <family val="2"/>
        <scheme val="minor"/>
      </rPr>
      <t>, Peattie, K &amp; Vazquez-Brust, D (2021), 'Faith in the future: On a mission to integrate sustainability into management theory and practice'</t>
    </r>
  </si>
  <si>
    <r>
      <rPr>
        <b/>
        <sz val="9"/>
        <rFont val="Calibri"/>
        <family val="2"/>
        <scheme val="minor"/>
      </rPr>
      <t>Martinez, F</t>
    </r>
    <r>
      <rPr>
        <sz val="9"/>
        <rFont val="Calibri"/>
        <family val="2"/>
        <scheme val="minor"/>
      </rPr>
      <t xml:space="preserve"> 2021,  ‘Ecological responsiveness and business performance: Four scenarios of compatibility and a multi-faceted strategies framework.</t>
    </r>
  </si>
  <si>
    <r>
      <rPr>
        <b/>
        <sz val="9"/>
        <rFont val="Calibri"/>
        <family val="2"/>
        <scheme val="minor"/>
      </rPr>
      <t>Minchella, D</t>
    </r>
    <r>
      <rPr>
        <sz val="9"/>
        <rFont val="Calibri"/>
        <family val="2"/>
        <scheme val="minor"/>
      </rPr>
      <t xml:space="preserve"> &amp; Vincotte, E 2021, "Qu’est-ce qu’une bonne prestation ? La problématique des attentes dans un contexte d’externalisation d’un service"</t>
    </r>
  </si>
  <si>
    <r>
      <rPr>
        <b/>
        <sz val="9"/>
        <rFont val="Calibri"/>
        <family val="2"/>
        <scheme val="minor"/>
      </rPr>
      <t>Moroz, D</t>
    </r>
    <r>
      <rPr>
        <sz val="9"/>
        <rFont val="Calibri"/>
        <family val="2"/>
        <scheme val="minor"/>
      </rPr>
      <t xml:space="preserve"> &amp; Pecchioli, B 2021, 'Do Whisky Investors Read the Bible? The Effect of Expert Ratings on the Vintage Single Malt Secondary Market'</t>
    </r>
  </si>
  <si>
    <r>
      <t xml:space="preserve">Kachouri, M,  Riguen, R &amp; </t>
    </r>
    <r>
      <rPr>
        <b/>
        <sz val="9"/>
        <rFont val="Calibri"/>
        <family val="2"/>
        <scheme val="minor"/>
      </rPr>
      <t xml:space="preserve">Mouakhar, K </t>
    </r>
    <r>
      <rPr>
        <sz val="9"/>
        <rFont val="Calibri"/>
        <family val="2"/>
        <scheme val="minor"/>
      </rPr>
      <t xml:space="preserve">2021, 'How corporate social responsibility mediate the relationship between corporate governance and sustainability performance in UK: a multiple mediator analysis' </t>
    </r>
    <r>
      <rPr>
        <b/>
        <u/>
        <sz val="9"/>
        <rFont val="Calibri"/>
        <family val="2"/>
        <scheme val="minor"/>
      </rPr>
      <t>ABS : 2</t>
    </r>
  </si>
  <si>
    <r>
      <t xml:space="preserve">Bouzouitina, A, </t>
    </r>
    <r>
      <rPr>
        <b/>
        <sz val="9"/>
        <rFont val="Calibri"/>
        <family val="2"/>
        <scheme val="minor"/>
      </rPr>
      <t>Mouakhar, K</t>
    </r>
    <r>
      <rPr>
        <sz val="9"/>
        <rFont val="Calibri"/>
        <family val="2"/>
        <scheme val="minor"/>
      </rPr>
      <t xml:space="preserve"> &amp; Jarboui, A 2021, 'Do CEO overconfidence and narcissism affect corporate social responsibility in the UK Listed Companies? The moderating role of corporate governance', . FNEGE : 4 ; HCERES : C ; </t>
    </r>
    <r>
      <rPr>
        <b/>
        <u/>
        <sz val="9"/>
        <rFont val="Calibri"/>
        <family val="2"/>
        <scheme val="minor"/>
      </rPr>
      <t>ABS : 2</t>
    </r>
  </si>
  <si>
    <r>
      <t xml:space="preserve">Asongu, S, Amari, M, Jarboui, A &amp; </t>
    </r>
    <r>
      <rPr>
        <b/>
        <sz val="9"/>
        <rFont val="Calibri"/>
        <family val="2"/>
        <scheme val="minor"/>
      </rPr>
      <t xml:space="preserve">Mouakhar, K </t>
    </r>
    <r>
      <rPr>
        <sz val="9"/>
        <rFont val="Calibri"/>
        <family val="2"/>
        <scheme val="minor"/>
      </rPr>
      <t>2021, 'ICT dynamics for gender inclusive intermediary education: minimum poverty and inequality thresholds in developing countries'</t>
    </r>
  </si>
  <si>
    <r>
      <t xml:space="preserve">Mnif, E, </t>
    </r>
    <r>
      <rPr>
        <b/>
        <sz val="9"/>
        <rFont val="Calibri"/>
        <family val="2"/>
        <scheme val="minor"/>
      </rPr>
      <t xml:space="preserve">Mouakhar, K </t>
    </r>
    <r>
      <rPr>
        <sz val="9"/>
        <rFont val="Calibri"/>
        <family val="2"/>
        <scheme val="minor"/>
      </rPr>
      <t>&amp; Jarboui, A 2021, 'Blockchain Technology Awareness on Social Media: Insights from Twitter Analytics'</t>
    </r>
  </si>
  <si>
    <r>
      <rPr>
        <b/>
        <sz val="9"/>
        <rFont val="Calibri"/>
        <family val="2"/>
        <scheme val="minor"/>
      </rPr>
      <t>Pereira, B</t>
    </r>
    <r>
      <rPr>
        <sz val="9"/>
        <rFont val="Calibri"/>
        <family val="2"/>
        <scheme val="minor"/>
      </rPr>
      <t xml:space="preserve"> 2021, 'Corégulation, entreprises et agence française anticorruption. A quoi sert l’Agence Française Anticorruption ?'</t>
    </r>
  </si>
  <si>
    <r>
      <rPr>
        <b/>
        <sz val="9"/>
        <color rgb="FF201F1E"/>
        <rFont val="Calibri"/>
        <family val="2"/>
        <scheme val="minor"/>
      </rPr>
      <t>Pereira, B</t>
    </r>
    <r>
      <rPr>
        <sz val="9"/>
        <color rgb="FF201F1E"/>
        <rFont val="Calibri"/>
        <family val="2"/>
        <scheme val="minor"/>
      </rPr>
      <t xml:space="preserve"> (à paraître), 'Risques, sécurité des salariés et diligences de l’employeur : les incidences managériales des décisions de justice'</t>
    </r>
  </si>
  <si>
    <r>
      <t>Bosi, S, Ha-Huy, T, Pham, C.-T &amp;</t>
    </r>
    <r>
      <rPr>
        <b/>
        <sz val="9"/>
        <color rgb="FF201F1E"/>
        <rFont val="Calibri"/>
        <family val="2"/>
        <scheme val="minor"/>
      </rPr>
      <t xml:space="preserve"> Pham, N.S</t>
    </r>
    <r>
      <rPr>
        <sz val="9"/>
        <color rgb="FF201F1E"/>
        <rFont val="Calibri"/>
        <family val="2"/>
        <scheme val="minor"/>
      </rPr>
      <t>. (forthcoming), ' Ascendant altruism and asset price bubbles '</t>
    </r>
  </si>
  <si>
    <r>
      <rPr>
        <b/>
        <sz val="9"/>
        <rFont val="Calibri"/>
        <family val="2"/>
        <scheme val="minor"/>
      </rPr>
      <t>Prasanna, S</t>
    </r>
    <r>
      <rPr>
        <sz val="9"/>
        <rFont val="Calibri"/>
        <family val="2"/>
        <scheme val="minor"/>
      </rPr>
      <t xml:space="preserve"> (à paraître), 'The role of supplier innovativeness in the humanitarian context'</t>
    </r>
  </si>
  <si>
    <r>
      <t xml:space="preserve">González-Gómez, H, Hudson, S &amp; </t>
    </r>
    <r>
      <rPr>
        <b/>
        <sz val="9"/>
        <rFont val="Calibri"/>
        <family val="2"/>
        <scheme val="minor"/>
      </rPr>
      <t>Rychalski, A</t>
    </r>
    <r>
      <rPr>
        <sz val="9"/>
        <rFont val="Calibri"/>
        <family val="2"/>
        <scheme val="minor"/>
      </rPr>
      <t xml:space="preserve"> 2021, 'The psychology of frustration: Appraisals, outcomes and service recovery'</t>
    </r>
  </si>
  <si>
    <r>
      <rPr>
        <b/>
        <sz val="9"/>
        <rFont val="Calibri"/>
        <family val="2"/>
        <scheme val="minor"/>
      </rPr>
      <t xml:space="preserve">Roten, Y.S </t>
    </r>
    <r>
      <rPr>
        <sz val="9"/>
        <rFont val="Calibri"/>
        <family val="2"/>
        <scheme val="minor"/>
      </rPr>
      <t>&amp; Vanheems, R 2021, 'Why do people shop together around the same screen?'</t>
    </r>
  </si>
  <si>
    <r>
      <rPr>
        <b/>
        <sz val="9"/>
        <rFont val="Calibri"/>
        <family val="2"/>
        <scheme val="minor"/>
      </rPr>
      <t xml:space="preserve">Seiler, V </t>
    </r>
    <r>
      <rPr>
        <sz val="9"/>
        <rFont val="Calibri"/>
        <family val="2"/>
        <scheme val="minor"/>
      </rPr>
      <t>2021, ‘China-to-FOB price transmission in the rare earth elements market and the end of Chinese export restrictions’</t>
    </r>
  </si>
  <si>
    <r>
      <rPr>
        <b/>
        <sz val="9"/>
        <rFont val="Calibri"/>
        <family val="2"/>
        <scheme val="minor"/>
      </rPr>
      <t>Seiler, V</t>
    </r>
    <r>
      <rPr>
        <sz val="9"/>
        <rFont val="Calibri"/>
        <family val="2"/>
        <scheme val="minor"/>
      </rPr>
      <t xml:space="preserve"> &amp; Fanenbruck, K.M (forthcoming), 'Acceptance of digital investment solutions: The case of robo advisory in Germany'</t>
    </r>
  </si>
  <si>
    <r>
      <t xml:space="preserve">Sohier, A, Creusier, J &amp; </t>
    </r>
    <r>
      <rPr>
        <b/>
        <sz val="9"/>
        <rFont val="Calibri"/>
        <family val="2"/>
        <scheme val="minor"/>
      </rPr>
      <t>Sohier, R</t>
    </r>
    <r>
      <rPr>
        <sz val="9"/>
        <rFont val="Calibri"/>
        <family val="2"/>
        <scheme val="minor"/>
      </rPr>
      <t xml:space="preserve"> 2021, 'Evolution de la consommation musicale : vers un top 50 2.0'</t>
    </r>
  </si>
  <si>
    <r>
      <t xml:space="preserve">Krüger, N, Behne, A, Beinke, J.H, </t>
    </r>
    <r>
      <rPr>
        <b/>
        <sz val="9"/>
        <rFont val="Calibri"/>
        <family val="2"/>
        <scheme val="minor"/>
      </rPr>
      <t>Stibe, A</t>
    </r>
    <r>
      <rPr>
        <sz val="9"/>
        <rFont val="Calibri"/>
        <family val="2"/>
        <scheme val="minor"/>
      </rPr>
      <t xml:space="preserve"> &amp; Teuteberg, F. 2021, 'Exploring user acceptance determinants of COVID-19-tracing apps to manage the pandemic'</t>
    </r>
  </si>
  <si>
    <r>
      <t xml:space="preserve">Belhadi, A; Kamble, S; Mani, V; </t>
    </r>
    <r>
      <rPr>
        <b/>
        <sz val="9"/>
        <rFont val="Calibri"/>
        <family val="2"/>
        <scheme val="minor"/>
      </rPr>
      <t>Venkatesh, V.G.</t>
    </r>
    <r>
      <rPr>
        <sz val="9"/>
        <rFont val="Calibri"/>
        <family val="2"/>
        <scheme val="minor"/>
      </rPr>
      <t>, Shi.Y 2021, 'Behavioral mechanisms influencing Sustainable Supply Chain Governance decision-making from a dyadic buyer-supplier perspective'</t>
    </r>
  </si>
  <si>
    <r>
      <t xml:space="preserve">Peris, J, </t>
    </r>
    <r>
      <rPr>
        <b/>
        <sz val="9"/>
        <rFont val="Calibri"/>
        <family val="2"/>
        <scheme val="minor"/>
      </rPr>
      <t>Venkatesh, V.G</t>
    </r>
    <r>
      <rPr>
        <sz val="9"/>
        <rFont val="Calibri"/>
        <family val="2"/>
        <scheme val="minor"/>
      </rPr>
      <t xml:space="preserve">, Sreedharan, V.R, Shi, Y &amp; Sankaranarayanan, B (à paraître), 'Modelling and analysing the impact of Circular Economy; Internet of Things and Ethical Business Practices in the VUCA world: Evidence from the food processing industry'
 </t>
    </r>
  </si>
  <si>
    <r>
      <t xml:space="preserve">Arunmozhi, M, </t>
    </r>
    <r>
      <rPr>
        <b/>
        <sz val="9"/>
        <rFont val="Calibri"/>
        <family val="2"/>
        <scheme val="minor"/>
      </rPr>
      <t>Venkatesh, V.G</t>
    </r>
    <r>
      <rPr>
        <sz val="9"/>
        <rFont val="Calibri"/>
        <family val="2"/>
        <scheme val="minor"/>
      </rPr>
      <t>, Sreedharan, R &amp; Mani, V (à paraître), 'Modelling and Analysis of Artificial Intelligence for Commercial Vehicle Assembly Process in the VUCA world: A Case Study'</t>
    </r>
  </si>
  <si>
    <r>
      <t xml:space="preserve">Ghouri, A, Mani, V, Jiao, Z, </t>
    </r>
    <r>
      <rPr>
        <b/>
        <sz val="9"/>
        <rFont val="Calibri"/>
        <family val="2"/>
        <scheme val="minor"/>
      </rPr>
      <t>Venkatesh, VG</t>
    </r>
    <r>
      <rPr>
        <sz val="9"/>
        <rFont val="Calibri"/>
        <family val="2"/>
        <scheme val="minor"/>
      </rPr>
      <t>, Kamble, S &amp; Shi, Y (forthcoming), ‘An empirical study of real-time information-receiving using industry 4.0 technologies in  downstream operations’</t>
    </r>
  </si>
  <si>
    <r>
      <rPr>
        <b/>
        <sz val="9"/>
        <rFont val="Calibri"/>
        <family val="2"/>
        <scheme val="minor"/>
      </rPr>
      <t>Venkatesh, V G</t>
    </r>
    <r>
      <rPr>
        <sz val="9"/>
        <rFont val="Calibri"/>
        <family val="2"/>
        <scheme val="minor"/>
      </rPr>
      <t xml:space="preserve">, Zhang, A, Deakins, E. Mani, V (à paraître), 'Antecedents of social sustainability noncompliance in the Indian apparel sector', </t>
    </r>
    <r>
      <rPr>
        <b/>
        <u/>
        <sz val="9"/>
        <rFont val="Calibri"/>
        <family val="2"/>
        <scheme val="minor"/>
      </rPr>
      <t>ABS : 3</t>
    </r>
    <r>
      <rPr>
        <sz val="9"/>
        <rFont val="Calibri"/>
        <family val="2"/>
        <scheme val="minor"/>
      </rPr>
      <t>.</t>
    </r>
  </si>
  <si>
    <r>
      <t xml:space="preserve">Fernandes, S, </t>
    </r>
    <r>
      <rPr>
        <b/>
        <sz val="9"/>
        <rFont val="Calibri"/>
        <family val="2"/>
        <scheme val="minor"/>
      </rPr>
      <t>Venkatesh V.G</t>
    </r>
    <r>
      <rPr>
        <sz val="9"/>
        <rFont val="Calibri"/>
        <family val="2"/>
        <scheme val="minor"/>
      </rPr>
      <t>., Panda, R &amp; Shi, Y (forthcoming), 'Measurement of factors influencing online shopper buying decisions: A scale development and validation'</t>
    </r>
  </si>
  <si>
    <r>
      <t xml:space="preserve">Sharma, D, Singh, A, Kumar, A, Mani, V &amp; </t>
    </r>
    <r>
      <rPr>
        <b/>
        <sz val="9"/>
        <rFont val="Calibri"/>
        <family val="2"/>
        <scheme val="minor"/>
      </rPr>
      <t>Venkatesh, V.G</t>
    </r>
    <r>
      <rPr>
        <sz val="9"/>
        <rFont val="Calibri"/>
        <family val="2"/>
        <scheme val="minor"/>
      </rPr>
      <t xml:space="preserve"> (forthcoming), 'Reconfiguration of Food Grain Supply Network amidst COVID-19 Outbreak: An Emerging Economy Perspective' </t>
    </r>
  </si>
  <si>
    <r>
      <t xml:space="preserve">Kumari, S, </t>
    </r>
    <r>
      <rPr>
        <b/>
        <sz val="9"/>
        <rFont val="Calibri"/>
        <family val="2"/>
        <scheme val="minor"/>
      </rPr>
      <t>Venkatesh, V.G</t>
    </r>
    <r>
      <rPr>
        <sz val="9"/>
        <rFont val="Calibri"/>
        <family val="2"/>
        <scheme val="minor"/>
      </rPr>
      <t>, Deakins, E, Mani, V &amp; Kamble, S (forthcoming), 'Agriculture Value Chain Sustainability during COVID-19: An Emerging Economy Perspective'</t>
    </r>
  </si>
  <si>
    <r>
      <t xml:space="preserve">Koppiahraj, K, Bathrinath, S, </t>
    </r>
    <r>
      <rPr>
        <b/>
        <sz val="9"/>
        <rFont val="Calibri"/>
        <family val="2"/>
        <scheme val="minor"/>
      </rPr>
      <t>Venkatesh, V.G</t>
    </r>
    <r>
      <rPr>
        <sz val="9"/>
        <rFont val="Calibri"/>
        <family val="2"/>
        <scheme val="minor"/>
      </rPr>
      <t xml:space="preserve"> et al. 2021, 'Optimal Sustainability Assessment Method Selection: A Practitioner Perspective'</t>
    </r>
  </si>
  <si>
    <r>
      <t xml:space="preserve">Vo-Thanh, T, Vu, T-V, Nguyen, N, Nguyen, D, </t>
    </r>
    <r>
      <rPr>
        <b/>
        <sz val="9"/>
        <rFont val="Calibri"/>
        <family val="2"/>
        <scheme val="minor"/>
      </rPr>
      <t>Zaman, M</t>
    </r>
    <r>
      <rPr>
        <sz val="9"/>
        <rFont val="Calibri"/>
        <family val="2"/>
        <scheme val="minor"/>
      </rPr>
      <t xml:space="preserve"> &amp; Chi, H 2021, 'How does hotel employees’ satisfaction with the organization’s COVID-19 responses affect job insecurity and job performance?', </t>
    </r>
    <r>
      <rPr>
        <b/>
        <u/>
        <sz val="9"/>
        <rFont val="Calibri"/>
        <family val="2"/>
        <scheme val="minor"/>
      </rPr>
      <t>ABS : 3.</t>
    </r>
  </si>
  <si>
    <r>
      <rPr>
        <b/>
        <sz val="9"/>
        <rFont val="Calibri"/>
        <family val="2"/>
        <scheme val="minor"/>
      </rPr>
      <t>Srivastava, M</t>
    </r>
    <r>
      <rPr>
        <sz val="9"/>
        <rFont val="Calibri"/>
        <family val="2"/>
        <scheme val="minor"/>
      </rPr>
      <t>, Narayanamurthy, G, Moser, R, Pereira, V &amp; Paille, P (2021), ‘Supplier’s Response to Institutional Pressure in Uncertain Environment: Implications for Cleaner Production’</t>
    </r>
  </si>
  <si>
    <r>
      <t xml:space="preserve">Ali, F, </t>
    </r>
    <r>
      <rPr>
        <b/>
        <sz val="9"/>
        <rFont val="Calibri"/>
        <family val="2"/>
        <scheme val="minor"/>
      </rPr>
      <t>Tauni, M.Z</t>
    </r>
    <r>
      <rPr>
        <sz val="9"/>
        <rFont val="Calibri"/>
        <family val="2"/>
        <scheme val="minor"/>
      </rPr>
      <t>, Ali, A &amp; Ahsan, T 2021, 'Do buyer–seller personality similarities impact compulsive buying behaviour?'</t>
    </r>
  </si>
  <si>
    <r>
      <t xml:space="preserve">Boeing, P &amp; </t>
    </r>
    <r>
      <rPr>
        <b/>
        <sz val="9"/>
        <color theme="1"/>
        <rFont val="Calibri"/>
        <family val="2"/>
        <scheme val="minor"/>
      </rPr>
      <t>Wang, Y</t>
    </r>
    <r>
      <rPr>
        <sz val="9"/>
        <color theme="1"/>
        <rFont val="Calibri"/>
        <family val="2"/>
        <scheme val="minor"/>
      </rPr>
      <t xml:space="preserve"> 2021, 'Decoding China’s Covid-19 “Virus Exceptionalism”:Community-based Digital Contact Tracing in Wuhan',. CNRS : 3 ; FNEGE : 2 ; HCERES : A ; ABS : 3.</t>
    </r>
  </si>
  <si>
    <r>
      <t xml:space="preserve">Vo-Thanh, T, </t>
    </r>
    <r>
      <rPr>
        <b/>
        <sz val="9"/>
        <color theme="1"/>
        <rFont val="Calibri"/>
        <family val="2"/>
        <scheme val="minor"/>
      </rPr>
      <t>Zaman, M</t>
    </r>
    <r>
      <rPr>
        <sz val="9"/>
        <color theme="1"/>
        <rFont val="Calibri"/>
        <family val="2"/>
        <scheme val="minor"/>
      </rPr>
      <t>, Hasan, R, Rather, R. A, Lombardi, R &amp; Secundo, G (2021), 'How a Mobile App Can Become a Catalyst for Sustainable Social Business: The Case of Too Good To Go'</t>
    </r>
  </si>
  <si>
    <r>
      <t xml:space="preserve">Hasan, R, Koles, B, </t>
    </r>
    <r>
      <rPr>
        <b/>
        <sz val="9"/>
        <color theme="1"/>
        <rFont val="Calibri"/>
        <family val="2"/>
        <scheme val="minor"/>
      </rPr>
      <t>Zaman, M </t>
    </r>
    <r>
      <rPr>
        <sz val="9"/>
        <color theme="1"/>
        <rFont val="Calibri"/>
        <family val="2"/>
        <scheme val="minor"/>
      </rPr>
      <t>&amp; Paul, J 2021, 'The potential of chatbots in travel &amp; tourism services in the context of social distancing'</t>
    </r>
  </si>
  <si>
    <r>
      <t>Ali-Rind, A,</t>
    </r>
    <r>
      <rPr>
        <b/>
        <sz val="9"/>
        <color theme="1"/>
        <rFont val="Calibri"/>
        <family val="2"/>
        <scheme val="minor"/>
      </rPr>
      <t xml:space="preserve"> Boubaker, S </t>
    </r>
    <r>
      <rPr>
        <sz val="9"/>
        <color theme="1"/>
        <rFont val="Calibri"/>
        <family val="2"/>
        <scheme val="minor"/>
      </rPr>
      <t>&amp; Dang, V. A. 2021, 'Is There Mimicking Behavior in Firms’ Trade Credit Decisions?'</t>
    </r>
  </si>
  <si>
    <r>
      <t xml:space="preserve">Lazar, A, Eva, M, </t>
    </r>
    <r>
      <rPr>
        <b/>
        <sz val="9"/>
        <rFont val="Calibri"/>
        <family val="2"/>
        <scheme val="minor"/>
      </rPr>
      <t>Bourdin, S</t>
    </r>
    <r>
      <rPr>
        <sz val="9"/>
        <rFont val="Calibri"/>
        <family val="2"/>
        <scheme val="minor"/>
      </rPr>
      <t xml:space="preserve"> &amp; Iatu, C (2021), 'Analyse multicritère des disparités régionales en Roumanie (2000–2016)'</t>
    </r>
  </si>
  <si>
    <r>
      <rPr>
        <b/>
        <sz val="9"/>
        <rFont val="Calibri"/>
        <family val="2"/>
        <scheme val="minor"/>
      </rPr>
      <t xml:space="preserve">Bourdin, </t>
    </r>
    <r>
      <rPr>
        <sz val="9"/>
        <rFont val="Calibri"/>
        <family val="2"/>
        <scheme val="minor"/>
      </rPr>
      <t>S &amp; Torre, A 2020, 'The territorial big bang: which assessment about the territorial reform in France?'</t>
    </r>
  </si>
  <si>
    <r>
      <t xml:space="preserve">Germain, O, Jacquemin, A, Janssen, F, </t>
    </r>
    <r>
      <rPr>
        <b/>
        <sz val="9"/>
        <color theme="1"/>
        <rFont val="Calibri"/>
        <family val="2"/>
        <scheme val="minor"/>
      </rPr>
      <t>Fadil, N</t>
    </r>
    <r>
      <rPr>
        <sz val="9"/>
        <color theme="1"/>
        <rFont val="Calibri"/>
        <family val="2"/>
        <scheme val="minor"/>
      </rPr>
      <t xml:space="preserve"> &amp; Bloch, A 2021, 'Entrepreneuriat et critique : (re)faire problème'</t>
    </r>
  </si>
  <si>
    <r>
      <rPr>
        <b/>
        <sz val="9"/>
        <color theme="1"/>
        <rFont val="Calibri"/>
        <family val="2"/>
        <scheme val="minor"/>
      </rPr>
      <t xml:space="preserve">Favreau, F </t>
    </r>
    <r>
      <rPr>
        <sz val="9"/>
        <color theme="1"/>
        <rFont val="Calibri"/>
        <family val="2"/>
        <scheme val="minor"/>
      </rPr>
      <t>&amp; Bastiège, M 2021, 'Climate reporting obligations : lessons from the Total group’s policy, Extractive &amp; environnemental law chronicle'</t>
    </r>
  </si>
  <si>
    <r>
      <t xml:space="preserve">Chevallier, M, </t>
    </r>
    <r>
      <rPr>
        <b/>
        <sz val="9"/>
        <rFont val="Calibri"/>
        <family val="2"/>
        <scheme val="minor"/>
      </rPr>
      <t>Houanti, L</t>
    </r>
    <r>
      <rPr>
        <sz val="9"/>
        <rFont val="Calibri"/>
        <family val="2"/>
        <scheme val="minor"/>
      </rPr>
      <t xml:space="preserve"> &amp; Vernier, E 2021, 'Les paradis fiscaux : de la corruption au développement'</t>
    </r>
  </si>
  <si>
    <r>
      <t xml:space="preserve">Tse, D.C.K, Lau, V.W, Hong, Y.Y, Bligh, M &amp; </t>
    </r>
    <r>
      <rPr>
        <b/>
        <sz val="9"/>
        <rFont val="Calibri"/>
        <family val="2"/>
        <scheme val="minor"/>
      </rPr>
      <t>Kakarika, M</t>
    </r>
    <r>
      <rPr>
        <sz val="9"/>
        <rFont val="Calibri"/>
        <family val="2"/>
        <scheme val="minor"/>
      </rPr>
      <t xml:space="preserve"> 2021, ‘Prosociality and hoarding amid the COVID-19 pandemic: A tale of four countries’</t>
    </r>
  </si>
  <si>
    <r>
      <t>Rogers, H &amp;</t>
    </r>
    <r>
      <rPr>
        <b/>
        <sz val="9"/>
        <rFont val="Calibri"/>
        <family val="2"/>
        <scheme val="minor"/>
      </rPr>
      <t xml:space="preserve"> Srivastava, M</t>
    </r>
    <r>
      <rPr>
        <sz val="9"/>
        <rFont val="Calibri"/>
        <family val="2"/>
        <scheme val="minor"/>
      </rPr>
      <t xml:space="preserve"> 2021, 'Emerging Sustainable Supply Chain Models for 3D Food Printing'</t>
    </r>
  </si>
  <si>
    <r>
      <t xml:space="preserve">Yin, Y, Lam, J.S.L &amp; </t>
    </r>
    <r>
      <rPr>
        <b/>
        <sz val="9"/>
        <color theme="1"/>
        <rFont val="Calibri"/>
        <family val="2"/>
        <scheme val="minor"/>
      </rPr>
      <t xml:space="preserve">Tran, N.K </t>
    </r>
    <r>
      <rPr>
        <sz val="9"/>
        <color theme="1"/>
        <rFont val="Calibri"/>
        <family val="2"/>
        <scheme val="minor"/>
      </rPr>
      <t xml:space="preserve">2021, 'Emission accounting of shipping activities in the era of big data',  </t>
    </r>
    <r>
      <rPr>
        <b/>
        <sz val="9"/>
        <color theme="1"/>
        <rFont val="Calibri"/>
        <family val="2"/>
        <scheme val="minor"/>
      </rPr>
      <t xml:space="preserve">ABS : 1. </t>
    </r>
  </si>
  <si>
    <r>
      <t xml:space="preserve">Liu, Y, Wood, L.C, </t>
    </r>
    <r>
      <rPr>
        <b/>
        <sz val="9"/>
        <color theme="1"/>
        <rFont val="Calibri"/>
        <family val="2"/>
        <scheme val="minor"/>
      </rPr>
      <t>Venkatesh, V.G,</t>
    </r>
    <r>
      <rPr>
        <sz val="9"/>
        <color theme="1"/>
        <rFont val="Calibri"/>
        <family val="2"/>
        <scheme val="minor"/>
      </rPr>
      <t xml:space="preserve"> Zhang, A &amp; Farooque, M 2021, ‘Barriers to sustainable food consumption and production in China: A fuzzy DEMATEL analysis from a circular economy perspective’</t>
    </r>
  </si>
  <si>
    <r>
      <rPr>
        <b/>
        <sz val="9"/>
        <color theme="1"/>
        <rFont val="Calibri"/>
        <family val="2"/>
        <scheme val="minor"/>
      </rPr>
      <t xml:space="preserve">Favreau, F </t>
    </r>
    <r>
      <rPr>
        <sz val="9"/>
        <color theme="1"/>
        <rFont val="Calibri"/>
        <family val="2"/>
        <scheme val="minor"/>
      </rPr>
      <t>2021, ‘GreenDeal : Quel reporting en matière de local content dans le domaine extractif ?’</t>
    </r>
  </si>
  <si>
    <r>
      <rPr>
        <b/>
        <sz val="9"/>
        <color theme="1"/>
        <rFont val="Calibri"/>
        <family val="2"/>
        <scheme val="minor"/>
      </rPr>
      <t>Castellano, S</t>
    </r>
    <r>
      <rPr>
        <sz val="9"/>
        <color theme="1"/>
        <rFont val="Calibri"/>
        <family val="2"/>
        <scheme val="minor"/>
      </rPr>
      <t xml:space="preserve">, Khelladi, I, </t>
    </r>
    <r>
      <rPr>
        <b/>
        <sz val="9"/>
        <color theme="1"/>
        <rFont val="Calibri"/>
        <family val="2"/>
        <scheme val="minor"/>
      </rPr>
      <t>Orhan, M,</t>
    </r>
    <r>
      <rPr>
        <sz val="9"/>
        <color theme="1"/>
        <rFont val="Calibri"/>
        <family val="2"/>
        <scheme val="minor"/>
      </rPr>
      <t xml:space="preserve"> Partouche, J, Vessal, R &amp; Sorio, R 2021, ‘Résilience et stratégies de coping durant l’épidémie de la COVID-19 en France’, Cahiers Risques et Résilience, ‘La crise sanitaire vecteur de résilience’</t>
    </r>
  </si>
  <si>
    <r>
      <rPr>
        <b/>
        <sz val="9"/>
        <color theme="1"/>
        <rFont val="Calibri"/>
        <family val="2"/>
        <scheme val="minor"/>
      </rPr>
      <t>Pereira, B</t>
    </r>
    <r>
      <rPr>
        <sz val="9"/>
        <color theme="1"/>
        <rFont val="Calibri"/>
        <family val="2"/>
        <scheme val="minor"/>
      </rPr>
      <t xml:space="preserve"> 2021, ‘Salariés et risque COVID-19 : quelle obligation de sécurité au sein de l’entreprise ?’, Cahiers Risques et Résilience, ‘La crise sanitaire vecteur de résilience’</t>
    </r>
  </si>
  <si>
    <r>
      <rPr>
        <b/>
        <sz val="9"/>
        <color theme="1"/>
        <rFont val="Calibri"/>
        <family val="2"/>
        <scheme val="minor"/>
      </rPr>
      <t>Alves, S</t>
    </r>
    <r>
      <rPr>
        <sz val="9"/>
        <color theme="1"/>
        <rFont val="Calibri"/>
        <family val="2"/>
        <scheme val="minor"/>
      </rPr>
      <t xml:space="preserve"> 2021, ‘Télétravail : les dirigeants contraints de faire confiance ?’, Cahiers Risques et Résilience, ‘La crise sanitaire vecteur de résilience’</t>
    </r>
  </si>
  <si>
    <r>
      <rPr>
        <b/>
        <sz val="9"/>
        <color theme="1"/>
        <rFont val="Calibri"/>
        <family val="2"/>
        <scheme val="minor"/>
      </rPr>
      <t>Bernadas, C</t>
    </r>
    <r>
      <rPr>
        <sz val="9"/>
        <color theme="1"/>
        <rFont val="Calibri"/>
        <family val="2"/>
        <scheme val="minor"/>
      </rPr>
      <t xml:space="preserve"> 2021, ‘Bref aperçu du contenu et des sentiments autour du concept de résilience à la suite du premier confinement français lié à la COVID-19’, Cahiers Risques et Résilience, ‘La crise sanitaire vecteur de résilience’</t>
    </r>
  </si>
  <si>
    <r>
      <rPr>
        <b/>
        <sz val="9"/>
        <color theme="1"/>
        <rFont val="Calibri"/>
        <family val="2"/>
        <scheme val="minor"/>
      </rPr>
      <t>Minchella, D</t>
    </r>
    <r>
      <rPr>
        <sz val="9"/>
        <color theme="1"/>
        <rFont val="Calibri"/>
        <family val="2"/>
        <scheme val="minor"/>
      </rPr>
      <t xml:space="preserve"> &amp; Vinçotte, E 2021, ‘Les prestataires de service face à la crise du COVID-19 : le cas du secteur de la propreté’, Cahiers Risques et Résilience, ‘La crise sanitaire vecteur de résilience’</t>
    </r>
  </si>
  <si>
    <r>
      <rPr>
        <b/>
        <sz val="9"/>
        <color theme="1"/>
        <rFont val="Calibri"/>
        <family val="2"/>
        <scheme val="minor"/>
      </rPr>
      <t>Aubry, M</t>
    </r>
    <r>
      <rPr>
        <sz val="9"/>
        <color theme="1"/>
        <rFont val="Calibri"/>
        <family val="2"/>
        <scheme val="minor"/>
      </rPr>
      <t>,</t>
    </r>
    <r>
      <rPr>
        <b/>
        <sz val="9"/>
        <color theme="1"/>
        <rFont val="Calibri"/>
        <family val="2"/>
        <scheme val="minor"/>
      </rPr>
      <t xml:space="preserve"> Favreau, F, Jeanne, L &amp; Bourdin, S </t>
    </r>
    <r>
      <rPr>
        <sz val="9"/>
        <color theme="1"/>
        <rFont val="Calibri"/>
        <family val="2"/>
        <scheme val="minor"/>
      </rPr>
      <t>2021, 'Bonnes feuilles : La nouvelle géographie de la transformation digitale'</t>
    </r>
  </si>
  <si>
    <r>
      <rPr>
        <b/>
        <sz val="9"/>
        <color theme="1"/>
        <rFont val="Calibri"/>
        <family val="2"/>
        <scheme val="minor"/>
      </rPr>
      <t>Aubry, M &amp; Rychalski, A</t>
    </r>
    <r>
      <rPr>
        <sz val="9"/>
        <color theme="1"/>
        <rFont val="Calibri"/>
        <family val="2"/>
        <scheme val="minor"/>
      </rPr>
      <t xml:space="preserve"> 2021, 'Enseignement et numérique : (re)trouver l’équilibre'</t>
    </r>
  </si>
  <si>
    <r>
      <rPr>
        <b/>
        <sz val="9"/>
        <color theme="1"/>
        <rFont val="Calibri"/>
        <family val="2"/>
        <scheme val="minor"/>
      </rPr>
      <t xml:space="preserve">Aubry, M </t>
    </r>
    <r>
      <rPr>
        <sz val="9"/>
        <color theme="1"/>
        <rFont val="Calibri"/>
        <family val="2"/>
        <scheme val="minor"/>
      </rPr>
      <t>2021, 'Y aura-t-il des semi-conducteurs pour Noël ?'</t>
    </r>
  </si>
  <si>
    <r>
      <rPr>
        <b/>
        <sz val="9"/>
        <color theme="1"/>
        <rFont val="Calibri"/>
        <family val="2"/>
        <scheme val="minor"/>
      </rPr>
      <t>Batat, W</t>
    </r>
    <r>
      <rPr>
        <sz val="9"/>
        <color theme="1"/>
        <rFont val="Calibri"/>
        <family val="2"/>
        <scheme val="minor"/>
      </rPr>
      <t xml:space="preserve"> 2021, 'Getting Phygital with Consumers'</t>
    </r>
  </si>
  <si>
    <r>
      <rPr>
        <b/>
        <sz val="9"/>
        <color theme="1"/>
        <rFont val="Calibri"/>
        <family val="2"/>
        <scheme val="minor"/>
      </rPr>
      <t>Batat, W</t>
    </r>
    <r>
      <rPr>
        <sz val="9"/>
        <color theme="1"/>
        <rFont val="Calibri"/>
        <family val="2"/>
        <scheme val="minor"/>
      </rPr>
      <t xml:space="preserve"> 2021, 'How Phygital Is Humanizing the Customer Experience'</t>
    </r>
  </si>
  <si>
    <r>
      <rPr>
        <b/>
        <sz val="9"/>
        <color theme="1"/>
        <rFont val="Calibri"/>
        <family val="2"/>
        <scheme val="minor"/>
      </rPr>
      <t>Fournes, C</t>
    </r>
    <r>
      <rPr>
        <sz val="9"/>
        <color theme="1"/>
        <rFont val="Calibri"/>
        <family val="2"/>
        <scheme val="minor"/>
      </rPr>
      <t xml:space="preserve"> &amp; </t>
    </r>
    <r>
      <rPr>
        <b/>
        <sz val="9"/>
        <color theme="1"/>
        <rFont val="Calibri"/>
        <family val="2"/>
        <scheme val="minor"/>
      </rPr>
      <t>Aubry, M</t>
    </r>
    <r>
      <rPr>
        <sz val="9"/>
        <color theme="1"/>
        <rFont val="Calibri"/>
        <family val="2"/>
        <scheme val="minor"/>
      </rPr>
      <t xml:space="preserve"> 2021, 'En Normandie, le télétravail reste loin d'être une tendance durable'</t>
    </r>
  </si>
  <si>
    <r>
      <rPr>
        <b/>
        <sz val="9"/>
        <color theme="1"/>
        <rFont val="Calibri"/>
        <family val="2"/>
        <scheme val="minor"/>
      </rPr>
      <t>Boubaker, S</t>
    </r>
    <r>
      <rPr>
        <sz val="9"/>
        <color theme="1"/>
        <rFont val="Calibri"/>
        <family val="2"/>
        <scheme val="minor"/>
      </rPr>
      <t xml:space="preserve"> &amp; Hunjra, A.I. 2021, 'Financial contagion during the Covid-19 pandemic crisis -I : The need for unprecedented measures'</t>
    </r>
  </si>
  <si>
    <r>
      <rPr>
        <b/>
        <sz val="9"/>
        <color theme="1"/>
        <rFont val="Calibri"/>
        <family val="2"/>
        <scheme val="minor"/>
      </rPr>
      <t xml:space="preserve">Boubaker, S </t>
    </r>
    <r>
      <rPr>
        <sz val="9"/>
        <color theme="1"/>
        <rFont val="Calibri"/>
        <family val="2"/>
        <scheme val="minor"/>
      </rPr>
      <t>&amp; de Mariz, F 2021, 'Comment les obligations vertes peuvent-elles gagner en légitimité ?'</t>
    </r>
  </si>
  <si>
    <r>
      <t xml:space="preserve">Jarjir, SL &amp; </t>
    </r>
    <r>
      <rPr>
        <b/>
        <sz val="9"/>
        <color theme="1"/>
        <rFont val="Calibri"/>
        <family val="2"/>
        <scheme val="minor"/>
      </rPr>
      <t>Boubaker, S</t>
    </r>
    <r>
      <rPr>
        <sz val="9"/>
        <color theme="1"/>
        <rFont val="Calibri"/>
        <family val="2"/>
        <scheme val="minor"/>
      </rPr>
      <t xml:space="preserve"> 2021, 'Les politiques de bien-être des salariés se diffusent dans les entreprises par effet mimétique', The Conversation, 11 avril.</t>
    </r>
  </si>
  <si>
    <r>
      <t xml:space="preserve">Akhtaruzzaman, Md, </t>
    </r>
    <r>
      <rPr>
        <b/>
        <sz val="9"/>
        <color theme="1"/>
        <rFont val="Calibri"/>
        <family val="2"/>
        <scheme val="minor"/>
      </rPr>
      <t xml:space="preserve">Boubaker, S </t>
    </r>
    <r>
      <rPr>
        <sz val="9"/>
        <color theme="1"/>
        <rFont val="Calibri"/>
        <family val="2"/>
        <scheme val="minor"/>
      </rPr>
      <t>&amp; Sensoy, A 2021, 'How are financial firms exposed to contagion during Covid-19 pandemic?'</t>
    </r>
  </si>
  <si>
    <r>
      <t xml:space="preserve">Banerjee, A.K. &amp; </t>
    </r>
    <r>
      <rPr>
        <b/>
        <sz val="9"/>
        <color theme="1"/>
        <rFont val="Calibri"/>
        <family val="2"/>
        <scheme val="minor"/>
      </rPr>
      <t xml:space="preserve">Boubaker, S </t>
    </r>
    <r>
      <rPr>
        <sz val="9"/>
        <color theme="1"/>
        <rFont val="Calibri"/>
        <family val="2"/>
        <scheme val="minor"/>
      </rPr>
      <t>2021, 'Financial Sector woes'</t>
    </r>
  </si>
  <si>
    <r>
      <rPr>
        <b/>
        <sz val="9"/>
        <color theme="1"/>
        <rFont val="Calibri"/>
        <family val="2"/>
        <scheme val="minor"/>
      </rPr>
      <t>Boubaker, S</t>
    </r>
    <r>
      <rPr>
        <sz val="9"/>
        <color theme="1"/>
        <rFont val="Calibri"/>
        <family val="2"/>
        <scheme val="minor"/>
      </rPr>
      <t xml:space="preserve"> &amp; Hunjra, A.I. 2021, 'Covid-19 pandemic crisis: The need for unprecedented measures</t>
    </r>
  </si>
  <si>
    <r>
      <rPr>
        <b/>
        <sz val="9"/>
        <color theme="1"/>
        <rFont val="Calibri"/>
        <family val="2"/>
        <scheme val="minor"/>
      </rPr>
      <t>Bourdin, S</t>
    </r>
    <r>
      <rPr>
        <sz val="9"/>
        <color theme="1"/>
        <rFont val="Calibri"/>
        <family val="2"/>
        <scheme val="minor"/>
      </rPr>
      <t xml:space="preserve"> 2021, 'Elections régionales : l'abstention révélatrice de territoires négligés par les politiques publiques'</t>
    </r>
  </si>
  <si>
    <r>
      <rPr>
        <b/>
        <sz val="9"/>
        <color theme="1"/>
        <rFont val="Calibri"/>
        <family val="2"/>
        <scheme val="minor"/>
      </rPr>
      <t xml:space="preserve">Bourdin, S </t>
    </r>
    <r>
      <rPr>
        <sz val="9"/>
        <color theme="1"/>
        <rFont val="Calibri"/>
        <family val="2"/>
        <scheme val="minor"/>
      </rPr>
      <t>2021, 'Territoires innovants pour booster l’Europe : une fausse bonne idée ?'</t>
    </r>
  </si>
  <si>
    <r>
      <rPr>
        <b/>
        <sz val="9"/>
        <color theme="1"/>
        <rFont val="Calibri"/>
        <family val="2"/>
        <scheme val="minor"/>
      </rPr>
      <t>Bourdin, S</t>
    </r>
    <r>
      <rPr>
        <sz val="9"/>
        <color theme="1"/>
        <rFont val="Calibri"/>
        <family val="2"/>
        <scheme val="minor"/>
      </rPr>
      <t xml:space="preserve"> 2021, 'Libérer le potentiel de décarbonisation de l’hydrogène vert'</t>
    </r>
  </si>
  <si>
    <r>
      <rPr>
        <b/>
        <sz val="9"/>
        <color theme="1"/>
        <rFont val="Calibri"/>
        <family val="2"/>
        <scheme val="minor"/>
      </rPr>
      <t>Bourdin, S</t>
    </r>
    <r>
      <rPr>
        <sz val="9"/>
        <color theme="1"/>
        <rFont val="Calibri"/>
        <family val="2"/>
        <scheme val="minor"/>
      </rPr>
      <t xml:space="preserve"> 2021, 'La numérisation : bénédiction ou malédiction pour l’environnement et la société ?'</t>
    </r>
  </si>
  <si>
    <r>
      <rPr>
        <b/>
        <sz val="9"/>
        <color theme="1"/>
        <rFont val="Calibri"/>
        <family val="2"/>
        <scheme val="minor"/>
      </rPr>
      <t>Bourdin, S</t>
    </r>
    <r>
      <rPr>
        <sz val="9"/>
        <color theme="1"/>
        <rFont val="Calibri"/>
        <family val="2"/>
        <scheme val="minor"/>
      </rPr>
      <t xml:space="preserve"> 2021, 'Abstentionist voting – between disengagement and protestation in neglected areas: a spatial analysis of the Paris metropolis'</t>
    </r>
  </si>
  <si>
    <r>
      <rPr>
        <b/>
        <sz val="9"/>
        <color theme="1"/>
        <rFont val="Calibri"/>
        <family val="2"/>
        <scheme val="minor"/>
      </rPr>
      <t xml:space="preserve">Duchemin, MH </t>
    </r>
    <r>
      <rPr>
        <sz val="9"/>
        <color theme="1"/>
        <rFont val="Calibri"/>
        <family val="2"/>
        <scheme val="minor"/>
      </rPr>
      <t>2021, '10 propositions sur l’égalité femmes-hommes dans l’entrepreneuriat'</t>
    </r>
  </si>
  <si>
    <r>
      <rPr>
        <b/>
        <sz val="9"/>
        <color theme="1"/>
        <rFont val="Calibri"/>
        <family val="2"/>
        <scheme val="minor"/>
      </rPr>
      <t>Duchemin, MH</t>
    </r>
    <r>
      <rPr>
        <sz val="9"/>
        <color theme="1"/>
        <rFont val="Calibri"/>
        <family val="2"/>
        <scheme val="minor"/>
      </rPr>
      <t xml:space="preserve"> 2021, 'Se réinventer avec la crise : le phénomène des « slasheuses »-entrepreneures'</t>
    </r>
  </si>
  <si>
    <r>
      <rPr>
        <b/>
        <sz val="9"/>
        <color theme="1"/>
        <rFont val="Calibri"/>
        <family val="2"/>
        <scheme val="minor"/>
      </rPr>
      <t>Duchemin, MH</t>
    </r>
    <r>
      <rPr>
        <sz val="9"/>
        <color theme="1"/>
        <rFont val="Calibri"/>
        <family val="2"/>
        <scheme val="minor"/>
      </rPr>
      <t xml:space="preserve"> 2021, 'Accompagner les étudiants entrepreneurs en mode « Phygital »</t>
    </r>
  </si>
  <si>
    <r>
      <rPr>
        <b/>
        <sz val="9"/>
        <color theme="1"/>
        <rFont val="Calibri"/>
        <family val="2"/>
        <scheme val="minor"/>
      </rPr>
      <t xml:space="preserve">De Boissieu, E </t>
    </r>
    <r>
      <rPr>
        <sz val="9"/>
        <color theme="1"/>
        <rFont val="Calibri"/>
        <family val="2"/>
        <scheme val="minor"/>
      </rPr>
      <t>2021, ‘Pourquoi les millenials s’arrachent Chanel n°5’</t>
    </r>
  </si>
  <si>
    <r>
      <rPr>
        <b/>
        <sz val="9"/>
        <color theme="1"/>
        <rFont val="Calibri"/>
        <family val="2"/>
        <scheme val="minor"/>
      </rPr>
      <t>De Vassoigne, T</t>
    </r>
    <r>
      <rPr>
        <sz val="9"/>
        <color theme="1"/>
        <rFont val="Calibri"/>
        <family val="2"/>
        <scheme val="minor"/>
      </rPr>
      <t xml:space="preserve"> 2021, 'Tendances du packaging : éco-responsable tout en restant séduisant</t>
    </r>
  </si>
  <si>
    <r>
      <rPr>
        <b/>
        <sz val="9"/>
        <color theme="1"/>
        <rFont val="Calibri"/>
        <family val="2"/>
        <scheme val="minor"/>
      </rPr>
      <t>Escobar, O</t>
    </r>
    <r>
      <rPr>
        <sz val="9"/>
        <color theme="1"/>
        <rFont val="Calibri"/>
        <family val="2"/>
        <scheme val="minor"/>
      </rPr>
      <t xml:space="preserve"> 2021, 'The effect of telemedicine on patients’ wellbeing: A systematic review'
</t>
    </r>
  </si>
  <si>
    <r>
      <rPr>
        <b/>
        <sz val="9"/>
        <color theme="1"/>
        <rFont val="Calibri"/>
        <family val="2"/>
        <scheme val="minor"/>
      </rPr>
      <t>Castellano, S,</t>
    </r>
    <r>
      <rPr>
        <sz val="9"/>
        <color theme="1"/>
        <rFont val="Calibri"/>
        <family val="2"/>
        <scheme val="minor"/>
      </rPr>
      <t xml:space="preserve"> Khelladi, I &amp; Sorio, R 2021, '¿Es realmente vino el vino sin alcohol?'</t>
    </r>
  </si>
  <si>
    <r>
      <rPr>
        <b/>
        <sz val="9"/>
        <color theme="1"/>
        <rFont val="Calibri"/>
        <family val="2"/>
        <scheme val="minor"/>
      </rPr>
      <t>Castellano, S</t>
    </r>
    <r>
      <rPr>
        <sz val="9"/>
        <color theme="1"/>
        <rFont val="Calibri"/>
        <family val="2"/>
        <scheme val="minor"/>
      </rPr>
      <t>, Khelladi, I &amp; Sorio, R 2021, 'Le vin sans alcool est-il vraiment du vin ?'</t>
    </r>
  </si>
  <si>
    <r>
      <rPr>
        <b/>
        <sz val="9"/>
        <color theme="1"/>
        <rFont val="Calibri"/>
        <family val="2"/>
        <scheme val="minor"/>
      </rPr>
      <t>Castellano, S</t>
    </r>
    <r>
      <rPr>
        <sz val="9"/>
        <color theme="1"/>
        <rFont val="Calibri"/>
        <family val="2"/>
        <scheme val="minor"/>
      </rPr>
      <t>, Khelladi, I &amp; Sorio, R 2021, 'Will the world ever accept non-alcoholic wine?'</t>
    </r>
  </si>
  <si>
    <r>
      <rPr>
        <b/>
        <sz val="9"/>
        <color theme="1"/>
        <rFont val="Calibri"/>
        <family val="2"/>
        <scheme val="minor"/>
      </rPr>
      <t xml:space="preserve">Condamin, L </t>
    </r>
    <r>
      <rPr>
        <sz val="9"/>
        <color theme="1"/>
        <rFont val="Calibri"/>
        <family val="2"/>
        <scheme val="minor"/>
      </rPr>
      <t>2021, 'Enseignement du marketing sans greenwashing ? Oui grâce à la curiosité et à la créativité'</t>
    </r>
  </si>
  <si>
    <r>
      <rPr>
        <b/>
        <sz val="9"/>
        <color theme="1"/>
        <rFont val="Calibri"/>
        <family val="2"/>
        <scheme val="minor"/>
      </rPr>
      <t>Corruble, P</t>
    </r>
    <r>
      <rPr>
        <sz val="9"/>
        <color theme="1"/>
        <rFont val="Calibri"/>
        <family val="2"/>
        <scheme val="minor"/>
      </rPr>
      <t xml:space="preserve"> 2021, 'Le transport maritime est-il hors contrôle ?'</t>
    </r>
  </si>
  <si>
    <r>
      <rPr>
        <b/>
        <sz val="9"/>
        <color theme="1"/>
        <rFont val="Calibri"/>
        <family val="2"/>
        <scheme val="minor"/>
      </rPr>
      <t xml:space="preserve">Chaney, D </t>
    </r>
    <r>
      <rPr>
        <sz val="9"/>
        <color theme="1"/>
        <rFont val="Calibri"/>
        <family val="2"/>
        <scheme val="minor"/>
      </rPr>
      <t>&amp; Pecchioli, B 2021, 'Le crowdfunding peut-il sauver le spectacle vivant ?'</t>
    </r>
  </si>
  <si>
    <r>
      <rPr>
        <b/>
        <sz val="9"/>
        <color theme="1"/>
        <rFont val="Calibri"/>
        <family val="2"/>
        <scheme val="minor"/>
      </rPr>
      <t xml:space="preserve">Chaney, D </t>
    </r>
    <r>
      <rPr>
        <sz val="9"/>
        <color theme="1"/>
        <rFont val="Calibri"/>
        <family val="2"/>
        <scheme val="minor"/>
      </rPr>
      <t>2021, 'Arts et Covid-19 : vers une accélération de la digitalisation de la culture ?'</t>
    </r>
  </si>
  <si>
    <r>
      <rPr>
        <b/>
        <sz val="9"/>
        <color theme="1"/>
        <rFont val="Calibri"/>
        <family val="2"/>
        <scheme val="minor"/>
      </rPr>
      <t xml:space="preserve">Moroz, D </t>
    </r>
    <r>
      <rPr>
        <sz val="9"/>
        <color theme="1"/>
        <rFont val="Calibri"/>
        <family val="2"/>
        <scheme val="minor"/>
      </rPr>
      <t>&amp; Pecchioli, B 2021, 'Des whiskies avec de plus en plus de retour… sur investissement'</t>
    </r>
  </si>
  <si>
    <r>
      <rPr>
        <b/>
        <sz val="9"/>
        <color theme="1"/>
        <rFont val="Calibri"/>
        <family val="2"/>
        <scheme val="minor"/>
      </rPr>
      <t>Moroz, D</t>
    </r>
    <r>
      <rPr>
        <sz val="9"/>
        <color theme="1"/>
        <rFont val="Calibri"/>
        <family val="2"/>
        <scheme val="minor"/>
      </rPr>
      <t xml:space="preserve"> 2021, 'L’investissement en whisky : faut-il avoir foi en la parole des experts pour trouver la voie de la rentabilité ?'</t>
    </r>
  </si>
  <si>
    <r>
      <rPr>
        <b/>
        <sz val="9"/>
        <color theme="1"/>
        <rFont val="Calibri"/>
        <family val="2"/>
        <scheme val="minor"/>
      </rPr>
      <t>Bazin, Y</t>
    </r>
    <r>
      <rPr>
        <sz val="9"/>
        <color theme="1"/>
        <rFont val="Calibri"/>
        <family val="2"/>
        <scheme val="minor"/>
      </rPr>
      <t xml:space="preserve"> &amp; Leclair, M 2021, 'Steve Jobs, Christian Dior… À la rencontre des fantômes qui hantent les entreprises'</t>
    </r>
  </si>
  <si>
    <r>
      <rPr>
        <b/>
        <sz val="9"/>
        <color theme="1"/>
        <rFont val="Calibri"/>
        <family val="2"/>
        <scheme val="minor"/>
      </rPr>
      <t>Kovarski, O &amp; Batat, W</t>
    </r>
    <r>
      <rPr>
        <sz val="9"/>
        <color theme="1"/>
        <rFont val="Calibri"/>
        <family val="2"/>
        <scheme val="minor"/>
      </rPr>
      <t xml:space="preserve"> 2021, 'Trois pistes pour réengager les clients à l’ère de la distanciation sociale '</t>
    </r>
  </si>
  <si>
    <r>
      <rPr>
        <b/>
        <sz val="9"/>
        <color theme="1"/>
        <rFont val="Calibri"/>
        <family val="2"/>
        <scheme val="minor"/>
      </rPr>
      <t>Garcia, J.F</t>
    </r>
    <r>
      <rPr>
        <sz val="9"/>
        <color theme="1"/>
        <rFont val="Calibri"/>
        <family val="2"/>
        <scheme val="minor"/>
      </rPr>
      <t>, Grandval, S, Montargot, N &amp; Oiry, E 2021, 'Régénérer les compétences de l’entreprise grâce à l’intégration des nouveaux arrivants'</t>
    </r>
  </si>
  <si>
    <r>
      <t>Griffiths, P</t>
    </r>
    <r>
      <rPr>
        <sz val="9"/>
        <color rgb="FF242424"/>
        <rFont val="Calibri"/>
        <family val="2"/>
        <scheme val="minor"/>
      </rPr>
      <t> 2021, 'Green lending: world’s biggest banks’ latest initiative at COP26 is a step backwards'</t>
    </r>
  </si>
  <si>
    <r>
      <rPr>
        <b/>
        <sz val="9"/>
        <color theme="1"/>
        <rFont val="Calibri"/>
        <family val="2"/>
        <scheme val="minor"/>
      </rPr>
      <t>Hoffmann, J</t>
    </r>
    <r>
      <rPr>
        <sz val="9"/>
        <color theme="1"/>
        <rFont val="Calibri"/>
        <family val="2"/>
        <scheme val="minor"/>
      </rPr>
      <t xml:space="preserve"> 2021, 'What do we really appreciate when visiting tourist attractions?'</t>
    </r>
  </si>
  <si>
    <r>
      <rPr>
        <b/>
        <sz val="9"/>
        <color theme="1"/>
        <rFont val="Calibri"/>
        <family val="2"/>
        <scheme val="minor"/>
      </rPr>
      <t xml:space="preserve">Aubry, M </t>
    </r>
    <r>
      <rPr>
        <sz val="9"/>
        <color theme="1"/>
        <rFont val="Calibri"/>
        <family val="2"/>
        <scheme val="minor"/>
      </rPr>
      <t>&amp;</t>
    </r>
    <r>
      <rPr>
        <b/>
        <sz val="9"/>
        <color theme="1"/>
        <rFont val="Calibri"/>
        <family val="2"/>
        <scheme val="minor"/>
      </rPr>
      <t xml:space="preserve"> Jeanne, L </t>
    </r>
    <r>
      <rPr>
        <sz val="9"/>
        <color theme="1"/>
        <rFont val="Calibri"/>
        <family val="2"/>
        <scheme val="minor"/>
      </rPr>
      <t>2021, 'Semi-conducteurs : une pénurie appelée à durer'</t>
    </r>
  </si>
  <si>
    <r>
      <rPr>
        <b/>
        <sz val="9"/>
        <color theme="1"/>
        <rFont val="Calibri"/>
        <family val="2"/>
        <scheme val="minor"/>
      </rPr>
      <t xml:space="preserve">Laré, A </t>
    </r>
    <r>
      <rPr>
        <sz val="9"/>
        <color theme="1"/>
        <rFont val="Calibri"/>
        <family val="2"/>
        <scheme val="minor"/>
      </rPr>
      <t xml:space="preserve">&amp; </t>
    </r>
    <r>
      <rPr>
        <b/>
        <sz val="9"/>
        <color theme="1"/>
        <rFont val="Calibri"/>
        <family val="2"/>
        <scheme val="minor"/>
      </rPr>
      <t>Chassy, A</t>
    </r>
    <r>
      <rPr>
        <sz val="9"/>
        <color theme="1"/>
        <rFont val="Calibri"/>
        <family val="2"/>
        <scheme val="minor"/>
      </rPr>
      <t xml:space="preserve"> 2021, 'Monnaies locales dites alternatives : quelle est leur place dans l’ecosysteme ?'</t>
    </r>
  </si>
  <si>
    <r>
      <rPr>
        <b/>
        <sz val="9"/>
        <color theme="1"/>
        <rFont val="Calibri"/>
        <family val="2"/>
        <scheme val="minor"/>
      </rPr>
      <t xml:space="preserve">Lamotte, O </t>
    </r>
    <r>
      <rPr>
        <sz val="9"/>
        <color theme="1"/>
        <rFont val="Calibri"/>
        <family val="2"/>
        <scheme val="minor"/>
      </rPr>
      <t>2021, ‘L’effet ambivalent de la réputation des entreprises sur leurs décisions d’acquisitions internationales’</t>
    </r>
  </si>
  <si>
    <r>
      <rPr>
        <b/>
        <sz val="9"/>
        <color theme="1"/>
        <rFont val="Calibri"/>
        <family val="2"/>
        <scheme val="minor"/>
      </rPr>
      <t>Lamotte, O</t>
    </r>
    <r>
      <rPr>
        <sz val="9"/>
        <color theme="1"/>
        <rFont val="Calibri"/>
        <family val="2"/>
        <scheme val="minor"/>
      </rPr>
      <t>, Colovic, A, Chalençon, L &amp; Mayrhofer, U 2021, 'L’effet ambivalent de la réputation des entreprises sur leurs décisions d’acquisitions internationales'</t>
    </r>
  </si>
  <si>
    <r>
      <rPr>
        <b/>
        <sz val="9"/>
        <color theme="1"/>
        <rFont val="Calibri"/>
        <family val="2"/>
        <scheme val="minor"/>
      </rPr>
      <t>Laré, A</t>
    </r>
    <r>
      <rPr>
        <sz val="9"/>
        <color theme="1"/>
        <rFont val="Calibri"/>
        <family val="2"/>
        <scheme val="minor"/>
      </rPr>
      <t xml:space="preserve"> 2021, 'Finance alternative : effet de mode ou alternative crédible au financement traditionnel ?'</t>
    </r>
  </si>
  <si>
    <r>
      <rPr>
        <b/>
        <sz val="9"/>
        <color theme="1"/>
        <rFont val="Calibri"/>
        <family val="2"/>
        <scheme val="minor"/>
      </rPr>
      <t>Jeanne, L</t>
    </r>
    <r>
      <rPr>
        <sz val="9"/>
        <color theme="1"/>
        <rFont val="Calibri"/>
        <family val="2"/>
        <scheme val="minor"/>
      </rPr>
      <t xml:space="preserve"> 2021, 'Taïwan et la rivalité sino-américaine : le monde peut-il basculer ?'</t>
    </r>
  </si>
  <si>
    <r>
      <rPr>
        <b/>
        <sz val="9"/>
        <color theme="1"/>
        <rFont val="Calibri"/>
        <family val="2"/>
        <scheme val="minor"/>
      </rPr>
      <t xml:space="preserve">Aubry, M </t>
    </r>
    <r>
      <rPr>
        <sz val="9"/>
        <color theme="1"/>
        <rFont val="Calibri"/>
        <family val="2"/>
        <scheme val="minor"/>
      </rPr>
      <t>2021, 'Les semi-conducteurs en Europe : chronique d'une dépendance annoncée'</t>
    </r>
  </si>
  <si>
    <r>
      <rPr>
        <b/>
        <sz val="9"/>
        <color theme="1"/>
        <rFont val="Calibri"/>
        <family val="2"/>
        <scheme val="minor"/>
      </rPr>
      <t>Bourdin, S</t>
    </r>
    <r>
      <rPr>
        <sz val="9"/>
        <color theme="1"/>
        <rFont val="Calibri"/>
        <family val="2"/>
        <scheme val="minor"/>
      </rPr>
      <t xml:space="preserve"> 2021, 'Pour un agenda vert de l’enseignement dans les Grandes écoles et les Universités'</t>
    </r>
  </si>
  <si>
    <r>
      <rPr>
        <b/>
        <sz val="9"/>
        <color theme="1"/>
        <rFont val="Calibri"/>
        <family val="2"/>
        <scheme val="minor"/>
      </rPr>
      <t>Griffiths, P</t>
    </r>
    <r>
      <rPr>
        <sz val="9"/>
        <color theme="1"/>
        <rFont val="Calibri"/>
        <family val="2"/>
        <scheme val="minor"/>
      </rPr>
      <t xml:space="preserve"> 2021, '« Finance verte » : faut-il croire au nouvel engagement des grandes banques à la COP26 ? </t>
    </r>
  </si>
  <si>
    <r>
      <rPr>
        <b/>
        <sz val="9"/>
        <color theme="1"/>
        <rFont val="Calibri"/>
        <family val="2"/>
        <scheme val="minor"/>
      </rPr>
      <t>Pereira, B</t>
    </r>
    <r>
      <rPr>
        <sz val="9"/>
        <color theme="1"/>
        <rFont val="Calibri"/>
        <family val="2"/>
        <scheme val="minor"/>
      </rPr>
      <t xml:space="preserve"> 2021, ‘L’Agence française anticorruption, une réponse aux normes extraterritoriales américaines’</t>
    </r>
  </si>
  <si>
    <r>
      <rPr>
        <b/>
        <sz val="9"/>
        <color theme="1"/>
        <rFont val="Calibri"/>
        <family val="2"/>
        <scheme val="minor"/>
      </rPr>
      <t xml:space="preserve">Pereira, B </t>
    </r>
    <r>
      <rPr>
        <sz val="9"/>
        <color theme="1"/>
        <rFont val="Calibri"/>
        <family val="2"/>
        <scheme val="minor"/>
      </rPr>
      <t>2021, 'L’Agence française anticorruption : une réponse aux normes extraterritoriales américaines'</t>
    </r>
  </si>
  <si>
    <r>
      <rPr>
        <b/>
        <sz val="9"/>
        <color theme="1"/>
        <rFont val="Calibri"/>
        <family val="2"/>
        <scheme val="minor"/>
      </rPr>
      <t xml:space="preserve">Pralong, J </t>
    </r>
    <r>
      <rPr>
        <sz val="9"/>
        <color theme="1"/>
        <rFont val="Calibri"/>
        <family val="2"/>
        <scheme val="minor"/>
      </rPr>
      <t>&amp; Chardin, T 2021, 'Le recrutement est en crise'</t>
    </r>
  </si>
  <si>
    <r>
      <rPr>
        <b/>
        <sz val="9"/>
        <color theme="1"/>
        <rFont val="Calibri"/>
        <family val="2"/>
        <scheme val="minor"/>
      </rPr>
      <t xml:space="preserve">Pralong, J </t>
    </r>
    <r>
      <rPr>
        <sz val="9"/>
        <color theme="1"/>
        <rFont val="Calibri"/>
        <family val="2"/>
        <scheme val="minor"/>
      </rPr>
      <t>2021, 'Nul vainqueur ne croit au hasard'</t>
    </r>
  </si>
  <si>
    <r>
      <rPr>
        <b/>
        <sz val="9"/>
        <color theme="1"/>
        <rFont val="Calibri"/>
        <family val="2"/>
        <scheme val="minor"/>
      </rPr>
      <t xml:space="preserve">Pralong, J </t>
    </r>
    <r>
      <rPr>
        <sz val="9"/>
        <color theme="1"/>
        <rFont val="Calibri"/>
        <family val="2"/>
        <scheme val="minor"/>
      </rPr>
      <t>&amp; Le Coz, M 2021, 'L’entreprise d'après : le modèle du campus'</t>
    </r>
  </si>
  <si>
    <r>
      <rPr>
        <b/>
        <sz val="9"/>
        <color theme="1"/>
        <rFont val="Calibri"/>
        <family val="2"/>
        <scheme val="minor"/>
      </rPr>
      <t xml:space="preserve">Pralong, J </t>
    </r>
    <r>
      <rPr>
        <sz val="9"/>
        <color theme="1"/>
        <rFont val="Calibri"/>
        <family val="2"/>
        <scheme val="minor"/>
      </rPr>
      <t>2021, ‘Les chefs de service devront manager le travail, pas les travailleurs’</t>
    </r>
  </si>
  <si>
    <r>
      <rPr>
        <b/>
        <sz val="9"/>
        <color theme="1"/>
        <rFont val="Calibri"/>
        <family val="2"/>
        <scheme val="minor"/>
      </rPr>
      <t>Pralong, J</t>
    </r>
    <r>
      <rPr>
        <sz val="9"/>
        <color theme="1"/>
        <rFont val="Calibri"/>
        <family val="2"/>
        <scheme val="minor"/>
      </rPr>
      <t xml:space="preserve"> 2021, ‘Employability In Real Life : définir, mesurer et développer l’employabilité pour faciliter l’accès à l’emploi’</t>
    </r>
  </si>
  <si>
    <r>
      <rPr>
        <b/>
        <sz val="9"/>
        <color theme="1"/>
        <rFont val="Calibri"/>
        <family val="2"/>
        <scheme val="minor"/>
      </rPr>
      <t xml:space="preserve">Philippe, X, Culie, J-D &amp; Meyer, V </t>
    </r>
    <r>
      <rPr>
        <sz val="9"/>
        <color theme="1"/>
        <rFont val="Calibri"/>
        <family val="2"/>
        <scheme val="minor"/>
      </rPr>
      <t>2021, 'Après « Houellebecq économiste », Houellebecq sociologue du travail !'</t>
    </r>
  </si>
  <si>
    <r>
      <rPr>
        <b/>
        <sz val="9"/>
        <color theme="1"/>
        <rFont val="Calibri"/>
        <family val="2"/>
        <scheme val="minor"/>
      </rPr>
      <t>Pralong, J</t>
    </r>
    <r>
      <rPr>
        <sz val="9"/>
        <color theme="1"/>
        <rFont val="Calibri"/>
        <family val="2"/>
        <scheme val="minor"/>
      </rPr>
      <t xml:space="preserve"> 2021, ‘Faut-il être un tisseur ou un cueilleur pour être un bon recruteur ?</t>
    </r>
  </si>
  <si>
    <r>
      <rPr>
        <b/>
        <sz val="9"/>
        <color theme="1"/>
        <rFont val="Calibri"/>
        <family val="2"/>
        <scheme val="minor"/>
      </rPr>
      <t xml:space="preserve">Pralong, J </t>
    </r>
    <r>
      <rPr>
        <sz val="9"/>
        <color theme="1"/>
        <rFont val="Calibri"/>
        <family val="2"/>
        <scheme val="minor"/>
      </rPr>
      <t>2021, 'Recrutement : Quels processus derrière les process ?'</t>
    </r>
  </si>
  <si>
    <r>
      <rPr>
        <b/>
        <sz val="9"/>
        <color theme="1"/>
        <rFont val="Calibri"/>
        <family val="2"/>
        <scheme val="minor"/>
      </rPr>
      <t>Minchella, D</t>
    </r>
    <r>
      <rPr>
        <sz val="9"/>
        <color theme="1"/>
        <rFont val="Calibri"/>
        <family val="2"/>
        <scheme val="minor"/>
      </rPr>
      <t xml:space="preserve"> 2021, 'Les entreprises à l’heure du Flex Office…pourquoi ?'</t>
    </r>
  </si>
  <si>
    <r>
      <rPr>
        <b/>
        <sz val="9"/>
        <color theme="1"/>
        <rFont val="Calibri"/>
        <family val="2"/>
        <scheme val="minor"/>
      </rPr>
      <t>Minchella, D</t>
    </r>
    <r>
      <rPr>
        <sz val="9"/>
        <color theme="1"/>
        <rFont val="Calibri"/>
        <family val="2"/>
        <scheme val="minor"/>
      </rPr>
      <t xml:space="preserve"> 2021, 'Résister à un espace collectif imposé : le non-lieu anthropologique comme acte de résistance en organisation'</t>
    </r>
  </si>
  <si>
    <r>
      <rPr>
        <b/>
        <sz val="9"/>
        <color theme="1"/>
        <rFont val="Calibri"/>
        <family val="2"/>
        <scheme val="minor"/>
      </rPr>
      <t xml:space="preserve">Minchella, D </t>
    </r>
    <r>
      <rPr>
        <sz val="9"/>
        <color theme="1"/>
        <rFont val="Calibri"/>
        <family val="2"/>
        <scheme val="minor"/>
      </rPr>
      <t xml:space="preserve">&amp; </t>
    </r>
    <r>
      <rPr>
        <b/>
        <sz val="9"/>
        <color theme="1"/>
        <rFont val="Calibri"/>
        <family val="2"/>
        <scheme val="minor"/>
      </rPr>
      <t>Kemdji, M</t>
    </r>
    <r>
      <rPr>
        <sz val="9"/>
        <color theme="1"/>
        <rFont val="Calibri"/>
        <family val="2"/>
        <scheme val="minor"/>
      </rPr>
      <t xml:space="preserve"> 2021, 'Le télétravail, un atout pour la marque employeur ? Pas si sûr…'</t>
    </r>
  </si>
  <si>
    <r>
      <rPr>
        <b/>
        <sz val="9"/>
        <color theme="1"/>
        <rFont val="Calibri"/>
        <family val="2"/>
        <scheme val="minor"/>
      </rPr>
      <t xml:space="preserve">Minchella, D </t>
    </r>
    <r>
      <rPr>
        <sz val="9"/>
        <color theme="1"/>
        <rFont val="Calibri"/>
        <family val="2"/>
        <scheme val="minor"/>
      </rPr>
      <t>&amp; Vincotte, E 2021, 'Pour plus de FM dans les salles de cours'</t>
    </r>
  </si>
  <si>
    <r>
      <rPr>
        <b/>
        <sz val="9"/>
        <color theme="1"/>
        <rFont val="Calibri"/>
        <family val="2"/>
        <scheme val="minor"/>
      </rPr>
      <t xml:space="preserve">Minchella, D </t>
    </r>
    <r>
      <rPr>
        <sz val="9"/>
        <color theme="1"/>
        <rFont val="Calibri"/>
        <family val="2"/>
        <scheme val="minor"/>
      </rPr>
      <t>2021, 'Sauter le pas de l’installation complète dans un tiers-lieu'</t>
    </r>
  </si>
  <si>
    <r>
      <rPr>
        <b/>
        <sz val="9"/>
        <color theme="1"/>
        <rFont val="Calibri"/>
        <family val="2"/>
        <scheme val="minor"/>
      </rPr>
      <t>Minchella, D</t>
    </r>
    <r>
      <rPr>
        <sz val="9"/>
        <color theme="1"/>
        <rFont val="Calibri"/>
        <family val="2"/>
        <scheme val="minor"/>
      </rPr>
      <t xml:space="preserve"> 2021, 'Entre résilience et plus d’hospitality pour demain'</t>
    </r>
  </si>
  <si>
    <r>
      <rPr>
        <b/>
        <sz val="9"/>
        <color theme="1"/>
        <rFont val="Calibri"/>
        <family val="2"/>
        <scheme val="minor"/>
      </rPr>
      <t>Minchella, D</t>
    </r>
    <r>
      <rPr>
        <sz val="9"/>
        <color theme="1"/>
        <rFont val="Calibri"/>
        <family val="2"/>
        <scheme val="minor"/>
      </rPr>
      <t xml:space="preserve"> &amp; Vinçotte, E 2021, ‘Les prestataires de service face à la crise du COVID-19 : le cas du secteur de la propreté’</t>
    </r>
  </si>
  <si>
    <r>
      <rPr>
        <b/>
        <sz val="9"/>
        <color theme="1"/>
        <rFont val="Calibri"/>
        <family val="2"/>
        <scheme val="minor"/>
      </rPr>
      <t>Meyer, V, Culie, J.D, Garcia, J.F &amp; Sorreda, T</t>
    </r>
    <r>
      <rPr>
        <sz val="9"/>
        <color theme="1"/>
        <rFont val="Calibri"/>
        <family val="2"/>
        <scheme val="minor"/>
      </rPr>
      <t xml:space="preserve"> 2021, 'Le mystère de la « Grande démission » : comment expliquer les difficultés actuelles de recrutement en France ?',</t>
    </r>
  </si>
  <si>
    <r>
      <rPr>
        <b/>
        <sz val="9"/>
        <color theme="1"/>
        <rFont val="Calibri"/>
        <family val="2"/>
        <scheme val="minor"/>
      </rPr>
      <t>Nadou, F</t>
    </r>
    <r>
      <rPr>
        <sz val="9"/>
        <color theme="1"/>
        <rFont val="Calibri"/>
        <family val="2"/>
        <scheme val="minor"/>
      </rPr>
      <t xml:space="preserve"> 2021, 'Mutation de l’industrie : industrie du futur ou futur de l’industrie ?'</t>
    </r>
  </si>
  <si>
    <r>
      <rPr>
        <b/>
        <sz val="9"/>
        <color theme="1"/>
        <rFont val="Calibri"/>
        <family val="2"/>
        <scheme val="minor"/>
      </rPr>
      <t>Condor, R</t>
    </r>
    <r>
      <rPr>
        <sz val="9"/>
        <color theme="1"/>
        <rFont val="Calibri"/>
        <family val="2"/>
        <scheme val="minor"/>
      </rPr>
      <t xml:space="preserve"> 2021, 'L'innovation ouverte : l'autre explication de la suppression de 400 postes chez Sanofi'</t>
    </r>
  </si>
  <si>
    <r>
      <rPr>
        <b/>
        <sz val="9"/>
        <color theme="1"/>
        <rFont val="Calibri"/>
        <family val="2"/>
        <scheme val="minor"/>
      </rPr>
      <t>Sohier, R</t>
    </r>
    <r>
      <rPr>
        <sz val="9"/>
        <color theme="1"/>
        <rFont val="Calibri"/>
        <family val="2"/>
        <scheme val="minor"/>
      </rPr>
      <t xml:space="preserve"> 2021, '#Jachète, #jachètepas : impact des réseaux sociaux sur notre processus d’achat'</t>
    </r>
  </si>
  <si>
    <r>
      <rPr>
        <b/>
        <sz val="9"/>
        <color theme="1"/>
        <rFont val="Calibri"/>
        <family val="2"/>
        <scheme val="minor"/>
      </rPr>
      <t>Srivastava, M</t>
    </r>
    <r>
      <rPr>
        <sz val="9"/>
        <color theme="1"/>
        <rFont val="Calibri"/>
        <family val="2"/>
        <scheme val="minor"/>
      </rPr>
      <t xml:space="preserve"> 2021, 'Managing global supply chain risks: effects of the industry sector'</t>
    </r>
  </si>
  <si>
    <r>
      <rPr>
        <b/>
        <sz val="9"/>
        <color theme="1"/>
        <rFont val="Calibri"/>
        <family val="2"/>
        <scheme val="minor"/>
      </rPr>
      <t xml:space="preserve">Srivastava, M </t>
    </r>
    <r>
      <rPr>
        <sz val="9"/>
        <color theme="1"/>
        <rFont val="Calibri"/>
        <family val="2"/>
        <scheme val="minor"/>
      </rPr>
      <t>2021, Supplier’s response to institutional pressure in uncertain environment: implications for cleaner production</t>
    </r>
  </si>
  <si>
    <r>
      <rPr>
        <b/>
        <sz val="9"/>
        <color theme="1"/>
        <rFont val="Calibri"/>
        <family val="2"/>
        <scheme val="minor"/>
      </rPr>
      <t>Minchella, D</t>
    </r>
    <r>
      <rPr>
        <sz val="9"/>
        <color theme="1"/>
        <rFont val="Calibri"/>
        <family val="2"/>
        <scheme val="minor"/>
      </rPr>
      <t xml:space="preserve"> &amp; </t>
    </r>
    <r>
      <rPr>
        <b/>
        <sz val="9"/>
        <color theme="1"/>
        <rFont val="Calibri"/>
        <family val="2"/>
        <scheme val="minor"/>
      </rPr>
      <t>Kemdji, M</t>
    </r>
    <r>
      <rPr>
        <sz val="9"/>
        <color theme="1"/>
        <rFont val="Calibri"/>
        <family val="2"/>
        <scheme val="minor"/>
      </rPr>
      <t xml:space="preserve"> 2021, 'Les futurs diplômés du supérieur : en rupture avec les anciennes générations ?'</t>
    </r>
  </si>
  <si>
    <r>
      <rPr>
        <b/>
        <sz val="9"/>
        <color theme="1"/>
        <rFont val="Calibri"/>
        <family val="2"/>
        <scheme val="minor"/>
      </rPr>
      <t>Seiler, V</t>
    </r>
    <r>
      <rPr>
        <sz val="9"/>
        <color theme="1"/>
        <rFont val="Calibri"/>
        <family val="2"/>
        <scheme val="minor"/>
      </rPr>
      <t xml:space="preserve"> 2021, 'China-to-FOB price transmission in the rare earth elements market and the endof Chinese export restrictions'</t>
    </r>
  </si>
  <si>
    <r>
      <rPr>
        <b/>
        <sz val="9"/>
        <color theme="1"/>
        <rFont val="Calibri"/>
        <family val="2"/>
        <scheme val="minor"/>
      </rPr>
      <t xml:space="preserve">Seiler, V </t>
    </r>
    <r>
      <rPr>
        <sz val="9"/>
        <color theme="1"/>
        <rFont val="Calibri"/>
        <family val="2"/>
        <scheme val="minor"/>
      </rPr>
      <t>2021, 'Acceptance of digital investment solutions: The case of robo advisory in Germany'</t>
    </r>
  </si>
  <si>
    <r>
      <rPr>
        <b/>
        <sz val="9"/>
        <color theme="1"/>
        <rFont val="Calibri"/>
        <family val="2"/>
        <scheme val="minor"/>
      </rPr>
      <t xml:space="preserve">Wang, Y </t>
    </r>
    <r>
      <rPr>
        <sz val="9"/>
        <color theme="1"/>
        <rFont val="Calibri"/>
        <family val="2"/>
        <scheme val="minor"/>
      </rPr>
      <t>2021, 'Decoding China’s COVID‐19 ‘virus exceptionalism’'</t>
    </r>
  </si>
  <si>
    <r>
      <t xml:space="preserve">Boeing, P &amp; </t>
    </r>
    <r>
      <rPr>
        <b/>
        <sz val="9"/>
        <color theme="1"/>
        <rFont val="Calibri"/>
        <family val="2"/>
        <scheme val="minor"/>
      </rPr>
      <t>Wang, Y</t>
    </r>
    <r>
      <rPr>
        <sz val="9"/>
        <color theme="1"/>
        <rFont val="Calibri"/>
        <family val="2"/>
        <scheme val="minor"/>
      </rPr>
      <t xml:space="preserve"> 2021, 'Wide-Scale Digital Contact Tracing in Wuhan: Hyperefficient but Ethically Problematic'</t>
    </r>
  </si>
  <si>
    <r>
      <rPr>
        <b/>
        <sz val="9"/>
        <color theme="1"/>
        <rFont val="Calibri"/>
        <family val="2"/>
        <scheme val="minor"/>
      </rPr>
      <t>Wang, Y</t>
    </r>
    <r>
      <rPr>
        <sz val="9"/>
        <color theme="1"/>
        <rFont val="Calibri"/>
        <family val="2"/>
        <scheme val="minor"/>
      </rPr>
      <t xml:space="preserve"> 2021, ''Comment identifier les champs de croissance potentielle des secteurs d’activité ?' </t>
    </r>
  </si>
  <si>
    <r>
      <rPr>
        <b/>
        <sz val="9"/>
        <color theme="1"/>
        <rFont val="Calibri"/>
        <family val="2"/>
        <scheme val="minor"/>
      </rPr>
      <t>Wang, Y</t>
    </r>
    <r>
      <rPr>
        <sz val="9"/>
        <color theme="1"/>
        <rFont val="Calibri"/>
        <family val="2"/>
        <scheme val="minor"/>
      </rPr>
      <t xml:space="preserve"> &amp; Turkina, E, 'Quel est le secret des villes qui s’illustrent à l’échelle mondiale ? L’exemple de Laval'</t>
    </r>
  </si>
  <si>
    <r>
      <rPr>
        <b/>
        <sz val="9"/>
        <color theme="1"/>
        <rFont val="Calibri"/>
        <family val="2"/>
        <scheme val="minor"/>
      </rPr>
      <t>Wang, Y</t>
    </r>
    <r>
      <rPr>
        <sz val="9"/>
        <color theme="1"/>
        <rFont val="Calibri"/>
        <family val="2"/>
        <scheme val="minor"/>
      </rPr>
      <t xml:space="preserve"> 2021, 'Quel est le secret des villes qui s’illustrent à l’échelle mondiale ? L’exemple de Laval'</t>
    </r>
  </si>
  <si>
    <r>
      <rPr>
        <b/>
        <sz val="9"/>
        <color theme="1"/>
        <rFont val="Calibri"/>
        <family val="2"/>
        <scheme val="minor"/>
      </rPr>
      <t>Wang, Y</t>
    </r>
    <r>
      <rPr>
        <sz val="9"/>
        <color theme="1"/>
        <rFont val="Calibri"/>
        <family val="2"/>
        <scheme val="minor"/>
      </rPr>
      <t xml:space="preserve"> 2021, 'Global connectivity and local clustering of “Made-in-China” Aircraft'</t>
    </r>
  </si>
  <si>
    <r>
      <rPr>
        <b/>
        <sz val="9"/>
        <color theme="1"/>
        <rFont val="Calibri"/>
        <family val="2"/>
        <scheme val="minor"/>
      </rPr>
      <t>Tanquerel, S et Meyer, V</t>
    </r>
    <r>
      <rPr>
        <sz val="9"/>
        <color theme="1"/>
        <rFont val="Calibri"/>
        <family val="2"/>
        <scheme val="minor"/>
      </rPr>
      <t xml:space="preserve"> 2021, 'Réforme du congé paternité : l’indispensable engagement des managers'</t>
    </r>
  </si>
  <si>
    <r>
      <rPr>
        <b/>
        <sz val="9"/>
        <color theme="1"/>
        <rFont val="Calibri"/>
        <family val="2"/>
        <scheme val="minor"/>
      </rPr>
      <t xml:space="preserve">Tanquerel, S &amp; Obermoeller, A </t>
    </r>
    <r>
      <rPr>
        <sz val="9"/>
        <color theme="1"/>
        <rFont val="Calibri"/>
        <family val="2"/>
        <scheme val="minor"/>
      </rPr>
      <t>2021, 'Soft skills : le défi d’être soi'</t>
    </r>
  </si>
  <si>
    <r>
      <rPr>
        <b/>
        <sz val="9"/>
        <color theme="1"/>
        <rFont val="Calibri"/>
        <family val="2"/>
        <scheme val="minor"/>
      </rPr>
      <t xml:space="preserve">Tanquerel, S </t>
    </r>
    <r>
      <rPr>
        <sz val="9"/>
        <color theme="1"/>
        <rFont val="Calibri"/>
        <family val="2"/>
        <scheme val="minor"/>
      </rPr>
      <t>2021, 'Ecriture inclusive, langage féminin… juste une question de forme ?'</t>
    </r>
  </si>
  <si>
    <r>
      <rPr>
        <b/>
        <sz val="9"/>
        <color theme="1"/>
        <rFont val="Calibri"/>
        <family val="2"/>
        <scheme val="minor"/>
      </rPr>
      <t>Tauni, Z</t>
    </r>
    <r>
      <rPr>
        <sz val="9"/>
        <color theme="1"/>
        <rFont val="Calibri"/>
        <family val="2"/>
        <scheme val="minor"/>
      </rPr>
      <t xml:space="preserve"> 2021, 'Do buyer–seller personality similarities impact compulsive buying behaviour?'</t>
    </r>
  </si>
  <si>
    <r>
      <rPr>
        <b/>
        <sz val="9"/>
        <color theme="1"/>
        <rFont val="Calibri"/>
        <family val="2"/>
        <scheme val="minor"/>
      </rPr>
      <t>Davick, N</t>
    </r>
    <r>
      <rPr>
        <sz val="9"/>
        <color theme="1"/>
        <rFont val="Calibri"/>
        <family val="2"/>
        <scheme val="minor"/>
      </rPr>
      <t xml:space="preserve"> 2021, 'The role of international R&amp;D activities on SMEs’ performance'</t>
    </r>
  </si>
  <si>
    <r>
      <rPr>
        <b/>
        <sz val="9"/>
        <color theme="1"/>
        <rFont val="Calibri"/>
        <family val="2"/>
        <scheme val="minor"/>
      </rPr>
      <t>Venkatesh, VG</t>
    </r>
    <r>
      <rPr>
        <sz val="9"/>
        <color theme="1"/>
        <rFont val="Calibri"/>
        <family val="2"/>
        <scheme val="minor"/>
      </rPr>
      <t xml:space="preserve"> 2021, ‘Barriers to sustainable food consumption and production in China: A fuzzy DEMATEL analysis from a circular economy perspective</t>
    </r>
  </si>
  <si>
    <r>
      <rPr>
        <b/>
        <sz val="9"/>
        <color theme="1"/>
        <rFont val="Calibri"/>
        <family val="2"/>
        <scheme val="minor"/>
      </rPr>
      <t>Zaman, M</t>
    </r>
    <r>
      <rPr>
        <sz val="9"/>
        <color theme="1"/>
        <rFont val="Calibri"/>
        <family val="2"/>
        <scheme val="minor"/>
      </rPr>
      <t xml:space="preserve"> 2021, 'How a mobile app can become a catalyst for sustainable social business: the case of too good to go',</t>
    </r>
  </si>
  <si>
    <r>
      <rPr>
        <b/>
        <sz val="9"/>
        <color theme="1"/>
        <rFont val="Calibri"/>
        <family val="2"/>
        <scheme val="minor"/>
      </rPr>
      <t xml:space="preserve">Zaman, M </t>
    </r>
    <r>
      <rPr>
        <sz val="9"/>
        <color theme="1"/>
        <rFont val="Calibri"/>
        <family val="2"/>
        <scheme val="minor"/>
      </rPr>
      <t>2021, 'The Potential of Chatbots in travel and tourism services in the context of social distancing'</t>
    </r>
  </si>
  <si>
    <r>
      <rPr>
        <b/>
        <sz val="9"/>
        <color theme="1"/>
        <rFont val="Calibri"/>
        <family val="2"/>
        <scheme val="minor"/>
      </rPr>
      <t>Zaman, M</t>
    </r>
    <r>
      <rPr>
        <sz val="9"/>
        <color theme="1"/>
        <rFont val="Calibri"/>
        <family val="2"/>
        <scheme val="minor"/>
      </rPr>
      <t xml:space="preserve"> 2021, Relance du tourisme en France : +responsable, +résilient, +équitable, +innovant, Monde des Grandes Ecoles et Universités, 8 novembre.</t>
    </r>
  </si>
  <si>
    <r>
      <rPr>
        <b/>
        <sz val="9"/>
        <color theme="1"/>
        <rFont val="Calibri"/>
        <family val="2"/>
        <scheme val="minor"/>
      </rPr>
      <t>Aubry, M &amp; Nadou, F</t>
    </r>
    <r>
      <rPr>
        <sz val="9"/>
        <color theme="1"/>
        <rFont val="Calibri"/>
        <family val="2"/>
        <scheme val="minor"/>
      </rPr>
      <t xml:space="preserve"> 2021, ''Digital plateforms : new intermediations, new proximities to rethink the territorial development'</t>
    </r>
  </si>
  <si>
    <r>
      <rPr>
        <b/>
        <sz val="9"/>
        <color theme="1"/>
        <rFont val="Calibri"/>
        <family val="2"/>
        <scheme val="minor"/>
      </rPr>
      <t xml:space="preserve">de Boissieu, E </t>
    </r>
    <r>
      <rPr>
        <sz val="9"/>
        <color theme="1"/>
        <rFont val="Calibri"/>
        <family val="2"/>
        <scheme val="minor"/>
      </rPr>
      <t>&amp; Urien, B 2021, 'Impoliteness as a new Framework for understanding Consumer Misbehavior in Luxury Stores'</t>
    </r>
  </si>
  <si>
    <r>
      <rPr>
        <b/>
        <sz val="9"/>
        <color theme="1"/>
        <rFont val="Calibri"/>
        <family val="2"/>
        <scheme val="minor"/>
      </rPr>
      <t xml:space="preserve">Batat, W </t>
    </r>
    <r>
      <rPr>
        <sz val="9"/>
        <color theme="1"/>
        <rFont val="Calibri"/>
        <family val="2"/>
        <scheme val="minor"/>
      </rPr>
      <t>&amp; Manika, D (2021), 'Transformative Luxury Research (TLR): Advancing our understanding about luxury, business ethics, and well-being'</t>
    </r>
  </si>
  <si>
    <r>
      <rPr>
        <b/>
        <sz val="9"/>
        <color theme="1"/>
        <rFont val="Calibri"/>
        <family val="2"/>
        <scheme val="minor"/>
      </rPr>
      <t>Belaid, S</t>
    </r>
    <r>
      <rPr>
        <sz val="9"/>
        <color theme="1"/>
        <rFont val="Calibri"/>
        <family val="2"/>
        <scheme val="minor"/>
      </rPr>
      <t>, Lacoeuilhe, J &amp; Linebou, S 2021, 'Quel lien entre rapport au territoire et relation aux produits de terroir ? Le cas du département de la Seine-et-Marne avec le Brie'</t>
    </r>
  </si>
  <si>
    <r>
      <rPr>
        <b/>
        <sz val="9"/>
        <color theme="1"/>
        <rFont val="Calibri"/>
        <family val="2"/>
        <scheme val="minor"/>
      </rPr>
      <t>Boubaker, S</t>
    </r>
    <r>
      <rPr>
        <sz val="9"/>
        <color theme="1"/>
        <rFont val="Calibri"/>
        <family val="2"/>
        <scheme val="minor"/>
      </rPr>
      <t>, Liu, Z, Sui, T &amp; Zhai, L 2021, ‘The Mirror of History: How to Identify Stock Market Bubble Burst?’</t>
    </r>
  </si>
  <si>
    <r>
      <t xml:space="preserve">Huosong, X, Weng, J.W, </t>
    </r>
    <r>
      <rPr>
        <b/>
        <sz val="9"/>
        <color theme="1"/>
        <rFont val="Calibri"/>
        <family val="2"/>
        <scheme val="minor"/>
      </rPr>
      <t>Boubaker, S,</t>
    </r>
    <r>
      <rPr>
        <sz val="9"/>
        <color theme="1"/>
        <rFont val="Calibri"/>
        <family val="2"/>
        <scheme val="minor"/>
      </rPr>
      <t xml:space="preserve"> Zuopeng, Z &amp; Jasimuddin, S 2021, ‘Cross-Influence of Information and Risk Effects on the IPO Market: Exploring
Risk Disclosure with a Machine Learning Approach’ </t>
    </r>
  </si>
  <si>
    <r>
      <rPr>
        <b/>
        <sz val="9"/>
        <color theme="1"/>
        <rFont val="Calibri"/>
        <family val="2"/>
        <scheme val="minor"/>
      </rPr>
      <t>Boubaker, S</t>
    </r>
    <r>
      <rPr>
        <sz val="9"/>
        <color theme="1"/>
        <rFont val="Calibri"/>
        <family val="2"/>
        <scheme val="minor"/>
      </rPr>
      <t>, Liu, Z, Lunyi, W &amp; Zhai, L 2021, ‘Corporate Social Responsibility, COVID-19, and Stock Price Reaction: Evidence from China’</t>
    </r>
  </si>
  <si>
    <r>
      <rPr>
        <b/>
        <sz val="9"/>
        <color theme="1"/>
        <rFont val="Calibri"/>
        <family val="2"/>
        <scheme val="minor"/>
      </rPr>
      <t>Boubaker, S</t>
    </r>
    <r>
      <rPr>
        <sz val="9"/>
        <color theme="1"/>
        <rFont val="Calibri"/>
        <family val="2"/>
        <scheme val="minor"/>
      </rPr>
      <t>, Le, T-H, Bui, M-T &amp; Park, D 2021, ' Modeling the West Texas Intermediate Crude Oil Price Volatility: A time-varying 
approach with stochastic volatility'</t>
    </r>
  </si>
  <si>
    <r>
      <t xml:space="preserve">Tessier, C, </t>
    </r>
    <r>
      <rPr>
        <b/>
        <sz val="9"/>
        <color rgb="FF000000"/>
        <rFont val="Calibri"/>
        <family val="2"/>
        <scheme val="minor"/>
      </rPr>
      <t>Sohier, R</t>
    </r>
    <r>
      <rPr>
        <sz val="9"/>
        <color rgb="FF000000"/>
        <rFont val="Calibri"/>
        <family val="2"/>
        <scheme val="minor"/>
      </rPr>
      <t xml:space="preserve">, Kurtaliqi, F &amp; </t>
    </r>
    <r>
      <rPr>
        <b/>
        <sz val="9"/>
        <color rgb="FF000000"/>
        <rFont val="Calibri"/>
        <family val="2"/>
        <scheme val="minor"/>
      </rPr>
      <t>Zaman, M</t>
    </r>
    <r>
      <rPr>
        <sz val="9"/>
        <color rgb="FF000000"/>
        <rFont val="Calibri"/>
        <family val="2"/>
        <scheme val="minor"/>
      </rPr>
      <t xml:space="preserve"> 2021, ‘How individual privacy preferences affect ad attitude : The important roles of psychological reactance and the degree and the frequency of online personalized ads’</t>
    </r>
  </si>
  <si>
    <r>
      <t xml:space="preserve">Noël, A, </t>
    </r>
    <r>
      <rPr>
        <b/>
        <sz val="9"/>
        <color rgb="FF000000"/>
        <rFont val="Calibri"/>
        <family val="2"/>
        <scheme val="minor"/>
      </rPr>
      <t>Delannoy, A</t>
    </r>
    <r>
      <rPr>
        <sz val="9"/>
        <color rgb="FF000000"/>
        <rFont val="Calibri"/>
        <family val="2"/>
        <scheme val="minor"/>
      </rPr>
      <t xml:space="preserve"> &amp; </t>
    </r>
    <r>
      <rPr>
        <b/>
        <sz val="9"/>
        <color rgb="FF000000"/>
        <rFont val="Calibri"/>
        <family val="2"/>
        <scheme val="minor"/>
      </rPr>
      <t>Sohier, R</t>
    </r>
    <r>
      <rPr>
        <sz val="9"/>
        <color rgb="FF000000"/>
        <rFont val="Calibri"/>
        <family val="2"/>
        <scheme val="minor"/>
      </rPr>
      <t xml:space="preserve"> 2021, ‘</t>
    </r>
    <r>
      <rPr>
        <sz val="9"/>
        <color theme="1"/>
        <rFont val="Calibri"/>
        <family val="2"/>
        <scheme val="minor"/>
      </rPr>
      <t>The impact of Nutri-Score on consumer purchasing behavior</t>
    </r>
  </si>
  <si>
    <r>
      <t xml:space="preserve">Bance, P &amp; </t>
    </r>
    <r>
      <rPr>
        <b/>
        <sz val="9"/>
        <color rgb="FF000000"/>
        <rFont val="Calibri"/>
        <family val="2"/>
        <scheme val="minor"/>
      </rPr>
      <t>Chassy, A</t>
    </r>
    <r>
      <rPr>
        <sz val="9"/>
        <color rgb="FF000000"/>
        <rFont val="Calibri"/>
        <family val="2"/>
        <scheme val="minor"/>
      </rPr>
      <t xml:space="preserve"> 2021, 'Les partenariats public-ESS après les lois Hamon et NOTRe, à l’aune d’une Analyse de Discours Textuels dans les régions Grand-Est et Normandie'</t>
    </r>
  </si>
  <si>
    <r>
      <t xml:space="preserve">Khrifech, S &amp; </t>
    </r>
    <r>
      <rPr>
        <b/>
        <sz val="9"/>
        <color rgb="FF000000"/>
        <rFont val="Calibri"/>
        <family val="2"/>
        <scheme val="minor"/>
      </rPr>
      <t>Chaney, D</t>
    </r>
    <r>
      <rPr>
        <sz val="9"/>
        <color rgb="FF000000"/>
        <rFont val="Calibri"/>
        <family val="2"/>
        <scheme val="minor"/>
      </rPr>
      <t xml:space="preserve"> 2021, '« La vulnérabilité des internautes suite au partage de données personnelles : une analyse exploratoire avec la méthode du mur d'image en ligne (MIEL)'</t>
    </r>
  </si>
  <si>
    <r>
      <rPr>
        <b/>
        <sz val="9"/>
        <color rgb="FF000000"/>
        <rFont val="Calibri"/>
        <family val="2"/>
        <scheme val="minor"/>
      </rPr>
      <t>Estay, C</t>
    </r>
    <r>
      <rPr>
        <sz val="9"/>
        <color rgb="FF000000"/>
        <rFont val="Calibri"/>
        <family val="2"/>
        <scheme val="minor"/>
      </rPr>
      <t xml:space="preserve"> &amp; Ewango-Chatelet, A 2021, 'Quelles conditions de succès d’un développement par l’entrepreneuriat ? Une approche comparative des structures d’accompagnement des TPE/PME africaines'</t>
    </r>
  </si>
  <si>
    <r>
      <t xml:space="preserve">Etogo, G, Omoloba, J &amp; </t>
    </r>
    <r>
      <rPr>
        <b/>
        <sz val="9"/>
        <color rgb="FF000000"/>
        <rFont val="Calibri"/>
        <family val="2"/>
        <scheme val="minor"/>
      </rPr>
      <t xml:space="preserve">Estay, C </t>
    </r>
    <r>
      <rPr>
        <sz val="9"/>
        <color rgb="FF000000"/>
        <rFont val="Calibri"/>
        <family val="2"/>
        <scheme val="minor"/>
      </rPr>
      <t>2021, 'Why do employees accommodate organizational injustice: the reasons for self-ruse'</t>
    </r>
  </si>
  <si>
    <r>
      <t>Helene, L</t>
    </r>
    <r>
      <rPr>
        <b/>
        <sz val="9"/>
        <color rgb="FF000000"/>
        <rFont val="Calibri"/>
        <family val="2"/>
        <scheme val="minor"/>
      </rPr>
      <t>, Delannoy, A &amp; De Vassoigne, T</t>
    </r>
    <r>
      <rPr>
        <sz val="9"/>
        <color rgb="FF000000"/>
        <rFont val="Calibri"/>
        <family val="2"/>
        <scheme val="minor"/>
      </rPr>
      <t xml:space="preserve"> 2021, 'Les apports de la mesure de l’identité sociale sur l’estime de soi : application à l’adolescente consommatrice de maquillage', 20èmes JNRC </t>
    </r>
  </si>
  <si>
    <r>
      <t xml:space="preserve">M. Apitsa, S &amp; </t>
    </r>
    <r>
      <rPr>
        <b/>
        <sz val="9"/>
        <color rgb="FF000000"/>
        <rFont val="Calibri"/>
        <family val="2"/>
        <scheme val="minor"/>
      </rPr>
      <t>Daudet, B</t>
    </r>
    <r>
      <rPr>
        <sz val="9"/>
        <color rgb="FF000000"/>
        <rFont val="Calibri"/>
        <family val="2"/>
        <scheme val="minor"/>
      </rPr>
      <t xml:space="preserve"> 2021, 'La gouvernance des organisations portuaires : leçons du passé et pistes prospectives'</t>
    </r>
  </si>
  <si>
    <r>
      <rPr>
        <b/>
        <sz val="9"/>
        <color rgb="FF000000"/>
        <rFont val="Calibri"/>
        <family val="2"/>
        <scheme val="minor"/>
      </rPr>
      <t>Harrison, J</t>
    </r>
    <r>
      <rPr>
        <sz val="9"/>
        <color rgb="FF000000"/>
        <rFont val="Calibri"/>
        <family val="2"/>
        <scheme val="minor"/>
      </rPr>
      <t xml:space="preserve"> 2021, 'Examining Gratitude’s Role in Moral Partiality for Divergent Help Within Leader-Follower Dyads', </t>
    </r>
  </si>
  <si>
    <r>
      <rPr>
        <b/>
        <sz val="9"/>
        <color rgb="FF000000"/>
        <rFont val="Calibri"/>
        <family val="2"/>
        <scheme val="minor"/>
      </rPr>
      <t>Harrison, J.A</t>
    </r>
    <r>
      <rPr>
        <sz val="9"/>
        <color rgb="FF000000"/>
        <rFont val="Calibri"/>
        <family val="2"/>
        <scheme val="minor"/>
      </rPr>
      <t>., Al-Shatti, E &amp; Budworth, M 2021, 'Impression management by association and online networking outcomes during early careers'</t>
    </r>
  </si>
  <si>
    <r>
      <rPr>
        <b/>
        <sz val="9"/>
        <color rgb="FF000000"/>
        <rFont val="Calibri"/>
        <family val="2"/>
        <scheme val="minor"/>
      </rPr>
      <t>Mandajk, T</t>
    </r>
    <r>
      <rPr>
        <sz val="9"/>
        <color rgb="FF000000"/>
        <rFont val="Calibri"/>
        <family val="2"/>
        <scheme val="minor"/>
      </rPr>
      <t xml:space="preserve"> 2021, ‘Do We Need a Better Explanation of Business Actors? Discussing the Concept of Business Paradigm’</t>
    </r>
  </si>
  <si>
    <r>
      <rPr>
        <b/>
        <sz val="9"/>
        <color rgb="FF000000"/>
        <rFont val="Calibri"/>
        <family val="2"/>
        <scheme val="minor"/>
      </rPr>
      <t>Mandjak, T, Hofmann, J</t>
    </r>
    <r>
      <rPr>
        <sz val="9"/>
        <color rgb="FF000000"/>
        <rFont val="Calibri"/>
        <family val="2"/>
        <scheme val="minor"/>
      </rPr>
      <t>, Révész, B &amp; Zielinski, M 2021’, Do B2B platforms reflect a metamorphose of business relationships and management in networks?’</t>
    </r>
  </si>
  <si>
    <r>
      <t xml:space="preserve">
Giorgis, K, Marchese, S, Sparisci, G, Diegoli, B, Kordts-Freudingers, R &amp; </t>
    </r>
    <r>
      <rPr>
        <b/>
        <sz val="9"/>
        <color rgb="FF000000"/>
        <rFont val="Calibri"/>
        <family val="2"/>
        <scheme val="minor"/>
      </rPr>
      <t>Stibe, A</t>
    </r>
    <r>
      <rPr>
        <sz val="9"/>
        <color rgb="FF000000"/>
        <rFont val="Calibri"/>
        <family val="2"/>
        <scheme val="minor"/>
      </rPr>
      <t xml:space="preserve"> 2021, ‘Rapid Educational Improvements Using Wyblo: Insights from Continuous Student Feedback’</t>
    </r>
  </si>
  <si>
    <r>
      <t xml:space="preserve">Hikkerova, L, </t>
    </r>
    <r>
      <rPr>
        <b/>
        <sz val="9"/>
        <color rgb="FF000000"/>
        <rFont val="Calibri"/>
        <family val="2"/>
        <scheme val="minor"/>
      </rPr>
      <t>Baudier, P</t>
    </r>
    <r>
      <rPr>
        <sz val="9"/>
        <color rgb="FF000000"/>
        <rFont val="Calibri"/>
        <family val="2"/>
        <scheme val="minor"/>
      </rPr>
      <t xml:space="preserve"> &amp; Ammi, C 2021, ‘Impact Of Advertising On Users? Perceptions: A Cross National Study On Smartwatches’</t>
    </r>
  </si>
  <si>
    <r>
      <t xml:space="preserve">Colovic, A, </t>
    </r>
    <r>
      <rPr>
        <b/>
        <sz val="9"/>
        <color rgb="FF000000"/>
        <rFont val="Calibri"/>
        <family val="2"/>
        <scheme val="minor"/>
      </rPr>
      <t>Lamotte, O</t>
    </r>
    <r>
      <rPr>
        <sz val="9"/>
        <color rgb="FF000000"/>
        <rFont val="Calibri"/>
        <family val="2"/>
        <scheme val="minor"/>
      </rPr>
      <t xml:space="preserve"> &amp; Yang, J ‘Investors’ decisions following acquisition announcements: A configurational analysis of the role of acquirers’ resources, capabilities, and strategic fit with the target firm’</t>
    </r>
  </si>
  <si>
    <r>
      <t xml:space="preserve">Gilroy, B.M, </t>
    </r>
    <r>
      <rPr>
        <b/>
        <sz val="9"/>
        <color rgb="FF000000"/>
        <rFont val="Calibri"/>
        <family val="2"/>
        <scheme val="minor"/>
      </rPr>
      <t>Seiler, V</t>
    </r>
    <r>
      <rPr>
        <sz val="9"/>
        <color rgb="FF000000"/>
        <rFont val="Calibri"/>
        <family val="2"/>
        <scheme val="minor"/>
      </rPr>
      <t>, Peitz, C &amp; Stoeckmann, N 2021, ‘40 Years of Economic Reform - The Case of Pudong New Area Open Economic Zone in Shanghai’</t>
    </r>
  </si>
  <si>
    <r>
      <t>Gilroy, B.M,</t>
    </r>
    <r>
      <rPr>
        <b/>
        <sz val="9"/>
        <color rgb="FF000000"/>
        <rFont val="Calibri"/>
        <family val="2"/>
        <scheme val="minor"/>
      </rPr>
      <t xml:space="preserve"> Seiler, V</t>
    </r>
    <r>
      <rPr>
        <sz val="9"/>
        <color rgb="FF000000"/>
        <rFont val="Calibri"/>
        <family val="2"/>
        <scheme val="minor"/>
      </rPr>
      <t>, Peitz, C &amp; Stoeckmann, N 2021, ‘40 Years of Economic Reform - The Case of Pudong New Area Open Economic Zone in Shanghai’</t>
    </r>
  </si>
  <si>
    <r>
      <rPr>
        <b/>
        <sz val="9"/>
        <color rgb="FF000000"/>
        <rFont val="Calibri"/>
        <family val="2"/>
        <scheme val="minor"/>
      </rPr>
      <t>Seiler, V</t>
    </r>
    <r>
      <rPr>
        <sz val="9"/>
        <color rgb="FF000000"/>
        <rFont val="Calibri"/>
        <family val="2"/>
        <scheme val="minor"/>
      </rPr>
      <t xml:space="preserve"> 2021, ‘China-to-FOB Price Transmission in the Rare Earth Elements Market and the End of Chinese Export Restrictions’</t>
    </r>
  </si>
  <si>
    <r>
      <t xml:space="preserve">Borss, M, </t>
    </r>
    <r>
      <rPr>
        <b/>
        <sz val="9"/>
        <color rgb="FF000000"/>
        <rFont val="Calibri"/>
        <family val="2"/>
        <scheme val="minor"/>
      </rPr>
      <t xml:space="preserve">Seiler, V </t>
    </r>
    <r>
      <rPr>
        <sz val="9"/>
        <color rgb="FF000000"/>
        <rFont val="Calibri"/>
        <family val="2"/>
        <scheme val="minor"/>
      </rPr>
      <t>&amp; Rudolf, M 2021, ‘On Skewness and Prudence’</t>
    </r>
  </si>
  <si>
    <r>
      <t xml:space="preserve">Borss, M, </t>
    </r>
    <r>
      <rPr>
        <b/>
        <sz val="9"/>
        <color rgb="FF000000"/>
        <rFont val="Calibri"/>
        <family val="2"/>
        <scheme val="minor"/>
      </rPr>
      <t>Seiler, V</t>
    </r>
    <r>
      <rPr>
        <sz val="9"/>
        <color rgb="FF000000"/>
        <rFont val="Calibri"/>
        <family val="2"/>
        <scheme val="minor"/>
      </rPr>
      <t xml:space="preserve"> &amp; Rudolf, M 2021, ‘On Skewness and Prudence’</t>
    </r>
  </si>
  <si>
    <r>
      <t xml:space="preserve">Fanenbruck, K.M &amp; </t>
    </r>
    <r>
      <rPr>
        <b/>
        <sz val="9"/>
        <color rgb="FF000000"/>
        <rFont val="Calibri"/>
        <family val="2"/>
        <scheme val="minor"/>
      </rPr>
      <t xml:space="preserve">Seiler, V </t>
    </r>
    <r>
      <rPr>
        <sz val="9"/>
        <color rgb="FF000000"/>
        <rFont val="Calibri"/>
        <family val="2"/>
        <scheme val="minor"/>
      </rPr>
      <t>2021, ‘Acceptance of Digital Investment Solutions: The Case of Robo Advisory in Germany’</t>
    </r>
  </si>
  <si>
    <r>
      <rPr>
        <b/>
        <sz val="9"/>
        <color rgb="FF000000"/>
        <rFont val="Calibri"/>
        <family val="2"/>
        <scheme val="minor"/>
      </rPr>
      <t xml:space="preserve">Seiler, V </t>
    </r>
    <r>
      <rPr>
        <sz val="9"/>
        <color rgb="FF000000"/>
        <rFont val="Calibri"/>
        <family val="2"/>
        <scheme val="minor"/>
      </rPr>
      <t>2021, ‘China-to-FOB Price Transmission in the Rare Earth Elements Market and the End of Chinese Export Restrictions’</t>
    </r>
  </si>
  <si>
    <r>
      <t>Baumane-Vitolina, I, Gaile, A, Kivipold, K &amp;</t>
    </r>
    <r>
      <rPr>
        <b/>
        <sz val="9"/>
        <color rgb="FF000000"/>
        <rFont val="Calibri"/>
        <family val="2"/>
        <scheme val="minor"/>
      </rPr>
      <t xml:space="preserve"> Stibe, A</t>
    </r>
    <r>
      <rPr>
        <sz val="9"/>
        <color rgb="FF000000"/>
        <rFont val="Calibri"/>
        <family val="2"/>
        <scheme val="minor"/>
      </rPr>
      <t xml:space="preserve"> 2021, 'Examining Subjective Career Success Of Kowledge Workers'</t>
    </r>
  </si>
  <si>
    <r>
      <t xml:space="preserve">Khan, M, Fernandes, G, Vaish, A, Manuja,M, Maes, P &amp; </t>
    </r>
    <r>
      <rPr>
        <b/>
        <sz val="9"/>
        <color rgb="FF000000"/>
        <rFont val="Calibri"/>
        <family val="2"/>
        <scheme val="minor"/>
      </rPr>
      <t>Stibe, A</t>
    </r>
    <r>
      <rPr>
        <sz val="9"/>
        <color rgb="FF000000"/>
        <rFont val="Calibri"/>
        <family val="2"/>
        <scheme val="minor"/>
      </rPr>
      <t xml:space="preserve"> 2021, 'Improving Context-Aware Habit-Support Interventions Using Egocentric Visual Contexts'</t>
    </r>
  </si>
  <si>
    <r>
      <t xml:space="preserve">Wasser, F, Greve, G, Schnittka, O, Johnen, M, </t>
    </r>
    <r>
      <rPr>
        <b/>
        <sz val="9"/>
        <color rgb="FF000000"/>
        <rFont val="Calibri"/>
        <family val="2"/>
        <scheme val="minor"/>
      </rPr>
      <t>Hofmann, J</t>
    </r>
    <r>
      <rPr>
        <sz val="9"/>
        <color rgb="FF000000"/>
        <rFont val="Calibri"/>
        <family val="2"/>
        <scheme val="minor"/>
      </rPr>
      <t xml:space="preserve"> 2021, 'How competitive advertising investments moderate advertising effectiveness in high- and low-informative media channels'</t>
    </r>
  </si>
  <si>
    <r>
      <rPr>
        <b/>
        <sz val="9"/>
        <color rgb="FF000000"/>
        <rFont val="Calibri"/>
        <family val="2"/>
        <scheme val="minor"/>
      </rPr>
      <t>Karjalainen, H</t>
    </r>
    <r>
      <rPr>
        <sz val="9"/>
        <color rgb="FF000000"/>
        <rFont val="Calibri"/>
        <family val="2"/>
        <scheme val="minor"/>
      </rPr>
      <t xml:space="preserve"> 2021, 'A Successful Cross-Cultural Manager”</t>
    </r>
  </si>
  <si>
    <r>
      <t xml:space="preserve">Deleau, L, Pantin-Sohier, G, Lancelot-Miltgen, C &amp; </t>
    </r>
    <r>
      <rPr>
        <b/>
        <sz val="9"/>
        <color rgb="FF000000"/>
        <rFont val="Calibri"/>
        <family val="2"/>
        <scheme val="minor"/>
      </rPr>
      <t>Sohier, R</t>
    </r>
    <r>
      <rPr>
        <sz val="9"/>
        <color rgb="FF000000"/>
        <rFont val="Calibri"/>
        <family val="2"/>
        <scheme val="minor"/>
      </rPr>
      <t>, Minvielle N 2021, ‘La publicité libère-t-elle la femme ? Ou l’impact des stéréotypes de rôle sur les effets sociaux et l’attitude envers la marque’.</t>
    </r>
  </si>
  <si>
    <r>
      <rPr>
        <b/>
        <sz val="9"/>
        <color theme="1"/>
        <rFont val="Calibri"/>
        <family val="2"/>
        <scheme val="minor"/>
      </rPr>
      <t>Laroutis, D</t>
    </r>
    <r>
      <rPr>
        <sz val="9"/>
        <color theme="1"/>
        <rFont val="Calibri"/>
        <family val="2"/>
        <scheme val="minor"/>
      </rPr>
      <t xml:space="preserve">, Boistel, P &amp; </t>
    </r>
    <r>
      <rPr>
        <b/>
        <sz val="9"/>
        <color theme="1"/>
        <rFont val="Calibri"/>
        <family val="2"/>
        <scheme val="minor"/>
      </rPr>
      <t>Delannoy, A</t>
    </r>
    <r>
      <rPr>
        <sz val="9"/>
        <color theme="1"/>
        <rFont val="Calibri"/>
        <family val="2"/>
        <scheme val="minor"/>
      </rPr>
      <t xml:space="preserve"> 2021, ‘Understanding of follower’s cross-platform tracking behavior’, </t>
    </r>
    <r>
      <rPr>
        <i/>
        <sz val="9"/>
        <color rgb="FF000000"/>
        <rFont val="Calibri"/>
        <family val="2"/>
        <scheme val="minor"/>
      </rPr>
      <t>International Marketing Trends Conference</t>
    </r>
    <r>
      <rPr>
        <sz val="9"/>
        <color rgb="FF000000"/>
        <rFont val="Calibri"/>
        <family val="2"/>
        <scheme val="minor"/>
      </rPr>
      <t>, Venise, Italy , January 14-16.</t>
    </r>
  </si>
  <si>
    <r>
      <rPr>
        <b/>
        <sz val="9"/>
        <color theme="1"/>
        <rFont val="Calibri"/>
        <family val="2"/>
        <scheme val="minor"/>
      </rPr>
      <t>De Vassoigne, T</t>
    </r>
    <r>
      <rPr>
        <sz val="9"/>
        <color theme="1"/>
        <rFont val="Calibri"/>
        <family val="2"/>
        <scheme val="minor"/>
      </rPr>
      <t xml:space="preserve"> &amp; Sobocinski, P 2021, 'Gambler’s regret: the case of online sports betting', 
</t>
    </r>
  </si>
  <si>
    <r>
      <t xml:space="preserve">Sahadev, S., Chung, S. &amp; </t>
    </r>
    <r>
      <rPr>
        <b/>
        <sz val="9"/>
        <color theme="1"/>
        <rFont val="Calibri"/>
        <family val="2"/>
        <scheme val="minor"/>
      </rPr>
      <t>Zaman, M</t>
    </r>
    <r>
      <rPr>
        <sz val="9"/>
        <color theme="1"/>
        <rFont val="Calibri"/>
        <family val="2"/>
        <scheme val="minor"/>
      </rPr>
      <t>. (2021) "Exploring the Antecedents of E-WOM Providing Behaviour inMobile Shopping: A Multi-Country Study"</t>
    </r>
  </si>
  <si>
    <r>
      <rPr>
        <b/>
        <sz val="9"/>
        <color theme="1"/>
        <rFont val="Calibri"/>
        <family val="2"/>
        <scheme val="minor"/>
      </rPr>
      <t>Zaman, M</t>
    </r>
    <r>
      <rPr>
        <sz val="9"/>
        <color theme="1"/>
        <rFont val="Calibri"/>
        <family val="2"/>
        <scheme val="minor"/>
      </rPr>
      <t xml:space="preserve">, </t>
    </r>
    <r>
      <rPr>
        <b/>
        <sz val="9"/>
        <color theme="1"/>
        <rFont val="Calibri"/>
        <family val="2"/>
        <scheme val="minor"/>
      </rPr>
      <t>Davcik, N</t>
    </r>
    <r>
      <rPr>
        <sz val="9"/>
        <color theme="1"/>
        <rFont val="Calibri"/>
        <family val="2"/>
        <scheme val="minor"/>
      </rPr>
      <t xml:space="preserve"> &amp; Sharma, P (2021). "Tourist Expenditure and Its Implication for Destination Marketing: Evidence from Italy"</t>
    </r>
  </si>
  <si>
    <r>
      <rPr>
        <b/>
        <sz val="9"/>
        <color theme="1"/>
        <rFont val="Calibri"/>
        <family val="2"/>
        <scheme val="minor"/>
      </rPr>
      <t>Martinez, F</t>
    </r>
    <r>
      <rPr>
        <sz val="9"/>
        <color theme="1"/>
        <rFont val="Calibri"/>
        <family val="2"/>
        <scheme val="minor"/>
      </rPr>
      <t xml:space="preserve"> &amp; Hemingway, C 2021, ‘The Sour Apples, the Misshaped Barrel, and the Infected Larder: A Tale of Stakeholder ‘Associability’ in Times of Crisis’</t>
    </r>
  </si>
  <si>
    <r>
      <rPr>
        <b/>
        <sz val="9"/>
        <color theme="1"/>
        <rFont val="Calibri"/>
        <family val="2"/>
        <scheme val="minor"/>
      </rPr>
      <t xml:space="preserve">Griffiths, P </t>
    </r>
    <r>
      <rPr>
        <sz val="9"/>
        <color theme="1"/>
        <rFont val="Calibri"/>
        <family val="2"/>
        <scheme val="minor"/>
      </rPr>
      <t>2021, ‘Southern Cone Financial Conundrum: How will banks in Chile and Argentina come out of the COVID-19 pandemic?’</t>
    </r>
  </si>
  <si>
    <r>
      <t xml:space="preserve">Koné, </t>
    </r>
    <r>
      <rPr>
        <b/>
        <sz val="9"/>
        <color theme="1"/>
        <rFont val="Calibri"/>
        <family val="2"/>
        <scheme val="minor"/>
      </rPr>
      <t>Laré, A</t>
    </r>
    <r>
      <rPr>
        <sz val="9"/>
        <color theme="1"/>
        <rFont val="Calibri"/>
        <family val="2"/>
        <scheme val="minor"/>
      </rPr>
      <t xml:space="preserve"> &amp; </t>
    </r>
    <r>
      <rPr>
        <b/>
        <sz val="9"/>
        <color theme="1"/>
        <rFont val="Calibri"/>
        <family val="2"/>
        <scheme val="minor"/>
      </rPr>
      <t>Nguyen Huu, T.T</t>
    </r>
    <r>
      <rPr>
        <sz val="9"/>
        <color theme="1"/>
        <rFont val="Calibri"/>
        <family val="2"/>
        <scheme val="minor"/>
      </rPr>
      <t xml:space="preserve"> 2021, ‘CSR, innovation, and business performance: evidence from Vietnamese SMEs’</t>
    </r>
  </si>
  <si>
    <r>
      <t xml:space="preserve">Koné, </t>
    </r>
    <r>
      <rPr>
        <b/>
        <sz val="9"/>
        <color theme="1"/>
        <rFont val="Calibri"/>
        <family val="2"/>
        <scheme val="minor"/>
      </rPr>
      <t>Laré, A</t>
    </r>
    <r>
      <rPr>
        <sz val="9"/>
        <color theme="1"/>
        <rFont val="Calibri"/>
        <family val="2"/>
        <scheme val="minor"/>
      </rPr>
      <t xml:space="preserve"> &amp; </t>
    </r>
    <r>
      <rPr>
        <b/>
        <sz val="9"/>
        <color theme="1"/>
        <rFont val="Calibri"/>
        <family val="2"/>
        <scheme val="minor"/>
      </rPr>
      <t>Nguyen Huu, T.T</t>
    </r>
    <r>
      <rPr>
        <sz val="9"/>
        <color theme="1"/>
        <rFont val="Calibri"/>
        <family val="2"/>
        <scheme val="minor"/>
      </rPr>
      <t xml:space="preserve"> 2021, ‘RSE, innovation et performance des entreprises : cas des PME vietnamiennes'</t>
    </r>
  </si>
  <si>
    <r>
      <rPr>
        <b/>
        <sz val="9"/>
        <color theme="1"/>
        <rFont val="Calibri"/>
        <family val="2"/>
        <scheme val="minor"/>
      </rPr>
      <t>Laifi, A</t>
    </r>
    <r>
      <rPr>
        <sz val="9"/>
        <color theme="1"/>
        <rFont val="Calibri"/>
        <family val="2"/>
        <scheme val="minor"/>
      </rPr>
      <t xml:space="preserve"> &amp; Germain, O 2021, ‘La légitimité des nouvelles entreprises dans des champs émergents à l’épreuve de l’indétermination du processus entrepreneurial’</t>
    </r>
  </si>
  <si>
    <r>
      <rPr>
        <b/>
        <sz val="9"/>
        <color theme="1"/>
        <rFont val="Calibri"/>
        <family val="2"/>
        <scheme val="minor"/>
      </rPr>
      <t>Condor, R</t>
    </r>
    <r>
      <rPr>
        <sz val="9"/>
        <color theme="1"/>
        <rFont val="Calibri"/>
        <family val="2"/>
        <scheme val="minor"/>
      </rPr>
      <t xml:space="preserve"> 2021, ‘Une analyse néo-institutionnelle de l’échec d’une agriculture de firme : le cas de la ferme des 1000 vaches’</t>
    </r>
  </si>
  <si>
    <r>
      <rPr>
        <b/>
        <sz val="9"/>
        <color theme="1"/>
        <rFont val="Calibri"/>
        <family val="2"/>
        <scheme val="minor"/>
      </rPr>
      <t xml:space="preserve">Castellano, S </t>
    </r>
    <r>
      <rPr>
        <sz val="9"/>
        <color theme="1"/>
        <rFont val="Calibri"/>
        <family val="2"/>
        <scheme val="minor"/>
      </rPr>
      <t>&amp;</t>
    </r>
    <r>
      <rPr>
        <b/>
        <sz val="9"/>
        <color theme="1"/>
        <rFont val="Calibri"/>
        <family val="2"/>
        <scheme val="minor"/>
      </rPr>
      <t xml:space="preserve"> Alves, S</t>
    </r>
    <r>
      <rPr>
        <sz val="9"/>
        <color theme="1"/>
        <rFont val="Calibri"/>
        <family val="2"/>
        <scheme val="minor"/>
      </rPr>
      <t xml:space="preserve"> 2021, ''How students perceived emergency remote teaching - An analysis of the first Covid confinement wave in France'</t>
    </r>
  </si>
  <si>
    <r>
      <t xml:space="preserve">Khelladi, I, Lejealle, C, Rezaee Vessal, S &amp; </t>
    </r>
    <r>
      <rPr>
        <b/>
        <sz val="9"/>
        <color theme="1"/>
        <rFont val="Calibri"/>
        <family val="2"/>
        <scheme val="minor"/>
      </rPr>
      <t>Castellano S</t>
    </r>
    <r>
      <rPr>
        <sz val="9"/>
        <color theme="1"/>
        <rFont val="Calibri"/>
        <family val="2"/>
        <scheme val="minor"/>
      </rPr>
      <t xml:space="preserve"> 2021, 'Individuals’ motivations to purchase virtual clothes'</t>
    </r>
  </si>
  <si>
    <r>
      <rPr>
        <b/>
        <sz val="9"/>
        <color theme="1"/>
        <rFont val="Calibri"/>
        <family val="2"/>
        <scheme val="minor"/>
      </rPr>
      <t xml:space="preserve">Durand, M </t>
    </r>
    <r>
      <rPr>
        <sz val="9"/>
        <color theme="1"/>
        <rFont val="Calibri"/>
        <family val="2"/>
        <scheme val="minor"/>
      </rPr>
      <t>&amp; Thomas, M 2021, '   A revision of job characteristics theory in the context of cross-border mergers and acquisitions: cultural friction as an antecedent of motivational work-related attitudes during post-merger integration'</t>
    </r>
  </si>
  <si>
    <r>
      <rPr>
        <b/>
        <sz val="9"/>
        <color theme="1"/>
        <rFont val="Calibri"/>
        <family val="2"/>
        <scheme val="minor"/>
      </rPr>
      <t>Wang, Y</t>
    </r>
    <r>
      <rPr>
        <sz val="9"/>
        <color theme="1"/>
        <rFont val="Calibri"/>
        <family val="2"/>
        <scheme val="minor"/>
      </rPr>
      <t xml:space="preserve"> &amp; Turkina, E 2021, 'Dynamic Capabilities and Strategic Renewal of SMEs amid COVID-19: A Qualitative Comparative Analysis (QCA) of Laval City, Canada'</t>
    </r>
  </si>
  <si>
    <r>
      <t xml:space="preserve">Vincotte, E, </t>
    </r>
    <r>
      <rPr>
        <b/>
        <sz val="9"/>
        <color theme="1"/>
        <rFont val="Calibri"/>
        <family val="2"/>
        <scheme val="minor"/>
      </rPr>
      <t>Delphine, M</t>
    </r>
    <r>
      <rPr>
        <sz val="9"/>
        <color theme="1"/>
        <rFont val="Calibri"/>
        <family val="2"/>
        <scheme val="minor"/>
      </rPr>
      <t xml:space="preserve"> &amp; </t>
    </r>
    <r>
      <rPr>
        <b/>
        <sz val="9"/>
        <color theme="1"/>
        <rFont val="Calibri"/>
        <family val="2"/>
        <scheme val="minor"/>
      </rPr>
      <t>Joffre, C</t>
    </r>
    <r>
      <rPr>
        <sz val="9"/>
        <color theme="1"/>
        <rFont val="Calibri"/>
        <family val="2"/>
        <scheme val="minor"/>
      </rPr>
      <t xml:space="preserve"> 2021, 'Comment un serious game peut-il améliorer l’engagement et l’expérience d’une prise en charge hospitalière d’enfants ? Le cas du ‘Héros, c’est toi’'</t>
    </r>
  </si>
  <si>
    <r>
      <rPr>
        <b/>
        <sz val="9"/>
        <color theme="1"/>
        <rFont val="Calibri"/>
        <family val="2"/>
        <scheme val="minor"/>
      </rPr>
      <t>Baudier, P</t>
    </r>
    <r>
      <rPr>
        <sz val="9"/>
        <color theme="1"/>
        <rFont val="Calibri"/>
        <family val="2"/>
        <scheme val="minor"/>
      </rPr>
      <t xml:space="preserve"> &amp; Sahut, J.M 2021, 'Impact of digitalization on corporate treasury profession'</t>
    </r>
  </si>
  <si>
    <r>
      <t xml:space="preserve">Zouhour, M, </t>
    </r>
    <r>
      <rPr>
        <b/>
        <sz val="9"/>
        <color theme="1"/>
        <rFont val="Calibri"/>
        <family val="2"/>
        <scheme val="minor"/>
      </rPr>
      <t>Hamza, T</t>
    </r>
    <r>
      <rPr>
        <sz val="9"/>
        <color theme="1"/>
        <rFont val="Calibri"/>
        <family val="2"/>
        <scheme val="minor"/>
      </rPr>
      <t>, Zied, F &amp; Wael, L 2021, 'Innovative financing channels: International Evidence from the Initial Coin Offering success and the project starting-up'</t>
    </r>
  </si>
  <si>
    <r>
      <t xml:space="preserve">Patrick Rigot-Muller, </t>
    </r>
    <r>
      <rPr>
        <b/>
        <sz val="9"/>
        <color theme="1"/>
        <rFont val="Calibri"/>
        <family val="2"/>
        <scheme val="minor"/>
      </rPr>
      <t>Olivier Faury, Nicolas Montier</t>
    </r>
    <r>
      <rPr>
        <sz val="9"/>
        <color theme="1"/>
        <rFont val="Calibri"/>
        <family val="2"/>
        <scheme val="minor"/>
      </rPr>
      <t>, Eric Sanlaville 2021, ‘An analysis of Le Havre port competitiveness considering end-to-end transit-times and emissions for multimodal transports between French cities and China</t>
    </r>
  </si>
  <si>
    <r>
      <t xml:space="preserve">Laurent Fedi, </t>
    </r>
    <r>
      <rPr>
        <b/>
        <sz val="9"/>
        <rFont val="Calibri"/>
        <family val="2"/>
        <scheme val="minor"/>
      </rPr>
      <t>Olivier Faury,</t>
    </r>
    <r>
      <rPr>
        <sz val="9"/>
        <rFont val="Calibri"/>
        <family val="2"/>
        <scheme val="minor"/>
      </rPr>
      <t xml:space="preserve"> Patrick Rigot-Muller, </t>
    </r>
    <r>
      <rPr>
        <b/>
        <sz val="9"/>
        <rFont val="Calibri"/>
        <family val="2"/>
        <scheme val="minor"/>
      </rPr>
      <t>Nicolas Montier</t>
    </r>
    <r>
      <rPr>
        <sz val="9"/>
        <rFont val="Calibri"/>
        <family val="2"/>
        <scheme val="minor"/>
      </rPr>
      <t>, 2021, ‘COVID-19 as a catalyst of a new container port hierarchy in Mediterranean Sea and Northern Range</t>
    </r>
  </si>
  <si>
    <r>
      <t xml:space="preserve">Bal, M, van Rossenberg, Y, Islam, G, Sanderson, Z &amp; </t>
    </r>
    <r>
      <rPr>
        <b/>
        <sz val="9"/>
        <rFont val="Calibri"/>
        <family val="2"/>
        <scheme val="minor"/>
      </rPr>
      <t>Orhan, M</t>
    </r>
    <r>
      <rPr>
        <sz val="9"/>
        <rFont val="Calibri"/>
        <family val="2"/>
        <scheme val="minor"/>
      </rPr>
      <t xml:space="preserve"> 2021, 'Six decades of WOP research: A critical review on dominance and authorship inequality'</t>
    </r>
  </si>
  <si>
    <r>
      <t xml:space="preserve">Barrère, A, </t>
    </r>
    <r>
      <rPr>
        <b/>
        <sz val="9"/>
        <color theme="1"/>
        <rFont val="Calibri"/>
        <family val="2"/>
        <scheme val="minor"/>
      </rPr>
      <t>Belaid, S</t>
    </r>
    <r>
      <rPr>
        <sz val="9"/>
        <color theme="1"/>
        <rFont val="Calibri"/>
        <family val="2"/>
        <scheme val="minor"/>
      </rPr>
      <t xml:space="preserve"> &amp; Manceau, J.J 2021, 'Pourquoi la proximité est de retour dans les stratégies marketing ?'</t>
    </r>
  </si>
  <si>
    <r>
      <t xml:space="preserve">Diard, C &amp; </t>
    </r>
    <r>
      <rPr>
        <b/>
        <sz val="9"/>
        <color theme="1"/>
        <rFont val="Calibri"/>
        <family val="2"/>
        <scheme val="minor"/>
      </rPr>
      <t xml:space="preserve">Hachard, V </t>
    </r>
    <r>
      <rPr>
        <sz val="9"/>
        <color theme="1"/>
        <rFont val="Calibri"/>
        <family val="2"/>
        <scheme val="minor"/>
      </rPr>
      <t>(2021), 'Mise en œuvre du télétravail : une relation managériale réinventée ?'</t>
    </r>
  </si>
  <si>
    <r>
      <rPr>
        <b/>
        <sz val="9"/>
        <color theme="1"/>
        <rFont val="Calibri"/>
        <family val="2"/>
        <scheme val="minor"/>
      </rPr>
      <t>Minchella, D</t>
    </r>
    <r>
      <rPr>
        <sz val="9"/>
        <color theme="1"/>
        <rFont val="Calibri"/>
        <family val="2"/>
        <scheme val="minor"/>
      </rPr>
      <t xml:space="preserve"> 2021, 'Espaces de travail : nouveaux usages et nouveaux enjeux'</t>
    </r>
  </si>
  <si>
    <r>
      <rPr>
        <b/>
        <sz val="9"/>
        <color theme="1"/>
        <rFont val="Calibri"/>
        <family val="2"/>
        <scheme val="minor"/>
      </rPr>
      <t>Minchella, D</t>
    </r>
    <r>
      <rPr>
        <sz val="9"/>
        <color theme="1"/>
        <rFont val="Calibri"/>
        <family val="2"/>
        <scheme val="minor"/>
      </rPr>
      <t xml:space="preserve"> 2021, ‘Nouveaux espaces et nouvelles modalités de travail’</t>
    </r>
  </si>
  <si>
    <r>
      <rPr>
        <b/>
        <sz val="9"/>
        <color theme="1"/>
        <rFont val="Calibri"/>
        <family val="2"/>
        <scheme val="minor"/>
      </rPr>
      <t>Minchella, D</t>
    </r>
    <r>
      <rPr>
        <sz val="9"/>
        <color theme="1"/>
        <rFont val="Calibri"/>
        <family val="2"/>
        <scheme val="minor"/>
      </rPr>
      <t xml:space="preserve"> 2021, ‘Rationaliser son parc et optimiser son empreinte immobilière’</t>
    </r>
  </si>
  <si>
    <r>
      <rPr>
        <b/>
        <sz val="9"/>
        <color theme="1"/>
        <rFont val="Calibri"/>
        <family val="2"/>
        <scheme val="minor"/>
      </rPr>
      <t>Minchella, M</t>
    </r>
    <r>
      <rPr>
        <sz val="9"/>
        <color theme="1"/>
        <rFont val="Calibri"/>
        <family val="2"/>
        <scheme val="minor"/>
      </rPr>
      <t>, Lamblin, P &amp; Bahna, Z 2021, 'Management à distance. Quelles solutions ?'</t>
    </r>
  </si>
  <si>
    <r>
      <rPr>
        <b/>
        <sz val="9"/>
        <color theme="1"/>
        <rFont val="Calibri"/>
        <family val="2"/>
        <scheme val="minor"/>
      </rPr>
      <t>Delannoy, A</t>
    </r>
    <r>
      <rPr>
        <sz val="9"/>
        <color theme="1"/>
        <rFont val="Calibri"/>
        <family val="2"/>
        <scheme val="minor"/>
      </rPr>
      <t xml:space="preserve">, Verna, A et Heslot-Guillot, L 2021, 'Comment adapter notre relation client : client hier, partenaire demain ?'
</t>
    </r>
  </si>
  <si>
    <r>
      <rPr>
        <b/>
        <sz val="9"/>
        <color theme="1"/>
        <rFont val="Calibri"/>
        <family val="2"/>
        <scheme val="minor"/>
      </rPr>
      <t>Nadou, F</t>
    </r>
    <r>
      <rPr>
        <sz val="9"/>
        <color theme="1"/>
        <rFont val="Calibri"/>
        <family val="2"/>
        <scheme val="minor"/>
      </rPr>
      <t>, Pavageau, F &amp; De Witte, M 2021, 'Réinventer la relation avec le territoire'</t>
    </r>
  </si>
  <si>
    <r>
      <t>Bardou, S,</t>
    </r>
    <r>
      <rPr>
        <b/>
        <sz val="9"/>
        <color theme="1"/>
        <rFont val="Calibri"/>
        <family val="2"/>
        <scheme val="minor"/>
      </rPr>
      <t xml:space="preserve"> Santistevan, S</t>
    </r>
    <r>
      <rPr>
        <sz val="9"/>
        <color theme="1"/>
        <rFont val="Calibri"/>
        <family val="2"/>
        <scheme val="minor"/>
      </rPr>
      <t xml:space="preserve"> &amp; Tardiveau, D 2021 'Réinventer le management. Comment accompagner les collaborateurs dans une nouvelle relation au travail ?'
</t>
    </r>
  </si>
  <si>
    <r>
      <t xml:space="preserve">Destremau, D, </t>
    </r>
    <r>
      <rPr>
        <b/>
        <sz val="9"/>
        <color theme="1"/>
        <rFont val="Calibri"/>
        <family val="2"/>
        <scheme val="minor"/>
      </rPr>
      <t>Bourdin, S</t>
    </r>
    <r>
      <rPr>
        <sz val="9"/>
        <color theme="1"/>
        <rFont val="Calibri"/>
        <family val="2"/>
        <scheme val="minor"/>
      </rPr>
      <t xml:space="preserve"> &amp; Meyer, T 2021, 'Pratiques RSE : quels impacts dans mon entreprise ?'</t>
    </r>
  </si>
  <si>
    <r>
      <rPr>
        <b/>
        <sz val="9"/>
        <color theme="1"/>
        <rFont val="Calibri"/>
        <family val="2"/>
        <scheme val="minor"/>
      </rPr>
      <t>Durand, M</t>
    </r>
    <r>
      <rPr>
        <sz val="9"/>
        <color theme="1"/>
        <rFont val="Calibri"/>
        <family val="2"/>
        <scheme val="minor"/>
      </rPr>
      <t xml:space="preserve"> 2021, 'Management de la ressource. Management des talents. Management de l'envie'</t>
    </r>
  </si>
  <si>
    <r>
      <t xml:space="preserve">Krüger, N, </t>
    </r>
    <r>
      <rPr>
        <b/>
        <sz val="9"/>
        <color theme="1"/>
        <rFont val="Calibri"/>
        <family val="2"/>
        <scheme val="minor"/>
      </rPr>
      <t>Stibe, A</t>
    </r>
    <r>
      <rPr>
        <sz val="9"/>
        <color theme="1"/>
        <rFont val="Calibri"/>
        <family val="2"/>
        <scheme val="minor"/>
      </rPr>
      <t xml:space="preserve"> &amp; Teuteberg, F,2020 'The Black Mirror: What Your Mobile Phone Number Reveals About You'</t>
    </r>
  </si>
  <si>
    <r>
      <rPr>
        <b/>
        <sz val="9"/>
        <color theme="1"/>
        <rFont val="Calibri"/>
        <family val="2"/>
        <scheme val="minor"/>
      </rPr>
      <t>Lasmoles, O</t>
    </r>
    <r>
      <rPr>
        <sz val="9"/>
        <color theme="1"/>
        <rFont val="Calibri"/>
        <family val="2"/>
        <scheme val="minor"/>
      </rPr>
      <t xml:space="preserve"> 2020, 'Réflexions juridiques autour de l'assurance des cyberisques maritimes', in </t>
    </r>
    <r>
      <rPr>
        <i/>
        <sz val="9"/>
        <color theme="1"/>
        <rFont val="Calibri"/>
        <family val="2"/>
        <scheme val="minor"/>
      </rPr>
      <t>CYBERSÉCURITÉ MARITIME - Regards croisés</t>
    </r>
  </si>
  <si>
    <r>
      <rPr>
        <b/>
        <sz val="9"/>
        <color theme="1"/>
        <rFont val="Calibri"/>
        <family val="2"/>
        <scheme val="minor"/>
      </rPr>
      <t>Moroz, D</t>
    </r>
    <r>
      <rPr>
        <sz val="9"/>
        <color theme="1"/>
        <rFont val="Calibri"/>
        <family val="2"/>
        <scheme val="minor"/>
      </rPr>
      <t xml:space="preserve"> 2021, ‘Consequentialism’ in A. Marciano, G.B, Ramello Encyclopedia of Law and Economics (2e édition)</t>
    </r>
  </si>
  <si>
    <r>
      <t xml:space="preserve">Benkeltoum, N, </t>
    </r>
    <r>
      <rPr>
        <b/>
        <sz val="9"/>
        <color theme="1"/>
        <rFont val="Calibri"/>
        <family val="2"/>
        <scheme val="minor"/>
      </rPr>
      <t>Hachard, H, &amp; Mouakhar, K</t>
    </r>
    <r>
      <rPr>
        <sz val="9"/>
        <color theme="1"/>
        <rFont val="Calibri"/>
        <family val="2"/>
        <scheme val="minor"/>
      </rPr>
      <t xml:space="preserve"> (2020), 'Qu’est-ce que la digitalisation ?'; in Aubry, M &amp; Sow, M.S. 2021, ‘La transformation digitale en entreprise, 100 questions/réponses’</t>
    </r>
  </si>
  <si>
    <r>
      <rPr>
        <b/>
        <sz val="9"/>
        <color theme="1"/>
        <rFont val="Calibri"/>
        <family val="2"/>
        <scheme val="minor"/>
      </rPr>
      <t>Mouakhar, K, Hachard, H</t>
    </r>
    <r>
      <rPr>
        <sz val="9"/>
        <color theme="1"/>
        <rFont val="Calibri"/>
        <family val="2"/>
        <scheme val="minor"/>
      </rPr>
      <t>, &amp; N, Benkeltoum, (2020), 'Le digital : le côté obscur de la Force ?'; in Aubry, M &amp; Sow, M.S. 2021, ‘La transformation digitale en entreprise, 100 questions/réponses’</t>
    </r>
  </si>
  <si>
    <r>
      <t xml:space="preserve">Meyer, V </t>
    </r>
    <r>
      <rPr>
        <sz val="9"/>
        <color rgb="FF000000"/>
        <rFont val="Calibri"/>
        <family val="2"/>
        <scheme val="minor"/>
      </rPr>
      <t>2021, 'Entreprise numérique ou digitale ?',</t>
    </r>
    <r>
      <rPr>
        <b/>
        <sz val="9"/>
        <color rgb="FF000000"/>
        <rFont val="Calibri"/>
        <family val="2"/>
        <scheme val="minor"/>
      </rPr>
      <t xml:space="preserve"> </t>
    </r>
    <r>
      <rPr>
        <sz val="9"/>
        <color rgb="FF000000"/>
        <rFont val="Calibri"/>
        <family val="2"/>
        <scheme val="minor"/>
      </rPr>
      <t xml:space="preserve">in Aubry, M &amp; Sow, M.S. </t>
    </r>
    <r>
      <rPr>
        <i/>
        <sz val="9"/>
        <color rgb="FF000000"/>
        <rFont val="Calibri"/>
        <family val="2"/>
        <scheme val="minor"/>
      </rPr>
      <t>‘La transformation digitale en entreprise, 100 questions/réponses’</t>
    </r>
  </si>
  <si>
    <r>
      <t xml:space="preserve">Aubry, M </t>
    </r>
    <r>
      <rPr>
        <sz val="9"/>
        <color rgb="FF000000"/>
        <rFont val="Calibri"/>
        <family val="2"/>
        <scheme val="minor"/>
      </rPr>
      <t xml:space="preserve">2021, 'Quels sont les chiffres clefs de la transformation digitale ?', in Aubry, M &amp; Sow, M.S. </t>
    </r>
    <r>
      <rPr>
        <i/>
        <sz val="9"/>
        <color rgb="FF000000"/>
        <rFont val="Calibri"/>
        <family val="2"/>
        <scheme val="minor"/>
      </rPr>
      <t>‘La transformation digitale en entreprise, 100 questions/réponses’</t>
    </r>
  </si>
  <si>
    <r>
      <t xml:space="preserve">Aubry, M </t>
    </r>
    <r>
      <rPr>
        <sz val="9"/>
        <color rgb="FF000000"/>
        <rFont val="Calibri"/>
        <family val="2"/>
        <scheme val="minor"/>
      </rPr>
      <t xml:space="preserve">2021, 'Où en est la France dans sa transformation digitale ?', in Aubry, M &amp; Sow, M.S. </t>
    </r>
    <r>
      <rPr>
        <i/>
        <sz val="9"/>
        <color rgb="FF000000"/>
        <rFont val="Calibri"/>
        <family val="2"/>
        <scheme val="minor"/>
      </rPr>
      <t>‘La transformation digitale en entreprise, 100 questions/réponses’,</t>
    </r>
    <r>
      <rPr>
        <sz val="9"/>
        <color rgb="FF000000"/>
        <rFont val="Calibri"/>
        <family val="2"/>
        <scheme val="minor"/>
      </rPr>
      <t xml:space="preserve"> les éditions Ellipses</t>
    </r>
  </si>
  <si>
    <r>
      <t>Aubry, M</t>
    </r>
    <r>
      <rPr>
        <sz val="9"/>
        <color rgb="FF000000"/>
        <rFont val="Calibri"/>
        <family val="2"/>
        <scheme val="minor"/>
      </rPr>
      <t xml:space="preserve"> 2021, ‘Quelles sont les spécificités de notre société digitalisée ?’, in Aubry, M &amp; Sow, M.S. </t>
    </r>
    <r>
      <rPr>
        <i/>
        <sz val="9"/>
        <color rgb="FF000000"/>
        <rFont val="Calibri"/>
        <family val="2"/>
        <scheme val="minor"/>
      </rPr>
      <t>‘La transformation digitale en entreprise, 100 questions/réponses’</t>
    </r>
  </si>
  <si>
    <r>
      <t>Loux, P</t>
    </r>
    <r>
      <rPr>
        <sz val="9"/>
        <color rgb="FF000000"/>
        <rFont val="Calibri"/>
        <family val="2"/>
        <scheme val="minor"/>
      </rPr>
      <t xml:space="preserve"> 2021, ‘Qu’est-ce qu’une plateforme bifaces ou multifaces ?’, in Aubry, M &amp; Sow, M.S. </t>
    </r>
    <r>
      <rPr>
        <i/>
        <sz val="9"/>
        <color rgb="FF000000"/>
        <rFont val="Calibri"/>
        <family val="2"/>
        <scheme val="minor"/>
      </rPr>
      <t>‘La transformation digitale en entreprise, 100 questions/réponses’</t>
    </r>
  </si>
  <si>
    <r>
      <t>Loux, P</t>
    </r>
    <r>
      <rPr>
        <sz val="9"/>
        <color rgb="FF000000"/>
        <rFont val="Calibri"/>
        <family val="2"/>
        <scheme val="minor"/>
      </rPr>
      <t xml:space="preserve"> 2021, ‘Quels sont les principaux enjeux d’adoption des plateformes bifaces ou multifaces ?’, in Aubry, M &amp; Sow, M.S. </t>
    </r>
    <r>
      <rPr>
        <i/>
        <sz val="9"/>
        <color rgb="FF000000"/>
        <rFont val="Calibri"/>
        <family val="2"/>
        <scheme val="minor"/>
      </rPr>
      <t>‘La transformation digitale en entreprise, 100 questions/réponses’</t>
    </r>
  </si>
  <si>
    <r>
      <t>Sohier, R</t>
    </r>
    <r>
      <rPr>
        <sz val="9"/>
        <color rgb="FF000000"/>
        <rFont val="Calibri"/>
        <family val="2"/>
        <scheme val="minor"/>
      </rPr>
      <t xml:space="preserve"> 2021, ‘Comment le digital modifie-t-il notre rapport à l’information ?’, in Aubry, M &amp; Sow, M.S. </t>
    </r>
    <r>
      <rPr>
        <i/>
        <sz val="9"/>
        <color rgb="FF000000"/>
        <rFont val="Calibri"/>
        <family val="2"/>
        <scheme val="minor"/>
      </rPr>
      <t>‘La transformation digitale en entreprise, 100 questions/réponses’</t>
    </r>
  </si>
  <si>
    <r>
      <t>Fournes, C</t>
    </r>
    <r>
      <rPr>
        <sz val="9"/>
        <color rgb="FF000000"/>
        <rFont val="Calibri"/>
        <family val="2"/>
        <scheme val="minor"/>
      </rPr>
      <t xml:space="preserve"> 2021, ‘Comment le digital modifie-t-il nos modes de financement ? Illustration par le crowdfunding’, in Aubry, M &amp; Sow, M.S. </t>
    </r>
    <r>
      <rPr>
        <i/>
        <sz val="9"/>
        <color rgb="FF000000"/>
        <rFont val="Calibri"/>
        <family val="2"/>
        <scheme val="minor"/>
      </rPr>
      <t>‘La transformation digitale en entreprise, 100 questions/réponses’</t>
    </r>
  </si>
  <si>
    <r>
      <t>Delannoy, A</t>
    </r>
    <r>
      <rPr>
        <sz val="9"/>
        <color rgb="FF000000"/>
        <rFont val="Calibri"/>
        <family val="2"/>
        <scheme val="minor"/>
      </rPr>
      <t xml:space="preserve"> 2021, ‘Comment le digital modifie-t-il les comportements des plus jeunes ? ‘, in Aubry, M &amp; Sow, M.S.</t>
    </r>
    <r>
      <rPr>
        <i/>
        <sz val="9"/>
        <color rgb="FF000000"/>
        <rFont val="Calibri"/>
        <family val="2"/>
        <scheme val="minor"/>
      </rPr>
      <t xml:space="preserve"> ‘La transformation digitale en entreprise, 100 questions/réponses’</t>
    </r>
  </si>
  <si>
    <r>
      <t>Bazin, Y</t>
    </r>
    <r>
      <rPr>
        <sz val="9"/>
        <color rgb="FF000000"/>
        <rFont val="Calibri"/>
        <family val="2"/>
        <scheme val="minor"/>
      </rPr>
      <t xml:space="preserve"> 2021, ‘Les plateformes digitales menacent-elles les conditions de travail ?’, in Aubry, M &amp; Sow, M.S.</t>
    </r>
    <r>
      <rPr>
        <i/>
        <sz val="9"/>
        <color rgb="FF000000"/>
        <rFont val="Calibri"/>
        <family val="2"/>
        <scheme val="minor"/>
      </rPr>
      <t xml:space="preserve"> ‘La transformation digitale en entreprise, 100 questions/réponses’</t>
    </r>
  </si>
  <si>
    <r>
      <t>Philippe, X</t>
    </r>
    <r>
      <rPr>
        <sz val="9"/>
        <color rgb="FF000000"/>
        <rFont val="Calibri"/>
        <family val="2"/>
        <scheme val="minor"/>
      </rPr>
      <t xml:space="preserve"> 2021, ‘Le digital remet-il en cause la place du travail dans les organisations ?’, in Aubry, M &amp; Sow, M.S.</t>
    </r>
    <r>
      <rPr>
        <i/>
        <sz val="9"/>
        <color rgb="FF000000"/>
        <rFont val="Calibri"/>
        <family val="2"/>
        <scheme val="minor"/>
      </rPr>
      <t xml:space="preserve"> ‘La transformation digitale en entreprise, 100 questions/réponses’</t>
    </r>
  </si>
  <si>
    <r>
      <t>Philippe, X</t>
    </r>
    <r>
      <rPr>
        <sz val="9"/>
        <color rgb="FF000000"/>
        <rFont val="Calibri"/>
        <family val="2"/>
        <scheme val="minor"/>
      </rPr>
      <t xml:space="preserve"> 2021, ‘Le digital libère-t-il du travail ?’, in Aubry, M &amp; Sow, M.S.</t>
    </r>
    <r>
      <rPr>
        <i/>
        <sz val="9"/>
        <color rgb="FF000000"/>
        <rFont val="Calibri"/>
        <family val="2"/>
        <scheme val="minor"/>
      </rPr>
      <t xml:space="preserve"> ‘La transformation digitale en entreprise, 100 questions/réponses’</t>
    </r>
  </si>
  <si>
    <r>
      <t>Aubry, M</t>
    </r>
    <r>
      <rPr>
        <sz val="9"/>
        <color rgb="FF000000"/>
        <rFont val="Calibri"/>
        <family val="2"/>
        <scheme val="minor"/>
      </rPr>
      <t xml:space="preserve"> 2021, ‘Comment adopter une consommation digitale responsable ?’, in Aubry, M &amp; Sow, M.S.</t>
    </r>
    <r>
      <rPr>
        <i/>
        <sz val="9"/>
        <color rgb="FF000000"/>
        <rFont val="Calibri"/>
        <family val="2"/>
        <scheme val="minor"/>
      </rPr>
      <t xml:space="preserve"> ‘La transformation digitale en entreprise, 100 questions/réponses’</t>
    </r>
  </si>
  <si>
    <r>
      <t>Favreau, F</t>
    </r>
    <r>
      <rPr>
        <sz val="9"/>
        <color rgb="FF000000"/>
        <rFont val="Calibri"/>
        <family val="2"/>
        <scheme val="minor"/>
      </rPr>
      <t xml:space="preserve"> 2021, ‘Quel est l’impact de la transformation digitale sur les consommations d’énergie ?’, in Aubry, M &amp; Sow, M.S.</t>
    </r>
    <r>
      <rPr>
        <i/>
        <sz val="9"/>
        <color rgb="FF000000"/>
        <rFont val="Calibri"/>
        <family val="2"/>
        <scheme val="minor"/>
      </rPr>
      <t xml:space="preserve"> ‘La transformation digitale en entreprise, 100 questions/réponses’</t>
    </r>
  </si>
  <si>
    <r>
      <t>Favreau, F</t>
    </r>
    <r>
      <rPr>
        <sz val="9"/>
        <color rgb="FF000000"/>
        <rFont val="Calibri"/>
        <family val="2"/>
        <scheme val="minor"/>
      </rPr>
      <t xml:space="preserve"> 2021, ‘Quel est l’impact de la transformation digitale sur le climat ?’, in Aubry, M &amp; Sow, M.S.</t>
    </r>
    <r>
      <rPr>
        <i/>
        <sz val="9"/>
        <color rgb="FF000000"/>
        <rFont val="Calibri"/>
        <family val="2"/>
        <scheme val="minor"/>
      </rPr>
      <t xml:space="preserve"> ‘La transformation digitale en entreprise, 100 questions/réponses’</t>
    </r>
  </si>
  <si>
    <r>
      <t>Favreau, F</t>
    </r>
    <r>
      <rPr>
        <sz val="9"/>
        <color rgb="FF000000"/>
        <rFont val="Calibri"/>
        <family val="2"/>
        <scheme val="minor"/>
      </rPr>
      <t xml:space="preserve"> 2021, ‘Transformation digitale et développement durable sont-ils compatibles ?’, in Aubry, M &amp; Sow, M.S.</t>
    </r>
    <r>
      <rPr>
        <i/>
        <sz val="9"/>
        <color rgb="FF000000"/>
        <rFont val="Calibri"/>
        <family val="2"/>
        <scheme val="minor"/>
      </rPr>
      <t xml:space="preserve"> ‘La transformation digitale en entreprise, 100 questions/réponses’</t>
    </r>
  </si>
  <si>
    <r>
      <t>Bourdin, S</t>
    </r>
    <r>
      <rPr>
        <sz val="9"/>
        <color rgb="FF000000"/>
        <rFont val="Calibri"/>
        <family val="2"/>
        <scheme val="minor"/>
      </rPr>
      <t xml:space="preserve"> 2021, ‘Quels sont les grands enjeux du digital pour le Territoire ?’, in Aubry, M &amp; Sow, M.S.</t>
    </r>
    <r>
      <rPr>
        <i/>
        <sz val="9"/>
        <color rgb="FF000000"/>
        <rFont val="Calibri"/>
        <family val="2"/>
        <scheme val="minor"/>
      </rPr>
      <t xml:space="preserve"> ‘La transformation digitale en entreprise, 100 questions/réponses’</t>
    </r>
  </si>
  <si>
    <r>
      <t>Baudier, P</t>
    </r>
    <r>
      <rPr>
        <sz val="9"/>
        <color rgb="FF000000"/>
        <rFont val="Calibri"/>
        <family val="2"/>
        <scheme val="minor"/>
      </rPr>
      <t xml:space="preserve"> 2021, ‘Qu’est-ce qu’une ville intelligente (Smart City) ?’, in Aubry, M &amp; Sow, M.S.</t>
    </r>
    <r>
      <rPr>
        <i/>
        <sz val="9"/>
        <color rgb="FF000000"/>
        <rFont val="Calibri"/>
        <family val="2"/>
        <scheme val="minor"/>
      </rPr>
      <t xml:space="preserve"> ‘La transformation digitale en entreprise, 100 questions/réponses’</t>
    </r>
  </si>
  <si>
    <r>
      <t>Culié, J.D</t>
    </r>
    <r>
      <rPr>
        <sz val="9"/>
        <color rgb="FF000000"/>
        <rFont val="Calibri"/>
        <family val="2"/>
        <scheme val="minor"/>
      </rPr>
      <t xml:space="preserve"> 2021, ‘En quoi le digital permet-il de rapprocher les élus locaux des citoyens ?’, in Aubry, M &amp; Sow, M.S.</t>
    </r>
    <r>
      <rPr>
        <i/>
        <sz val="9"/>
        <color rgb="FF000000"/>
        <rFont val="Calibri"/>
        <family val="2"/>
        <scheme val="minor"/>
      </rPr>
      <t xml:space="preserve"> ‘La transformation digitale en entreprise, 100 questions/réponses’</t>
    </r>
  </si>
  <si>
    <r>
      <t>Minchella, D</t>
    </r>
    <r>
      <rPr>
        <sz val="9"/>
        <color rgb="FF000000"/>
        <rFont val="Calibri"/>
        <family val="2"/>
        <scheme val="minor"/>
      </rPr>
      <t xml:space="preserve"> &amp; </t>
    </r>
    <r>
      <rPr>
        <b/>
        <sz val="9"/>
        <color rgb="FF000000"/>
        <rFont val="Calibri"/>
        <family val="2"/>
        <scheme val="minor"/>
      </rPr>
      <t>Nadou, F</t>
    </r>
    <r>
      <rPr>
        <sz val="9"/>
        <color rgb="FF000000"/>
        <rFont val="Calibri"/>
        <family val="2"/>
        <scheme val="minor"/>
      </rPr>
      <t xml:space="preserve"> 2021, ‘Quelle est la place des tiers-lieux à l’ère du digital ?’, in Aubry, M &amp; Sow, M.S.</t>
    </r>
    <r>
      <rPr>
        <i/>
        <sz val="9"/>
        <color rgb="FF000000"/>
        <rFont val="Calibri"/>
        <family val="2"/>
        <scheme val="minor"/>
      </rPr>
      <t xml:space="preserve"> ‘La transformation digitale en entreprise, 100 questions/réponses’</t>
    </r>
  </si>
  <si>
    <r>
      <t>Nadou, F</t>
    </r>
    <r>
      <rPr>
        <sz val="9"/>
        <color rgb="FF000000"/>
        <rFont val="Calibri"/>
        <family val="2"/>
        <scheme val="minor"/>
      </rPr>
      <t xml:space="preserve"> &amp; Batho, C 2021, 'Comment le territoire peut-il soutenir la transformation digitale des entreprises ?', in Aubry, M &amp; Sow, M.S.</t>
    </r>
    <r>
      <rPr>
        <i/>
        <sz val="9"/>
        <color rgb="FF000000"/>
        <rFont val="Calibri"/>
        <family val="2"/>
        <scheme val="minor"/>
      </rPr>
      <t xml:space="preserve"> ‘La transformation digitale en entreprise, 100 questions/réponses’</t>
    </r>
  </si>
  <si>
    <r>
      <t>Jeanne, L</t>
    </r>
    <r>
      <rPr>
        <sz val="9"/>
        <color rgb="FF000000"/>
        <rFont val="Calibri"/>
        <family val="2"/>
        <scheme val="minor"/>
      </rPr>
      <t xml:space="preserve"> 2021, ‘Quel rôle le digital tient-il dans les rivalités géopolitiques ?’, in Aubry, M &amp; Sow, M.S.</t>
    </r>
    <r>
      <rPr>
        <i/>
        <sz val="9"/>
        <color rgb="FF000000"/>
        <rFont val="Calibri"/>
        <family val="2"/>
        <scheme val="minor"/>
      </rPr>
      <t xml:space="preserve"> ‘La transformation digitale en entreprise, 100 questions/réponses’</t>
    </r>
  </si>
  <si>
    <r>
      <t>Favreau, F</t>
    </r>
    <r>
      <rPr>
        <sz val="9"/>
        <color rgb="FF000000"/>
        <rFont val="Calibri"/>
        <family val="2"/>
        <scheme val="minor"/>
      </rPr>
      <t xml:space="preserve"> 2021, ‘Quel est le rôle de la Chine dans la transformation digitale ?’, in Aubry, M &amp; Sow, M.S.</t>
    </r>
    <r>
      <rPr>
        <i/>
        <sz val="9"/>
        <color rgb="FF000000"/>
        <rFont val="Calibri"/>
        <family val="2"/>
        <scheme val="minor"/>
      </rPr>
      <t xml:space="preserve"> ‘La transformation digitale en entreprise, 100 questions/réponses’</t>
    </r>
  </si>
  <si>
    <r>
      <t xml:space="preserve">Fournes, C </t>
    </r>
    <r>
      <rPr>
        <sz val="9"/>
        <color rgb="FF000000"/>
        <rFont val="Calibri"/>
        <family val="2"/>
        <scheme val="minor"/>
      </rPr>
      <t>2021, ‘La diffusion des outils digitaux dans les secteurs traditionnels : quels enjeux ?’, in Aubry, M &amp; Sow, M.S.</t>
    </r>
    <r>
      <rPr>
        <i/>
        <sz val="9"/>
        <color rgb="FF000000"/>
        <rFont val="Calibri"/>
        <family val="2"/>
        <scheme val="minor"/>
      </rPr>
      <t xml:space="preserve"> ‘La transformation digitale en entreprise, 100 questions/réponses’</t>
    </r>
  </si>
  <si>
    <r>
      <t xml:space="preserve">Condor, R </t>
    </r>
    <r>
      <rPr>
        <sz val="9"/>
        <color rgb="FF000000"/>
        <rFont val="Calibri"/>
        <family val="2"/>
        <scheme val="minor"/>
      </rPr>
      <t>2021, ‘Comment le digital révolutionne-t-il l’agriculture ?’, in Aubry, M &amp; Sow, M.S.</t>
    </r>
    <r>
      <rPr>
        <i/>
        <sz val="9"/>
        <color rgb="FF000000"/>
        <rFont val="Calibri"/>
        <family val="2"/>
        <scheme val="minor"/>
      </rPr>
      <t xml:space="preserve"> ‘La transformation digitale en entreprise, 100 questions/réponses’</t>
    </r>
  </si>
  <si>
    <r>
      <t>Bernadas, C</t>
    </r>
    <r>
      <rPr>
        <sz val="9"/>
        <color rgb="FF000000"/>
        <rFont val="Calibri"/>
        <family val="2"/>
        <scheme val="minor"/>
      </rPr>
      <t xml:space="preserve"> 2021, ‘Comment l’industrie entre-t-elle dans sa quatrième révolution ?’, in Aubry, M &amp; Sow, M.S.</t>
    </r>
    <r>
      <rPr>
        <i/>
        <sz val="9"/>
        <color rgb="FF000000"/>
        <rFont val="Calibri"/>
        <family val="2"/>
        <scheme val="minor"/>
      </rPr>
      <t xml:space="preserve"> ‘La transformation digitale en entreprise, 100 questions/réponses’</t>
    </r>
  </si>
  <si>
    <r>
      <t xml:space="preserve">Favreau, F </t>
    </r>
    <r>
      <rPr>
        <sz val="9"/>
        <color rgb="FF000000"/>
        <rFont val="Calibri"/>
        <family val="2"/>
        <scheme val="minor"/>
      </rPr>
      <t>2021, ‘La transformation digitale permet-elle de rendre l’administration plus transparente ?’, in Aubry, M &amp; Sow, M.S.</t>
    </r>
    <r>
      <rPr>
        <i/>
        <sz val="9"/>
        <color rgb="FF000000"/>
        <rFont val="Calibri"/>
        <family val="2"/>
        <scheme val="minor"/>
      </rPr>
      <t xml:space="preserve"> ‘La transformation digitale en entreprise, 100 questions/réponses’</t>
    </r>
  </si>
  <si>
    <r>
      <t>Rychalski, A</t>
    </r>
    <r>
      <rPr>
        <sz val="9"/>
        <color rgb="FF000000"/>
        <rFont val="Calibri"/>
        <family val="2"/>
        <scheme val="minor"/>
      </rPr>
      <t xml:space="preserve"> &amp; </t>
    </r>
    <r>
      <rPr>
        <b/>
        <sz val="9"/>
        <color rgb="FF000000"/>
        <rFont val="Calibri"/>
        <family val="2"/>
        <scheme val="minor"/>
      </rPr>
      <t>Aubry, M</t>
    </r>
    <r>
      <rPr>
        <sz val="9"/>
        <color rgb="FF000000"/>
        <rFont val="Calibri"/>
        <family val="2"/>
        <scheme val="minor"/>
      </rPr>
      <t xml:space="preserve"> 2021, ‘Comment s’assurer de l’engagement des apprenants durant un cours en ligne ?’, in Aubry, M &amp; Sow, M.S.</t>
    </r>
    <r>
      <rPr>
        <i/>
        <sz val="9"/>
        <color rgb="FF000000"/>
        <rFont val="Calibri"/>
        <family val="2"/>
        <scheme val="minor"/>
      </rPr>
      <t xml:space="preserve"> ‘La transformation digitale en entreprise, 100 questions/réponses’</t>
    </r>
  </si>
  <si>
    <r>
      <t>Baudier, P</t>
    </r>
    <r>
      <rPr>
        <sz val="9"/>
        <color rgb="FF000000"/>
        <rFont val="Calibri"/>
        <family val="2"/>
        <scheme val="minor"/>
      </rPr>
      <t xml:space="preserve"> 2021, 'La télémédecine : une solution aux déserts médicaux ?', in Aubry, M &amp; Sow, M.S.</t>
    </r>
    <r>
      <rPr>
        <i/>
        <sz val="9"/>
        <color rgb="FF000000"/>
        <rFont val="Calibri"/>
        <family val="2"/>
        <scheme val="minor"/>
      </rPr>
      <t xml:space="preserve"> ‘La transformation digitale en entreprise, 100 questions/réponses’</t>
    </r>
  </si>
  <si>
    <r>
      <t>Zaman, M</t>
    </r>
    <r>
      <rPr>
        <sz val="9"/>
        <color rgb="FF000000"/>
        <rFont val="Calibri"/>
        <family val="2"/>
        <scheme val="minor"/>
      </rPr>
      <t xml:space="preserve"> &amp; Vo-Thanh, T 2021, 'Quels sont les défis de la transformation digitale pour les organisations touristiques ?', in Aubry, M &amp; Sow, M.S.</t>
    </r>
    <r>
      <rPr>
        <i/>
        <sz val="9"/>
        <color rgb="FF000000"/>
        <rFont val="Calibri"/>
        <family val="2"/>
        <scheme val="minor"/>
      </rPr>
      <t xml:space="preserve"> ‘La transformation digitale en entreprise, 100 questions/réponses’</t>
    </r>
  </si>
  <si>
    <r>
      <t>Escobar, O</t>
    </r>
    <r>
      <rPr>
        <sz val="9"/>
        <color rgb="FF000000"/>
        <rFont val="Calibri"/>
        <family val="2"/>
        <scheme val="minor"/>
      </rPr>
      <t xml:space="preserve"> 2021, ‘Pourquoi les entreprises familiales ont-elles du mal à adopter le Big data ?’, in Aubry, M &amp; Sow, M.S.</t>
    </r>
    <r>
      <rPr>
        <i/>
        <sz val="9"/>
        <color rgb="FF000000"/>
        <rFont val="Calibri"/>
        <family val="2"/>
        <scheme val="minor"/>
      </rPr>
      <t xml:space="preserve"> ‘La transformation digitale en entreprise, 100 questions/réponses’</t>
    </r>
  </si>
  <si>
    <r>
      <t>Escobar, 0</t>
    </r>
    <r>
      <rPr>
        <sz val="9"/>
        <color rgb="FF000000"/>
        <rFont val="Calibri"/>
        <family val="2"/>
        <scheme val="minor"/>
      </rPr>
      <t xml:space="preserve"> 2021, 'Quels sont les défis pour les marchés de gros face au commerce électronique ?', in Aubry, M &amp; Sow, M.S.</t>
    </r>
    <r>
      <rPr>
        <i/>
        <sz val="9"/>
        <color rgb="FF000000"/>
        <rFont val="Calibri"/>
        <family val="2"/>
        <scheme val="minor"/>
      </rPr>
      <t xml:space="preserve"> ‘La transformation digitale en entreprise, 100 questions/réponses’</t>
    </r>
  </si>
  <si>
    <r>
      <t>Fournes, C</t>
    </r>
    <r>
      <rPr>
        <sz val="9"/>
        <color rgb="FF000000"/>
        <rFont val="Calibri"/>
        <family val="2"/>
        <scheme val="minor"/>
      </rPr>
      <t xml:space="preserve"> 2021, 'En quoi la transformation digitale modifie-t-elle la relation client dans le secteur bancaire traditionnel ?', in Aubry, M &amp; Sow, M.S.</t>
    </r>
    <r>
      <rPr>
        <i/>
        <sz val="9"/>
        <color rgb="FF000000"/>
        <rFont val="Calibri"/>
        <family val="2"/>
        <scheme val="minor"/>
      </rPr>
      <t xml:space="preserve"> ‘La transformation digitale en entreprise, 100 questions/réponses’</t>
    </r>
    <r>
      <rPr>
        <sz val="9"/>
        <color rgb="FF000000"/>
        <rFont val="Calibri"/>
        <family val="2"/>
        <scheme val="minor"/>
      </rPr>
      <t xml:space="preserve"> </t>
    </r>
  </si>
  <si>
    <r>
      <t>Ben Hamadi, Z</t>
    </r>
    <r>
      <rPr>
        <sz val="9"/>
        <color rgb="FF000000"/>
        <rFont val="Calibri"/>
        <family val="2"/>
        <scheme val="minor"/>
      </rPr>
      <t xml:space="preserve"> 2021, ‘Le contrôleur de gestion à l’ère du digital : quels changements ? Quels « nouveaux » rôles ?’, in Aubry, M &amp; Sow, M.S.</t>
    </r>
    <r>
      <rPr>
        <i/>
        <sz val="9"/>
        <color rgb="FF000000"/>
        <rFont val="Calibri"/>
        <family val="2"/>
        <scheme val="minor"/>
      </rPr>
      <t xml:space="preserve"> ‘La transformation digitale en entreprise, 100 questions/réponses’</t>
    </r>
  </si>
  <si>
    <r>
      <t xml:space="preserve">Perrier, L &amp; </t>
    </r>
    <r>
      <rPr>
        <b/>
        <sz val="9"/>
        <color rgb="FF000000"/>
        <rFont val="Calibri"/>
        <family val="2"/>
        <scheme val="minor"/>
      </rPr>
      <t>Fournes, C</t>
    </r>
    <r>
      <rPr>
        <sz val="9"/>
        <color rgb="FF000000"/>
        <rFont val="Calibri"/>
        <family val="2"/>
        <scheme val="minor"/>
      </rPr>
      <t xml:space="preserve"> 2021, 'Comment la mission du commissaire aux comptes est-elle affectée par la transformation digitale ?', in Aubry, M &amp; Sow, M.S.</t>
    </r>
    <r>
      <rPr>
        <i/>
        <sz val="9"/>
        <color rgb="FF000000"/>
        <rFont val="Calibri"/>
        <family val="2"/>
        <scheme val="minor"/>
      </rPr>
      <t xml:space="preserve"> ‘La transformation digitale en entreprise, 100 questions/réponses’</t>
    </r>
  </si>
  <si>
    <r>
      <t>Baudier, P</t>
    </r>
    <r>
      <rPr>
        <sz val="9"/>
        <color rgb="FF000000"/>
        <rFont val="Calibri"/>
        <family val="2"/>
        <scheme val="minor"/>
      </rPr>
      <t xml:space="preserve"> 2021, ‘Comment définir les technologies disruptives comme l’Intelligence Artificielle, les objets connectés ou la blockchain ?’, in Aubry, M &amp; Sow, M.S.</t>
    </r>
    <r>
      <rPr>
        <i/>
        <sz val="9"/>
        <color rgb="FF000000"/>
        <rFont val="Calibri"/>
        <family val="2"/>
        <scheme val="minor"/>
      </rPr>
      <t xml:space="preserve"> ‘La transformation digitale en entreprise, 100 questions/réponses’</t>
    </r>
  </si>
  <si>
    <r>
      <t>Sohier, R</t>
    </r>
    <r>
      <rPr>
        <sz val="9"/>
        <color rgb="FF000000"/>
        <rFont val="Calibri"/>
        <family val="2"/>
        <scheme val="minor"/>
      </rPr>
      <t xml:space="preserve"> 2021, 'Comment l’Intelligence Artificielle (IA) permet de mieux personnaliser les publicités et mieux répondre aux attentes des consommateurs et des entreprises ?', in Aubry, M &amp; Sow, M.S.</t>
    </r>
    <r>
      <rPr>
        <i/>
        <sz val="9"/>
        <color rgb="FF000000"/>
        <rFont val="Calibri"/>
        <family val="2"/>
        <scheme val="minor"/>
      </rPr>
      <t xml:space="preserve"> ‘La transformation digitale en entreprise, 100 questions/réponses’</t>
    </r>
  </si>
  <si>
    <r>
      <t>Stibe, A</t>
    </r>
    <r>
      <rPr>
        <sz val="9"/>
        <color rgb="FF000000"/>
        <rFont val="Calibri"/>
        <family val="2"/>
        <scheme val="minor"/>
      </rPr>
      <t xml:space="preserve"> 2021, 'Quels éléments de la nature humaine l’intelligence artificielle devrait-elle connaître ?', in Aubry, M &amp; Sow, M.S.</t>
    </r>
    <r>
      <rPr>
        <i/>
        <sz val="9"/>
        <color rgb="FF000000"/>
        <rFont val="Calibri"/>
        <family val="2"/>
        <scheme val="minor"/>
      </rPr>
      <t xml:space="preserve"> ‘La transformation digitale en entreprise, 100 questions/réponses’</t>
    </r>
  </si>
  <si>
    <r>
      <t xml:space="preserve">de Boissieu, E </t>
    </r>
    <r>
      <rPr>
        <sz val="9"/>
        <color rgb="FF000000"/>
        <rFont val="Calibri"/>
        <family val="2"/>
        <scheme val="minor"/>
      </rPr>
      <t>2021, ‘Comment la blockchain et en particulier, la tockenisation peut-elle contribuer à améliorer les procédés de co-création entre start-up et grand groupe ?’, in Aubry, M &amp; Sow, M.S.</t>
    </r>
    <r>
      <rPr>
        <i/>
        <sz val="9"/>
        <color rgb="FF000000"/>
        <rFont val="Calibri"/>
        <family val="2"/>
        <scheme val="minor"/>
      </rPr>
      <t xml:space="preserve"> ‘La transformation digitale en entreprise, 100 questions/réponses’</t>
    </r>
  </si>
  <si>
    <r>
      <t>Baudier, P</t>
    </r>
    <r>
      <rPr>
        <sz val="9"/>
        <color rgb="FF000000"/>
        <rFont val="Calibri"/>
        <family val="2"/>
        <scheme val="minor"/>
      </rPr>
      <t xml:space="preserve"> 2021, 'Quels sont pour les consommateurs les apports de la blockchain en matière de traçabilité ?', in Aubry, M &amp; Sow, M.S.</t>
    </r>
    <r>
      <rPr>
        <i/>
        <sz val="9"/>
        <color rgb="FF000000"/>
        <rFont val="Calibri"/>
        <family val="2"/>
        <scheme val="minor"/>
      </rPr>
      <t xml:space="preserve"> ‘La transformation digitale en entreprise, 100 questions/réponses’</t>
    </r>
  </si>
  <si>
    <r>
      <t xml:space="preserve">Baudier, P </t>
    </r>
    <r>
      <rPr>
        <sz val="9"/>
        <color rgb="FF000000"/>
        <rFont val="Calibri"/>
        <family val="2"/>
        <scheme val="minor"/>
      </rPr>
      <t>2021, ‘Quels sont les apports des objects connectés au sein des entreprises ?’, in Aubry, M &amp; Sow, M.S.</t>
    </r>
    <r>
      <rPr>
        <i/>
        <sz val="9"/>
        <color rgb="FF000000"/>
        <rFont val="Calibri"/>
        <family val="2"/>
        <scheme val="minor"/>
      </rPr>
      <t xml:space="preserve"> ‘La transformation digitale en entreprise, 100 questions/réponses’</t>
    </r>
  </si>
  <si>
    <r>
      <t xml:space="preserve">Baudier, P </t>
    </r>
    <r>
      <rPr>
        <sz val="9"/>
        <color rgb="FF000000"/>
        <rFont val="Calibri"/>
        <family val="2"/>
        <scheme val="minor"/>
      </rPr>
      <t>2021, ‘Quels sont pour les individus, les avantages de l’utilisation d’une maison connectée ?’, in Aubry, M &amp; Sow, M.S.</t>
    </r>
    <r>
      <rPr>
        <i/>
        <sz val="9"/>
        <color rgb="FF000000"/>
        <rFont val="Calibri"/>
        <family val="2"/>
        <scheme val="minor"/>
      </rPr>
      <t xml:space="preserve"> ‘La transformation digitale en entreprise, 100 questions/réponses’</t>
    </r>
  </si>
  <si>
    <r>
      <t>Castellano, S</t>
    </r>
    <r>
      <rPr>
        <sz val="9"/>
        <color rgb="FF000000"/>
        <rFont val="Calibri"/>
        <family val="2"/>
        <scheme val="minor"/>
      </rPr>
      <t xml:space="preserve"> &amp; Khelladi, I 2021, 'Qu’est-ce que la réalité augmentée ?', in Aubry, M &amp; Sow, M.S.</t>
    </r>
    <r>
      <rPr>
        <i/>
        <sz val="9"/>
        <color rgb="FF000000"/>
        <rFont val="Calibri"/>
        <family val="2"/>
        <scheme val="minor"/>
      </rPr>
      <t xml:space="preserve"> ‘La transformation digitale en entreprise, 100 questions/réponses’</t>
    </r>
  </si>
  <si>
    <r>
      <t>Castellano, S</t>
    </r>
    <r>
      <rPr>
        <sz val="9"/>
        <color rgb="FF000000"/>
        <rFont val="Calibri"/>
        <family val="2"/>
        <scheme val="minor"/>
      </rPr>
      <t xml:space="preserve"> &amp; Khelladi, I 2021, '</t>
    </r>
    <r>
      <rPr>
        <sz val="9"/>
        <color theme="1"/>
        <rFont val="Calibri"/>
        <family val="2"/>
        <scheme val="minor"/>
      </rPr>
      <t xml:space="preserve"> </t>
    </r>
    <r>
      <rPr>
        <sz val="9"/>
        <color rgb="FF000000"/>
        <rFont val="Calibri"/>
        <family val="2"/>
        <scheme val="minor"/>
      </rPr>
      <t>Quels sont les avantages perçus de la réalité augmentée pour les entreprises et le grand public ?’, in Aubry, M &amp; Sow, M.S.</t>
    </r>
    <r>
      <rPr>
        <i/>
        <sz val="9"/>
        <color rgb="FF000000"/>
        <rFont val="Calibri"/>
        <family val="2"/>
        <scheme val="minor"/>
      </rPr>
      <t xml:space="preserve"> ‘La transformation digitale en entreprise, 100 questions/réponses’</t>
    </r>
  </si>
  <si>
    <r>
      <t>Aubry, M</t>
    </r>
    <r>
      <rPr>
        <sz val="9"/>
        <color rgb="FF000000"/>
        <rFont val="Calibri"/>
        <family val="2"/>
        <scheme val="minor"/>
      </rPr>
      <t xml:space="preserve"> 2021, 'Comment intégrer le digital dans sa stratégie d’entreprise ?', in Aubry, M &amp; Sow, M.S.</t>
    </r>
    <r>
      <rPr>
        <i/>
        <sz val="9"/>
        <color rgb="FF000000"/>
        <rFont val="Calibri"/>
        <family val="2"/>
        <scheme val="minor"/>
      </rPr>
      <t xml:space="preserve"> ‘La transformation digitale en entreprise, 100 questions/réponses’</t>
    </r>
  </si>
  <si>
    <r>
      <t>Bernadas, C</t>
    </r>
    <r>
      <rPr>
        <sz val="9"/>
        <color rgb="FF000000"/>
        <rFont val="Calibri"/>
        <family val="2"/>
        <scheme val="minor"/>
      </rPr>
      <t xml:space="preserve"> 2021, 'Pourquoi entreprendre une transformation digitale ?’, in Aubry, M &amp; Sow, M.S.</t>
    </r>
    <r>
      <rPr>
        <i/>
        <sz val="9"/>
        <color rgb="FF000000"/>
        <rFont val="Calibri"/>
        <family val="2"/>
        <scheme val="minor"/>
      </rPr>
      <t xml:space="preserve"> ‘La transformation digitale en entreprise, 100 questions/réponses’</t>
    </r>
  </si>
  <si>
    <r>
      <t>Aubry, M</t>
    </r>
    <r>
      <rPr>
        <sz val="9"/>
        <color rgb="FF000000"/>
        <rFont val="Calibri"/>
        <family val="2"/>
        <scheme val="minor"/>
      </rPr>
      <t xml:space="preserve"> 2021, 'Comment les PME peuvent-elles faire évoluer leur business model avec le digital ?', in Aubry, M &amp; Sow, M.S.</t>
    </r>
    <r>
      <rPr>
        <i/>
        <sz val="9"/>
        <color rgb="FF000000"/>
        <rFont val="Calibri"/>
        <family val="2"/>
        <scheme val="minor"/>
      </rPr>
      <t xml:space="preserve"> ‘La transformation digitale en entreprise, 100 questions/réponses’</t>
    </r>
  </si>
  <si>
    <r>
      <t>Ben Hamadi, Z</t>
    </r>
    <r>
      <rPr>
        <sz val="9"/>
        <color rgb="FF000000"/>
        <rFont val="Calibri"/>
        <family val="2"/>
        <scheme val="minor"/>
      </rPr>
      <t xml:space="preserve"> 2021, 'Quelles sont les attitudes des entreprises face à la transformation digitale ?', in Aubry, M &amp; Sow, M.S.</t>
    </r>
    <r>
      <rPr>
        <i/>
        <sz val="9"/>
        <color rgb="FF000000"/>
        <rFont val="Calibri"/>
        <family val="2"/>
        <scheme val="minor"/>
      </rPr>
      <t xml:space="preserve"> ‘La transformation digitale en entreprise, 100 questions/réponses’</t>
    </r>
  </si>
  <si>
    <r>
      <t>Sohier, R</t>
    </r>
    <r>
      <rPr>
        <sz val="9"/>
        <color rgb="FF000000"/>
        <rFont val="Calibri"/>
        <family val="2"/>
        <scheme val="minor"/>
      </rPr>
      <t xml:space="preserve"> 2021, 'Comment intégrer l’existence de relation consommateur/consommateur (CtoC) pour favoriser une marque ou la pérennité d’une entreprise ?’, in Aubry, M &amp; Sow, M.S. ‘</t>
    </r>
    <r>
      <rPr>
        <i/>
        <sz val="9"/>
        <color rgb="FF000000"/>
        <rFont val="Calibri"/>
        <family val="2"/>
        <scheme val="minor"/>
      </rPr>
      <t>La transformation digitale en entreprise, 100 questions/réponses’</t>
    </r>
  </si>
  <si>
    <r>
      <t>Bernadas, C</t>
    </r>
    <r>
      <rPr>
        <sz val="9"/>
        <color rgb="FF000000"/>
        <rFont val="Calibri"/>
        <family val="2"/>
        <scheme val="minor"/>
      </rPr>
      <t xml:space="preserve"> 2021, 'Pourquoi des données de qualité sont-elles nécessaires à votre stratégie de transformation digitale ?', in Aubry, M &amp; Sow, M.S. ‘</t>
    </r>
    <r>
      <rPr>
        <i/>
        <sz val="9"/>
        <color rgb="FF000000"/>
        <rFont val="Calibri"/>
        <family val="2"/>
        <scheme val="minor"/>
      </rPr>
      <t>La transformation digitale en entreprise, 100 questions/réponses'</t>
    </r>
  </si>
  <si>
    <r>
      <t xml:space="preserve">Bernadas, C </t>
    </r>
    <r>
      <rPr>
        <sz val="9"/>
        <color rgb="FF000000"/>
        <rFont val="Calibri"/>
        <family val="2"/>
        <scheme val="minor"/>
      </rPr>
      <t>2021, ' Pourquoi « zero-trust » est-il une bonne stratégie pour la sécurité de votre organisation ?’, in Aubry, M &amp; Sow, M.S. ‘La transformation digitale en entreprise, 100 questions/réponses’</t>
    </r>
  </si>
  <si>
    <r>
      <t>Duchemin, M.H</t>
    </r>
    <r>
      <rPr>
        <sz val="9"/>
        <color rgb="FF000000"/>
        <rFont val="Calibri"/>
        <family val="2"/>
        <scheme val="minor"/>
      </rPr>
      <t xml:space="preserve"> 2021, 'Comment encourager la création d’entreprises dans le digital ? L’accompagnement des femmes entrepreneurs', in Aubry, M &amp; Sow, M.S. ‘</t>
    </r>
    <r>
      <rPr>
        <i/>
        <sz val="9"/>
        <color rgb="FF000000"/>
        <rFont val="Calibri"/>
        <family val="2"/>
        <scheme val="minor"/>
      </rPr>
      <t>La transformation digitale en entreprise, 100 questions/réponses’</t>
    </r>
  </si>
  <si>
    <r>
      <t>Culié, J.D</t>
    </r>
    <r>
      <rPr>
        <sz val="9"/>
        <color rgb="FF000000"/>
        <rFont val="Calibri"/>
        <family val="2"/>
        <scheme val="minor"/>
      </rPr>
      <t xml:space="preserve"> &amp; </t>
    </r>
    <r>
      <rPr>
        <b/>
        <sz val="9"/>
        <color rgb="FF000000"/>
        <rFont val="Calibri"/>
        <family val="2"/>
        <scheme val="minor"/>
      </rPr>
      <t>Tanquerel, S</t>
    </r>
    <r>
      <rPr>
        <sz val="9"/>
        <color rgb="FF000000"/>
        <rFont val="Calibri"/>
        <family val="2"/>
        <scheme val="minor"/>
      </rPr>
      <t xml:space="preserve"> 2021, 'Le développement du digital : quels enjeux managériaux ?', in Aubry, M &amp; Sow, M.S. ‘</t>
    </r>
    <r>
      <rPr>
        <i/>
        <sz val="9"/>
        <color rgb="FF000000"/>
        <rFont val="Calibri"/>
        <family val="2"/>
        <scheme val="minor"/>
      </rPr>
      <t>La transformation digitale en entreprise, 100 questions/réponses’</t>
    </r>
  </si>
  <si>
    <r>
      <t>Minchella, D</t>
    </r>
    <r>
      <rPr>
        <sz val="9"/>
        <color rgb="FF000000"/>
        <rFont val="Calibri"/>
        <family val="2"/>
        <scheme val="minor"/>
      </rPr>
      <t xml:space="preserve"> 2021, 'Comment le digital permet-il au Flex Office d’exister ?', in Aubry, M &amp; Sow, M.S. ‘</t>
    </r>
    <r>
      <rPr>
        <i/>
        <sz val="9"/>
        <color rgb="FF000000"/>
        <rFont val="Calibri"/>
        <family val="2"/>
        <scheme val="minor"/>
      </rPr>
      <t>La transformation digitale en entreprise, 100 questions/réponses’</t>
    </r>
  </si>
  <si>
    <r>
      <t>Renaud, A</t>
    </r>
    <r>
      <rPr>
        <sz val="9"/>
        <color rgb="FF000000"/>
        <rFont val="Calibri"/>
        <family val="2"/>
        <scheme val="minor"/>
      </rPr>
      <t xml:space="preserve"> 2021, 'La confiance et le partage de connaissances, levier d’efficacité des équipes virtuelles ?', in Aubry, M &amp; Sow, M.S. ‘</t>
    </r>
    <r>
      <rPr>
        <i/>
        <sz val="9"/>
        <color rgb="FF000000"/>
        <rFont val="Calibri"/>
        <family val="2"/>
        <scheme val="minor"/>
      </rPr>
      <t>La transformation digitale en entreprise, 100 questions/réponses’</t>
    </r>
  </si>
  <si>
    <r>
      <t>Meyer, V</t>
    </r>
    <r>
      <rPr>
        <sz val="9"/>
        <color rgb="FF000000"/>
        <rFont val="Calibri"/>
        <family val="2"/>
        <scheme val="minor"/>
      </rPr>
      <t xml:space="preserve"> 2021, 'Comment gérer la performance des collaborateurs à l’ère digitale ?', in Aubry, M &amp; Sow, M.S. ‘</t>
    </r>
    <r>
      <rPr>
        <i/>
        <sz val="9"/>
        <color rgb="FF000000"/>
        <rFont val="Calibri"/>
        <family val="2"/>
        <scheme val="minor"/>
      </rPr>
      <t>La transformation digitale en entreprise, 100 questions/réponses’</t>
    </r>
  </si>
  <si>
    <r>
      <t>Bazin, Y</t>
    </r>
    <r>
      <rPr>
        <sz val="9"/>
        <color rgb="FF000000"/>
        <rFont val="Calibri"/>
        <family val="2"/>
        <scheme val="minor"/>
      </rPr>
      <t xml:space="preserve"> 2021, ‘Les algorithmes vont-ils remplacer les managers ?’, in Aubry, M &amp; Sow, M.S. ‘</t>
    </r>
    <r>
      <rPr>
        <i/>
        <sz val="9"/>
        <color rgb="FF000000"/>
        <rFont val="Calibri"/>
        <family val="2"/>
        <scheme val="minor"/>
      </rPr>
      <t>La transformation digitale en entreprise, 100 questions/réponses’</t>
    </r>
  </si>
  <si>
    <r>
      <t>Sow, M.S</t>
    </r>
    <r>
      <rPr>
        <sz val="9"/>
        <color rgb="FF000000"/>
        <rFont val="Calibri"/>
        <family val="2"/>
        <scheme val="minor"/>
      </rPr>
      <t xml:space="preserve"> 2021, 'L’adoption des pratiques agiles dans un environnement fortement imprégné par la transformation digitale est-elle une question de survie pour les organisations ?', in Aubry, M &amp; Sow, M.S. ‘</t>
    </r>
    <r>
      <rPr>
        <i/>
        <sz val="9"/>
        <color rgb="FF000000"/>
        <rFont val="Calibri"/>
        <family val="2"/>
        <scheme val="minor"/>
      </rPr>
      <t>La transformation digitale en entreprise, 100 questions/réponses’</t>
    </r>
  </si>
  <si>
    <r>
      <t>Santistevan, D</t>
    </r>
    <r>
      <rPr>
        <sz val="9"/>
        <color rgb="FF000000"/>
        <rFont val="Calibri"/>
        <family val="2"/>
        <scheme val="minor"/>
      </rPr>
      <t xml:space="preserve"> &amp; </t>
    </r>
    <r>
      <rPr>
        <b/>
        <sz val="9"/>
        <color rgb="FF000000"/>
        <rFont val="Calibri"/>
        <family val="2"/>
        <scheme val="minor"/>
      </rPr>
      <t>Durand, M</t>
    </r>
    <r>
      <rPr>
        <sz val="9"/>
        <color rgb="FF000000"/>
        <rFont val="Calibri"/>
        <family val="2"/>
        <scheme val="minor"/>
      </rPr>
      <t xml:space="preserve"> 2021, 'Quelles stratégies les leaders adoptent-ils pour piloter des équipes virtuelles ?', in Aubry, M &amp; Sow, M.S. ‘</t>
    </r>
    <r>
      <rPr>
        <i/>
        <sz val="9"/>
        <color rgb="FF000000"/>
        <rFont val="Calibri"/>
        <family val="2"/>
        <scheme val="minor"/>
      </rPr>
      <t>La transformation digitale en entreprise, 100 questions/réponses’</t>
    </r>
  </si>
  <si>
    <r>
      <t>Meyer, V</t>
    </r>
    <r>
      <rPr>
        <sz val="9"/>
        <color rgb="FF000000"/>
        <rFont val="Calibri"/>
        <family val="2"/>
        <scheme val="minor"/>
      </rPr>
      <t xml:space="preserve"> 2021, 'Comment échanger des feedbacks à l’ère digitale ?', in Aubry, M &amp; Sow, M.S. ‘</t>
    </r>
    <r>
      <rPr>
        <i/>
        <sz val="9"/>
        <color rgb="FF000000"/>
        <rFont val="Calibri"/>
        <family val="2"/>
        <scheme val="minor"/>
      </rPr>
      <t>La transformation digitale en entreprise, 100 questions/réponses’</t>
    </r>
  </si>
  <si>
    <r>
      <t>Duchemin, M.H</t>
    </r>
    <r>
      <rPr>
        <sz val="9"/>
        <color rgb="FF000000"/>
        <rFont val="Calibri"/>
        <family val="2"/>
        <scheme val="minor"/>
      </rPr>
      <t xml:space="preserve"> 2021, ‘Entre accompagnement formel et informel : qu’apporte le digital dans l’accompagnement du porteur de projet ?’, in Aubry, M &amp; Sow, M.S. ‘</t>
    </r>
    <r>
      <rPr>
        <i/>
        <sz val="9"/>
        <color rgb="FF000000"/>
        <rFont val="Calibri"/>
        <family val="2"/>
        <scheme val="minor"/>
      </rPr>
      <t>La transformation digitale en entreprise, 100 questions/réponses’</t>
    </r>
  </si>
  <si>
    <r>
      <t>Hofmann, J</t>
    </r>
    <r>
      <rPr>
        <sz val="9"/>
        <color rgb="FF000000"/>
        <rFont val="Calibri"/>
        <family val="2"/>
        <scheme val="minor"/>
      </rPr>
      <t xml:space="preserve"> 2021, 'Quels sont les enjeux du digital pour le marketing ?’, in Aubry, M &amp; Sow, M.S. ‘</t>
    </r>
    <r>
      <rPr>
        <i/>
        <sz val="9"/>
        <color rgb="FF000000"/>
        <rFont val="Calibri"/>
        <family val="2"/>
        <scheme val="minor"/>
      </rPr>
      <t>La transformation digitale en entreprise, 100 questions/réponses’</t>
    </r>
  </si>
  <si>
    <r>
      <t>Sohier, R</t>
    </r>
    <r>
      <rPr>
        <sz val="9"/>
        <color rgb="FF000000"/>
        <rFont val="Calibri"/>
        <family val="2"/>
        <scheme val="minor"/>
      </rPr>
      <t xml:space="preserve"> 2021, 'Comment l’instantanéité du digital vient-elle modifier les pratiques des consommateurs ?', in Aubry, M &amp; Sow, M.S. ‘</t>
    </r>
    <r>
      <rPr>
        <i/>
        <sz val="9"/>
        <color rgb="FF000000"/>
        <rFont val="Calibri"/>
        <family val="2"/>
        <scheme val="minor"/>
      </rPr>
      <t>La transformation digitale en entreprise, 100 questions/réponses’</t>
    </r>
  </si>
  <si>
    <r>
      <t xml:space="preserve">Sohier, R </t>
    </r>
    <r>
      <rPr>
        <sz val="9"/>
        <color rgb="FF000000"/>
        <rFont val="Calibri"/>
        <family val="2"/>
        <scheme val="minor"/>
      </rPr>
      <t>2021, ‘Comment utiliser le social média monitoring pour optimiser la connaissance des consommateurs ?’, in Aubry, M &amp; Sow, M.S. ‘</t>
    </r>
    <r>
      <rPr>
        <i/>
        <sz val="9"/>
        <color rgb="FF000000"/>
        <rFont val="Calibri"/>
        <family val="2"/>
        <scheme val="minor"/>
      </rPr>
      <t>La transformation digitale en entreprise, 100 questions/réponses’</t>
    </r>
  </si>
  <si>
    <r>
      <t>Hofmann, J</t>
    </r>
    <r>
      <rPr>
        <sz val="9"/>
        <color rgb="FF000000"/>
        <rFont val="Calibri"/>
        <family val="2"/>
        <scheme val="minor"/>
      </rPr>
      <t xml:space="preserve"> 2021, 2021, 'Quel est l’objectif stratégique d’une entreprise en matière d’engagement marketing axé sur les média-sociaux ?', in Aubry, M &amp; Sow, M.S. ‘</t>
    </r>
    <r>
      <rPr>
        <i/>
        <sz val="9"/>
        <color rgb="FF000000"/>
        <rFont val="Calibri"/>
        <family val="2"/>
        <scheme val="minor"/>
      </rPr>
      <t>La transformation digitale en entreprise, 100 questions/réponses’</t>
    </r>
  </si>
  <si>
    <r>
      <t>Hofmann, J</t>
    </r>
    <r>
      <rPr>
        <sz val="9"/>
        <color rgb="FF000000"/>
        <rFont val="Calibri"/>
        <family val="2"/>
        <scheme val="minor"/>
      </rPr>
      <t xml:space="preserve"> 2021, 'Comment l’entreprise intègre-t-elle les réseaux sociaux dans sa gestion de la relation client ?', in Aubry, M &amp; Sow, M.S. ‘</t>
    </r>
    <r>
      <rPr>
        <i/>
        <sz val="9"/>
        <color rgb="FF000000"/>
        <rFont val="Calibri"/>
        <family val="2"/>
        <scheme val="minor"/>
      </rPr>
      <t>La transformation digitale en entreprise, 100 questions/réponses’</t>
    </r>
  </si>
  <si>
    <r>
      <t>Sohier, R</t>
    </r>
    <r>
      <rPr>
        <sz val="9"/>
        <color rgb="FF000000"/>
        <rFont val="Calibri"/>
        <family val="2"/>
        <scheme val="minor"/>
      </rPr>
      <t xml:space="preserve"> 2021, 'Comment l’image faussée des influenceurs permet-elle de promouvoir les marques ?', in Aubry, M &amp; Sow, M.S. ‘</t>
    </r>
    <r>
      <rPr>
        <i/>
        <sz val="9"/>
        <color rgb="FF000000"/>
        <rFont val="Calibri"/>
        <family val="2"/>
        <scheme val="minor"/>
      </rPr>
      <t>La transformation digitale en entreprise, 100 questions/réponses’</t>
    </r>
  </si>
  <si>
    <r>
      <t>Hofmann, J</t>
    </r>
    <r>
      <rPr>
        <sz val="9"/>
        <color rgb="FF000000"/>
        <rFont val="Calibri"/>
        <family val="2"/>
        <scheme val="minor"/>
      </rPr>
      <t xml:space="preserve"> 2021, 'Comment les consommateurs sont-ils influencés par les intermédiaires en ligne ?', in Aubry, M &amp; Sow, M.S. ‘</t>
    </r>
    <r>
      <rPr>
        <i/>
        <sz val="9"/>
        <color rgb="FF000000"/>
        <rFont val="Calibri"/>
        <family val="2"/>
        <scheme val="minor"/>
      </rPr>
      <t>La transformation digitale en entreprise, 100 questions/réponses’</t>
    </r>
  </si>
  <si>
    <r>
      <t>Hofmann, J</t>
    </r>
    <r>
      <rPr>
        <sz val="9"/>
        <color rgb="FF000000"/>
        <rFont val="Calibri"/>
        <family val="2"/>
        <scheme val="minor"/>
      </rPr>
      <t xml:space="preserve"> 2021, 'Comment l’entreprise se prémunit-elle du Bad Buzz sur les réseaux sociaux ?', in Aubry, M &amp; Sow, M.S. ‘</t>
    </r>
    <r>
      <rPr>
        <i/>
        <sz val="9"/>
        <color rgb="FF000000"/>
        <rFont val="Calibri"/>
        <family val="2"/>
        <scheme val="minor"/>
      </rPr>
      <t>La transformation digitale en entreprise, 100 questions/réponses’</t>
    </r>
  </si>
  <si>
    <r>
      <t>Hofmann, J</t>
    </r>
    <r>
      <rPr>
        <sz val="9"/>
        <color rgb="FF000000"/>
        <rFont val="Calibri"/>
        <family val="2"/>
        <scheme val="minor"/>
      </rPr>
      <t xml:space="preserve"> 2021, 'Quelle politique de prix pour le contenu digital ? Le cas des journaux en ligne', in Aubry, M &amp; Sow, M.S. ‘</t>
    </r>
    <r>
      <rPr>
        <i/>
        <sz val="9"/>
        <color rgb="FF000000"/>
        <rFont val="Calibri"/>
        <family val="2"/>
        <scheme val="minor"/>
      </rPr>
      <t>La transformation digitale en entreprise, 100 questions/réponses’</t>
    </r>
  </si>
  <si>
    <r>
      <t>Sohier, R</t>
    </r>
    <r>
      <rPr>
        <sz val="9"/>
        <color rgb="FF000000"/>
        <rFont val="Calibri"/>
        <family val="2"/>
        <scheme val="minor"/>
      </rPr>
      <t xml:space="preserve"> 2021, 'Qu’est-ce que le content marketing ? Pourquoi est-il important ?', in Aubry, M &amp; Sow, M.S. ‘</t>
    </r>
    <r>
      <rPr>
        <i/>
        <sz val="9"/>
        <color rgb="FF000000"/>
        <rFont val="Calibri"/>
        <family val="2"/>
        <scheme val="minor"/>
      </rPr>
      <t>La transformation digitale en entreprise, 100 questions/réponses’</t>
    </r>
  </si>
  <si>
    <r>
      <t>Lasmoles, O</t>
    </r>
    <r>
      <rPr>
        <sz val="9"/>
        <color rgb="FF000000"/>
        <rFont val="Calibri"/>
        <family val="2"/>
        <scheme val="minor"/>
      </rPr>
      <t xml:space="preserve"> 2021, 'Quels sont les enjeux juridiques liés à l’adaptation au digital ?', in Aubry, M &amp; Sow, M.S. ‘</t>
    </r>
    <r>
      <rPr>
        <i/>
        <sz val="9"/>
        <color rgb="FF000000"/>
        <rFont val="Calibri"/>
        <family val="2"/>
        <scheme val="minor"/>
      </rPr>
      <t>La transformation digitale en entreprise, 100 questions/réponses’</t>
    </r>
  </si>
  <si>
    <r>
      <t>Lasmoles, O</t>
    </r>
    <r>
      <rPr>
        <sz val="9"/>
        <color rgb="FF000000"/>
        <rFont val="Calibri"/>
        <family val="2"/>
        <scheme val="minor"/>
      </rPr>
      <t xml:space="preserve"> &amp; </t>
    </r>
    <r>
      <rPr>
        <b/>
        <sz val="9"/>
        <color rgb="FF000000"/>
        <rFont val="Calibri"/>
        <family val="2"/>
        <scheme val="minor"/>
      </rPr>
      <t>Delannoy, A</t>
    </r>
    <r>
      <rPr>
        <sz val="9"/>
        <color rgb="FF000000"/>
        <rFont val="Calibri"/>
        <family val="2"/>
        <scheme val="minor"/>
      </rPr>
      <t xml:space="preserve"> 2021, 'Quels risques juridiques la transformation digitale fait-elle peser sur les entreprises ?', in Aubry, M &amp; Sow, M.S. ‘</t>
    </r>
    <r>
      <rPr>
        <i/>
        <sz val="9"/>
        <color rgb="FF000000"/>
        <rFont val="Calibri"/>
        <family val="2"/>
        <scheme val="minor"/>
      </rPr>
      <t>La transformation digitale en entreprise, 100 questions/réponses’</t>
    </r>
  </si>
  <si>
    <r>
      <t>Lasmoles, O</t>
    </r>
    <r>
      <rPr>
        <sz val="9"/>
        <color rgb="FF000000"/>
        <rFont val="Calibri"/>
        <family val="2"/>
        <scheme val="minor"/>
      </rPr>
      <t xml:space="preserve"> 2021, 'Quelles questions juridiques doit se poser un manager impliqué dans la transformation digitale ?', in Aubry, M &amp; Sow, M.S. ‘</t>
    </r>
    <r>
      <rPr>
        <i/>
        <sz val="9"/>
        <color rgb="FF000000"/>
        <rFont val="Calibri"/>
        <family val="2"/>
        <scheme val="minor"/>
      </rPr>
      <t>La transformation digitale en entreprise, 100 questions/réponses’</t>
    </r>
  </si>
  <si>
    <r>
      <t>Lasmoles, O</t>
    </r>
    <r>
      <rPr>
        <sz val="9"/>
        <color rgb="FF000000"/>
        <rFont val="Calibri"/>
        <family val="2"/>
        <scheme val="minor"/>
      </rPr>
      <t xml:space="preserve"> &amp; </t>
    </r>
    <r>
      <rPr>
        <b/>
        <sz val="9"/>
        <color rgb="FF000000"/>
        <rFont val="Calibri"/>
        <family val="2"/>
        <scheme val="minor"/>
      </rPr>
      <t>Delannoy, A</t>
    </r>
    <r>
      <rPr>
        <sz val="9"/>
        <color rgb="FF000000"/>
        <rFont val="Calibri"/>
        <family val="2"/>
        <scheme val="minor"/>
      </rPr>
      <t xml:space="preserve"> 2021, 'Comment gérer les risques d’une atteinte à la e-réputation d’une entreprise ?', in Aubry, M &amp; Sow, M.S. ‘</t>
    </r>
    <r>
      <rPr>
        <i/>
        <sz val="9"/>
        <color rgb="FF000000"/>
        <rFont val="Calibri"/>
        <family val="2"/>
        <scheme val="minor"/>
      </rPr>
      <t>La transformation digitale en entreprise, 100 questions/réponses’</t>
    </r>
  </si>
  <si>
    <r>
      <t>Favreau, F</t>
    </r>
    <r>
      <rPr>
        <sz val="9"/>
        <color rgb="FF000000"/>
        <rFont val="Calibri"/>
        <family val="2"/>
        <scheme val="minor"/>
      </rPr>
      <t xml:space="preserve"> 2021, 'Quels sont les grands enjeux, en matière de protection des données ?', in Aubry, M &amp; Sow, M.S. ‘</t>
    </r>
    <r>
      <rPr>
        <i/>
        <sz val="9"/>
        <color rgb="FF000000"/>
        <rFont val="Calibri"/>
        <family val="2"/>
        <scheme val="minor"/>
      </rPr>
      <t>La transformation digitale en entreprise, 100 questions/réponses’</t>
    </r>
  </si>
  <si>
    <r>
      <t>Lasmoles, O</t>
    </r>
    <r>
      <rPr>
        <sz val="9"/>
        <color rgb="FF000000"/>
        <rFont val="Calibri"/>
        <family val="2"/>
        <scheme val="minor"/>
      </rPr>
      <t xml:space="preserve"> 2021, 'Quels sont les impacts juridiques du RGPD sur les entreprises ?', in Aubry, M &amp; Sow, M.S. ‘</t>
    </r>
    <r>
      <rPr>
        <i/>
        <sz val="9"/>
        <color rgb="FF000000"/>
        <rFont val="Calibri"/>
        <family val="2"/>
        <scheme val="minor"/>
      </rPr>
      <t>La transformation digitale en entreprise, 100 questions/réponses’</t>
    </r>
  </si>
  <si>
    <r>
      <t>Lasmoles, O</t>
    </r>
    <r>
      <rPr>
        <sz val="9"/>
        <color rgb="FF000000"/>
        <rFont val="Calibri"/>
        <family val="2"/>
        <scheme val="minor"/>
      </rPr>
      <t xml:space="preserve"> 2021, 'Quels sont les enjeux juridiques de la blockchain ?', in Aubry, M &amp; Sow, M.S. ‘</t>
    </r>
    <r>
      <rPr>
        <i/>
        <sz val="9"/>
        <color rgb="FF000000"/>
        <rFont val="Calibri"/>
        <family val="2"/>
        <scheme val="minor"/>
      </rPr>
      <t>La transformation digitale en entreprise, 100 questions/réponses’</t>
    </r>
  </si>
  <si>
    <r>
      <t>Favreau, F</t>
    </r>
    <r>
      <rPr>
        <sz val="9"/>
        <color rgb="FF000000"/>
        <rFont val="Calibri"/>
        <family val="2"/>
        <scheme val="minor"/>
      </rPr>
      <t xml:space="preserve"> 2021, 'Les Intelligences Artificielles sont-elles responsables de leurs actes ?', in Aubry, M &amp; Sow, M.S. ‘</t>
    </r>
    <r>
      <rPr>
        <i/>
        <sz val="9"/>
        <color rgb="FF000000"/>
        <rFont val="Calibri"/>
        <family val="2"/>
        <scheme val="minor"/>
      </rPr>
      <t>La transformation digitale en entreprise, 100 questions/réponses’</t>
    </r>
  </si>
  <si>
    <r>
      <t>Favreau, F</t>
    </r>
    <r>
      <rPr>
        <sz val="9"/>
        <color rgb="FF000000"/>
        <rFont val="Calibri"/>
        <family val="2"/>
        <scheme val="minor"/>
      </rPr>
      <t xml:space="preserve"> 2021, 'Comment l’Union européenne régule-t-elle les GAFAM ?', in Aubry, M &amp; Sow, M.S. ‘</t>
    </r>
    <r>
      <rPr>
        <i/>
        <sz val="9"/>
        <color rgb="FF000000"/>
        <rFont val="Calibri"/>
        <family val="2"/>
        <scheme val="minor"/>
      </rPr>
      <t>La transformation digitale en entreprise, 100 questions/réponses’</t>
    </r>
  </si>
  <si>
    <r>
      <t>Culié, J.D</t>
    </r>
    <r>
      <rPr>
        <sz val="9"/>
        <color rgb="FF000000"/>
        <rFont val="Calibri"/>
        <family val="2"/>
        <scheme val="minor"/>
      </rPr>
      <t xml:space="preserve"> 2021, 'Quels sont les enjeux de la digitalisation pour la GRH ?', in Aubry, M &amp; Sow, M.S. ‘</t>
    </r>
    <r>
      <rPr>
        <i/>
        <sz val="9"/>
        <color rgb="FF000000"/>
        <rFont val="Calibri"/>
        <family val="2"/>
        <scheme val="minor"/>
      </rPr>
      <t>La transformation digitale en entreprise, 100 questions/réponses’</t>
    </r>
  </si>
  <si>
    <r>
      <t>Pralong, J</t>
    </r>
    <r>
      <rPr>
        <sz val="9"/>
        <color rgb="FF000000"/>
        <rFont val="Calibri"/>
        <family val="2"/>
        <scheme val="minor"/>
      </rPr>
      <t xml:space="preserve"> &amp; Peretti-Ndiaye, M 2021, 'Le recrutement digital réduit-il (vraiment) les discriminations ?', in Aubry, M &amp; Sow, M.S. ‘</t>
    </r>
    <r>
      <rPr>
        <i/>
        <sz val="9"/>
        <color rgb="FF000000"/>
        <rFont val="Calibri"/>
        <family val="2"/>
        <scheme val="minor"/>
      </rPr>
      <t>La transformation digitale en entreprise, 100 questions/réponses’</t>
    </r>
  </si>
  <si>
    <r>
      <t>Garcia, J.F</t>
    </r>
    <r>
      <rPr>
        <sz val="9"/>
        <color rgb="FF000000"/>
        <rFont val="Calibri"/>
        <family val="2"/>
        <scheme val="minor"/>
      </rPr>
      <t xml:space="preserve"> 2021, 'Transformation digitale : quels impacts sur la gestion des compétences ?', in Aubry, M &amp; Sow, M.S. ‘</t>
    </r>
    <r>
      <rPr>
        <i/>
        <sz val="9"/>
        <color rgb="FF000000"/>
        <rFont val="Calibri"/>
        <family val="2"/>
        <scheme val="minor"/>
      </rPr>
      <t>La transformation digitale en entreprise, 100 questions/réponses’</t>
    </r>
  </si>
  <si>
    <r>
      <t>Harrison, J</t>
    </r>
    <r>
      <rPr>
        <sz val="9"/>
        <color rgb="FF000000"/>
        <rFont val="Calibri"/>
        <family val="2"/>
        <scheme val="minor"/>
      </rPr>
      <t xml:space="preserve"> &amp; </t>
    </r>
    <r>
      <rPr>
        <b/>
        <sz val="9"/>
        <color rgb="FF000000"/>
        <rFont val="Calibri"/>
        <family val="2"/>
        <scheme val="minor"/>
      </rPr>
      <t xml:space="preserve">Obermoeller, A </t>
    </r>
    <r>
      <rPr>
        <sz val="9"/>
        <color rgb="FF000000"/>
        <rFont val="Calibri"/>
        <family val="2"/>
        <scheme val="minor"/>
      </rPr>
      <t>2021, 'Comment le travail à distance peut-il accroître l’engagement des salariés ?', in Aubry, M &amp; Sow, M.S. ‘</t>
    </r>
    <r>
      <rPr>
        <i/>
        <sz val="9"/>
        <color rgb="FF000000"/>
        <rFont val="Calibri"/>
        <family val="2"/>
        <scheme val="minor"/>
      </rPr>
      <t>La transformation digitale en entreprise, 100 questions/réponses’</t>
    </r>
  </si>
  <si>
    <r>
      <t>Pralong, J</t>
    </r>
    <r>
      <rPr>
        <sz val="9"/>
        <color rgb="FF000000"/>
        <rFont val="Calibri"/>
        <family val="2"/>
        <scheme val="minor"/>
      </rPr>
      <t xml:space="preserve"> 2021, 'Le digital creuse-t-il le fossé entre générations au travail ?', in Aubry, M &amp; Sow, M.S. ‘</t>
    </r>
    <r>
      <rPr>
        <i/>
        <sz val="9"/>
        <color rgb="FF000000"/>
        <rFont val="Calibri"/>
        <family val="2"/>
        <scheme val="minor"/>
      </rPr>
      <t>La transformation digitale en entreprise, 100 questions/réponses’</t>
    </r>
  </si>
  <si>
    <r>
      <t>Ben Hamadi, Z</t>
    </r>
    <r>
      <rPr>
        <sz val="9"/>
        <color rgb="FF000000"/>
        <rFont val="Calibri"/>
        <family val="2"/>
        <scheme val="minor"/>
      </rPr>
      <t xml:space="preserve"> 2021, 'La transformation digitale : une source de stress au travail ?', in Aubry, M &amp; Sow, M.S. ‘</t>
    </r>
    <r>
      <rPr>
        <i/>
        <sz val="9"/>
        <color rgb="FF000000"/>
        <rFont val="Calibri"/>
        <family val="2"/>
        <scheme val="minor"/>
      </rPr>
      <t>La transformation digitale en entreprise, 100 questions/réponses’</t>
    </r>
  </si>
  <si>
    <r>
      <t>Tanquerel, S</t>
    </r>
    <r>
      <rPr>
        <sz val="9"/>
        <color rgb="FF000000"/>
        <rFont val="Calibri"/>
        <family val="2"/>
        <scheme val="minor"/>
      </rPr>
      <t xml:space="preserve"> 2021, 'La transformation digitale des entreprises : quelles implications sur l’équilibre vie professionnelle-vie personnelle ?', in Aubry, M &amp; Sow, M.S. ‘</t>
    </r>
    <r>
      <rPr>
        <i/>
        <sz val="9"/>
        <color rgb="FF000000"/>
        <rFont val="Calibri"/>
        <family val="2"/>
        <scheme val="minor"/>
      </rPr>
      <t>La transformation digitale en entreprise, 100 questions/réponses’</t>
    </r>
  </si>
  <si>
    <r>
      <t xml:space="preserve">Tanquerel, S </t>
    </r>
    <r>
      <rPr>
        <sz val="9"/>
        <color rgb="FF000000"/>
        <rFont val="Calibri"/>
        <family val="2"/>
        <scheme val="minor"/>
      </rPr>
      <t>2021, 'French Fathers', in Grau-Grau, Marc, las Heras, Mireia, Riley Bowles 'Engaged Fatherhood for Men, Families and Gender Equality'</t>
    </r>
  </si>
  <si>
    <r>
      <rPr>
        <b/>
        <sz val="9"/>
        <color theme="1"/>
        <rFont val="Calibri"/>
        <family val="2"/>
        <scheme val="minor"/>
      </rPr>
      <t xml:space="preserve">Favreau, F </t>
    </r>
    <r>
      <rPr>
        <sz val="9"/>
        <color theme="1"/>
        <rFont val="Calibri"/>
        <family val="2"/>
        <scheme val="minor"/>
      </rPr>
      <t>&amp; Rochette, C 2021, 'Lawrence J. O’Toole, La décision publique à l’épreuve des réseaux', in Chatelain-Ponroy, S, Gibert, P, Rival, M, Burlaud, A 'Les grands auteurs en management public', (ouvrage labellisé FNEGE (2022) dans la catégorie ‘Ouvrage de recherche collectif’).</t>
    </r>
  </si>
  <si>
    <r>
      <rPr>
        <b/>
        <sz val="9"/>
        <color theme="1"/>
        <rFont val="Calibri"/>
        <family val="2"/>
        <scheme val="minor"/>
      </rPr>
      <t>Wang, Y</t>
    </r>
    <r>
      <rPr>
        <sz val="9"/>
        <color theme="1"/>
        <rFont val="Calibri"/>
        <family val="2"/>
        <scheme val="minor"/>
      </rPr>
      <t xml:space="preserve"> &amp; Turkina, E. "16 Entwicklung, aktueller Stand und Prognose für den chinesischen Markt: ". Deutschland und China: Investorenbeziehungen unter komplexen Rahmenbedingungen</t>
    </r>
  </si>
  <si>
    <r>
      <rPr>
        <b/>
        <sz val="9"/>
        <color theme="1"/>
        <rFont val="Calibri"/>
        <family val="2"/>
        <scheme val="minor"/>
      </rPr>
      <t xml:space="preserve">P.D.R. Griffiths </t>
    </r>
    <r>
      <rPr>
        <sz val="9"/>
        <color theme="1"/>
        <rFont val="Calibri"/>
        <family val="2"/>
        <scheme val="minor"/>
      </rPr>
      <t>(2021) Fintech and its Historical Perspective, in Pompella, M &amp; Matousek, R ‘The Palgrave Handbook of Fintech and Blockchain’</t>
    </r>
  </si>
  <si>
    <r>
      <t xml:space="preserve">Palanisamy, R, Taskin, N &amp; </t>
    </r>
    <r>
      <rPr>
        <b/>
        <sz val="9"/>
        <color theme="1"/>
        <rFont val="Calibri"/>
        <family val="2"/>
        <scheme val="minor"/>
      </rPr>
      <t xml:space="preserve">Verville, J </t>
    </r>
    <r>
      <rPr>
        <sz val="9"/>
        <color theme="1"/>
        <rFont val="Calibri"/>
        <family val="2"/>
        <scheme val="minor"/>
      </rPr>
      <t>2021, 'Factors Influencing Interprofessional Collaboration in Healthcare Environment: An Empirical Study', in Collaborative Convergence and Virtual Teamwork for Organizational Transformation</t>
    </r>
  </si>
  <si>
    <r>
      <t>Béal, L., Sheehan, L. &amp;</t>
    </r>
    <r>
      <rPr>
        <b/>
        <sz val="9"/>
        <color theme="1"/>
        <rFont val="Calibri"/>
        <family val="2"/>
        <scheme val="minor"/>
      </rPr>
      <t xml:space="preserve"> Zaman, M.</t>
    </r>
    <r>
      <rPr>
        <sz val="9"/>
        <color theme="1"/>
        <rFont val="Calibri"/>
        <family val="2"/>
        <scheme val="minor"/>
      </rPr>
      <t xml:space="preserve"> (2021), 'Destinations, Données, Décisions : le besoin impérieux d’un tiers de confiance', In L. Botti et J. Spindler (Eds.), </t>
    </r>
    <r>
      <rPr>
        <i/>
        <sz val="9"/>
        <color theme="1"/>
        <rFont val="Calibri"/>
        <family val="2"/>
        <scheme val="minor"/>
      </rPr>
      <t>Organismes de Gestion de Destinations : Stratégies et pratiques pour un management responsable et durable des territoires touristiques</t>
    </r>
  </si>
  <si>
    <r>
      <rPr>
        <b/>
        <sz val="9"/>
        <color theme="1"/>
        <rFont val="Calibri"/>
        <family val="2"/>
        <scheme val="minor"/>
      </rPr>
      <t>Zaman, M</t>
    </r>
    <r>
      <rPr>
        <sz val="9"/>
        <color theme="1"/>
        <rFont val="Calibri"/>
        <family val="2"/>
        <scheme val="minor"/>
      </rPr>
      <t>., Hasan, R., &amp; Shams, R. (2021). Impact of Big Data in Tourism and Hospitality: Challenges and Organizational Adaptation. In D. Vrontis, A. Thrassou, Y. Weber, R. Shams, E. Tsoukatos, &amp; L. Efthymiou (Eds),</t>
    </r>
    <r>
      <rPr>
        <i/>
        <sz val="9"/>
        <color theme="1"/>
        <rFont val="Calibri"/>
        <family val="2"/>
        <scheme val="minor"/>
      </rPr>
      <t xml:space="preserve"> Business Under Crisis: Contextual Transformations and Organisational Adaptations</t>
    </r>
  </si>
  <si>
    <r>
      <rPr>
        <b/>
        <sz val="9"/>
        <color theme="1"/>
        <rFont val="Calibri"/>
        <family val="2"/>
        <scheme val="minor"/>
      </rPr>
      <t>Faury, O</t>
    </r>
    <r>
      <rPr>
        <sz val="9"/>
        <color theme="1"/>
        <rFont val="Calibri"/>
        <family val="2"/>
        <scheme val="minor"/>
      </rPr>
      <t xml:space="preserve">, Alix, Y &amp; </t>
    </r>
    <r>
      <rPr>
        <b/>
        <sz val="9"/>
        <color theme="1"/>
        <rFont val="Calibri"/>
        <family val="2"/>
        <scheme val="minor"/>
      </rPr>
      <t>Montier, N</t>
    </r>
    <r>
      <rPr>
        <sz val="9"/>
        <color theme="1"/>
        <rFont val="Calibri"/>
        <family val="2"/>
        <scheme val="minor"/>
      </rPr>
      <t xml:space="preserve"> 2021, 'A catalyst for the development of Russian transportation infrastructures', in Pierre Chabal, Yann Alix and Kuralay Baizakova 'Evolving regional values and mobilities in global contexts - The emergence of new (Eur-)Asian regions and dialogues with Europe', </t>
    </r>
  </si>
  <si>
    <r>
      <t xml:space="preserve">Wehbi Sleiman, M,  </t>
    </r>
    <r>
      <rPr>
        <b/>
        <sz val="9"/>
        <color theme="1"/>
        <rFont val="Calibri"/>
        <family val="2"/>
        <scheme val="minor"/>
      </rPr>
      <t xml:space="preserve">Aloui, A </t>
    </r>
    <r>
      <rPr>
        <sz val="9"/>
        <color theme="1"/>
        <rFont val="Calibri"/>
        <family val="2"/>
        <scheme val="minor"/>
      </rPr>
      <t>&amp;</t>
    </r>
    <r>
      <rPr>
        <b/>
        <sz val="9"/>
        <color theme="1"/>
        <rFont val="Calibri"/>
        <family val="2"/>
        <scheme val="minor"/>
      </rPr>
      <t xml:space="preserve"> Karjalainen, H</t>
    </r>
    <r>
      <rPr>
        <sz val="9"/>
        <color theme="1"/>
        <rFont val="Calibri"/>
        <family val="2"/>
        <scheme val="minor"/>
      </rPr>
      <t xml:space="preserve"> (à paraître), 'Le discours RSE au croisement du management et de la littérature', in Littérature et management - Tome 2, (Dir), Guénette Alain-Max et De Geuser Fabien</t>
    </r>
  </si>
  <si>
    <r>
      <rPr>
        <b/>
        <sz val="9"/>
        <color theme="1"/>
        <rFont val="Calibri"/>
        <family val="2"/>
        <scheme val="minor"/>
      </rPr>
      <t>Aubry, M</t>
    </r>
    <r>
      <rPr>
        <sz val="9"/>
        <color theme="1"/>
        <rFont val="Calibri"/>
        <family val="2"/>
        <scheme val="minor"/>
      </rPr>
      <t xml:space="preserve"> &amp; </t>
    </r>
    <r>
      <rPr>
        <b/>
        <sz val="9"/>
        <color theme="1"/>
        <rFont val="Calibri"/>
        <family val="2"/>
        <scheme val="minor"/>
      </rPr>
      <t>Sow, M.S</t>
    </r>
    <r>
      <rPr>
        <sz val="9"/>
        <color theme="1"/>
        <rFont val="Calibri"/>
        <family val="2"/>
        <scheme val="minor"/>
      </rPr>
      <t>. 2021, ‘La transformation digitale en entreprise, 100 questions/réponses’</t>
    </r>
  </si>
  <si>
    <r>
      <rPr>
        <b/>
        <sz val="9"/>
        <color theme="1"/>
        <rFont val="Calibri"/>
        <family val="2"/>
        <scheme val="minor"/>
      </rPr>
      <t>Estay, C,</t>
    </r>
    <r>
      <rPr>
        <sz val="9"/>
        <color theme="1"/>
        <rFont val="Calibri"/>
        <family val="2"/>
        <scheme val="minor"/>
      </rPr>
      <t xml:space="preserve"> Rey, F &amp; Steffan, L 2021, Stratégie et dynamiques entrepreneuriales</t>
    </r>
  </si>
  <si>
    <r>
      <t xml:space="preserve">Aldhuy, J, Gollain, V &amp; </t>
    </r>
    <r>
      <rPr>
        <b/>
        <sz val="9"/>
        <color theme="1"/>
        <rFont val="Calibri"/>
        <family val="2"/>
        <scheme val="minor"/>
      </rPr>
      <t>Nadou, F</t>
    </r>
    <r>
      <rPr>
        <sz val="9"/>
        <color theme="1"/>
        <rFont val="Calibri"/>
        <family val="2"/>
        <scheme val="minor"/>
      </rPr>
      <t xml:space="preserve"> 2021, Aménagement économique des territoires. Théorie &amp; Pratiques</t>
    </r>
  </si>
  <si>
    <r>
      <rPr>
        <b/>
        <sz val="9"/>
        <color theme="1"/>
        <rFont val="Calibri"/>
        <family val="2"/>
        <scheme val="minor"/>
      </rPr>
      <t>Griffiths, P</t>
    </r>
    <r>
      <rPr>
        <sz val="9"/>
        <color theme="1"/>
        <rFont val="Calibri"/>
        <family val="2"/>
        <scheme val="minor"/>
      </rPr>
      <t xml:space="preserve"> 2021, Corporate Governance in the Knowledge Economy: Lessons from case studies in the Finance Sector</t>
    </r>
  </si>
  <si>
    <r>
      <rPr>
        <b/>
        <sz val="9"/>
        <color theme="1"/>
        <rFont val="Calibri"/>
        <family val="2"/>
        <scheme val="minor"/>
      </rPr>
      <t>Minchella, D</t>
    </r>
    <r>
      <rPr>
        <sz val="9"/>
        <color theme="1"/>
        <rFont val="Calibri"/>
        <family val="2"/>
        <scheme val="minor"/>
      </rPr>
      <t xml:space="preserve"> 2021, Espaces de travail. Nouveaux usages, nouveaux enjeux</t>
    </r>
  </si>
  <si>
    <r>
      <rPr>
        <b/>
        <sz val="9"/>
        <color theme="1"/>
        <rFont val="Calibri"/>
        <family val="2"/>
        <scheme val="minor"/>
      </rPr>
      <t>Castellano, S</t>
    </r>
    <r>
      <rPr>
        <sz val="9"/>
        <color theme="1"/>
        <rFont val="Calibri"/>
        <family val="2"/>
        <scheme val="minor"/>
      </rPr>
      <t xml:space="preserve"> 2021, 'Les Flying winemakers – revisiter la mondialisation du secteur viti-vinicole'</t>
    </r>
  </si>
  <si>
    <r>
      <rPr>
        <b/>
        <sz val="9"/>
        <color theme="1"/>
        <rFont val="Calibri"/>
        <family val="2"/>
        <scheme val="minor"/>
      </rPr>
      <t>Lasmoles, O</t>
    </r>
    <r>
      <rPr>
        <sz val="9"/>
        <color theme="1"/>
        <rFont val="Calibri"/>
        <family val="2"/>
        <scheme val="minor"/>
      </rPr>
      <t xml:space="preserve"> 2021, 'Les blockchains : apports et risques'</t>
    </r>
  </si>
  <si>
    <r>
      <rPr>
        <b/>
        <sz val="9"/>
        <color theme="1"/>
        <rFont val="Calibri"/>
        <family val="2"/>
        <scheme val="minor"/>
      </rPr>
      <t xml:space="preserve">Stibe, A </t>
    </r>
    <r>
      <rPr>
        <sz val="9"/>
        <color theme="1"/>
        <rFont val="Calibri"/>
        <family val="2"/>
        <scheme val="minor"/>
      </rPr>
      <t>2021, 'Designing Transformation for Hyper-Performance and Resilient Organizations'</t>
    </r>
  </si>
  <si>
    <r>
      <rPr>
        <b/>
        <sz val="9"/>
        <color theme="1"/>
        <rFont val="Calibri"/>
        <family val="2"/>
        <scheme val="minor"/>
      </rPr>
      <t>Belaid, S</t>
    </r>
    <r>
      <rPr>
        <sz val="9"/>
        <color theme="1"/>
        <rFont val="Calibri"/>
        <family val="2"/>
        <scheme val="minor"/>
      </rPr>
      <t xml:space="preserve"> 2021, 'L’impact de l’ambivalence sur la force de l’attitude lors de l’expériences d’achat'</t>
    </r>
  </si>
  <si>
    <r>
      <rPr>
        <b/>
        <sz val="9"/>
        <color theme="1"/>
        <rFont val="Calibri"/>
        <family val="2"/>
        <scheme val="minor"/>
      </rPr>
      <t>Legros, B</t>
    </r>
    <r>
      <rPr>
        <sz val="9"/>
        <color theme="1"/>
        <rFont val="Calibri"/>
        <family val="2"/>
        <scheme val="minor"/>
      </rPr>
      <t xml:space="preserve"> 2021, 'Laisser-faire, une stratégie pour mieux manager ?'</t>
    </r>
  </si>
  <si>
    <r>
      <rPr>
        <b/>
        <sz val="9"/>
        <color theme="1"/>
        <rFont val="Calibri"/>
        <family val="2"/>
        <scheme val="minor"/>
      </rPr>
      <t xml:space="preserve">Harrison, J </t>
    </r>
    <r>
      <rPr>
        <sz val="9"/>
        <color theme="1"/>
        <rFont val="Calibri"/>
        <family val="2"/>
        <scheme val="minor"/>
      </rPr>
      <t>2021, 'Gratitude and job search among business school students'</t>
    </r>
  </si>
  <si>
    <r>
      <rPr>
        <b/>
        <sz val="9"/>
        <color theme="1"/>
        <rFont val="Calibri"/>
        <family val="2"/>
        <scheme val="minor"/>
      </rPr>
      <t xml:space="preserve">Wang, Y </t>
    </r>
    <r>
      <rPr>
        <sz val="9"/>
        <color theme="1"/>
        <rFont val="Calibri"/>
        <family val="2"/>
        <scheme val="minor"/>
      </rPr>
      <t>2021, 'Decoding China’s COVID‐19 ‘virus exceptionalism’: Community‐based digital contact tracing in Wuhan'</t>
    </r>
  </si>
  <si>
    <r>
      <rPr>
        <b/>
        <sz val="9"/>
        <color theme="1"/>
        <rFont val="Calibri"/>
        <family val="2"/>
        <scheme val="minor"/>
      </rPr>
      <t>Chaney, D</t>
    </r>
    <r>
      <rPr>
        <sz val="9"/>
        <color theme="1"/>
        <rFont val="Calibri"/>
        <family val="2"/>
        <scheme val="minor"/>
      </rPr>
      <t xml:space="preserve"> 2021, 'Expériences de consommation syncrétiques et productivité des consommateurs'</t>
    </r>
  </si>
  <si>
    <r>
      <rPr>
        <b/>
        <sz val="9"/>
        <color theme="1"/>
        <rFont val="Calibri"/>
        <family val="2"/>
        <scheme val="minor"/>
      </rPr>
      <t xml:space="preserve">Duchemin, M.H </t>
    </r>
    <r>
      <rPr>
        <sz val="9"/>
        <color theme="1"/>
        <rFont val="Calibri"/>
        <family val="2"/>
        <scheme val="minor"/>
      </rPr>
      <t>2021, 'Importance de la mémoire dans l’accompagnement entrepreneurial de la créatrice'</t>
    </r>
  </si>
  <si>
    <r>
      <rPr>
        <b/>
        <sz val="9"/>
        <color theme="1"/>
        <rFont val="Calibri"/>
        <family val="2"/>
        <scheme val="minor"/>
      </rPr>
      <t>Venkatesh, VG</t>
    </r>
    <r>
      <rPr>
        <sz val="9"/>
        <color theme="1"/>
        <rFont val="Calibri"/>
        <family val="2"/>
        <scheme val="minor"/>
      </rPr>
      <t xml:space="preserve"> 2021, ‘Antecedents of social non-compliance in the apparel manufacturing sector’</t>
    </r>
  </si>
  <si>
    <r>
      <rPr>
        <b/>
        <sz val="9"/>
        <color theme="1"/>
        <rFont val="Calibri"/>
        <family val="2"/>
        <scheme val="minor"/>
      </rPr>
      <t xml:space="preserve">Koubaa, Y </t>
    </r>
    <r>
      <rPr>
        <sz val="9"/>
        <color theme="1"/>
        <rFont val="Calibri"/>
        <family val="2"/>
        <scheme val="minor"/>
      </rPr>
      <t>2021, ‘L’imagerie olfactive : voir et sentir’</t>
    </r>
  </si>
  <si>
    <r>
      <rPr>
        <b/>
        <sz val="9"/>
        <color theme="1"/>
        <rFont val="Calibri"/>
        <family val="2"/>
        <scheme val="minor"/>
      </rPr>
      <t xml:space="preserve">Chassy, A </t>
    </r>
    <r>
      <rPr>
        <sz val="9"/>
        <color theme="1"/>
        <rFont val="Calibri"/>
        <family val="2"/>
        <scheme val="minor"/>
      </rPr>
      <t xml:space="preserve">&amp; </t>
    </r>
    <r>
      <rPr>
        <b/>
        <sz val="9"/>
        <color theme="1"/>
        <rFont val="Calibri"/>
        <family val="2"/>
        <scheme val="minor"/>
      </rPr>
      <t xml:space="preserve">Laré, A </t>
    </r>
    <r>
      <rPr>
        <sz val="9"/>
        <color theme="1"/>
        <rFont val="Calibri"/>
        <family val="2"/>
        <scheme val="minor"/>
      </rPr>
      <t>2021, 'Les Organisations de l'ESS : les modalités et les enjeux après l'application des Lois HAMON et NOTRe'</t>
    </r>
  </si>
  <si>
    <r>
      <rPr>
        <b/>
        <sz val="9"/>
        <color theme="1"/>
        <rFont val="Calibri"/>
        <family val="2"/>
        <scheme val="minor"/>
      </rPr>
      <t>Laré, A,</t>
    </r>
    <r>
      <rPr>
        <sz val="9"/>
        <color theme="1"/>
        <rFont val="Calibri"/>
        <family val="2"/>
        <scheme val="minor"/>
      </rPr>
      <t xml:space="preserve"> Fonteijn, R &amp;</t>
    </r>
    <r>
      <rPr>
        <b/>
        <sz val="9"/>
        <color theme="1"/>
        <rFont val="Calibri"/>
        <family val="2"/>
        <scheme val="minor"/>
      </rPr>
      <t xml:space="preserve"> Estay, C</t>
    </r>
    <r>
      <rPr>
        <sz val="9"/>
        <color theme="1"/>
        <rFont val="Calibri"/>
        <family val="2"/>
        <scheme val="minor"/>
      </rPr>
      <t xml:space="preserve"> 2021, 'Enda et Enda Tamweel : quelle gouvernance pour cette ONG de la microfinance ?'</t>
    </r>
  </si>
  <si>
    <r>
      <rPr>
        <b/>
        <sz val="9"/>
        <color theme="1"/>
        <rFont val="Calibri"/>
        <family val="2"/>
        <scheme val="minor"/>
      </rPr>
      <t xml:space="preserve">Minchella, D </t>
    </r>
    <r>
      <rPr>
        <sz val="9"/>
        <color theme="1"/>
        <rFont val="Calibri"/>
        <family val="2"/>
        <scheme val="minor"/>
      </rPr>
      <t>&amp; Vincotte, E 2021, 'Armonia, Steam'O &amp; Co (Facility Management) : crise et danger du Covid 19, comment manager ses équipes ?'</t>
    </r>
  </si>
  <si>
    <r>
      <t xml:space="preserve">Chandrasekaran, N &amp; </t>
    </r>
    <r>
      <rPr>
        <b/>
        <sz val="9"/>
        <color theme="1"/>
        <rFont val="Calibri"/>
        <family val="2"/>
        <scheme val="minor"/>
      </rPr>
      <t>Venkatesh, V.G</t>
    </r>
    <r>
      <rPr>
        <sz val="9"/>
        <color theme="1"/>
        <rFont val="Calibri"/>
        <family val="2"/>
        <scheme val="minor"/>
      </rPr>
      <t xml:space="preserve"> 2021, ‘Samrudh Solutions: Choice of Service Offering for Business Sustainability’</t>
    </r>
  </si>
  <si>
    <r>
      <rPr>
        <b/>
        <sz val="9"/>
        <color theme="1"/>
        <rFont val="Calibri"/>
        <family val="2"/>
        <scheme val="minor"/>
      </rPr>
      <t>Minchella, D</t>
    </r>
    <r>
      <rPr>
        <sz val="9"/>
        <color theme="1"/>
        <rFont val="Calibri"/>
        <family val="2"/>
        <scheme val="minor"/>
      </rPr>
      <t xml:space="preserve"> 2021, 'NETFLIX : De l'idée à l'image, co-gestion de projet BtoB avec Folks VFX sur le challenge "The Umbrella Academy"'
</t>
    </r>
  </si>
  <si>
    <r>
      <t>Diallo, L, Rimaud, M-N &amp;</t>
    </r>
    <r>
      <rPr>
        <b/>
        <sz val="9"/>
        <color theme="1"/>
        <rFont val="Calibri"/>
        <family val="2"/>
        <scheme val="minor"/>
      </rPr>
      <t xml:space="preserve"> Houanti, L</t>
    </r>
    <r>
      <rPr>
        <sz val="9"/>
        <color theme="1"/>
        <rFont val="Calibri"/>
        <family val="2"/>
        <scheme val="minor"/>
      </rPr>
      <t xml:space="preserve"> 2021, 'Coopérative d'argane : comment concilier enjeux de développement durable et stratégie marketing ?</t>
    </r>
  </si>
  <si>
    <r>
      <rPr>
        <b/>
        <sz val="9"/>
        <color theme="1"/>
        <rFont val="Calibri"/>
        <family val="2"/>
        <scheme val="minor"/>
      </rPr>
      <t>Aubry, M</t>
    </r>
    <r>
      <rPr>
        <sz val="9"/>
        <color theme="1"/>
        <rFont val="Calibri"/>
        <family val="2"/>
        <scheme val="minor"/>
      </rPr>
      <t xml:space="preserve"> 2021, 'Transformation digitale : de quoi parle-t-on ?', in Aubry, M &amp; Sow, M.S. ‘La transformation digitale en entreprise, 100 questions/réponses’, Introduction</t>
    </r>
  </si>
  <si>
    <r>
      <rPr>
        <b/>
        <sz val="9"/>
        <color theme="1"/>
        <rFont val="Calibri"/>
        <family val="2"/>
        <scheme val="minor"/>
      </rPr>
      <t>Batat, W</t>
    </r>
    <r>
      <rPr>
        <sz val="9"/>
        <color theme="1"/>
        <rFont val="Calibri"/>
        <family val="2"/>
        <scheme val="minor"/>
      </rPr>
      <t xml:space="preserve"> 2021, 'Forms and effects of “distancing” on consumer behaviors and business practices: Towards coping strategies and new consumption trends in a pandemic context', introduction to the special issue</t>
    </r>
  </si>
  <si>
    <r>
      <rPr>
        <b/>
        <sz val="9"/>
        <color theme="1"/>
        <rFont val="Calibri"/>
        <family val="2"/>
        <scheme val="minor"/>
      </rPr>
      <t>Bazin, Y</t>
    </r>
    <r>
      <rPr>
        <sz val="9"/>
        <color theme="1"/>
        <rFont val="Calibri"/>
        <family val="2"/>
        <scheme val="minor"/>
      </rPr>
      <t xml:space="preserve"> 2021, 'Repenser l'enseignement du Management - 10 ans après sa publication, les Français vont-ils (enfin) lire le Rapport Carnegie ?'</t>
    </r>
  </si>
  <si>
    <r>
      <rPr>
        <b/>
        <sz val="9"/>
        <color theme="1"/>
        <rFont val="Calibri"/>
        <family val="2"/>
        <scheme val="minor"/>
      </rPr>
      <t>Renaud, A</t>
    </r>
    <r>
      <rPr>
        <sz val="9"/>
        <color theme="1"/>
        <rFont val="Calibri"/>
        <family val="2"/>
        <scheme val="minor"/>
      </rPr>
      <t xml:space="preserve"> 2021, 'La participation des salariés, itinéraire d'un outil néolibéral'</t>
    </r>
  </si>
  <si>
    <r>
      <rPr>
        <b/>
        <sz val="9"/>
        <color theme="1"/>
        <rFont val="Calibri"/>
        <family val="2"/>
        <scheme val="minor"/>
      </rPr>
      <t>Boubaker, S</t>
    </r>
    <r>
      <rPr>
        <sz val="9"/>
        <color theme="1"/>
        <rFont val="Calibri"/>
        <family val="2"/>
        <scheme val="minor"/>
      </rPr>
      <t xml:space="preserve"> 2021, 'Advances in corporate governance practices', Editorial</t>
    </r>
  </si>
  <si>
    <r>
      <t xml:space="preserve">Luthra, S, Mangla, S.K, </t>
    </r>
    <r>
      <rPr>
        <b/>
        <sz val="9"/>
        <color theme="1"/>
        <rFont val="Calibri"/>
        <family val="2"/>
        <scheme val="minor"/>
      </rPr>
      <t xml:space="preserve">Lopez de Sousa Jabbour, A.B </t>
    </r>
    <r>
      <rPr>
        <sz val="9"/>
        <color theme="1"/>
        <rFont val="Calibri"/>
        <family val="2"/>
        <scheme val="minor"/>
      </rPr>
      <t>&amp; Huisingh, D 2021, 'Industry 4.0, Cleaner Production, and Circular Economy: An important agenda for improved Ethical Business Development', éditorial</t>
    </r>
  </si>
  <si>
    <r>
      <rPr>
        <b/>
        <sz val="9"/>
        <color theme="1"/>
        <rFont val="Calibri"/>
        <family val="2"/>
        <scheme val="minor"/>
      </rPr>
      <t>Aubry, M</t>
    </r>
    <r>
      <rPr>
        <sz val="9"/>
        <color theme="1"/>
        <rFont val="Calibri"/>
        <family val="2"/>
        <scheme val="minor"/>
      </rPr>
      <t xml:space="preserve"> &amp; Dejean, S 2021, 'Politiques publiques et transformation digitale', coordination d'un numéro spécial</t>
    </r>
  </si>
  <si>
    <r>
      <t xml:space="preserve">Janand, A, Maizeray, L &amp; </t>
    </r>
    <r>
      <rPr>
        <b/>
        <sz val="9"/>
        <color theme="1"/>
        <rFont val="Calibri"/>
        <family val="2"/>
        <scheme val="minor"/>
      </rPr>
      <t xml:space="preserve">Bazin, Y </t>
    </r>
    <r>
      <rPr>
        <sz val="9"/>
        <color theme="1"/>
        <rFont val="Calibri"/>
        <family val="2"/>
        <scheme val="minor"/>
      </rPr>
      <t>2021, 'On the Limits of Being ‘Corporate’: Internal Mobility, Parrhesia, and Ethical Disasters'</t>
    </r>
  </si>
  <si>
    <r>
      <t xml:space="preserve">Mairesse, P, </t>
    </r>
    <r>
      <rPr>
        <b/>
        <sz val="9"/>
        <color theme="1"/>
        <rFont val="Calibri"/>
        <family val="2"/>
        <scheme val="minor"/>
      </rPr>
      <t>Bazin, Y</t>
    </r>
    <r>
      <rPr>
        <sz val="9"/>
        <color theme="1"/>
        <rFont val="Calibri"/>
        <family val="2"/>
        <scheme val="minor"/>
      </rPr>
      <t xml:space="preserve"> &amp; Schmidt, G 2021, 'Arts and organizations: From individuals to structures,the inseparable aesthetic dimension of politics', Introduction</t>
    </r>
  </si>
  <si>
    <r>
      <rPr>
        <b/>
        <sz val="9"/>
        <color theme="1"/>
        <rFont val="Calibri"/>
        <family val="2"/>
        <scheme val="minor"/>
      </rPr>
      <t xml:space="preserve">Bazin, Y </t>
    </r>
    <r>
      <rPr>
        <sz val="9"/>
        <color theme="1"/>
        <rFont val="Calibri"/>
        <family val="2"/>
        <scheme val="minor"/>
      </rPr>
      <t>2021, 'Entretien avec Silvia Gherardi et Antonio Strati'</t>
    </r>
  </si>
  <si>
    <r>
      <rPr>
        <b/>
        <sz val="9"/>
        <color theme="1"/>
        <rFont val="Calibri"/>
        <family val="2"/>
        <scheme val="minor"/>
      </rPr>
      <t>Bourdin, S</t>
    </r>
    <r>
      <rPr>
        <sz val="9"/>
        <color theme="1"/>
        <rFont val="Calibri"/>
        <family val="2"/>
        <scheme val="minor"/>
      </rPr>
      <t xml:space="preserve">, Amdaoud, M, Arcuri, G, Damiana Costanzo, G, Eva, M, Iatu, C, Ibanescu, B, </t>
    </r>
    <r>
      <rPr>
        <b/>
        <sz val="9"/>
        <color theme="1"/>
        <rFont val="Calibri"/>
        <family val="2"/>
        <scheme val="minor"/>
      </rPr>
      <t>Jeanne, L</t>
    </r>
    <r>
      <rPr>
        <sz val="9"/>
        <color theme="1"/>
        <rFont val="Calibri"/>
        <family val="2"/>
        <scheme val="minor"/>
      </rPr>
      <t xml:space="preserve">, Levratto N, </t>
    </r>
    <r>
      <rPr>
        <b/>
        <sz val="9"/>
        <color theme="1"/>
        <rFont val="Calibri"/>
        <family val="2"/>
        <scheme val="minor"/>
      </rPr>
      <t>Nadou, F, Noiret, G</t>
    </r>
    <r>
      <rPr>
        <sz val="9"/>
        <color theme="1"/>
        <rFont val="Calibri"/>
        <family val="2"/>
        <scheme val="minor"/>
      </rPr>
      <t xml:space="preserve">, Succurro, M (2021), 'Geography of COVID-19 outbreak and first policy answers in European regions and cities', final report. </t>
    </r>
  </si>
  <si>
    <r>
      <rPr>
        <b/>
        <sz val="9"/>
        <color theme="1"/>
        <rFont val="Calibri"/>
        <family val="2"/>
        <scheme val="minor"/>
      </rPr>
      <t>Bourdin, S</t>
    </r>
    <r>
      <rPr>
        <sz val="9"/>
        <color theme="1"/>
        <rFont val="Calibri"/>
        <family val="2"/>
        <scheme val="minor"/>
      </rPr>
      <t xml:space="preserve"> (2021), 'Structural change of regional economies'</t>
    </r>
  </si>
  <si>
    <r>
      <rPr>
        <b/>
        <sz val="9"/>
        <color theme="1"/>
        <rFont val="Calibri"/>
        <family val="2"/>
        <scheme val="minor"/>
      </rPr>
      <t>Pralong, J</t>
    </r>
    <r>
      <rPr>
        <sz val="9"/>
        <color theme="1"/>
        <rFont val="Calibri"/>
        <family val="2"/>
        <scheme val="minor"/>
      </rPr>
      <t xml:space="preserve"> 2021, ‘Marque employeur : Game over ? - Comment la crise du COVID impacte le contenu des annonces d’emploi et les stratégies de sourcing’</t>
    </r>
  </si>
  <si>
    <r>
      <rPr>
        <b/>
        <sz val="9"/>
        <color theme="1"/>
        <rFont val="Calibri"/>
        <family val="2"/>
        <scheme val="minor"/>
      </rPr>
      <t>Pralong, J</t>
    </r>
    <r>
      <rPr>
        <sz val="9"/>
        <color theme="1"/>
        <rFont val="Calibri"/>
        <family val="2"/>
        <scheme val="minor"/>
      </rPr>
      <t xml:space="preserve"> 2021, ‘Employabilityinreallife - Définir, mesurer et développer l'employabilité pour faciliter l'accès à l'emploi’</t>
    </r>
  </si>
  <si>
    <r>
      <rPr>
        <b/>
        <sz val="9"/>
        <color theme="1"/>
        <rFont val="Calibri"/>
        <family val="2"/>
        <scheme val="minor"/>
      </rPr>
      <t>Pralong, J</t>
    </r>
    <r>
      <rPr>
        <sz val="9"/>
        <color theme="1"/>
        <rFont val="Calibri"/>
        <family val="2"/>
        <scheme val="minor"/>
      </rPr>
      <t xml:space="preserve"> 2021, ‘Process, mon amour, au-delà du process standard, quelles pratiques réelles et quelles pratiques idéales pour les recruteurs en France ?’</t>
    </r>
  </si>
  <si>
    <r>
      <rPr>
        <b/>
        <sz val="9"/>
        <color theme="1"/>
        <rFont val="Calibri"/>
        <family val="2"/>
        <scheme val="minor"/>
      </rPr>
      <t>Aubry, M</t>
    </r>
    <r>
      <rPr>
        <sz val="9"/>
        <color theme="1"/>
        <rFont val="Calibri"/>
        <family val="2"/>
        <scheme val="minor"/>
      </rPr>
      <t xml:space="preserve"> 2021, ‘Pénurie de semi-conducteurs : réflexions, solutions et priorités’, rapport de recherche /Chaire Management de la Transformation Numérique.</t>
    </r>
  </si>
  <si>
    <r>
      <t xml:space="preserve">Amarger, S, Barbaroux, P, </t>
    </r>
    <r>
      <rPr>
        <b/>
        <sz val="9"/>
        <color theme="1"/>
        <rFont val="Calibri"/>
        <family val="2"/>
        <scheme val="minor"/>
      </rPr>
      <t>Baudier, P, Faury, O</t>
    </r>
    <r>
      <rPr>
        <sz val="9"/>
        <color theme="1"/>
        <rFont val="Calibri"/>
        <family val="2"/>
        <scheme val="minor"/>
      </rPr>
      <t>, Seuillet, E &amp;</t>
    </r>
    <r>
      <rPr>
        <b/>
        <sz val="9"/>
        <color theme="1"/>
        <rFont val="Calibri"/>
        <family val="2"/>
        <scheme val="minor"/>
      </rPr>
      <t xml:space="preserve"> Rychalski, A</t>
    </r>
    <r>
      <rPr>
        <sz val="9"/>
        <color theme="1"/>
        <rFont val="Calibri"/>
        <family val="2"/>
        <scheme val="minor"/>
      </rPr>
      <t xml:space="preserve"> 2021 ‘L’éthique et l’acceptabilité au cœur des technologies disruptives’,</t>
    </r>
  </si>
  <si>
    <t>manifestation pédagogique</t>
  </si>
  <si>
    <t>AJG/ABS</t>
  </si>
  <si>
    <t>Article Scientifique classé CNRS / FNEGE ou et/ABS</t>
  </si>
  <si>
    <t>Étiquettes de lignes</t>
  </si>
  <si>
    <t>Total général</t>
  </si>
  <si>
    <t>Étiquettes de colonnes</t>
  </si>
  <si>
    <t>Nombre de NOM</t>
  </si>
  <si>
    <t>Recherche et Applications en Marketing</t>
  </si>
  <si>
    <t>Nombre de ACTE</t>
  </si>
  <si>
    <t>HAMZA-ORLINSKA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</si>
</sst>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C]d\-mmm\-yy;@"/>
  </numFmts>
  <fonts count="45" x14ac:knownFonts="1">
    <font>
      <sz val="11"/>
      <color theme="1"/>
      <name val="Calibri"/>
      <family val="2"/>
      <scheme val="minor"/>
    </font>
    <font>
      <u/>
      <sz val="11"/>
      <color theme="10"/>
      <name val="Calibri"/>
      <family val="2"/>
      <scheme val="minor"/>
    </font>
    <font>
      <u/>
      <sz val="11"/>
      <color theme="10"/>
      <name val="Calibri"/>
      <family val="2"/>
      <charset val="1"/>
    </font>
    <font>
      <sz val="11"/>
      <color rgb="FF000000"/>
      <name val="Calibri"/>
      <family val="2"/>
      <charset val="1"/>
    </font>
    <font>
      <sz val="9"/>
      <color theme="1"/>
      <name val="Calibri"/>
      <family val="2"/>
      <scheme val="minor"/>
    </font>
    <font>
      <sz val="9"/>
      <name val="Calibri"/>
      <family val="2"/>
      <scheme val="minor"/>
    </font>
    <font>
      <b/>
      <sz val="9"/>
      <color rgb="FF000000"/>
      <name val="Calibri"/>
      <family val="2"/>
      <scheme val="minor"/>
    </font>
    <font>
      <b/>
      <sz val="9"/>
      <color rgb="FF000000"/>
      <name val="Calibri"/>
      <family val="2"/>
    </font>
    <font>
      <sz val="9"/>
      <color rgb="FFFF0000"/>
      <name val="Calibri"/>
      <family val="2"/>
      <scheme val="minor"/>
    </font>
    <font>
      <u/>
      <sz val="9"/>
      <color theme="10"/>
      <name val="Calibri"/>
      <family val="2"/>
      <scheme val="minor"/>
    </font>
    <font>
      <sz val="9"/>
      <color rgb="FF000000"/>
      <name val="Calibri"/>
      <family val="2"/>
      <scheme val="minor"/>
    </font>
    <font>
      <b/>
      <sz val="9"/>
      <name val="Calibri"/>
      <family val="2"/>
      <scheme val="minor"/>
    </font>
    <font>
      <b/>
      <u/>
      <sz val="9"/>
      <name val="Calibri"/>
      <family val="2"/>
      <scheme val="minor"/>
    </font>
    <font>
      <sz val="9"/>
      <color rgb="FF201F1E"/>
      <name val="Calibri"/>
      <family val="2"/>
      <scheme val="minor"/>
    </font>
    <font>
      <b/>
      <sz val="9"/>
      <color rgb="FF201F1E"/>
      <name val="Calibri"/>
      <family val="2"/>
      <scheme val="minor"/>
    </font>
    <font>
      <b/>
      <sz val="9"/>
      <color theme="1"/>
      <name val="Calibri"/>
      <family val="2"/>
      <scheme val="minor"/>
    </font>
    <font>
      <i/>
      <sz val="9"/>
      <name val="Calibri"/>
      <family val="2"/>
      <scheme val="minor"/>
    </font>
    <font>
      <sz val="9"/>
      <color theme="1"/>
      <name val="Times New Roman"/>
      <family val="1"/>
    </font>
    <font>
      <sz val="9"/>
      <color theme="10"/>
      <name val="Calibri"/>
      <family val="2"/>
      <scheme val="minor"/>
    </font>
    <font>
      <sz val="9"/>
      <color rgb="FF444444"/>
      <name val="Calibri"/>
      <family val="2"/>
      <scheme val="minor"/>
    </font>
    <font>
      <sz val="9"/>
      <color theme="1"/>
      <name val="Calibri"/>
      <family val="2"/>
      <charset val="1"/>
    </font>
    <font>
      <u/>
      <sz val="9"/>
      <name val="Calibri"/>
      <family val="2"/>
      <scheme val="minor"/>
    </font>
    <font>
      <sz val="9"/>
      <name val="Calibri"/>
      <family val="2"/>
      <charset val="1"/>
    </font>
    <font>
      <b/>
      <u/>
      <sz val="9"/>
      <color rgb="FF000000"/>
      <name val="Calibri"/>
      <family val="2"/>
      <scheme val="minor"/>
    </font>
    <font>
      <b/>
      <sz val="9"/>
      <color theme="1"/>
      <name val="Calibri"/>
      <family val="2"/>
    </font>
    <font>
      <sz val="9"/>
      <color rgb="FF444444"/>
      <name val="Calibri"/>
      <family val="2"/>
      <charset val="1"/>
    </font>
    <font>
      <sz val="9"/>
      <color theme="10"/>
      <name val="Calibri"/>
      <family val="2"/>
    </font>
    <font>
      <b/>
      <u/>
      <sz val="9"/>
      <color theme="1"/>
      <name val="Calibri"/>
      <family val="2"/>
      <scheme val="minor"/>
    </font>
    <font>
      <b/>
      <sz val="9"/>
      <color rgb="FF192930"/>
      <name val="Calibri"/>
      <family val="2"/>
      <scheme val="minor"/>
    </font>
    <font>
      <sz val="9"/>
      <color rgb="FF192930"/>
      <name val="Calibri"/>
      <family val="2"/>
      <scheme val="minor"/>
    </font>
    <font>
      <u/>
      <sz val="9"/>
      <color rgb="FF000000"/>
      <name val="Calibri"/>
      <family val="2"/>
      <scheme val="minor"/>
    </font>
    <font>
      <i/>
      <sz val="9"/>
      <color theme="1"/>
      <name val="Calibri"/>
      <family val="2"/>
      <scheme val="minor"/>
    </font>
    <font>
      <sz val="9"/>
      <color theme="1"/>
      <name val="Segoe UI"/>
      <family val="2"/>
    </font>
    <font>
      <sz val="9"/>
      <color theme="1"/>
      <name val="Calibri"/>
      <family val="2"/>
    </font>
    <font>
      <sz val="9"/>
      <color rgb="FFFF0000"/>
      <name val="Calibri"/>
      <family val="2"/>
      <charset val="1"/>
    </font>
    <font>
      <sz val="9"/>
      <color rgb="FF242424"/>
      <name val="Segoe UI"/>
      <family val="2"/>
    </font>
    <font>
      <sz val="9"/>
      <color rgb="FF242424"/>
      <name val="Calibri"/>
      <family val="2"/>
      <scheme val="minor"/>
    </font>
    <font>
      <b/>
      <sz val="9"/>
      <color rgb="FF242424"/>
      <name val="Calibri"/>
      <family val="2"/>
      <scheme val="minor"/>
    </font>
    <font>
      <sz val="9"/>
      <color theme="1"/>
      <name val="Open Sans"/>
      <family val="2"/>
    </font>
    <font>
      <i/>
      <sz val="9"/>
      <color rgb="FF201F1E"/>
      <name val="Calibri"/>
      <family val="2"/>
      <scheme val="minor"/>
    </font>
    <font>
      <sz val="9"/>
      <name val="Lucida Sans Unicode"/>
      <family val="2"/>
    </font>
    <font>
      <u/>
      <sz val="9"/>
      <color theme="10"/>
      <name val="Calibri"/>
      <family val="2"/>
    </font>
    <font>
      <sz val="9"/>
      <color rgb="FFFF0000"/>
      <name val="Calibri"/>
      <family val="2"/>
    </font>
    <font>
      <i/>
      <sz val="9"/>
      <color rgb="FF000000"/>
      <name val="Calibri"/>
      <family val="2"/>
      <scheme val="minor"/>
    </font>
    <font>
      <sz val="9"/>
      <color rgb="FF444444"/>
      <name val="Calibri"/>
      <family val="2"/>
    </font>
  </fonts>
  <fills count="38">
    <fill>
      <patternFill patternType="none"/>
    </fill>
    <fill>
      <patternFill patternType="gray125"/>
    </fill>
    <fill>
      <patternFill patternType="solid">
        <fgColor theme="4" tint="0.39997558519241921"/>
        <bgColor indexed="64"/>
      </patternFill>
    </fill>
    <fill>
      <patternFill patternType="solid">
        <fgColor rgb="FFB4C6E7"/>
        <bgColor indexed="64"/>
      </patternFill>
    </fill>
    <fill>
      <patternFill patternType="solid">
        <fgColor rgb="FFDDEBF7"/>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D9E1F2"/>
        <bgColor indexed="64"/>
      </patternFill>
    </fill>
    <fill>
      <patternFill patternType="solid">
        <fgColor rgb="FFD9D9D9"/>
        <bgColor indexed="64"/>
      </patternFill>
    </fill>
    <fill>
      <patternFill patternType="solid">
        <fgColor rgb="FFD0CECE"/>
        <bgColor indexed="64"/>
      </patternFill>
    </fill>
    <fill>
      <patternFill patternType="solid">
        <fgColor rgb="FFE7E6E6"/>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bgColor rgb="FFF2F2F2"/>
      </patternFill>
    </fill>
    <fill>
      <patternFill patternType="solid">
        <fgColor rgb="FF92D050"/>
        <bgColor indexed="64"/>
      </patternFill>
    </fill>
    <fill>
      <patternFill patternType="solid">
        <fgColor theme="7" tint="0.79998168889431442"/>
        <bgColor indexed="64"/>
      </patternFill>
    </fill>
    <fill>
      <patternFill patternType="solid">
        <fgColor rgb="FFFFE699"/>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FF"/>
        <bgColor rgb="FFF2F2F2"/>
      </patternFill>
    </fill>
    <fill>
      <patternFill patternType="solid">
        <fgColor theme="5" tint="0.79998168889431442"/>
        <bgColor indexed="64"/>
      </patternFill>
    </fill>
    <fill>
      <patternFill patternType="solid">
        <fgColor theme="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7"/>
        <bgColor indexed="64"/>
      </patternFill>
    </fill>
    <fill>
      <patternFill patternType="solid">
        <fgColor rgb="FFFFFFFF"/>
        <bgColor indexed="64"/>
      </patternFill>
    </fill>
    <fill>
      <patternFill patternType="solid">
        <fgColor rgb="FFFCE4D6"/>
        <bgColor indexed="64"/>
      </patternFill>
    </fill>
    <fill>
      <patternFill patternType="solid">
        <fgColor theme="0"/>
        <bgColor theme="9" tint="0.79998168889431442"/>
      </patternFill>
    </fill>
    <fill>
      <patternFill patternType="solid">
        <fgColor rgb="FFC6E0B4"/>
        <bgColor indexed="64"/>
      </patternFill>
    </fill>
    <fill>
      <patternFill patternType="solid">
        <fgColor rgb="FFD6DCE4"/>
        <bgColor indexed="64"/>
      </patternFill>
    </fill>
    <fill>
      <patternFill patternType="solid">
        <fgColor rgb="FFA9D08E"/>
        <bgColor indexed="64"/>
      </patternFill>
    </fill>
    <fill>
      <patternFill patternType="solid">
        <fgColor rgb="FFF4B084"/>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indexed="64"/>
      </right>
      <top/>
      <bottom/>
      <diagonal/>
    </border>
    <border>
      <left style="thin">
        <color indexed="64"/>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rgb="FF000000"/>
      </right>
      <top style="thin">
        <color rgb="FF000000"/>
      </top>
      <bottom style="thin">
        <color rgb="FF000000"/>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cellStyleXfs>
  <cellXfs count="466">
    <xf numFmtId="0" fontId="0" fillId="0" borderId="0" xfId="0"/>
    <xf numFmtId="0" fontId="0" fillId="0" borderId="0" xfId="0" applyAlignment="1">
      <alignment horizontal="left"/>
    </xf>
    <xf numFmtId="0" fontId="4" fillId="0" borderId="0" xfId="0" applyFont="1"/>
    <xf numFmtId="0" fontId="4" fillId="4" borderId="1" xfId="0" applyFont="1" applyFill="1" applyBorder="1"/>
    <xf numFmtId="0" fontId="4" fillId="13" borderId="1" xfId="0" applyFont="1" applyFill="1" applyBorder="1" applyAlignment="1">
      <alignment horizontal="center" vertical="center" wrapText="1"/>
    </xf>
    <xf numFmtId="0" fontId="5" fillId="13" borderId="1" xfId="0" applyFont="1" applyFill="1" applyBorder="1" applyAlignment="1">
      <alignment horizontal="left" vertical="center" wrapText="1"/>
    </xf>
    <xf numFmtId="0" fontId="8" fillId="13" borderId="1" xfId="0" applyFont="1" applyFill="1" applyBorder="1" applyAlignment="1">
      <alignment horizontal="left" wrapText="1"/>
    </xf>
    <xf numFmtId="164" fontId="4" fillId="13" borderId="1" xfId="0" applyNumberFormat="1" applyFont="1" applyFill="1" applyBorder="1" applyAlignment="1">
      <alignment horizontal="center" vertical="center" wrapText="1"/>
    </xf>
    <xf numFmtId="0" fontId="9" fillId="13" borderId="1" xfId="1" applyFont="1" applyFill="1" applyBorder="1" applyAlignment="1">
      <alignment wrapText="1"/>
    </xf>
    <xf numFmtId="0" fontId="4" fillId="30" borderId="1" xfId="0" applyFont="1" applyFill="1" applyBorder="1" applyAlignment="1">
      <alignment horizontal="left" wrapText="1"/>
    </xf>
    <xf numFmtId="0" fontId="4" fillId="13" borderId="1" xfId="0" applyFont="1" applyFill="1" applyBorder="1" applyAlignment="1">
      <alignment horizontal="left" wrapText="1"/>
    </xf>
    <xf numFmtId="1" fontId="4" fillId="13" borderId="1" xfId="0" applyNumberFormat="1" applyFont="1" applyFill="1" applyBorder="1" applyAlignment="1">
      <alignment horizontal="center" vertical="center" wrapText="1"/>
    </xf>
    <xf numFmtId="0" fontId="4" fillId="13" borderId="1" xfId="0" applyFont="1" applyFill="1" applyBorder="1" applyAlignment="1">
      <alignment horizontal="center" vertical="center"/>
    </xf>
    <xf numFmtId="0" fontId="10" fillId="3" borderId="14" xfId="0" applyFont="1" applyFill="1" applyBorder="1"/>
    <xf numFmtId="0" fontId="10" fillId="8" borderId="13" xfId="0" applyFont="1" applyFill="1" applyBorder="1"/>
    <xf numFmtId="0" fontId="7" fillId="11" borderId="14" xfId="0" applyFont="1" applyFill="1" applyBorder="1"/>
    <xf numFmtId="0" fontId="4" fillId="0" borderId="1" xfId="0" applyFont="1" applyBorder="1" applyAlignment="1">
      <alignment horizontal="center" vertical="center"/>
    </xf>
    <xf numFmtId="0" fontId="13" fillId="0" borderId="1" xfId="0" applyFont="1" applyBorder="1" applyAlignment="1">
      <alignment vertical="top" wrapText="1"/>
    </xf>
    <xf numFmtId="0" fontId="8" fillId="0" borderId="1" xfId="0" applyFont="1" applyBorder="1" applyAlignment="1">
      <alignment horizontal="left" wrapText="1"/>
    </xf>
    <xf numFmtId="0" fontId="4" fillId="0" borderId="1" xfId="0" applyFont="1" applyBorder="1" applyAlignment="1">
      <alignment horizontal="center" vertical="center" wrapText="1"/>
    </xf>
    <xf numFmtId="0" fontId="4" fillId="0" borderId="1" xfId="0" applyFont="1" applyBorder="1" applyAlignment="1">
      <alignment wrapText="1"/>
    </xf>
    <xf numFmtId="0" fontId="9" fillId="0" borderId="1" xfId="1" applyFont="1" applyBorder="1" applyAlignment="1">
      <alignment wrapText="1"/>
    </xf>
    <xf numFmtId="0" fontId="4" fillId="30" borderId="1" xfId="0" applyFont="1" applyFill="1" applyBorder="1" applyAlignment="1">
      <alignment wrapText="1"/>
    </xf>
    <xf numFmtId="0" fontId="4" fillId="0" borderId="1" xfId="0" applyFont="1" applyBorder="1"/>
    <xf numFmtId="0" fontId="7" fillId="11" borderId="14" xfId="0" applyFont="1" applyFill="1" applyBorder="1" applyAlignment="1">
      <alignment horizontal="left" wrapText="1"/>
    </xf>
    <xf numFmtId="0" fontId="13" fillId="0" borderId="1" xfId="0" applyFont="1" applyBorder="1" applyAlignment="1">
      <alignment wrapText="1"/>
    </xf>
    <xf numFmtId="0" fontId="8" fillId="0" borderId="1" xfId="0" applyFont="1" applyBorder="1" applyAlignment="1">
      <alignment wrapText="1"/>
    </xf>
    <xf numFmtId="14" fontId="4" fillId="0" borderId="1" xfId="0" applyNumberFormat="1" applyFont="1" applyBorder="1" applyAlignment="1">
      <alignment horizontal="center" vertical="center" wrapText="1"/>
    </xf>
    <xf numFmtId="0" fontId="4" fillId="30" borderId="1" xfId="0" applyFont="1" applyFill="1" applyBorder="1" applyAlignment="1">
      <alignment vertical="top" wrapText="1"/>
    </xf>
    <xf numFmtId="0" fontId="7" fillId="11" borderId="14" xfId="0" applyFont="1" applyFill="1" applyBorder="1" applyAlignment="1">
      <alignment horizontal="left"/>
    </xf>
    <xf numFmtId="0" fontId="11" fillId="0" borderId="1" xfId="0" applyFont="1" applyBorder="1" applyAlignment="1">
      <alignment wrapText="1"/>
    </xf>
    <xf numFmtId="0" fontId="6" fillId="3" borderId="20" xfId="0" applyFont="1" applyFill="1" applyBorder="1" applyAlignment="1">
      <alignment horizontal="left"/>
    </xf>
    <xf numFmtId="0" fontId="5" fillId="0" borderId="1" xfId="0" applyFont="1" applyBorder="1" applyAlignment="1">
      <alignment horizontal="justify" vertical="center"/>
    </xf>
    <xf numFmtId="0" fontId="8" fillId="13" borderId="1" xfId="0" applyFont="1" applyFill="1" applyBorder="1" applyAlignment="1">
      <alignment wrapText="1"/>
    </xf>
    <xf numFmtId="14" fontId="4" fillId="13" borderId="1" xfId="0" applyNumberFormat="1" applyFont="1" applyFill="1" applyBorder="1" applyAlignment="1">
      <alignment horizontal="center" vertical="center" wrapText="1"/>
    </xf>
    <xf numFmtId="0" fontId="4" fillId="0" borderId="1" xfId="0" applyFont="1" applyBorder="1" applyAlignment="1">
      <alignment vertical="top" wrapText="1"/>
    </xf>
    <xf numFmtId="0" fontId="15" fillId="10" borderId="22" xfId="0" applyFont="1" applyFill="1" applyBorder="1" applyAlignment="1">
      <alignment horizontal="left" wrapText="1"/>
    </xf>
    <xf numFmtId="0" fontId="15" fillId="6" borderId="24" xfId="0" applyFont="1" applyFill="1" applyBorder="1"/>
    <xf numFmtId="0" fontId="15" fillId="3" borderId="22" xfId="0" applyFont="1" applyFill="1" applyBorder="1" applyAlignment="1">
      <alignment horizontal="left" wrapText="1"/>
    </xf>
    <xf numFmtId="0" fontId="7" fillId="11" borderId="20" xfId="0" applyFont="1" applyFill="1" applyBorder="1" applyAlignment="1">
      <alignment horizontal="left" wrapText="1"/>
    </xf>
    <xf numFmtId="0" fontId="16" fillId="13" borderId="1" xfId="0" applyFont="1" applyFill="1" applyBorder="1" applyAlignment="1">
      <alignment horizontal="justify" vertical="center"/>
    </xf>
    <xf numFmtId="17" fontId="4" fillId="0" borderId="1" xfId="0" applyNumberFormat="1" applyFont="1" applyBorder="1" applyAlignment="1">
      <alignment horizontal="center" vertical="center" wrapText="1"/>
    </xf>
    <xf numFmtId="0" fontId="5" fillId="13" borderId="1" xfId="0" applyFont="1" applyFill="1" applyBorder="1" applyAlignment="1">
      <alignment horizontal="justify" vertical="center"/>
    </xf>
    <xf numFmtId="0" fontId="5" fillId="0" borderId="1" xfId="0" applyFont="1" applyBorder="1" applyAlignment="1">
      <alignment vertical="top" wrapText="1"/>
    </xf>
    <xf numFmtId="0" fontId="4" fillId="0" borderId="1" xfId="0" applyFont="1" applyBorder="1" applyAlignment="1">
      <alignment horizontal="left" wrapText="1"/>
    </xf>
    <xf numFmtId="0" fontId="5" fillId="0" borderId="1" xfId="0" applyFont="1" applyBorder="1" applyAlignment="1">
      <alignment horizontal="center" vertical="center"/>
    </xf>
    <xf numFmtId="0" fontId="9" fillId="0" borderId="1" xfId="1" applyFont="1" applyBorder="1" applyAlignment="1">
      <alignment horizontal="left" wrapText="1"/>
    </xf>
    <xf numFmtId="0" fontId="5" fillId="0" borderId="1" xfId="0" applyFont="1" applyBorder="1" applyAlignment="1">
      <alignment horizontal="left" vertical="center" wrapText="1"/>
    </xf>
    <xf numFmtId="0" fontId="9" fillId="0" borderId="1" xfId="2" applyFont="1" applyBorder="1" applyAlignment="1">
      <alignment horizontal="left" vertical="center" wrapText="1"/>
    </xf>
    <xf numFmtId="0" fontId="15" fillId="10" borderId="17" xfId="0" applyFont="1" applyFill="1" applyBorder="1" applyAlignment="1">
      <alignment horizontal="left" wrapText="1"/>
    </xf>
    <xf numFmtId="0" fontId="4" fillId="12" borderId="1" xfId="0" applyFont="1" applyFill="1" applyBorder="1"/>
    <xf numFmtId="0" fontId="5" fillId="13" borderId="1" xfId="0" applyFont="1" applyFill="1" applyBorder="1" applyAlignment="1">
      <alignment horizontal="justify" vertical="top"/>
    </xf>
    <xf numFmtId="0" fontId="5" fillId="0" borderId="1" xfId="0" applyFont="1" applyBorder="1" applyAlignment="1">
      <alignment horizontal="left" wrapText="1"/>
    </xf>
    <xf numFmtId="14" fontId="4" fillId="0" borderId="1" xfId="0" applyNumberFormat="1" applyFont="1" applyBorder="1" applyAlignment="1">
      <alignment wrapText="1"/>
    </xf>
    <xf numFmtId="0" fontId="4" fillId="1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31" borderId="1" xfId="0" applyFont="1" applyFill="1" applyBorder="1" applyAlignment="1">
      <alignment horizontal="justify" vertical="top" wrapText="1"/>
    </xf>
    <xf numFmtId="0" fontId="5" fillId="31" borderId="1" xfId="0" applyFont="1" applyFill="1" applyBorder="1" applyAlignment="1">
      <alignment vertical="top" wrapText="1"/>
    </xf>
    <xf numFmtId="0" fontId="4" fillId="0" borderId="1" xfId="0" applyFont="1" applyBorder="1" applyAlignment="1">
      <alignment horizontal="center" wrapText="1"/>
    </xf>
    <xf numFmtId="0" fontId="4" fillId="32" borderId="1" xfId="0" applyFont="1" applyFill="1" applyBorder="1" applyAlignment="1">
      <alignment wrapText="1"/>
    </xf>
    <xf numFmtId="0" fontId="5" fillId="13" borderId="1" xfId="0" applyFont="1" applyFill="1" applyBorder="1" applyAlignment="1">
      <alignment horizontal="center" vertical="center" wrapText="1"/>
    </xf>
    <xf numFmtId="0" fontId="9" fillId="0" borderId="1" xfId="2" applyFont="1" applyBorder="1" applyAlignment="1">
      <alignment wrapText="1"/>
    </xf>
    <xf numFmtId="0" fontId="4" fillId="21" borderId="1" xfId="0" applyFont="1" applyFill="1" applyBorder="1" applyAlignment="1">
      <alignment vertical="top" wrapText="1"/>
    </xf>
    <xf numFmtId="0" fontId="5" fillId="13" borderId="1" xfId="0" applyFont="1" applyFill="1" applyBorder="1" applyAlignment="1">
      <alignment horizontal="justify" vertical="center" wrapText="1"/>
    </xf>
    <xf numFmtId="0" fontId="9" fillId="22" borderId="1" xfId="1" applyFont="1" applyFill="1" applyBorder="1" applyAlignment="1">
      <alignment vertical="top" wrapText="1"/>
    </xf>
    <xf numFmtId="0" fontId="4" fillId="13" borderId="1" xfId="0" applyFont="1" applyFill="1" applyBorder="1" applyAlignment="1">
      <alignment wrapText="1"/>
    </xf>
    <xf numFmtId="0" fontId="9" fillId="22" borderId="1" xfId="1" applyFont="1" applyFill="1" applyBorder="1" applyAlignment="1">
      <alignment vertical="center" wrapText="1"/>
    </xf>
    <xf numFmtId="0" fontId="9" fillId="0" borderId="1" xfId="1" applyFont="1" applyBorder="1" applyAlignment="1">
      <alignment horizontal="left" vertical="top" wrapText="1"/>
    </xf>
    <xf numFmtId="0" fontId="5" fillId="13" borderId="1" xfId="0" applyFont="1" applyFill="1" applyBorder="1" applyAlignment="1">
      <alignment horizontal="justify" vertical="top" wrapText="1"/>
    </xf>
    <xf numFmtId="0" fontId="14" fillId="31" borderId="1" xfId="0" applyFont="1" applyFill="1" applyBorder="1" applyAlignment="1">
      <alignment vertical="top" wrapText="1"/>
    </xf>
    <xf numFmtId="0" fontId="5" fillId="13" borderId="1" xfId="0" applyFont="1" applyFill="1" applyBorder="1" applyAlignment="1">
      <alignment horizontal="left" wrapText="1"/>
    </xf>
    <xf numFmtId="0" fontId="4" fillId="32" borderId="1" xfId="0" applyFont="1" applyFill="1" applyBorder="1" applyAlignment="1">
      <alignment horizontal="center" vertical="center" wrapText="1"/>
    </xf>
    <xf numFmtId="0" fontId="9" fillId="22" borderId="1" xfId="1" applyFont="1" applyFill="1" applyBorder="1" applyAlignment="1">
      <alignment horizontal="left" wrapText="1"/>
    </xf>
    <xf numFmtId="0" fontId="9" fillId="0" borderId="1" xfId="2" applyFont="1" applyBorder="1" applyAlignment="1">
      <alignment horizontal="left" wrapText="1"/>
    </xf>
    <xf numFmtId="0" fontId="9" fillId="22" borderId="1" xfId="1" applyFont="1" applyFill="1" applyBorder="1" applyAlignment="1">
      <alignment wrapText="1"/>
    </xf>
    <xf numFmtId="0" fontId="9" fillId="0" borderId="1" xfId="2" applyFont="1" applyBorder="1" applyAlignment="1"/>
    <xf numFmtId="0" fontId="5" fillId="0" borderId="1" xfId="0" applyFont="1" applyBorder="1" applyAlignment="1">
      <alignment wrapText="1"/>
    </xf>
    <xf numFmtId="0" fontId="5" fillId="31" borderId="1" xfId="0" applyFont="1" applyFill="1" applyBorder="1" applyAlignment="1">
      <alignment horizontal="justify" vertical="top"/>
    </xf>
    <xf numFmtId="0" fontId="9" fillId="0" borderId="1" xfId="1" applyFont="1" applyBorder="1" applyAlignment="1">
      <alignment vertical="center" wrapText="1"/>
    </xf>
    <xf numFmtId="0" fontId="5" fillId="0" borderId="1" xfId="0" applyFont="1" applyBorder="1" applyAlignment="1">
      <alignment vertical="center" wrapText="1"/>
    </xf>
    <xf numFmtId="0" fontId="9" fillId="15" borderId="1" xfId="1" applyFont="1" applyFill="1" applyBorder="1" applyAlignment="1">
      <alignment vertical="top" wrapText="1"/>
    </xf>
    <xf numFmtId="0" fontId="10" fillId="13" borderId="1" xfId="0" applyFont="1" applyFill="1" applyBorder="1" applyAlignment="1">
      <alignment horizontal="left" vertical="top" wrapText="1"/>
    </xf>
    <xf numFmtId="17" fontId="4" fillId="13" borderId="1" xfId="0" applyNumberFormat="1" applyFont="1" applyFill="1" applyBorder="1" applyAlignment="1">
      <alignment horizontal="center" vertical="center" wrapText="1"/>
    </xf>
    <xf numFmtId="0" fontId="9" fillId="22" borderId="1" xfId="1" applyFont="1" applyFill="1" applyBorder="1" applyAlignment="1">
      <alignment horizontal="center" wrapText="1"/>
    </xf>
    <xf numFmtId="0" fontId="14" fillId="0" borderId="1" xfId="0" applyFont="1" applyBorder="1" applyAlignment="1">
      <alignment wrapText="1"/>
    </xf>
    <xf numFmtId="0" fontId="10" fillId="13" borderId="1" xfId="0" applyFont="1" applyFill="1" applyBorder="1" applyAlignment="1">
      <alignment horizontal="center" vertical="center" wrapText="1"/>
    </xf>
    <xf numFmtId="0" fontId="18" fillId="13" borderId="1" xfId="1" applyFont="1" applyFill="1" applyBorder="1" applyAlignment="1">
      <alignment wrapText="1"/>
    </xf>
    <xf numFmtId="0" fontId="19" fillId="0" borderId="1" xfId="0" quotePrefix="1" applyFont="1" applyBorder="1"/>
    <xf numFmtId="0" fontId="9" fillId="0" borderId="1" xfId="2" applyFont="1" applyBorder="1"/>
    <xf numFmtId="17" fontId="4" fillId="0" borderId="1" xfId="0" applyNumberFormat="1" applyFont="1" applyBorder="1" applyAlignment="1">
      <alignment wrapText="1"/>
    </xf>
    <xf numFmtId="0" fontId="5" fillId="0" borderId="1" xfId="0" applyFont="1" applyBorder="1" applyAlignment="1">
      <alignment horizontal="justify" vertical="top"/>
    </xf>
    <xf numFmtId="0" fontId="20" fillId="0" borderId="1" xfId="0" applyFont="1" applyBorder="1" applyAlignment="1">
      <alignment wrapText="1"/>
    </xf>
    <xf numFmtId="0" fontId="4" fillId="5" borderId="1" xfId="0" applyFont="1" applyFill="1" applyBorder="1" applyAlignment="1">
      <alignment wrapText="1"/>
    </xf>
    <xf numFmtId="0" fontId="14" fillId="0" borderId="1" xfId="0" applyFont="1" applyBorder="1" applyAlignment="1">
      <alignment vertical="center" wrapText="1"/>
    </xf>
    <xf numFmtId="17" fontId="4" fillId="0" borderId="1" xfId="0" applyNumberFormat="1" applyFont="1" applyBorder="1" applyAlignment="1">
      <alignment horizontal="right" wrapText="1"/>
    </xf>
    <xf numFmtId="0" fontId="9" fillId="15" borderId="1" xfId="1" applyFont="1" applyFill="1" applyBorder="1" applyAlignment="1">
      <alignment wrapText="1"/>
    </xf>
    <xf numFmtId="0" fontId="10" fillId="13" borderId="1" xfId="0" applyFont="1" applyFill="1" applyBorder="1" applyAlignment="1">
      <alignment horizontal="left" wrapText="1"/>
    </xf>
    <xf numFmtId="0" fontId="5" fillId="30" borderId="1" xfId="0" applyFont="1" applyFill="1" applyBorder="1" applyAlignment="1">
      <alignment horizontal="justify" vertical="center"/>
    </xf>
    <xf numFmtId="16" fontId="4" fillId="0" borderId="1" xfId="0" applyNumberFormat="1" applyFont="1" applyBorder="1" applyAlignment="1">
      <alignment horizontal="center" vertical="center" wrapText="1"/>
    </xf>
    <xf numFmtId="0" fontId="10" fillId="21" borderId="1" xfId="0" applyFont="1" applyFill="1" applyBorder="1" applyAlignment="1">
      <alignment horizontal="left" wrapText="1"/>
    </xf>
    <xf numFmtId="0" fontId="11" fillId="0" borderId="1" xfId="0" applyFont="1" applyBorder="1" applyAlignment="1">
      <alignment vertical="top" wrapText="1"/>
    </xf>
    <xf numFmtId="0" fontId="9" fillId="22" borderId="1" xfId="3" applyFont="1" applyFill="1" applyBorder="1" applyAlignment="1">
      <alignment horizontal="center" vertical="center" wrapText="1"/>
    </xf>
    <xf numFmtId="16" fontId="4" fillId="13" borderId="1" xfId="0" applyNumberFormat="1" applyFont="1" applyFill="1" applyBorder="1" applyAlignment="1">
      <alignment horizontal="center" vertical="center" wrapText="1"/>
    </xf>
    <xf numFmtId="0" fontId="10" fillId="0" borderId="1" xfId="0" applyFont="1" applyBorder="1" applyAlignment="1">
      <alignment horizontal="left" wrapText="1"/>
    </xf>
    <xf numFmtId="0" fontId="13" fillId="31" borderId="1" xfId="0" applyFont="1" applyFill="1" applyBorder="1" applyAlignment="1">
      <alignment vertical="top" wrapText="1"/>
    </xf>
    <xf numFmtId="0" fontId="9" fillId="13" borderId="1" xfId="2" applyFont="1" applyFill="1" applyBorder="1" applyAlignment="1">
      <alignment horizontal="left" vertical="top" wrapText="1"/>
    </xf>
    <xf numFmtId="0" fontId="4" fillId="6" borderId="1" xfId="0" applyFont="1" applyFill="1" applyBorder="1"/>
    <xf numFmtId="0" fontId="4" fillId="21" borderId="1" xfId="0" applyFont="1" applyFill="1" applyBorder="1" applyAlignment="1">
      <alignment wrapText="1"/>
    </xf>
    <xf numFmtId="0" fontId="22" fillId="0" borderId="1" xfId="0" applyFont="1" applyBorder="1" applyAlignment="1">
      <alignment wrapText="1"/>
    </xf>
    <xf numFmtId="20" fontId="5" fillId="0" borderId="1" xfId="0" applyNumberFormat="1" applyFont="1" applyBorder="1" applyAlignment="1">
      <alignment horizontal="center" vertical="center" wrapText="1"/>
    </xf>
    <xf numFmtId="0" fontId="4" fillId="14" borderId="1" xfId="0" applyFont="1" applyFill="1" applyBorder="1" applyAlignment="1">
      <alignment wrapText="1"/>
    </xf>
    <xf numFmtId="0" fontId="4" fillId="13" borderId="1" xfId="0" applyFont="1" applyFill="1" applyBorder="1" applyAlignment="1">
      <alignment vertical="top" wrapText="1"/>
    </xf>
    <xf numFmtId="0" fontId="5" fillId="13" borderId="1" xfId="0" applyFont="1" applyFill="1" applyBorder="1" applyAlignment="1">
      <alignment vertical="top" wrapText="1"/>
    </xf>
    <xf numFmtId="0" fontId="4" fillId="5" borderId="1" xfId="0" applyFont="1" applyFill="1" applyBorder="1"/>
    <xf numFmtId="15" fontId="4" fillId="0" borderId="1" xfId="0" applyNumberFormat="1" applyFont="1" applyBorder="1" applyAlignment="1">
      <alignment horizontal="center" vertical="center" wrapText="1"/>
    </xf>
    <xf numFmtId="0" fontId="5" fillId="13" borderId="1" xfId="0" applyFont="1" applyFill="1" applyBorder="1" applyAlignment="1">
      <alignment vertical="center" wrapText="1"/>
    </xf>
    <xf numFmtId="0" fontId="9" fillId="0" borderId="1" xfId="2" applyFont="1" applyBorder="1" applyAlignment="1">
      <alignment vertical="center" wrapText="1"/>
    </xf>
    <xf numFmtId="16" fontId="4" fillId="0" borderId="1" xfId="0" applyNumberFormat="1" applyFont="1" applyBorder="1" applyAlignment="1">
      <alignment horizontal="center" vertical="center"/>
    </xf>
    <xf numFmtId="0" fontId="9" fillId="0" borderId="1" xfId="2" applyFont="1" applyBorder="1" applyAlignment="1">
      <alignment vertical="top" wrapText="1"/>
    </xf>
    <xf numFmtId="0" fontId="5" fillId="33" borderId="1" xfId="0" applyFont="1" applyFill="1" applyBorder="1" applyAlignment="1">
      <alignment vertical="center" wrapText="1"/>
    </xf>
    <xf numFmtId="0" fontId="5" fillId="13" borderId="1" xfId="0" applyFont="1" applyFill="1" applyBorder="1" applyAlignment="1">
      <alignment wrapText="1"/>
    </xf>
    <xf numFmtId="0" fontId="5" fillId="33" borderId="1" xfId="0" applyFont="1" applyFill="1" applyBorder="1" applyAlignment="1">
      <alignment wrapText="1"/>
    </xf>
    <xf numFmtId="0" fontId="9" fillId="0" borderId="1" xfId="1" applyFont="1" applyBorder="1" applyAlignment="1">
      <alignment vertical="top" wrapText="1"/>
    </xf>
    <xf numFmtId="0" fontId="4" fillId="18" borderId="1" xfId="0" applyFont="1" applyFill="1" applyBorder="1"/>
    <xf numFmtId="0" fontId="5" fillId="0" borderId="1" xfId="0" applyFont="1" applyBorder="1" applyAlignment="1">
      <alignment horizontal="left" vertical="top" wrapText="1"/>
    </xf>
    <xf numFmtId="0" fontId="4" fillId="32" borderId="1" xfId="0" applyFont="1" applyFill="1" applyBorder="1"/>
    <xf numFmtId="0" fontId="4" fillId="34" borderId="1" xfId="0" applyFont="1" applyFill="1" applyBorder="1"/>
    <xf numFmtId="0" fontId="4" fillId="11" borderId="1" xfId="0" applyFont="1" applyFill="1" applyBorder="1"/>
    <xf numFmtId="0" fontId="6" fillId="0" borderId="1" xfId="0" applyFont="1" applyBorder="1" applyAlignment="1">
      <alignment vertical="center" wrapText="1"/>
    </xf>
    <xf numFmtId="0" fontId="4" fillId="0" borderId="1" xfId="0" applyFont="1" applyBorder="1" applyAlignment="1">
      <alignment vertical="top"/>
    </xf>
    <xf numFmtId="0" fontId="4" fillId="0" borderId="1" xfId="0" applyFont="1" applyBorder="1" applyAlignment="1">
      <alignment vertical="center" wrapText="1"/>
    </xf>
    <xf numFmtId="0" fontId="4" fillId="31" borderId="1" xfId="0" applyFont="1" applyFill="1" applyBorder="1"/>
    <xf numFmtId="17" fontId="4"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10" fillId="0" borderId="1" xfId="0" applyFont="1" applyBorder="1" applyAlignment="1">
      <alignment horizontal="justify" vertical="center"/>
    </xf>
    <xf numFmtId="0" fontId="4" fillId="0" borderId="1" xfId="0" applyFont="1" applyBorder="1" applyAlignment="1">
      <alignment horizontal="justify" vertical="center"/>
    </xf>
    <xf numFmtId="0" fontId="10" fillId="0" borderId="1" xfId="0" applyFont="1" applyBorder="1" applyAlignment="1">
      <alignment vertical="center" wrapText="1"/>
    </xf>
    <xf numFmtId="0" fontId="6" fillId="0" borderId="1" xfId="0" applyFont="1" applyBorder="1" applyAlignment="1">
      <alignment vertical="top" wrapText="1"/>
    </xf>
    <xf numFmtId="0" fontId="5" fillId="0" borderId="1" xfId="0" applyFont="1" applyBorder="1" applyAlignment="1">
      <alignment horizontal="justify" vertical="center" wrapText="1"/>
    </xf>
    <xf numFmtId="0" fontId="4" fillId="13" borderId="1" xfId="0" applyFont="1" applyFill="1" applyBorder="1" applyAlignment="1">
      <alignment vertical="center" wrapText="1"/>
    </xf>
    <xf numFmtId="0" fontId="4" fillId="0" borderId="29" xfId="0" applyFont="1" applyBorder="1"/>
    <xf numFmtId="0" fontId="4" fillId="0" borderId="29" xfId="0" applyFont="1" applyBorder="1" applyAlignment="1">
      <alignment horizontal="center" vertical="center"/>
    </xf>
    <xf numFmtId="0" fontId="4" fillId="0" borderId="28" xfId="0" applyFont="1" applyBorder="1" applyAlignment="1">
      <alignment horizontal="center" vertical="center"/>
    </xf>
    <xf numFmtId="0" fontId="4" fillId="0" borderId="26" xfId="0" applyFont="1" applyBorder="1" applyAlignment="1">
      <alignment wrapText="1"/>
    </xf>
    <xf numFmtId="0" fontId="4" fillId="0" borderId="26" xfId="0" applyFont="1" applyBorder="1" applyAlignment="1">
      <alignment horizontal="center" vertical="center" wrapText="1"/>
    </xf>
    <xf numFmtId="0" fontId="4" fillId="0" borderId="29" xfId="0" applyFont="1" applyBorder="1" applyAlignment="1">
      <alignment wrapText="1"/>
    </xf>
    <xf numFmtId="14" fontId="4" fillId="0" borderId="29" xfId="0" applyNumberFormat="1" applyFont="1" applyBorder="1" applyAlignment="1">
      <alignment horizontal="center" vertical="center" wrapText="1"/>
    </xf>
    <xf numFmtId="0" fontId="9" fillId="0" borderId="29" xfId="1" applyFont="1" applyBorder="1" applyAlignment="1">
      <alignment wrapText="1"/>
    </xf>
    <xf numFmtId="0" fontId="4" fillId="0" borderId="29" xfId="0" applyFont="1" applyBorder="1" applyAlignment="1">
      <alignment vertical="top" wrapText="1"/>
    </xf>
    <xf numFmtId="0" fontId="4" fillId="0" borderId="27" xfId="0" applyFont="1" applyBorder="1" applyAlignment="1">
      <alignment horizontal="center" vertical="center"/>
    </xf>
    <xf numFmtId="0" fontId="4" fillId="0" borderId="27" xfId="0" applyFont="1" applyBorder="1"/>
    <xf numFmtId="0" fontId="4" fillId="0" borderId="15" xfId="0" applyFont="1" applyBorder="1"/>
    <xf numFmtId="0" fontId="4" fillId="9" borderId="9" xfId="0" applyFont="1" applyFill="1" applyBorder="1"/>
    <xf numFmtId="0" fontId="4" fillId="3" borderId="10" xfId="0" applyFont="1" applyFill="1" applyBorder="1"/>
    <xf numFmtId="0" fontId="4" fillId="10" borderId="9" xfId="0" applyFont="1" applyFill="1" applyBorder="1"/>
    <xf numFmtId="0" fontId="4" fillId="4" borderId="10" xfId="0" applyFont="1" applyFill="1" applyBorder="1"/>
    <xf numFmtId="0" fontId="4" fillId="5" borderId="11" xfId="0" applyFont="1" applyFill="1" applyBorder="1"/>
    <xf numFmtId="0" fontId="7" fillId="11" borderId="9" xfId="0" applyFont="1" applyFill="1" applyBorder="1" applyAlignment="1">
      <alignment wrapText="1"/>
    </xf>
    <xf numFmtId="0" fontId="10" fillId="3" borderId="12" xfId="0" applyFont="1" applyFill="1" applyBorder="1" applyAlignment="1">
      <alignment horizontal="right" wrapText="1"/>
    </xf>
    <xf numFmtId="0" fontId="4" fillId="0" borderId="2" xfId="0" applyFont="1" applyBorder="1" applyAlignment="1">
      <alignment horizontal="center" vertical="center"/>
    </xf>
    <xf numFmtId="0" fontId="4" fillId="0" borderId="3" xfId="0" applyFont="1" applyBorder="1" applyAlignment="1">
      <alignment wrapText="1"/>
    </xf>
    <xf numFmtId="0" fontId="4" fillId="0" borderId="3" xfId="0" applyFont="1" applyBorder="1" applyAlignment="1">
      <alignment horizontal="center" vertical="center" wrapText="1"/>
    </xf>
    <xf numFmtId="0" fontId="4" fillId="0" borderId="33" xfId="0" applyFont="1" applyBorder="1" applyAlignment="1">
      <alignment horizontal="center" vertical="center"/>
    </xf>
    <xf numFmtId="0" fontId="4" fillId="0" borderId="33" xfId="0" applyFont="1" applyBorder="1"/>
    <xf numFmtId="0" fontId="4" fillId="9" borderId="14" xfId="0" applyFont="1" applyFill="1" applyBorder="1"/>
    <xf numFmtId="0" fontId="4" fillId="3" borderId="15" xfId="0" applyFont="1" applyFill="1" applyBorder="1"/>
    <xf numFmtId="0" fontId="4" fillId="4" borderId="15" xfId="0" applyFont="1" applyFill="1" applyBorder="1"/>
    <xf numFmtId="0" fontId="4" fillId="10" borderId="14" xfId="0" applyFont="1" applyFill="1" applyBorder="1"/>
    <xf numFmtId="0" fontId="4" fillId="5" borderId="16" xfId="0" applyFont="1" applyFill="1" applyBorder="1"/>
    <xf numFmtId="0" fontId="4" fillId="6" borderId="16" xfId="0" applyFont="1" applyFill="1" applyBorder="1"/>
    <xf numFmtId="0" fontId="9" fillId="13" borderId="1" xfId="1" applyFont="1" applyFill="1" applyBorder="1" applyAlignment="1">
      <alignment horizontal="left" wrapText="1"/>
    </xf>
    <xf numFmtId="0" fontId="4" fillId="0" borderId="35" xfId="0" applyFont="1" applyBorder="1" applyAlignment="1">
      <alignment horizontal="center" vertical="center"/>
    </xf>
    <xf numFmtId="0" fontId="4" fillId="0" borderId="35" xfId="0" applyFont="1" applyBorder="1"/>
    <xf numFmtId="0" fontId="4" fillId="0" borderId="31" xfId="0" applyFont="1" applyBorder="1"/>
    <xf numFmtId="0" fontId="4" fillId="0" borderId="36" xfId="0" applyFont="1" applyBorder="1"/>
    <xf numFmtId="0" fontId="4" fillId="10" borderId="14" xfId="0" applyFont="1" applyFill="1" applyBorder="1" applyAlignment="1">
      <alignment horizontal="right"/>
    </xf>
    <xf numFmtId="17" fontId="4" fillId="0" borderId="1" xfId="0" applyNumberFormat="1" applyFont="1" applyBorder="1" applyAlignment="1">
      <alignment horizontal="center" vertical="center"/>
    </xf>
    <xf numFmtId="0" fontId="18" fillId="15" borderId="1" xfId="1" applyFont="1" applyFill="1" applyBorder="1" applyAlignment="1">
      <alignment horizontal="left" wrapText="1"/>
    </xf>
    <xf numFmtId="0" fontId="4" fillId="0" borderId="3" xfId="0" applyFont="1" applyBorder="1" applyAlignment="1">
      <alignment horizontal="center" vertical="center"/>
    </xf>
    <xf numFmtId="0" fontId="4" fillId="0" borderId="3" xfId="0" applyFont="1" applyBorder="1"/>
    <xf numFmtId="0" fontId="4" fillId="0" borderId="2" xfId="0" applyFont="1" applyBorder="1"/>
    <xf numFmtId="0" fontId="26" fillId="13" borderId="1" xfId="1" applyFont="1" applyFill="1" applyBorder="1" applyAlignment="1">
      <alignment horizontal="left" wrapText="1"/>
    </xf>
    <xf numFmtId="0" fontId="10" fillId="0" borderId="1" xfId="0" applyFont="1" applyBorder="1" applyAlignment="1">
      <alignment horizontal="center" vertical="center"/>
    </xf>
    <xf numFmtId="0" fontId="18" fillId="13" borderId="1" xfId="1" applyFont="1" applyFill="1" applyBorder="1" applyAlignment="1">
      <alignment horizontal="left" wrapText="1"/>
    </xf>
    <xf numFmtId="0" fontId="15" fillId="9" borderId="17" xfId="0" applyFont="1" applyFill="1" applyBorder="1" applyAlignment="1">
      <alignment wrapText="1"/>
    </xf>
    <xf numFmtId="0" fontId="15" fillId="3" borderId="18" xfId="0" applyFont="1" applyFill="1" applyBorder="1"/>
    <xf numFmtId="0" fontId="15" fillId="9" borderId="17" xfId="0" applyFont="1" applyFill="1" applyBorder="1" applyAlignment="1">
      <alignment horizontal="left" wrapText="1"/>
    </xf>
    <xf numFmtId="0" fontId="15" fillId="4" borderId="18" xfId="0" applyFont="1" applyFill="1" applyBorder="1"/>
    <xf numFmtId="0" fontId="15" fillId="10" borderId="17" xfId="0" applyFont="1" applyFill="1" applyBorder="1"/>
    <xf numFmtId="0" fontId="15" fillId="6" borderId="19" xfId="0" applyFont="1" applyFill="1" applyBorder="1"/>
    <xf numFmtId="0" fontId="6" fillId="8" borderId="21" xfId="0" applyFont="1" applyFill="1" applyBorder="1"/>
    <xf numFmtId="0" fontId="10" fillId="15" borderId="1" xfId="0" applyFont="1" applyFill="1" applyBorder="1" applyAlignment="1">
      <alignment horizontal="left" vertical="top" wrapText="1"/>
    </xf>
    <xf numFmtId="0" fontId="15" fillId="3" borderId="23" xfId="0" applyFont="1" applyFill="1" applyBorder="1"/>
    <xf numFmtId="0" fontId="15" fillId="4" borderId="23" xfId="0" applyFont="1" applyFill="1" applyBorder="1"/>
    <xf numFmtId="0" fontId="15" fillId="5" borderId="24" xfId="0" applyFont="1" applyFill="1" applyBorder="1"/>
    <xf numFmtId="0" fontId="15" fillId="8" borderId="24" xfId="0" applyFont="1" applyFill="1" applyBorder="1"/>
    <xf numFmtId="0" fontId="8" fillId="0" borderId="3" xfId="0" applyFont="1" applyBorder="1" applyAlignment="1">
      <alignment horizontal="left" wrapText="1"/>
    </xf>
    <xf numFmtId="0" fontId="5" fillId="0" borderId="3" xfId="0" applyFont="1" applyBorder="1" applyAlignment="1">
      <alignment horizontal="center" vertical="center" wrapText="1"/>
    </xf>
    <xf numFmtId="0" fontId="4" fillId="13" borderId="2" xfId="0" applyFont="1" applyFill="1" applyBorder="1" applyAlignment="1">
      <alignment horizontal="center" vertical="center" wrapText="1"/>
    </xf>
    <xf numFmtId="0" fontId="4" fillId="0" borderId="3" xfId="0" applyFont="1" applyBorder="1" applyAlignment="1">
      <alignment vertical="top" wrapText="1"/>
    </xf>
    <xf numFmtId="0" fontId="17" fillId="13" borderId="1" xfId="0" applyFont="1" applyFill="1" applyBorder="1" applyAlignment="1">
      <alignment horizontal="left" wrapText="1"/>
    </xf>
    <xf numFmtId="0" fontId="4" fillId="0" borderId="34" xfId="0" applyFont="1" applyBorder="1" applyAlignment="1">
      <alignment horizontal="center" vertical="center"/>
    </xf>
    <xf numFmtId="0" fontId="4" fillId="0" borderId="34" xfId="0" applyFont="1" applyBorder="1"/>
    <xf numFmtId="0" fontId="15" fillId="10" borderId="25" xfId="0" applyFont="1" applyFill="1" applyBorder="1"/>
    <xf numFmtId="0" fontId="18" fillId="15" borderId="1" xfId="2" applyFont="1" applyFill="1" applyBorder="1" applyAlignment="1">
      <alignment horizontal="left" wrapText="1"/>
    </xf>
    <xf numFmtId="0" fontId="19" fillId="0" borderId="27" xfId="0" applyFont="1" applyBorder="1" applyAlignment="1">
      <alignment horizontal="left"/>
    </xf>
    <xf numFmtId="0" fontId="4" fillId="0" borderId="0" xfId="0" applyFont="1" applyAlignment="1">
      <alignment horizontal="center" vertical="center"/>
    </xf>
    <xf numFmtId="0" fontId="4" fillId="0" borderId="1" xfId="0" applyFont="1" applyBorder="1" applyAlignment="1">
      <alignment horizontal="right" wrapText="1"/>
    </xf>
    <xf numFmtId="0" fontId="5" fillId="0" borderId="1" xfId="1" applyFont="1" applyBorder="1" applyAlignment="1">
      <alignment horizontal="center" vertical="center" wrapText="1"/>
    </xf>
    <xf numFmtId="0" fontId="25" fillId="0" borderId="27" xfId="0" quotePrefix="1" applyFont="1" applyBorder="1"/>
    <xf numFmtId="0" fontId="9" fillId="0" borderId="0" xfId="1" applyFont="1" applyAlignment="1">
      <alignment wrapText="1"/>
    </xf>
    <xf numFmtId="0" fontId="4" fillId="0" borderId="36" xfId="0" applyFont="1" applyBorder="1" applyAlignment="1">
      <alignment horizontal="center" vertical="center"/>
    </xf>
    <xf numFmtId="0" fontId="10" fillId="21" borderId="1" xfId="0" applyFont="1" applyFill="1" applyBorder="1" applyAlignment="1">
      <alignment horizontal="left" vertical="top" wrapText="1"/>
    </xf>
    <xf numFmtId="0" fontId="4" fillId="0" borderId="2" xfId="0" applyFont="1" applyBorder="1" applyAlignment="1">
      <alignment horizontal="center" vertical="center" wrapText="1"/>
    </xf>
    <xf numFmtId="0" fontId="18" fillId="15" borderId="1" xfId="1" applyFont="1" applyFill="1" applyBorder="1" applyAlignment="1">
      <alignment horizontal="left" vertical="top" wrapText="1"/>
    </xf>
    <xf numFmtId="0" fontId="10" fillId="13" borderId="3" xfId="0" applyFont="1" applyFill="1" applyBorder="1" applyAlignment="1">
      <alignment horizontal="left" vertical="top" wrapText="1"/>
    </xf>
    <xf numFmtId="0" fontId="9" fillId="13" borderId="1" xfId="2" applyFont="1" applyFill="1" applyBorder="1" applyAlignment="1">
      <alignment horizontal="left" wrapText="1"/>
    </xf>
    <xf numFmtId="0" fontId="4" fillId="0" borderId="1" xfId="0" quotePrefix="1" applyFont="1" applyBorder="1" applyAlignment="1">
      <alignment horizontal="center" vertical="center"/>
    </xf>
    <xf numFmtId="17" fontId="10" fillId="13" borderId="1" xfId="4" applyNumberFormat="1" applyFont="1" applyFill="1" applyBorder="1" applyAlignment="1">
      <alignment horizontal="center" vertical="center" wrapText="1"/>
    </xf>
    <xf numFmtId="0" fontId="10" fillId="13" borderId="1" xfId="4" applyFont="1" applyFill="1" applyBorder="1" applyAlignment="1">
      <alignment horizontal="center" vertical="center" wrapText="1"/>
    </xf>
    <xf numFmtId="0" fontId="9" fillId="15" borderId="1" xfId="1" applyFont="1" applyFill="1" applyBorder="1" applyAlignment="1">
      <alignment horizontal="left" wrapText="1"/>
    </xf>
    <xf numFmtId="0" fontId="10" fillId="0" borderId="1" xfId="4" applyFont="1" applyBorder="1" applyAlignment="1">
      <alignment horizontal="center" vertical="center" wrapText="1"/>
    </xf>
    <xf numFmtId="0" fontId="5" fillId="13" borderId="0" xfId="0" applyFont="1" applyFill="1" applyAlignment="1">
      <alignment horizontal="justify" vertical="center"/>
    </xf>
    <xf numFmtId="0" fontId="11" fillId="13" borderId="1" xfId="0" applyFont="1" applyFill="1" applyBorder="1" applyAlignment="1">
      <alignment vertical="center" wrapText="1"/>
    </xf>
    <xf numFmtId="0" fontId="11" fillId="13" borderId="1" xfId="0" applyFont="1" applyFill="1" applyBorder="1" applyAlignment="1">
      <alignment horizontal="left" vertical="center" wrapText="1"/>
    </xf>
    <xf numFmtId="17" fontId="4" fillId="0" borderId="2" xfId="0" applyNumberFormat="1" applyFont="1" applyBorder="1" applyAlignment="1">
      <alignment horizontal="center" vertical="center" wrapText="1"/>
    </xf>
    <xf numFmtId="0" fontId="4" fillId="0" borderId="1" xfId="0" applyFont="1" applyBorder="1" applyAlignment="1">
      <alignment horizontal="left"/>
    </xf>
    <xf numFmtId="0" fontId="10" fillId="0" borderId="1" xfId="0" applyFont="1" applyBorder="1" applyAlignment="1">
      <alignment horizontal="center" vertical="center" wrapText="1"/>
    </xf>
    <xf numFmtId="0" fontId="9" fillId="15" borderId="1" xfId="2" applyFont="1" applyFill="1" applyBorder="1" applyAlignment="1">
      <alignment horizontal="left" wrapText="1"/>
    </xf>
    <xf numFmtId="0" fontId="18" fillId="13" borderId="0" xfId="1" applyFont="1" applyFill="1" applyAlignment="1">
      <alignment horizontal="left" wrapText="1"/>
    </xf>
    <xf numFmtId="0" fontId="4" fillId="33" borderId="1" xfId="0" applyFont="1" applyFill="1" applyBorder="1" applyAlignment="1">
      <alignment wrapText="1"/>
    </xf>
    <xf numFmtId="0" fontId="4" fillId="21" borderId="3" xfId="0" applyFont="1" applyFill="1" applyBorder="1" applyAlignment="1">
      <alignment vertical="top" wrapText="1"/>
    </xf>
    <xf numFmtId="0" fontId="8" fillId="14" borderId="1" xfId="0" applyFont="1" applyFill="1" applyBorder="1" applyAlignment="1">
      <alignment wrapText="1"/>
    </xf>
    <xf numFmtId="0" fontId="4" fillId="13" borderId="2" xfId="0" applyFont="1" applyFill="1" applyBorder="1" applyAlignment="1">
      <alignment wrapText="1"/>
    </xf>
    <xf numFmtId="0" fontId="4" fillId="8" borderId="1" xfId="0" applyFont="1" applyFill="1" applyBorder="1"/>
    <xf numFmtId="15" fontId="4" fillId="0" borderId="1" xfId="0" applyNumberFormat="1" applyFont="1" applyBorder="1" applyAlignment="1">
      <alignment horizontal="center" vertical="center"/>
    </xf>
    <xf numFmtId="0" fontId="4" fillId="0" borderId="0" xfId="0" applyFont="1" applyAlignment="1">
      <alignment vertical="center" wrapText="1"/>
    </xf>
    <xf numFmtId="0" fontId="9" fillId="0" borderId="0" xfId="1" applyFont="1" applyBorder="1" applyAlignment="1">
      <alignment vertical="top" wrapText="1"/>
    </xf>
    <xf numFmtId="0" fontId="4" fillId="0" borderId="1" xfId="0" applyFont="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justify" vertical="top"/>
    </xf>
    <xf numFmtId="0" fontId="5" fillId="0" borderId="0" xfId="0" applyFont="1" applyAlignment="1">
      <alignment horizontal="justify" vertical="center"/>
    </xf>
    <xf numFmtId="0" fontId="4" fillId="13" borderId="1" xfId="0" applyFont="1" applyFill="1" applyBorder="1" applyAlignment="1">
      <alignment horizontal="justify" vertical="center"/>
    </xf>
    <xf numFmtId="0" fontId="4" fillId="0" borderId="1" xfId="0" applyFont="1" applyBorder="1" applyAlignment="1">
      <alignment horizontal="justify" vertical="center" wrapText="1"/>
    </xf>
    <xf numFmtId="0" fontId="4" fillId="37" borderId="1" xfId="0" applyFont="1" applyFill="1" applyBorder="1"/>
    <xf numFmtId="14" fontId="4" fillId="0" borderId="1" xfId="0" applyNumberFormat="1" applyFont="1" applyBorder="1" applyAlignment="1">
      <alignment horizontal="center" vertical="center"/>
    </xf>
    <xf numFmtId="0" fontId="4" fillId="35" borderId="3" xfId="0" applyFont="1" applyFill="1" applyBorder="1"/>
    <xf numFmtId="0" fontId="4" fillId="4" borderId="3" xfId="0" applyFont="1" applyFill="1" applyBorder="1"/>
    <xf numFmtId="0" fontId="4" fillId="5" borderId="3" xfId="0" applyFont="1" applyFill="1" applyBorder="1"/>
    <xf numFmtId="0" fontId="9" fillId="0" borderId="0" xfId="1" applyFont="1" applyAlignment="1">
      <alignment vertical="top" wrapText="1"/>
    </xf>
    <xf numFmtId="0" fontId="15" fillId="18" borderId="19" xfId="0" applyFont="1" applyFill="1" applyBorder="1"/>
    <xf numFmtId="0" fontId="8" fillId="0" borderId="0" xfId="0" applyFont="1"/>
    <xf numFmtId="0" fontId="15" fillId="0" borderId="1" xfId="0" applyFont="1" applyBorder="1" applyAlignment="1">
      <alignment horizontal="left" vertical="top" wrapText="1" indent="1"/>
    </xf>
    <xf numFmtId="15" fontId="4" fillId="0" borderId="1" xfId="0" applyNumberFormat="1" applyFont="1" applyBorder="1" applyAlignment="1">
      <alignment horizontal="right" wrapText="1"/>
    </xf>
    <xf numFmtId="0" fontId="4" fillId="36" borderId="1" xfId="0" applyFont="1" applyFill="1" applyBorder="1"/>
    <xf numFmtId="16" fontId="4" fillId="0" borderId="1" xfId="0" applyNumberFormat="1" applyFont="1" applyBorder="1" applyAlignment="1">
      <alignment horizontal="right"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15" fontId="4" fillId="0" borderId="2" xfId="0" applyNumberFormat="1" applyFont="1" applyBorder="1" applyAlignment="1">
      <alignment wrapText="1"/>
    </xf>
    <xf numFmtId="0" fontId="5" fillId="0" borderId="3" xfId="0" applyFont="1" applyBorder="1" applyAlignment="1">
      <alignment horizontal="left" wrapText="1"/>
    </xf>
    <xf numFmtId="17" fontId="4" fillId="0" borderId="2" xfId="0" applyNumberFormat="1" applyFont="1" applyBorder="1" applyAlignment="1">
      <alignment wrapText="1"/>
    </xf>
    <xf numFmtId="0" fontId="4" fillId="0" borderId="2" xfId="0" applyFont="1" applyBorder="1" applyAlignment="1">
      <alignment wrapText="1"/>
    </xf>
    <xf numFmtId="0" fontId="21" fillId="0" borderId="1" xfId="0" applyFont="1" applyBorder="1" applyAlignment="1">
      <alignment vertical="top" wrapText="1"/>
    </xf>
    <xf numFmtId="0" fontId="4" fillId="35" borderId="1" xfId="0" applyFont="1" applyFill="1" applyBorder="1"/>
    <xf numFmtId="0" fontId="8" fillId="0" borderId="3" xfId="0" applyFont="1" applyBorder="1" applyAlignment="1">
      <alignment wrapText="1"/>
    </xf>
    <xf numFmtId="0" fontId="4" fillId="0" borderId="2" xfId="0" applyFont="1" applyBorder="1" applyAlignment="1">
      <alignment horizontal="right" wrapText="1"/>
    </xf>
    <xf numFmtId="0" fontId="4" fillId="13" borderId="1" xfId="0" applyFont="1" applyFill="1" applyBorder="1"/>
    <xf numFmtId="14" fontId="4" fillId="0" borderId="2" xfId="0" applyNumberFormat="1" applyFont="1" applyBorder="1" applyAlignment="1">
      <alignment wrapText="1"/>
    </xf>
    <xf numFmtId="0" fontId="15" fillId="0" borderId="1" xfId="0" applyFont="1" applyBorder="1" applyAlignment="1">
      <alignment horizontal="justify" vertical="top"/>
    </xf>
    <xf numFmtId="16" fontId="4" fillId="0" borderId="2" xfId="0" applyNumberFormat="1" applyFont="1" applyBorder="1" applyAlignment="1">
      <alignment wrapText="1"/>
    </xf>
    <xf numFmtId="0" fontId="4" fillId="13" borderId="3" xfId="0" applyFont="1" applyFill="1" applyBorder="1" applyAlignment="1">
      <alignment wrapText="1"/>
    </xf>
    <xf numFmtId="16" fontId="4" fillId="13" borderId="2" xfId="0" applyNumberFormat="1" applyFont="1" applyFill="1" applyBorder="1" applyAlignment="1">
      <alignment wrapText="1"/>
    </xf>
    <xf numFmtId="0" fontId="4" fillId="0" borderId="0" xfId="0" applyFont="1" applyAlignment="1">
      <alignment wrapText="1"/>
    </xf>
    <xf numFmtId="0" fontId="4" fillId="17" borderId="1" xfId="0" applyFont="1" applyFill="1" applyBorder="1" applyAlignment="1">
      <alignment horizontal="center" vertical="center" wrapText="1"/>
    </xf>
    <xf numFmtId="0" fontId="17" fillId="17" borderId="1" xfId="0" applyFont="1" applyFill="1" applyBorder="1" applyAlignment="1">
      <alignment horizontal="center" vertical="center" wrapText="1"/>
    </xf>
    <xf numFmtId="0" fontId="19" fillId="17" borderId="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0" xfId="0" applyFont="1" applyFill="1"/>
    <xf numFmtId="0" fontId="25" fillId="17" borderId="0" xfId="0" quotePrefix="1" applyFont="1" applyFill="1" applyAlignment="1">
      <alignment horizontal="center" vertical="center"/>
    </xf>
    <xf numFmtId="0" fontId="25" fillId="17" borderId="27" xfId="0" quotePrefix="1" applyFont="1" applyFill="1" applyBorder="1" applyAlignment="1">
      <alignment horizontal="center" vertical="center"/>
    </xf>
    <xf numFmtId="0" fontId="25" fillId="17" borderId="37" xfId="0" quotePrefix="1" applyFont="1" applyFill="1" applyBorder="1" applyAlignment="1">
      <alignment horizontal="center" vertical="center"/>
    </xf>
    <xf numFmtId="0" fontId="25" fillId="17" borderId="38" xfId="0" quotePrefix="1" applyFont="1" applyFill="1" applyBorder="1" applyAlignment="1">
      <alignment horizontal="center" vertical="center"/>
    </xf>
    <xf numFmtId="0" fontId="4" fillId="17" borderId="31" xfId="0" applyFont="1" applyFill="1" applyBorder="1" applyAlignment="1">
      <alignment horizontal="center" vertical="center"/>
    </xf>
    <xf numFmtId="0" fontId="25" fillId="17" borderId="27" xfId="0" quotePrefix="1" applyFont="1" applyFill="1" applyBorder="1"/>
    <xf numFmtId="0" fontId="4" fillId="17" borderId="27" xfId="0" applyFont="1" applyFill="1" applyBorder="1"/>
    <xf numFmtId="0" fontId="4" fillId="17" borderId="31" xfId="0" applyFont="1" applyFill="1" applyBorder="1"/>
    <xf numFmtId="0" fontId="4" fillId="17" borderId="1" xfId="0" applyFont="1" applyFill="1" applyBorder="1"/>
    <xf numFmtId="0" fontId="4" fillId="0" borderId="1" xfId="0" applyFont="1" applyFill="1" applyBorder="1"/>
    <xf numFmtId="0" fontId="4" fillId="20" borderId="1" xfId="0" applyFont="1" applyFill="1" applyBorder="1"/>
    <xf numFmtId="0" fontId="8" fillId="0" borderId="2" xfId="0" applyFont="1" applyBorder="1" applyAlignment="1">
      <alignment horizontal="left" wrapText="1"/>
    </xf>
    <xf numFmtId="14" fontId="4" fillId="0" borderId="3" xfId="0" applyNumberFormat="1" applyFont="1" applyBorder="1" applyAlignment="1">
      <alignment wrapText="1"/>
    </xf>
    <xf numFmtId="17" fontId="4" fillId="0" borderId="2" xfId="0" applyNumberFormat="1" applyFont="1" applyFill="1" applyBorder="1" applyAlignment="1">
      <alignment wrapText="1"/>
    </xf>
    <xf numFmtId="0" fontId="5" fillId="0" borderId="2" xfId="0" applyFont="1" applyBorder="1" applyAlignment="1">
      <alignment horizontal="left" wrapText="1"/>
    </xf>
    <xf numFmtId="0" fontId="4" fillId="25" borderId="3" xfId="0" applyFont="1" applyFill="1" applyBorder="1" applyAlignment="1">
      <alignment wrapText="1"/>
    </xf>
    <xf numFmtId="0" fontId="9" fillId="0" borderId="1" xfId="1" applyFont="1" applyFill="1" applyBorder="1" applyAlignment="1">
      <alignment horizontal="left" vertical="top" wrapText="1"/>
    </xf>
    <xf numFmtId="0" fontId="8" fillId="13" borderId="2" xfId="0" applyFont="1" applyFill="1" applyBorder="1" applyAlignment="1">
      <alignment wrapText="1"/>
    </xf>
    <xf numFmtId="0" fontId="4" fillId="0" borderId="1" xfId="0" applyFont="1" applyFill="1" applyBorder="1" applyAlignment="1">
      <alignment wrapText="1"/>
    </xf>
    <xf numFmtId="0" fontId="5" fillId="16" borderId="1" xfId="0" applyFont="1" applyFill="1" applyBorder="1" applyAlignment="1">
      <alignment vertical="top" wrapText="1"/>
    </xf>
    <xf numFmtId="0" fontId="32" fillId="0" borderId="1" xfId="0" applyFont="1" applyBorder="1" applyAlignment="1">
      <alignment horizontal="center" vertical="center" wrapText="1"/>
    </xf>
    <xf numFmtId="0" fontId="5" fillId="0" borderId="1" xfId="0" applyFont="1" applyFill="1" applyBorder="1" applyAlignment="1">
      <alignment vertical="top" wrapText="1"/>
    </xf>
    <xf numFmtId="14" fontId="4" fillId="0" borderId="0" xfId="0" applyNumberFormat="1" applyFont="1"/>
    <xf numFmtId="0" fontId="8" fillId="13" borderId="2" xfId="0" applyFont="1" applyFill="1" applyBorder="1" applyAlignment="1">
      <alignment horizontal="left" wrapText="1"/>
    </xf>
    <xf numFmtId="0" fontId="5" fillId="0" borderId="1" xfId="0" applyFont="1" applyFill="1" applyBorder="1" applyAlignment="1">
      <alignment horizontal="justify" vertical="top" wrapText="1"/>
    </xf>
    <xf numFmtId="0" fontId="9" fillId="0" borderId="1" xfId="1" applyFont="1" applyBorder="1"/>
    <xf numFmtId="0" fontId="33" fillId="0" borderId="1" xfId="0" applyFont="1" applyBorder="1" applyAlignment="1">
      <alignment horizontal="left" wrapText="1"/>
    </xf>
    <xf numFmtId="0" fontId="33" fillId="0" borderId="1" xfId="0" applyFont="1" applyBorder="1" applyAlignment="1">
      <alignment horizontal="left" vertical="top" wrapText="1"/>
    </xf>
    <xf numFmtId="14" fontId="4" fillId="0" borderId="3" xfId="0" applyNumberFormat="1" applyFont="1" applyFill="1" applyBorder="1" applyAlignment="1">
      <alignment wrapText="1"/>
    </xf>
    <xf numFmtId="0" fontId="9" fillId="0" borderId="1" xfId="1" applyFont="1" applyBorder="1" applyAlignment="1"/>
    <xf numFmtId="0" fontId="4" fillId="0" borderId="1" xfId="0" applyFont="1" applyFill="1" applyBorder="1" applyAlignment="1">
      <alignment horizontal="center" vertical="center"/>
    </xf>
    <xf numFmtId="0" fontId="4" fillId="25" borderId="1" xfId="0" applyFont="1" applyFill="1" applyBorder="1" applyAlignment="1">
      <alignment horizontal="center" vertical="center"/>
    </xf>
    <xf numFmtId="0" fontId="5" fillId="0" borderId="1" xfId="0" applyFont="1" applyFill="1" applyBorder="1" applyAlignment="1">
      <alignment horizontal="justify" vertical="top"/>
    </xf>
    <xf numFmtId="0" fontId="8" fillId="0" borderId="2" xfId="0" applyFont="1" applyFill="1" applyBorder="1" applyAlignment="1">
      <alignment horizontal="left" wrapText="1"/>
    </xf>
    <xf numFmtId="0" fontId="9" fillId="0" borderId="1" xfId="1" applyFont="1" applyFill="1" applyBorder="1" applyAlignment="1">
      <alignment wrapText="1"/>
    </xf>
    <xf numFmtId="0" fontId="10" fillId="0" borderId="1" xfId="0" applyFont="1" applyFill="1" applyBorder="1" applyAlignment="1">
      <alignment horizontal="left" wrapText="1"/>
    </xf>
    <xf numFmtId="0" fontId="4" fillId="0" borderId="1" xfId="0" applyFont="1" applyBorder="1" applyAlignment="1">
      <alignment horizontal="right"/>
    </xf>
    <xf numFmtId="0" fontId="4" fillId="0" borderId="0" xfId="0" applyFont="1" applyBorder="1"/>
    <xf numFmtId="0" fontId="5" fillId="0" borderId="1" xfId="0" applyFont="1" applyFill="1" applyBorder="1" applyAlignment="1">
      <alignment horizontal="center" vertical="center" wrapText="1"/>
    </xf>
    <xf numFmtId="0" fontId="9" fillId="0" borderId="1" xfId="1" applyFont="1" applyFill="1" applyBorder="1" applyAlignment="1">
      <alignment horizontal="left" wrapText="1"/>
    </xf>
    <xf numFmtId="0" fontId="13" fillId="0" borderId="1" xfId="0" applyFont="1" applyFill="1" applyBorder="1" applyAlignment="1">
      <alignment vertical="top" wrapText="1"/>
    </xf>
    <xf numFmtId="0" fontId="4" fillId="21" borderId="0" xfId="0" applyFont="1" applyFill="1"/>
    <xf numFmtId="0" fontId="4" fillId="0" borderId="1" xfId="0" applyFont="1" applyFill="1" applyBorder="1" applyAlignment="1">
      <alignment horizontal="center" vertical="center" wrapText="1"/>
    </xf>
    <xf numFmtId="0" fontId="8" fillId="0" borderId="2" xfId="0" applyFont="1" applyBorder="1" applyAlignment="1">
      <alignment wrapText="1"/>
    </xf>
    <xf numFmtId="14" fontId="10" fillId="0" borderId="3" xfId="0" applyNumberFormat="1" applyFont="1" applyBorder="1"/>
    <xf numFmtId="0" fontId="5" fillId="17" borderId="1" xfId="0" applyFont="1" applyFill="1" applyBorder="1" applyAlignment="1">
      <alignment vertical="top" wrapText="1"/>
    </xf>
    <xf numFmtId="0" fontId="8" fillId="17" borderId="1" xfId="0" applyFont="1" applyFill="1" applyBorder="1" applyAlignment="1">
      <alignment horizontal="left" wrapText="1"/>
    </xf>
    <xf numFmtId="0" fontId="5" fillId="17" borderId="1" xfId="0" applyFont="1" applyFill="1" applyBorder="1" applyAlignment="1">
      <alignment horizontal="center" vertical="center" wrapText="1"/>
    </xf>
    <xf numFmtId="14" fontId="4" fillId="17" borderId="1" xfId="0" applyNumberFormat="1" applyFont="1" applyFill="1" applyBorder="1" applyAlignment="1">
      <alignment wrapText="1"/>
    </xf>
    <xf numFmtId="17" fontId="4" fillId="17" borderId="1" xfId="0" applyNumberFormat="1" applyFont="1" applyFill="1" applyBorder="1" applyAlignment="1">
      <alignment wrapText="1"/>
    </xf>
    <xf numFmtId="0" fontId="33" fillId="17" borderId="1" xfId="0" applyFont="1" applyFill="1" applyBorder="1" applyAlignment="1">
      <alignment horizontal="left" wrapText="1"/>
    </xf>
    <xf numFmtId="0" fontId="5" fillId="17" borderId="1" xfId="0" applyFont="1" applyFill="1" applyBorder="1" applyAlignment="1">
      <alignment horizontal="justify" vertical="top" wrapText="1"/>
    </xf>
    <xf numFmtId="0" fontId="9" fillId="17" borderId="1" xfId="1" applyFont="1" applyFill="1" applyBorder="1" applyAlignment="1">
      <alignment horizontal="left" vertical="top" wrapText="1"/>
    </xf>
    <xf numFmtId="0" fontId="5" fillId="17" borderId="1" xfId="0" applyFont="1" applyFill="1" applyBorder="1" applyAlignment="1">
      <alignment horizontal="justify" vertical="top"/>
    </xf>
    <xf numFmtId="0" fontId="9" fillId="17" borderId="1" xfId="1" applyFont="1" applyFill="1" applyBorder="1"/>
    <xf numFmtId="0" fontId="13" fillId="17" borderId="1" xfId="0" applyFont="1" applyFill="1" applyBorder="1" applyAlignment="1">
      <alignment vertical="top" wrapText="1"/>
    </xf>
    <xf numFmtId="0" fontId="5" fillId="17" borderId="1" xfId="0" applyFont="1" applyFill="1" applyBorder="1" applyAlignment="1">
      <alignment horizontal="justify" wrapText="1"/>
    </xf>
    <xf numFmtId="0" fontId="9" fillId="17" borderId="1" xfId="1" applyFont="1" applyFill="1" applyBorder="1" applyAlignment="1">
      <alignment vertical="top" wrapText="1"/>
    </xf>
    <xf numFmtId="0" fontId="4" fillId="17" borderId="1" xfId="0" applyFont="1" applyFill="1" applyBorder="1" applyAlignment="1">
      <alignment vertical="top" wrapText="1"/>
    </xf>
    <xf numFmtId="0" fontId="8" fillId="17" borderId="1" xfId="0" applyFont="1" applyFill="1" applyBorder="1" applyAlignment="1">
      <alignment wrapText="1"/>
    </xf>
    <xf numFmtId="0" fontId="34" fillId="17" borderId="1" xfId="0" applyFont="1" applyFill="1" applyBorder="1" applyAlignment="1">
      <alignment wrapText="1"/>
    </xf>
    <xf numFmtId="17" fontId="4" fillId="5" borderId="1" xfId="0" applyNumberFormat="1" applyFont="1" applyFill="1" applyBorder="1" applyAlignment="1">
      <alignment wrapText="1"/>
    </xf>
    <xf numFmtId="0" fontId="35" fillId="0" borderId="0" xfId="0" applyFont="1"/>
    <xf numFmtId="16" fontId="4" fillId="0" borderId="1" xfId="0" applyNumberFormat="1" applyFont="1" applyBorder="1" applyAlignment="1">
      <alignment wrapText="1"/>
    </xf>
    <xf numFmtId="0" fontId="10" fillId="14" borderId="1" xfId="0" applyFont="1" applyFill="1" applyBorder="1" applyAlignment="1">
      <alignment horizontal="justify" vertical="center"/>
    </xf>
    <xf numFmtId="0" fontId="10" fillId="0" borderId="1" xfId="0" applyFont="1" applyFill="1" applyBorder="1" applyAlignment="1">
      <alignment horizontal="justify" vertical="center"/>
    </xf>
    <xf numFmtId="0" fontId="4" fillId="19" borderId="1" xfId="0" applyFont="1" applyFill="1" applyBorder="1"/>
    <xf numFmtId="16" fontId="4" fillId="0" borderId="1" xfId="0" applyNumberFormat="1" applyFont="1" applyFill="1" applyBorder="1" applyAlignment="1">
      <alignment wrapText="1"/>
    </xf>
    <xf numFmtId="0" fontId="9" fillId="0" borderId="1" xfId="1" applyFont="1" applyBorder="1" applyAlignment="1">
      <alignment vertical="top"/>
    </xf>
    <xf numFmtId="0" fontId="4" fillId="0" borderId="28" xfId="0" applyFont="1" applyBorder="1"/>
    <xf numFmtId="0" fontId="4" fillId="27" borderId="14" xfId="0" applyFont="1" applyFill="1" applyBorder="1"/>
    <xf numFmtId="0" fontId="4" fillId="26" borderId="1" xfId="0" applyFont="1" applyFill="1" applyBorder="1" applyAlignment="1">
      <alignment wrapText="1"/>
    </xf>
    <xf numFmtId="0" fontId="8" fillId="0" borderId="1" xfId="0" applyFont="1" applyBorder="1" applyAlignment="1">
      <alignment vertical="center" wrapText="1"/>
    </xf>
    <xf numFmtId="0" fontId="8" fillId="0" borderId="1" xfId="0" applyFont="1" applyBorder="1"/>
    <xf numFmtId="0" fontId="36" fillId="0" borderId="1" xfId="0" applyFont="1" applyBorder="1" applyAlignment="1">
      <alignment vertical="top" wrapText="1"/>
    </xf>
    <xf numFmtId="14" fontId="4" fillId="0" borderId="1" xfId="0" applyNumberFormat="1" applyFont="1" applyFill="1" applyBorder="1" applyAlignment="1">
      <alignment wrapText="1"/>
    </xf>
    <xf numFmtId="0" fontId="5" fillId="20" borderId="1" xfId="0" applyFont="1" applyFill="1" applyBorder="1" applyAlignment="1">
      <alignment horizontal="justify" vertical="top"/>
    </xf>
    <xf numFmtId="0" fontId="5" fillId="20" borderId="1" xfId="0" applyFont="1" applyFill="1" applyBorder="1" applyAlignment="1">
      <alignment horizontal="left" wrapText="1"/>
    </xf>
    <xf numFmtId="0" fontId="5" fillId="20" borderId="1" xfId="0" applyFont="1" applyFill="1" applyBorder="1" applyAlignment="1">
      <alignment horizontal="center" vertical="center" wrapText="1"/>
    </xf>
    <xf numFmtId="0" fontId="4" fillId="20" borderId="1" xfId="0" applyFont="1" applyFill="1" applyBorder="1" applyAlignment="1">
      <alignment wrapText="1"/>
    </xf>
    <xf numFmtId="0" fontId="9" fillId="15" borderId="1" xfId="1" applyFont="1" applyFill="1" applyBorder="1" applyAlignment="1">
      <alignment horizontal="left" vertical="top" wrapText="1"/>
    </xf>
    <xf numFmtId="17" fontId="4" fillId="17" borderId="1" xfId="0" applyNumberFormat="1" applyFont="1" applyFill="1" applyBorder="1" applyAlignment="1">
      <alignment horizontal="center" vertical="center" wrapText="1"/>
    </xf>
    <xf numFmtId="0" fontId="4" fillId="23" borderId="1" xfId="0" applyFont="1" applyFill="1" applyBorder="1" applyAlignment="1">
      <alignment wrapText="1"/>
    </xf>
    <xf numFmtId="14" fontId="10" fillId="0" borderId="1" xfId="0" applyNumberFormat="1" applyFont="1" applyBorder="1"/>
    <xf numFmtId="0" fontId="34" fillId="0" borderId="1" xfId="0" applyFont="1" applyBorder="1" applyAlignment="1">
      <alignment horizontal="left" vertical="top" wrapText="1"/>
    </xf>
    <xf numFmtId="0" fontId="34" fillId="0" borderId="1" xfId="0" applyFont="1" applyBorder="1" applyAlignment="1">
      <alignment wrapText="1"/>
    </xf>
    <xf numFmtId="0" fontId="8" fillId="0" borderId="29" xfId="0" applyFont="1" applyBorder="1" applyAlignment="1">
      <alignment wrapText="1"/>
    </xf>
    <xf numFmtId="0" fontId="4" fillId="0" borderId="0" xfId="0" applyFont="1" applyBorder="1" applyAlignment="1">
      <alignment horizontal="center" vertical="center"/>
    </xf>
    <xf numFmtId="14" fontId="4" fillId="0" borderId="29" xfId="0" applyNumberFormat="1" applyFont="1" applyBorder="1" applyAlignment="1">
      <alignment wrapText="1"/>
    </xf>
    <xf numFmtId="0" fontId="4" fillId="5" borderId="29" xfId="0" applyFont="1" applyFill="1" applyBorder="1" applyAlignment="1">
      <alignment wrapText="1"/>
    </xf>
    <xf numFmtId="14" fontId="4" fillId="0" borderId="31" xfId="0" applyNumberFormat="1" applyFont="1" applyBorder="1" applyAlignment="1">
      <alignment wrapText="1"/>
    </xf>
    <xf numFmtId="0" fontId="4" fillId="5" borderId="31" xfId="0" applyFont="1" applyFill="1" applyBorder="1" applyAlignment="1">
      <alignment wrapText="1"/>
    </xf>
    <xf numFmtId="0" fontId="4" fillId="0" borderId="31" xfId="0" applyFont="1" applyBorder="1" applyAlignment="1">
      <alignment vertical="top" wrapText="1"/>
    </xf>
    <xf numFmtId="0" fontId="8" fillId="0" borderId="31" xfId="0" applyFont="1" applyBorder="1" applyAlignment="1">
      <alignment wrapText="1"/>
    </xf>
    <xf numFmtId="0" fontId="4" fillId="17" borderId="1" xfId="0" applyFont="1" applyFill="1" applyBorder="1" applyAlignment="1">
      <alignment wrapText="1"/>
    </xf>
    <xf numFmtId="0" fontId="4" fillId="16" borderId="1" xfId="0" applyFont="1" applyFill="1" applyBorder="1" applyAlignment="1">
      <alignment horizontal="justify" vertical="top"/>
    </xf>
    <xf numFmtId="14" fontId="4" fillId="0" borderId="1" xfId="0" applyNumberFormat="1" applyFont="1" applyBorder="1"/>
    <xf numFmtId="0" fontId="4" fillId="0" borderId="1" xfId="0" applyFont="1" applyBorder="1" applyAlignment="1">
      <alignment horizontal="left" vertical="top"/>
    </xf>
    <xf numFmtId="0" fontId="17" fillId="17" borderId="1" xfId="0" applyFont="1" applyFill="1" applyBorder="1" applyAlignment="1">
      <alignment horizontal="left" wrapText="1"/>
    </xf>
    <xf numFmtId="0" fontId="4" fillId="17" borderId="1" xfId="0" applyFont="1" applyFill="1" applyBorder="1" applyAlignment="1">
      <alignment horizontal="right"/>
    </xf>
    <xf numFmtId="0" fontId="4" fillId="21" borderId="1" xfId="0" applyFont="1" applyFill="1" applyBorder="1"/>
    <xf numFmtId="0" fontId="4" fillId="27" borderId="9" xfId="0" applyFont="1" applyFill="1" applyBorder="1"/>
    <xf numFmtId="0" fontId="4" fillId="28" borderId="11" xfId="0" applyFont="1" applyFill="1" applyBorder="1"/>
    <xf numFmtId="0" fontId="4" fillId="28" borderId="16" xfId="0" applyFont="1" applyFill="1" applyBorder="1"/>
    <xf numFmtId="0" fontId="5" fillId="0" borderId="1" xfId="0" applyFont="1" applyFill="1" applyBorder="1" applyAlignment="1">
      <alignment horizontal="left" vertical="center" wrapText="1"/>
    </xf>
    <xf numFmtId="164" fontId="4" fillId="0" borderId="1" xfId="0" applyNumberFormat="1" applyFont="1" applyFill="1" applyBorder="1" applyAlignment="1">
      <alignment horizontal="center" vertical="center" wrapText="1"/>
    </xf>
    <xf numFmtId="0" fontId="4" fillId="0" borderId="1" xfId="0" applyFont="1" applyFill="1" applyBorder="1" applyAlignment="1">
      <alignment horizontal="left" wrapText="1"/>
    </xf>
    <xf numFmtId="0" fontId="4" fillId="0" borderId="1" xfId="0" applyFont="1" applyFill="1" applyBorder="1" applyAlignment="1">
      <alignment horizontal="left" vertical="center" wrapText="1"/>
    </xf>
    <xf numFmtId="17" fontId="4" fillId="25" borderId="1" xfId="0" applyNumberFormat="1" applyFont="1" applyFill="1" applyBorder="1" applyAlignment="1">
      <alignment wrapText="1"/>
    </xf>
    <xf numFmtId="0" fontId="38" fillId="0" borderId="1" xfId="0" applyFont="1" applyFill="1" applyBorder="1"/>
    <xf numFmtId="0" fontId="4" fillId="24" borderId="1" xfId="0" applyFont="1" applyFill="1" applyBorder="1" applyAlignment="1">
      <alignment wrapText="1"/>
    </xf>
    <xf numFmtId="17" fontId="4" fillId="25" borderId="1" xfId="0" applyNumberFormat="1" applyFont="1" applyFill="1" applyBorder="1" applyAlignment="1">
      <alignment horizontal="right" vertical="center" wrapText="1"/>
    </xf>
    <xf numFmtId="0" fontId="4" fillId="24" borderId="1" xfId="0" applyFont="1" applyFill="1" applyBorder="1" applyAlignment="1">
      <alignment vertical="top" wrapText="1"/>
    </xf>
    <xf numFmtId="17" fontId="4" fillId="25" borderId="1" xfId="0" applyNumberFormat="1" applyFont="1" applyFill="1" applyBorder="1"/>
    <xf numFmtId="17" fontId="4" fillId="25" borderId="1" xfId="0" applyNumberFormat="1" applyFont="1" applyFill="1" applyBorder="1" applyAlignment="1">
      <alignment horizontal="center" vertical="center" wrapText="1"/>
    </xf>
    <xf numFmtId="0" fontId="8" fillId="14" borderId="1" xfId="0" applyFont="1" applyFill="1" applyBorder="1" applyAlignment="1">
      <alignment horizontal="left" wrapText="1"/>
    </xf>
    <xf numFmtId="0" fontId="5" fillId="13" borderId="3" xfId="0" applyFont="1" applyFill="1" applyBorder="1" applyAlignment="1">
      <alignment horizontal="left" wrapText="1"/>
    </xf>
    <xf numFmtId="0" fontId="4" fillId="0" borderId="2" xfId="0" applyFont="1" applyFill="1" applyBorder="1" applyAlignment="1">
      <alignment horizontal="center" vertical="center" wrapText="1"/>
    </xf>
    <xf numFmtId="0" fontId="5" fillId="29" borderId="1" xfId="0" applyFont="1" applyFill="1" applyBorder="1" applyAlignment="1">
      <alignment vertical="top" wrapText="1"/>
    </xf>
    <xf numFmtId="0" fontId="4" fillId="25" borderId="1" xfId="0" applyFont="1" applyFill="1" applyBorder="1" applyAlignment="1">
      <alignment wrapText="1"/>
    </xf>
    <xf numFmtId="0" fontId="40" fillId="0" borderId="1" xfId="0" applyFont="1" applyFill="1" applyBorder="1" applyAlignment="1">
      <alignment wrapText="1"/>
    </xf>
    <xf numFmtId="0" fontId="9" fillId="0" borderId="1" xfId="2" applyFont="1" applyBorder="1" applyAlignment="1">
      <alignment horizontal="left" vertical="top" wrapText="1"/>
    </xf>
    <xf numFmtId="0" fontId="41" fillId="0" borderId="1" xfId="1" applyFont="1" applyBorder="1" applyAlignment="1">
      <alignment horizontal="left" wrapText="1"/>
    </xf>
    <xf numFmtId="17" fontId="4" fillId="0" borderId="1" xfId="0" applyNumberFormat="1" applyFont="1" applyFill="1" applyBorder="1" applyAlignment="1">
      <alignment horizontal="center" vertical="center" wrapText="1"/>
    </xf>
    <xf numFmtId="17" fontId="4" fillId="21" borderId="1" xfId="0" applyNumberFormat="1" applyFont="1" applyFill="1" applyBorder="1" applyAlignment="1">
      <alignment wrapText="1"/>
    </xf>
    <xf numFmtId="0" fontId="4" fillId="0" borderId="1" xfId="0" applyFont="1" applyFill="1" applyBorder="1" applyAlignment="1">
      <alignment vertical="top" wrapText="1"/>
    </xf>
    <xf numFmtId="0" fontId="4" fillId="0" borderId="30" xfId="0" applyFont="1" applyBorder="1" applyAlignment="1">
      <alignment horizontal="center" vertical="center"/>
    </xf>
    <xf numFmtId="0" fontId="33" fillId="0" borderId="1" xfId="0" applyFont="1" applyFill="1" applyBorder="1" applyAlignment="1">
      <alignment horizontal="left" wrapText="1"/>
    </xf>
    <xf numFmtId="0" fontId="4" fillId="0" borderId="30" xfId="0" applyFont="1" applyFill="1" applyBorder="1" applyAlignment="1">
      <alignment horizontal="center" vertical="center"/>
    </xf>
    <xf numFmtId="17" fontId="5" fillId="25" borderId="1" xfId="0" applyNumberFormat="1" applyFont="1" applyFill="1" applyBorder="1" applyAlignment="1">
      <alignment horizontal="center" vertical="center" wrapText="1"/>
    </xf>
    <xf numFmtId="17" fontId="5" fillId="0" borderId="1" xfId="0" applyNumberFormat="1" applyFont="1" applyFill="1" applyBorder="1" applyAlignment="1">
      <alignment horizontal="center" vertical="center" wrapText="1"/>
    </xf>
    <xf numFmtId="0" fontId="8" fillId="0" borderId="1" xfId="0" applyFont="1" applyFill="1" applyBorder="1" applyAlignment="1">
      <alignment horizontal="left" wrapText="1"/>
    </xf>
    <xf numFmtId="0" fontId="4" fillId="13" borderId="1" xfId="0" applyFont="1" applyFill="1" applyBorder="1" applyAlignment="1">
      <alignment horizontal="center" wrapText="1"/>
    </xf>
    <xf numFmtId="0" fontId="10" fillId="24" borderId="1" xfId="0" applyFont="1" applyFill="1" applyBorder="1" applyAlignment="1">
      <alignment horizontal="left" wrapText="1"/>
    </xf>
    <xf numFmtId="0" fontId="33" fillId="0" borderId="1" xfId="0" applyFont="1" applyBorder="1" applyAlignment="1">
      <alignment wrapText="1"/>
    </xf>
    <xf numFmtId="0" fontId="9" fillId="23" borderId="1" xfId="1" applyFont="1" applyFill="1" applyBorder="1" applyAlignment="1">
      <alignment wrapText="1"/>
    </xf>
    <xf numFmtId="0" fontId="37" fillId="0" borderId="1" xfId="0" applyFont="1" applyBorder="1" applyAlignment="1">
      <alignment wrapText="1"/>
    </xf>
    <xf numFmtId="0" fontId="4" fillId="0" borderId="1" xfId="0" applyFont="1" applyBorder="1" applyAlignment="1"/>
    <xf numFmtId="0" fontId="10" fillId="13" borderId="1" xfId="0" applyFont="1" applyFill="1" applyBorder="1" applyAlignment="1">
      <alignment horizontal="justify" vertical="center"/>
    </xf>
    <xf numFmtId="0" fontId="10" fillId="0" borderId="1" xfId="0" applyFont="1" applyFill="1" applyBorder="1" applyAlignment="1">
      <alignment horizontal="justify" vertical="center" wrapText="1"/>
    </xf>
    <xf numFmtId="0" fontId="10" fillId="13" borderId="1" xfId="0" applyFont="1" applyFill="1" applyBorder="1" applyAlignment="1">
      <alignment horizontal="justify" vertical="center" wrapText="1"/>
    </xf>
    <xf numFmtId="0" fontId="10" fillId="0" borderId="1" xfId="0" applyFont="1" applyBorder="1"/>
    <xf numFmtId="0" fontId="4" fillId="16" borderId="1" xfId="0" applyFont="1" applyFill="1" applyBorder="1"/>
    <xf numFmtId="0" fontId="6" fillId="0" borderId="1" xfId="0" applyFont="1" applyBorder="1" applyAlignment="1">
      <alignment horizontal="justify" vertical="center"/>
    </xf>
    <xf numFmtId="0" fontId="6" fillId="0" borderId="1" xfId="0" applyFont="1" applyBorder="1" applyAlignment="1">
      <alignment horizontal="justify" vertical="top"/>
    </xf>
    <xf numFmtId="0" fontId="9" fillId="0" borderId="1" xfId="1" applyFont="1" applyBorder="1" applyAlignment="1">
      <alignment horizontal="left" vertical="top"/>
    </xf>
    <xf numFmtId="0" fontId="44" fillId="0" borderId="0" xfId="0" applyFont="1" applyAlignment="1">
      <alignment wrapText="1"/>
    </xf>
    <xf numFmtId="0" fontId="44" fillId="0" borderId="0" xfId="0" applyFont="1"/>
    <xf numFmtId="16" fontId="4" fillId="0" borderId="1" xfId="0" applyNumberFormat="1" applyFont="1" applyBorder="1" applyAlignment="1">
      <alignment horizontal="left" vertical="center" wrapText="1"/>
    </xf>
    <xf numFmtId="0" fontId="4" fillId="0" borderId="1" xfId="0" applyFont="1" applyBorder="1" applyAlignment="1">
      <alignment horizontal="center"/>
    </xf>
    <xf numFmtId="0" fontId="4" fillId="13" borderId="1" xfId="0" applyFont="1" applyFill="1" applyBorder="1" applyAlignment="1">
      <alignment horizontal="center"/>
    </xf>
    <xf numFmtId="0" fontId="4" fillId="0" borderId="1" xfId="0" applyFont="1" applyFill="1" applyBorder="1" applyAlignment="1">
      <alignment horizontal="center"/>
    </xf>
    <xf numFmtId="0" fontId="4" fillId="0" borderId="0" xfId="0" applyFont="1" applyAlignment="1">
      <alignment horizontal="center"/>
    </xf>
    <xf numFmtId="0" fontId="4" fillId="0" borderId="32" xfId="0" applyFont="1" applyBorder="1" applyAlignment="1">
      <alignment horizontal="center" vertical="center"/>
    </xf>
    <xf numFmtId="0" fontId="4" fillId="0" borderId="15" xfId="0" applyFont="1" applyBorder="1" applyAlignment="1">
      <alignment horizontal="center" vertical="center"/>
    </xf>
    <xf numFmtId="0" fontId="4" fillId="0" borderId="39" xfId="0" applyFont="1" applyBorder="1" applyAlignment="1">
      <alignment horizontal="center" vertical="center"/>
    </xf>
    <xf numFmtId="0" fontId="4" fillId="5" borderId="1" xfId="0" applyFont="1" applyFill="1" applyBorder="1" applyAlignment="1">
      <alignment horizontal="center"/>
    </xf>
    <xf numFmtId="0" fontId="4" fillId="35" borderId="1" xfId="0" applyFont="1" applyFill="1" applyBorder="1" applyAlignment="1">
      <alignment horizontal="center"/>
    </xf>
    <xf numFmtId="0" fontId="4" fillId="35" borderId="3" xfId="0" applyFont="1" applyFill="1" applyBorder="1" applyAlignment="1">
      <alignment horizontal="center"/>
    </xf>
    <xf numFmtId="0" fontId="4" fillId="4" borderId="3" xfId="0" applyFont="1" applyFill="1" applyBorder="1" applyAlignment="1">
      <alignment horizontal="center"/>
    </xf>
    <xf numFmtId="0" fontId="4" fillId="5" borderId="3" xfId="0" applyFont="1" applyFill="1" applyBorder="1" applyAlignment="1">
      <alignment horizontal="center"/>
    </xf>
    <xf numFmtId="0" fontId="4" fillId="0" borderId="3" xfId="0" applyFont="1" applyBorder="1" applyAlignment="1">
      <alignment horizontal="center"/>
    </xf>
    <xf numFmtId="0" fontId="15" fillId="10" borderId="25" xfId="0" applyFont="1" applyFill="1" applyBorder="1" applyAlignment="1">
      <alignment wrapText="1"/>
    </xf>
    <xf numFmtId="0" fontId="4" fillId="25" borderId="1" xfId="0" applyFont="1" applyFill="1" applyBorder="1"/>
    <xf numFmtId="0" fontId="4" fillId="23" borderId="28" xfId="0" applyFont="1" applyFill="1" applyBorder="1"/>
    <xf numFmtId="0" fontId="4" fillId="17" borderId="1" xfId="0" applyFont="1" applyFill="1" applyBorder="1" applyAlignment="1">
      <alignment horizontal="center"/>
    </xf>
    <xf numFmtId="0" fontId="25" fillId="17" borderId="27" xfId="0" quotePrefix="1" applyFont="1" applyFill="1" applyBorder="1" applyAlignment="1">
      <alignment horizontal="center"/>
    </xf>
    <xf numFmtId="0" fontId="0" fillId="0" borderId="0" xfId="0" pivotButton="1"/>
    <xf numFmtId="0" fontId="0" fillId="0" borderId="0" xfId="0" applyAlignment="1">
      <alignment horizontal="left" indent="1"/>
    </xf>
    <xf numFmtId="0" fontId="0" fillId="0" borderId="0" xfId="0" applyNumberFormat="1"/>
    <xf numFmtId="0" fontId="4" fillId="17" borderId="27" xfId="0" applyFont="1" applyFill="1" applyBorder="1" applyAlignment="1">
      <alignment horizontal="center" vertical="center"/>
    </xf>
    <xf numFmtId="0" fontId="6" fillId="29" borderId="13" xfId="0" applyFont="1" applyFill="1" applyBorder="1"/>
    <xf numFmtId="0" fontId="24" fillId="3" borderId="4" xfId="0" applyFont="1" applyFill="1" applyBorder="1" applyAlignment="1">
      <alignment horizontal="left" vertical="center" wrapText="1"/>
    </xf>
    <xf numFmtId="0" fontId="24" fillId="4" borderId="4" xfId="0" applyFont="1" applyFill="1" applyBorder="1" applyAlignment="1">
      <alignment horizontal="left" vertical="center" wrapText="1"/>
    </xf>
    <xf numFmtId="0" fontId="24" fillId="5" borderId="4" xfId="0" applyFont="1" applyFill="1" applyBorder="1" applyAlignment="1">
      <alignment horizontal="left" vertical="center" wrapText="1"/>
    </xf>
    <xf numFmtId="0" fontId="24" fillId="6" borderId="4" xfId="0" applyFont="1" applyFill="1" applyBorder="1" applyAlignment="1">
      <alignment horizontal="left" vertical="center" wrapText="1"/>
    </xf>
    <xf numFmtId="0" fontId="7" fillId="7" borderId="7" xfId="0" applyFont="1" applyFill="1" applyBorder="1" applyAlignment="1">
      <alignment vertical="center" wrapText="1"/>
    </xf>
    <xf numFmtId="0" fontId="6" fillId="5" borderId="7" xfId="0" applyFont="1" applyFill="1" applyBorder="1" applyAlignment="1">
      <alignment vertical="top" wrapText="1"/>
    </xf>
    <xf numFmtId="0" fontId="6" fillId="5" borderId="8" xfId="0" applyFont="1" applyFill="1" applyBorder="1" applyAlignment="1">
      <alignment vertical="top" wrapText="1"/>
    </xf>
    <xf numFmtId="0" fontId="7" fillId="7" borderId="8" xfId="0" applyFont="1" applyFill="1" applyBorder="1" applyAlignment="1">
      <alignment vertical="center" wrapText="1"/>
    </xf>
    <xf numFmtId="0" fontId="24" fillId="3" borderId="5" xfId="0" applyFont="1" applyFill="1" applyBorder="1" applyAlignment="1">
      <alignment horizontal="left" vertical="center" wrapText="1"/>
    </xf>
    <xf numFmtId="0" fontId="24" fillId="4" borderId="5" xfId="0" applyFont="1" applyFill="1" applyBorder="1" applyAlignment="1">
      <alignment horizontal="left" vertical="center" wrapText="1"/>
    </xf>
    <xf numFmtId="0" fontId="24" fillId="5" borderId="6" xfId="0" applyFont="1" applyFill="1" applyBorder="1" applyAlignment="1">
      <alignment horizontal="left" vertical="center" wrapText="1"/>
    </xf>
    <xf numFmtId="0" fontId="24" fillId="6" borderId="6" xfId="0" applyFont="1" applyFill="1" applyBorder="1" applyAlignment="1">
      <alignment horizontal="left" vertical="center" wrapText="1"/>
    </xf>
  </cellXfs>
  <cellStyles count="5">
    <cellStyle name="Hyperlink" xfId="2" xr:uid="{841B8DB6-3D9F-4BE9-B280-24E60B3D0ABB}"/>
    <cellStyle name="Lien hypertexte" xfId="1" builtinId="8"/>
    <cellStyle name="Lien hypertexte 2" xfId="3" xr:uid="{B48DCFB8-7A1C-4E47-93AD-D1C636A86F7A}"/>
    <cellStyle name="Normal" xfId="0" builtinId="0"/>
    <cellStyle name="Normal 2" xfId="4" xr:uid="{5E1D4125-66FD-44F3-A51C-4260A03839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OISE Caroline" refreshedDate="44664.71744699074" createdVersion="7" refreshedVersion="7" minRefreshableVersion="3" recordCount="1745" xr:uid="{98CDF234-23A3-4F8F-AA8B-9C0B7411BEA1}">
  <cacheSource type="worksheet">
    <worksheetSource ref="A1:AN1746" sheet="RECAP 17-FORTH"/>
  </cacheSource>
  <cacheFields count="40">
    <cacheField name="ACTE" numFmtId="0">
      <sharedItems containsBlank="1" count="17">
        <s v="Article Scientifique classé CNRS / FNEGE ou et/ABS"/>
        <s v="Article Scientifique non-classé"/>
        <m/>
        <s v="Cas"/>
        <s v="Chapitre dans des ouvrages"/>
        <s v="Rapports"/>
        <s v="Manuels pédagogiques"/>
        <s v="Articles pro &amp; tribunes"/>
        <s v="Colloque academique"/>
        <s v="Colloques pro"/>
        <s v="Interview"/>
        <s v="manifestation pédagogique"/>
        <s v="Autres Contributions Académiques"/>
        <s v="Video "/>
        <s v="Video"/>
        <s v="Ouvrage"/>
        <s v="Colloque sans comité de lecture"/>
      </sharedItems>
    </cacheField>
    <cacheField name="Année" numFmtId="0">
      <sharedItems containsBlank="1" containsMixedTypes="1" containsNumber="1" containsInteger="1" minValue="2017" maxValue="2022" count="8">
        <n v="2017"/>
        <n v="2018"/>
        <n v="2019"/>
        <n v="2020"/>
        <n v="2021"/>
        <n v="2022"/>
        <s v="FORTHCOMING"/>
        <m/>
      </sharedItems>
    </cacheField>
    <cacheField name="DEPT" numFmtId="0">
      <sharedItems containsBlank="1"/>
    </cacheField>
    <cacheField name="TITRE DE L'ACTE &amp; auteurs" numFmtId="0">
      <sharedItems containsBlank="1" longText="1"/>
    </cacheField>
    <cacheField name="REVUE / EDITEUR / COLLOQUE" numFmtId="0">
      <sharedItems containsBlank="1" count="735">
        <s v="Journal of International Entrepreneurship"/>
        <s v="Revue Internationale PME"/>
        <s v="Revue Française du Marketing"/>
        <s v="European Journal of Operational Research (EJOR)"/>
        <s v="Géographie, Economie, Société"/>
        <s v="Management &amp; Avenir"/>
        <s v="Accounting History"/>
        <s v="International Journal of Research in Marketing"/>
        <s v="Revue de Gestion des Ressources Humaines"/>
        <s v="International Small Business Journal,"/>
        <s v="Journal of Small Business and Enterprise Development"/>
        <s v="Gestion 2000"/>
        <s v="Revue Française d’Economie"/>
        <s v="Operations Research Letters"/>
        <s v="OR Spectrum"/>
        <s v="Journal of Business &amp; Industrial Marketing"/>
        <s v="Journal of Enterprise Information Management"/>
        <s v="Gérer &amp; Comprendre"/>
        <s v="Revue internationale de psychosociologie et de gestion des comportements organisationnels (RIPCO)"/>
        <s v="Journal of Organizational Change Management"/>
        <s v="Systèmes d'information &amp; Management"/>
        <s v="L'Actualité Economique, Revue d'Analyse Economique"/>
        <s v="Management International"/>
        <s v="Décisions Marketing"/>
        <s v="Région et Développement"/>
        <s v="Revue d’Economie Régionale et Urbaine"/>
        <s v="Canadian Journal of Regional Science"/>
        <s v="Revue d’Economie Financière"/>
        <s v="The International Journal of Entrepreneurship and Innovation"/>
        <s v="Journal of Marketing Trends"/>
        <s v="Supply Chain Forum: An International Journal"/>
        <s v="Human Systems Management"/>
        <s v="Revue Française de Gestion"/>
        <s v="Industrial Marketing Management"/>
        <s v="Organization Studies"/>
        <s v="Journal of Applied Accounting Research"/>
        <s v="Cross Cultural &amp; Strategic Management"/>
        <s v="Revue Internationale de Droit Economique (RIDE)"/>
        <s v="Operations Research"/>
        <s v="Recherche en Sciences de Gestion-Management Sciences"/>
        <s v="Finance Contrôle Stratégie"/>
        <s v="Revue d'Economie Régionale et Urbaine"/>
        <s v="Revue Interdisciplinaire, Management, Homme et Entreprise (RIMHE)"/>
        <s v="M@n@gement"/>
        <s v="Sustainability Accounting, Management and Policy Journal"/>
        <s v="Review of Social Economy"/>
        <s v="Entreprendre &amp; Innover"/>
        <s v="Journal of Innovation Economics and Management"/>
        <s v="Revue Internationale PME (RIPME)"/>
        <s v="Annals of Operations Research"/>
        <s v="European Management Journal"/>
        <s v="Journal of Financial Research"/>
        <s v="Economic Geography"/>
        <s v="Mondes en Développement"/>
        <s v="Journal of Environmental Planning and Management"/>
        <s v="Systèmes alimentaires / Food Systems"/>
        <s v="Question(s) de Management"/>
        <s v="Management &amp; Sciences Sociales"/>
        <s v="Politiques &amp; Management Public"/>
        <s v="Cahiers Scientifiques du Transport"/>
        <s v="Journal of Business Research"/>
        <s v="International Journal of Cross Cultural Management"/>
        <s v="Logistique &amp; Management"/>
        <s v="Entrepreneurship &amp; Regional Development"/>
        <s v="International Journal of Entrepreneurial Behavior &amp; Research"/>
        <s v="Production and Operations Management"/>
        <s v="Transport Policy"/>
        <s v="Business Strategy and the Environment"/>
        <s v="Revue d'Economie Politique"/>
        <s v="Journal of Management"/>
        <s v="Journal of Cleaner Production"/>
        <s v="Journal of Retailing and Consumer Services"/>
        <s v="Technological Forecasting and Social change"/>
        <s v="Futures"/>
        <s v="Journal of Global Information Management"/>
        <s v="Innovations / Journal of Innovation Economics and Management"/>
        <s v="Comptabilité, Contrôle, Audit "/>
        <s v="The Quarterly Review of Economics and Finance"/>
        <s v="Climatic Change"/>
        <s v="Auditing: A Journal of Practice &amp; Theory"/>
        <s v="Bankers, Markets &amp; Investors"/>
        <s v="Quarterly Review of Economics and Finance"/>
        <s v="European Journal of Comparative Economics"/>
        <s v="Journal of Policy Modeling"/>
        <s v="Economic Modelling"/>
        <s v="Journal of International Money and Finance"/>
        <s v="La Revue des Sciences de Gestion"/>
        <s v="Energy Studies Review"/>
        <s v="Nature, Sciences, Sociétés"/>
        <s v="Economie Rurale"/>
        <s v="Economie et Institutions"/>
        <s v="Développement Durable et Territoire"/>
        <s v="Journal of Environmental Management"/>
        <s v="International Marketing Review"/>
        <s v="International Entrepreneurship and Management Journal"/>
        <s v="International Journal of Entrepreneurship and Small Business"/>
        <s v="International Journal of Entrepreneurship and Innovation"/>
        <s v="Transportation Research part D"/>
        <s v="Annals of Tourism Research"/>
        <s v="Transportation Research Part E: Logistics and Transportation Review"/>
        <s v="International Journal of Public Sector Management"/>
        <s v="Economics Bulletin"/>
        <s v="Recherche et Cas en Sciences de Gestion"/>
        <s v="Journal of Consumer Marketing"/>
        <s v="Applied Economics Letters"/>
        <s v="Applied Economics"/>
        <s v="Manufacturing &amp; Service Operations Management"/>
        <s v="Society and Business Review"/>
        <s v="Transportation research part A: Policy and practice"/>
        <s v="Organization"/>
        <s v="Journal of Marketing Theory and Practice"/>
        <s v="Revue de L'Entrepreneuriat"/>
        <s v="Journal of Enterprising Culture"/>
        <s v="Journal of Services Marketing"/>
        <s v="Journal of Service Management"/>
        <s v="European Journal of Marketing"/>
        <s v="Journal of Marketing Management"/>
        <s v="IEEE Transactions on Engineering Management"/>
        <s v="Journal of Management Inquiry"/>
        <s v="Journal of Business Finance and Accounting"/>
        <s v="Finance Research Letters"/>
        <s v="Journal of Business Ethics"/>
        <s v="Journal of Corporate Finance"/>
        <s v="Annals of Operations Research "/>
        <s v="Technological Forecasting and Social Change "/>
        <s v="Economics Letters "/>
        <s v="British Journal of Management "/>
        <s v="Managerial and Decision Economics"/>
        <s v="Regional Studies"/>
        <s v="International Regional Science Review"/>
        <s v="Journal of Business Research "/>
        <s v="Journal of Knowledge Management"/>
        <s v="Current issues in tourism"/>
        <s v="Recherche et Applications en Marketing"/>
        <s v="Journal of Institutional Economics"/>
        <s v="Review of Managerial Science"/>
        <s v="Industrial and Corporate Change"/>
        <s v="Multinational Business Review "/>
        <s v="Post-Communist Economies"/>
        <s v="International Journal of Retail &amp; Distribution Management"/>
        <s v="Career Development International"/>
        <s v="Journal of Cultural Economics"/>
        <s v="Tourism Management"/>
        <s v="Resources Policy"/>
        <s v="Revue Interdisciplinaire Management, Homme &amp; Entreprise"/>
        <s v="Journal de Gestion et d’Economie de la Santé"/>
        <s v="Journal of Advertising Research"/>
        <s v="Journal of Managerial Psychology"/>
        <s v="Society and Business Review "/>
        <s v="Queueing Systems"/>
        <s v="International Journal of Production Economics"/>
        <s v="Computers &amp; Operations Research"/>
        <s v="Transportation Science"/>
        <s v="Journal of Manufacturing Technology Management"/>
        <s v="Business Strategy and the Environment "/>
        <s v="Gestion 2000 "/>
        <s v="Journal of Wine Economics"/>
        <s v="Telecommunications Policy"/>
        <s v="Journal of High Technology Management Research"/>
        <s v="International Journal of Economic Theory"/>
        <s v="Psychology &amp; Marketing"/>
        <s v="Energy Economics"/>
        <s v="Research in International Business and Finance"/>
        <s v="International Journal of Technology and Human Interaction"/>
        <s v="International Journal of Production Research"/>
        <s v="Technological Forecasting and Social Change  "/>
        <s v="International Journal of Logistics Management"/>
        <s v="Journal of Sustainable Tourism"/>
        <s v="Journal of Consumer Behaviour"/>
        <s v="R&amp;D management"/>
        <s v="International Journal of Technology Intelligence and Planning"/>
        <s v="European Financial Management "/>
        <s v="Journal of Management &amp; Governance"/>
        <s v="Journal of Asset Management"/>
        <s v="Marketing intelligence and Planning"/>
        <s v="Journal of Product &amp; Brand Management"/>
        <s v="Innovations - Journal of Innovation Economics and Management"/>
        <s v="International Journal of Productivity and Performance Management"/>
        <s v="Management of Environmental Quality "/>
        <s v="International Journal of Development Issues "/>
        <s v="TQM Journal"/>
        <s v="Journal of World Business"/>
        <s v="Maritime Economics &amp; Logistics"/>
        <s v="Journal of Organizational Behavior"/>
        <s v="Industrial Management &amp; Data Systems"/>
        <s v="Personality and Individual Differences"/>
        <s v="Human Resource Management"/>
        <s v="Journal of Service Research"/>
        <s v="Journal of Strategic Marketing "/>
        <s v="Journal of General Management"/>
        <s v="Gestion et Management Public "/>
        <s v="Applied Economics "/>
        <s v="British Journal of Management"/>
        <s v="Post-Communist Economies "/>
        <s v="Journal of International Development"/>
        <s v="International Transactions in Operational Research"/>
        <s v="European Planning Studies"/>
        <s v="The Annals of Regional Science"/>
        <s v="International Journal of Public Administration "/>
        <s v="Revue d’Economie Industrielle"/>
        <s v="M@n@gement "/>
        <s v="Journal of Small Business Management"/>
        <s v="European Journal of Innovation Management"/>
        <s v="Canadian Journal of Administrative Sciences"/>
        <s v="European Management Review"/>
        <s v="Journal of Logistics Research and Applications"/>
        <s v="Recherche et Cas en Sciences de gestion "/>
        <s v="Revue Française de Gouvernance d'Entreprise"/>
        <s v="Review of Financial Economics"/>
        <s v="Journal of the Knowledge Economy "/>
        <s v="Journal of Developing Areas"/>
        <s v="Corporate Social Responsibility and Environmental Management"/>
        <s v="International Journal of Human Resource Management"/>
        <s v="Journal of Mathematical Economics"/>
        <s v="International Journal of Logistics Research and Applications"/>
        <s v="International Journal of Transport Economics"/>
        <s v="Technovation"/>
        <s v="Behaviour &amp; Information Technology"/>
        <s v="Maritime Policy &amp; Management"/>
        <s v="German Economic Review"/>
        <s v="Production Planning and Control"/>
        <s v="Journal of Strategic Marketing"/>
        <s v="International Journal of Internet Marketing and Advertising"/>
        <s v="International Journal of Contemporary Hospitality Management"/>
        <s v="Journal of Marketing Analytics"/>
        <s v="Journal of Media Business Studies"/>
        <s v="Le Droit Maritime Français"/>
        <s v="Journal of Shipping and Trade"/>
        <s v="IISE Transactions"/>
        <s v="Répertoire pénal et de procédure pénale - Encyclopédie Dalloz"/>
        <s v="Eureka Social and Humanities"/>
        <s v="Journal of Digital &amp; Social Media Marketing"/>
        <s v="Annales de Géographie"/>
        <s v="Journal of Ocean Technology"/>
        <s v=" Le Droit Maritime Français"/>
        <s v="Asian Journal of Shipping and Logistics"/>
        <s v="The IMP Journal"/>
        <s v="Etudes Normandes"/>
        <s v="L’espace Politique"/>
        <s v=" (editorial) Corporate Board: Role, Duties &amp; Composition"/>
        <s v="Benchmarking: An international Journal"/>
        <s v="Géocarrefour"/>
        <s v="SYMPHONYA Emerging Issues in Management"/>
        <s v="Transforming Government: People, Process and Policy"/>
        <s v="Intelligent Systems in Accounting, Finance and Management"/>
        <s v="Marine Policy"/>
        <s v="Regards Géopolitiques"/>
        <s v="International Journal of Environmental Research and Public Health"/>
        <s v="International Journal of Business Environment"/>
        <s v="Transportation Journal"/>
        <s v="Management of Environmental Quality: An International Journal"/>
        <s v="Robotics &amp; Computer Integrated Manufacturing"/>
        <s v="Resources, Conservation &amp; Recycling"/>
        <s v="Politics &amp; Policy"/>
        <s v="Transportation Research Procedia"/>
        <s v="International Journal of Shipping and Transport Logistics (IJSTL)"/>
        <s v="Review of Corporate Finance"/>
        <s v="Revue Roumaine de Géographie"/>
        <s v="International Business Law Journal/Revue de Droit des Affaires Internationales"/>
        <s v="La Revue Internationale et Stratégique"/>
        <s v="Journal of Community &amp; Applied Social Psychology"/>
        <s v="Sustainability"/>
        <s v="Sustainable Production and Consumption"/>
        <s v="Revue Interdisciplinaire Droit et Organisation (RIDO)"/>
        <s v="L’Harmattan"/>
        <s v="Applied Geography "/>
        <s v="Journal of Risk and Financial Management"/>
        <s v="Revue Interdisciplinaire Droit et Organisations (RIDO)"/>
        <m/>
        <s v=" Centrale de Cas et de Médias Pédagogiques (CCMP)"/>
        <s v="Centrale de Cas et de Médias Pédagogiques (CCMP)"/>
        <s v="Centre de Cas HEC Montréal"/>
        <s v="Springer, Berlin, Heidelberg"/>
        <s v="Nouveau Monde Editions"/>
        <s v="Editions Lavoisier"/>
        <s v="Emerald Publishing Ltd"/>
        <s v="Edward Elgar Publishing Ltd"/>
        <s v="Presses de l’Université du Québec"/>
        <s v="Editions EMS"/>
        <s v="Editions Dunod"/>
        <s v="The Conversation"/>
        <s v="Journarl des Grandes Ecoles et des Universités"/>
        <s v="Vox-Fi"/>
        <s v="CGE Grand Angle"/>
        <s v="Population &amp; Avenir"/>
        <s v="Normandie Magazine"/>
        <s v=" Journal de la Marine Marchande"/>
        <s v="France Forum"/>
        <s v="The Huffington Post"/>
        <s v="Le Cercle Les Echos"/>
        <s v="Revue des cadres de la CFDT"/>
        <s v="Le Marin"/>
        <s v="The Conversation UK"/>
        <s v="Infodujour"/>
        <s v="Facilities"/>
        <s v="Pouvoirs Locaux"/>
        <s v="33ème Congrès International de l'AFM"/>
        <s v="16th European Conference on Research Methodology for Business and Management (ECRM 2017)"/>
        <s v=" AM SIG Marketing of Higher Education Colloquium"/>
        <s v=" AIRMAP "/>
        <s v="Tunisia Digital Awards"/>
        <s v="XXVIIIe Congrès AGRH"/>
        <s v="4ème Colloque International en Economie, Finance, Comptabilité et Transparence"/>
        <s v="54ème colloque de l’ASRDLF"/>
        <s v=" 22e Journées d'Histoire du Management des Organisations, CNAM"/>
        <s v="Colloque international de Kribi"/>
        <s v="Marketing of Luxury Industries and Creativity - Symposium, "/>
        <s v="Conférence RIODD 2017"/>
        <s v=" XXVIIIe Congrès AGRH"/>
        <s v="ICSB World conference"/>
        <s v="IAME "/>
        <s v="AIRMAP "/>
        <s v="Deleuze et le Management"/>
        <s v="Entrepreneurship future"/>
        <s v="Deleuze Studies 2017"/>
        <s v="The 9th Accounting History International Conference"/>
        <s v="3ème Journée de Recherche en Marketing du Grand Est"/>
        <s v="LOGISTIQUA "/>
        <s v="3rd International Conference on Decision Support System Technology (ICDSST 2017)"/>
        <s v="9ème Colloque « Questions de pédagogies dans l’enseignement supérieur »"/>
        <s v="Colloque AGORA, IAE France"/>
        <s v="Colloque &quot;Décloisonner le suivi et le soin des personnes en situation de handicap et/ou atteintes de pathologies chroniques : les parcours de vie coordonnés&quot;"/>
        <s v="Colloque International 'Ingénierie Rurale, Agriculture Familiale et Agro-Industrie'"/>
        <s v="ème Colloque International en Economie, Finance, Comptabilité et Transparence"/>
        <s v="International Governance workshop (CAAG 2017)"/>
        <s v=" 4ème Colloque International en Economie, Finance, Comptabilité et Transparence"/>
        <s v="ISBE "/>
        <s v="10ème Congrès de l’AEI"/>
        <s v=" International Conference IPaSPort (Intelligent Platform for Smart Port)"/>
        <s v="Colloque International Etienne Thil 2017"/>
        <s v="33rd annual IMP Conference"/>
        <s v=" IAME"/>
        <s v="International Conference IPaSPort (Intelligent Platform for Smart Port)"/>
        <s v=" LOGMS 2017 conference"/>
        <s v="SMS special conference - Transforming Entrepreneurial Thinking into Dynamic Capabilities"/>
        <s v="SMS Annual Conference"/>
        <s v=" 14ème Congrès de l’ADERSE"/>
        <s v="Colloque AIMS 2017, Table ronde ‘Le langage dans les organisations’"/>
        <s v="CBIM Academic Workshop"/>
        <s v="Kids and Retailing Colloquium"/>
        <s v="33rd EGOS Colloquium 2017"/>
        <s v="7ème Conférence Internationale d'Atlas AFMI"/>
        <s v="77th annual meeting of the Academy of Management (AOM 2017)"/>
        <s v="7th annual meeting of the Academy of Management (AOM 2017)"/>
        <s v="46th Annual Conference of the European Marketing Academy (EMAC 2017)"/>
        <s v=" IP&amp;M, Université Lyon 3"/>
        <s v="Responsible Organizations in the Global Context International Conference"/>
        <s v=" VII I-WIL International Conference of Work and Family"/>
        <s v="Rencontres Universitaires Numériques Normandes"/>
        <s v="Les Jeudis du Port Center"/>
        <s v="Interview radiophonique, Radio Classique, La Matinale"/>
        <s v="CCMP Publishing"/>
        <s v=" Normandie Pionnières fête ses 10 ans"/>
        <s v="EM Normandie"/>
        <s v="France Culture,"/>
        <s v="Assises de l'Economie de la Mer"/>
        <s v="Table ronde, IAE Caen"/>
        <s v="Tru Normand"/>
        <s v="France 3 Normandie Caen"/>
        <s v="Table ronde, EM Normandie"/>
        <s v="Revue de l'Entrepreneuriat, Varia"/>
        <s v="XERFI CANAL"/>
        <s v="Centrale Pédagogique"/>
        <s v="Editions Management &amp; Société, Les Océanides, Caen"/>
        <s v="L'Harmattan"/>
        <s v="Wiley Publishing"/>
        <s v="Ed. EMS Management et Sociétés"/>
        <s v="EMS Management et Sociétés"/>
        <s v="Edward Elgar Publishing"/>
        <s v="Usbek &amp; Rica"/>
        <s v="Magazine International du Droit des Affaires en Afrique (MIDAA)"/>
        <s v="Journal de la Marine Marchande"/>
        <s v="L’antenne Afrique subsaharienne"/>
        <s v="Afterwork RH"/>
        <s v="Survey Magazine"/>
        <s v="Gazette de la Chambre"/>
        <s v="Stratégie prothétique"/>
        <s v="Harvard Business Review"/>
        <s v="Academy of Management (AOM) 78th Annual Meeting"/>
        <s v="7èmes Journées Georges Doriot"/>
        <s v="39ème congrès de l’AFC"/>
        <s v="Congrès AAFA"/>
        <s v="Colloque International sur le Management Innovant et la Gouvernance des Organisations (CIMIGO)"/>
        <s v=" 3rd VREF Conference on Urban Freight"/>
        <s v="POMS Annual Conference"/>
        <s v="GOL'18"/>
        <s v="29th European Conference on Operational Research"/>
        <s v="Swedish Conference on Transport Research"/>
        <s v=" 58th ERSA Congress "/>
        <s v="RSAI World Congress"/>
        <s v=" 55ème colloque de l’Association de Science Régionale de Langue Française (ASRDLF)"/>
        <s v="BI-Journal of the Academy of Marketing Science Thought Leaders’ Conference on Generalizations in Marketing: Systematic Reviews and Meta-Analyses"/>
        <s v=" International Conference on the changing nature of careers"/>
        <s v="Child and Teen Consumption "/>
        <s v="4ème Rencontre entre acteurs du réseau d’accompagnement et chercheurs"/>
        <s v="14th Arctic Shipping Forum (ASF 2018)"/>
        <s v="Colloque Politiques et Management Publics"/>
        <s v="3rd Sport Marketing and Sponsorship Conference"/>
        <s v=" 47th Annual Conference of the European Marketing Academy (EMAC 2018)"/>
        <s v="ISIR"/>
        <s v=" 2018 Thematic Conference of the International Geographical Union: Practical Geography and XXI Century Challenges"/>
        <s v="12th World Congress of the RSAI (Regional Science Association International)"/>
        <s v="55ème colloque de l’Association de Science Régionale de Langue Française (ASRDLF)"/>
        <s v="6ème Congrès ARAMOS, Semaine du Management 2018"/>
        <s v="EURAM "/>
        <s v=" 55e colloque de l'ASRDLF"/>
        <s v="26th Annual Conference of the International Association of Maritime Economists (IAME 2018)"/>
        <s v="34th International Marketing &amp; Purchasing group (IMP) Conference"/>
        <s v="MSOM"/>
        <s v="34th EGOS Colloquium"/>
        <s v="15ème Congrès de l’ADERSE"/>
        <s v="23rd Annual Conference of the Center for Business &amp; Industrial Marketing (CBIM 2018)"/>
        <s v="AIB 2018 annual meeting"/>
        <s v="EURAM"/>
        <s v="10th International Symposium on Process Organization Studies"/>
        <s v=" 27ème conférence de l’Association Internationale de Management Stratégique (AIMS)"/>
        <s v="23ème conférence de l'AIM"/>
        <s v="25th EUROMA Conference"/>
        <s v="Production and Operations Management Society (POMS) 2018 International Conference"/>
        <s v=" 3rd Sport Marketing and Sponsorship conference"/>
        <s v=" 34th International Marketing &amp; Purchasing group (IMP) Conference"/>
        <s v="34ème Congrès International de l'Association Française du Marketing"/>
        <s v="21st AMS World Marketing Congress"/>
        <s v="Semaine du management FNEGE 2018, Journée AEI-AIREPME"/>
        <s v="7th LAEMOS Colloquium, “Organizing for Resilience: Scholarship in Unsettled Times”"/>
        <s v=" Work and Family Researchers Network conference, “OpenScience: Assumptions and Translation of Work and Family Research”"/>
        <s v="Symposium France-Amérique latine"/>
        <s v="78th Annual Meeting of the Academy of Management"/>
        <s v=" Formation des nouveaux cadres de la DREAL Normandie"/>
        <s v="Webconférence Idéal Connaissances"/>
        <s v=" Interview France 3 Corse"/>
        <s v=" Journée scientifique ISEL : IA et Sécurité pour la logistique : enjeux et perspective, Le Havre"/>
        <s v="Table ronde - ORESME 2018, Le Havre"/>
        <s v="EM Normandie, Le Havre"/>
        <s v="APRAM"/>
        <s v="Interview France 3 Baie de Seine"/>
        <s v=" Colloque ‘Comment relever les défis de la Cybersécurité ?'"/>
        <s v="Interview Les Echos"/>
        <s v="Interview France Bleue Corse"/>
        <s v="Colloque Terrorisme-Contre-terrorisme"/>
        <s v="Université des Entrepreneurs Normands, MEDEF"/>
        <s v="Réseau Alumni EM Normandie"/>
        <s v="Table ronde Tru normand"/>
        <s v=" Vidéo FNEGE-Medias, Paris"/>
        <s v="Revue de Gestion des Ressources Humaines, "/>
        <s v=" Revue d'Economie Régionale et Urbaine"/>
        <s v="Vidéo FNEGE-Médias, Paris"/>
        <s v="Vidéo FNEGE-Medias, Paris"/>
        <s v="Région &amp; Développement"/>
        <s v="Weave The City"/>
        <s v="Harward Business Review France"/>
        <s v="Blog: Columbia Law School's Blog on Corporations and the Capital Markets"/>
        <s v="Forbes France"/>
        <s v="Forbes  "/>
        <s v="Le Monde"/>
        <s v="Blog EM Normandie"/>
        <s v=" Journal de la Marine Marchande, Le pouls de l’économie mondiale"/>
        <s v="Ports et Corridors"/>
        <s v="Face au Risque"/>
        <s v="Survey Magazine,"/>
        <s v="Le Journal des Grandes Ecoles"/>
        <s v="Le Journal de la Marine Marchande"/>
        <s v="Blog de l'EM Normandie"/>
        <s v="Harward Business Review "/>
        <s v="Personnel"/>
        <s v="Entreprise &amp; Carrières"/>
        <s v="FocusRH"/>
        <s v="Info socialRH"/>
        <s v="Mondes des Grandes Ecoles et Université le journal"/>
        <s v="Conférence des Grande Ecoles "/>
        <s v="Le Monde des Grandes Ecoles"/>
        <s v="Belgeo"/>
        <s v="Revue de Défense Nationale"/>
        <s v="ed. Karthala"/>
        <s v="ed. Routledge"/>
        <s v="Edition Océanides"/>
        <s v=" ed. Routledge"/>
        <s v="Édition EMS"/>
        <s v="2nd International Conference on Digital, Innovation, Entrepreneurship &amp; Financing"/>
        <s v="56ème colloque annuel de l’Association de Science Régionale de Langue Française (ASRDLF) « Les territoires face au défi de la durabilité. Regards croisés Est-Ouest et Sud-Nord »"/>
        <s v="1st Entrepreneurship Education international Conference"/>
        <s v="59th ERSA Congress"/>
        <s v="Les formes contemporaines de l'emprise"/>
        <s v="RNI 2019 Conference"/>
        <s v="EURAM 2019 Conference"/>
        <s v=" 35th EGOS Colloquium"/>
        <s v="Research on National Brand and Private Label Marketing international Conference"/>
        <s v="10th International Research Meeting in Business and Management (IRMBAM)"/>
        <s v="Conférence ROADEF"/>
        <s v="POMS 2019 Conference"/>
        <s v="EURO 2019"/>
        <s v="58th annual meeting of the WRSA"/>
        <s v="FEMIB 2019"/>
        <s v="16ème Congrès de l'ADERSE : Éthique, Gouvernance et RSE"/>
        <s v="UMASS"/>
        <s v="14e Congrès du RIODD - Développement durable"/>
        <s v="Workshop on Research Advances in Organizational Behavior and Human Resources Management"/>
        <s v="journée de recherche RIPCO"/>
        <s v="2nd International Conference on Digital Innovation, Entrepreneurship &amp; Financing"/>
        <s v="IAME"/>
        <s v="10th Accounting History International Conference"/>
        <s v="R&amp;D Management Conference"/>
        <s v="ICM Conference"/>
        <s v="Academy of Marketing Conference"/>
        <s v="15th European Conference on Management Leadership and Governance (ECMLG 2019)"/>
        <s v="2019 Annual Conference of the European Media Management Association"/>
        <s v="RNI Conference"/>
        <s v="18th International Marketing Trends Conference"/>
        <s v="EMAC 48th Annual Conference"/>
        <s v="4th Interdisciplinary Perspectives on Leadership Symposium Theme: Leadership Power and Politics"/>
        <s v="45th EIBA annual Conference"/>
        <s v="Colloque international IDIT"/>
        <s v="35th International Marketing and Purchasing Group (IMP) Conference"/>
        <s v="INFORMS"/>
        <s v="International Conference on Economic Modeling and Data Science – EcoMod2019"/>
        <s v="EURO"/>
        <s v="24th CBIM International Conference"/>
        <s v="35ème Congrès International de l’Association Française du Marketing"/>
        <s v="AOM specialized conference ‘Responsible Leadership in Rising Economy"/>
        <s v="87ème Congrès de l’ACFAS"/>
        <s v=" 59th ERSA Congress"/>
        <s v="18èmes Journées Normandes de Recherche sur la Consommation"/>
        <s v="35th EGOS Colloquium"/>
        <s v="AIM"/>
        <s v="Annual Conference of the European Media Management Association"/>
        <s v="11th International Symposium on Process Organization Studies"/>
        <s v=" 8th International Conference of Work and Family"/>
        <s v="LOGMS"/>
        <s v="&quot;Intelligence, Innovation and Sustainable Development in Logistics” Conference"/>
        <s v="Colloque Santé"/>
        <s v="Academy of Management (AOM) 79th Annual Meeting"/>
        <s v=" 6ème Conférence de l'Association Francophone de Management du Tourisme (AFMAT)"/>
        <s v="3rd Revenue Management &amp; Pricing in Services Conference"/>
        <s v="30ème congrès de l’AGRH"/>
        <s v="40ème Conseil de l’AGPAOC « Le rôle de l’Etat dans l’économie maritime et portuaire. Expérience des ports de l’AGPAOC au regard des pratiques mondiales"/>
        <s v="Séminaire transitions énergétiques dans les territoires"/>
        <s v="Salon des achats et de l'environnement de travail"/>
        <s v="XXL Mer"/>
        <s v="Forum des Métiers de la Mer"/>
        <s v="Afterwork de recherche KARDHAM"/>
        <s v="Ed. Studyrama"/>
        <s v="FNEGE"/>
        <s v="XERFIT CANAL"/>
        <s v="La Profession Comptable"/>
        <s v="Forbes.fr"/>
        <s v="IVEY Business Journal"/>
        <s v="The Conversation "/>
        <s v="Monde des Grandes Ecoles et Universités"/>
        <s v=" Ports et corridors"/>
        <s v="Harvard Business Review France"/>
        <s v="GabonLogistics"/>
        <s v="Grandes Ecoles et Universités Magazine"/>
        <s v=" Harvard Business Review France "/>
        <s v="International Banker"/>
        <s v="Le Journal des Grandes Ecoles et des Universités"/>
        <s v="Les Echos"/>
        <s v="Paradis fiscaux et judiciaires"/>
        <s v="L'Express"/>
        <s v="FocusHR"/>
        <s v="Regional Studies Association Blog"/>
        <s v="RRBM"/>
        <s v="Centrale des Cas et Médias Pédagogiques (CCMP)"/>
        <s v="eds. L'Harmattan collection : Villes et entreprises"/>
        <s v="In Nguyen Ba, S, Lardon, S. (Dir.) Comment adapter et hybrider les démarches participatives dans les territoires ?, Ouvrage numérique AgroParisTech &amp; IADT"/>
        <s v="In J.P. Zúquete (Ed.), Routledge International Handbook of Charisma'"/>
        <s v="eds. Springer, Cham"/>
        <s v="edited,  (Switzerland): Palgrave-Macmillan"/>
        <s v=" Editions EMS"/>
        <s v="H. Séraphin, &amp; V. Gowreesunkar (Eds.)"/>
        <s v="H. Séraphin, T. Gladkikh,  &amp; T. Vo Thanh (Eds."/>
        <s v="France Culture"/>
        <s v="France Info 1 Radio"/>
        <s v="Conférence des Grandes Ecoles"/>
        <s v=" BFM Business - Club Media RH"/>
        <s v="L’Usine Nouvelle, podcast ‘femmes et innovation"/>
        <s v="France 3"/>
        <s v="BFM TV"/>
        <s v="Journal of Global Information Technology Management"/>
        <s v="Management &amp; Avenir Santé"/>
        <s v="Géoconfluences"/>
        <s v="The Statement"/>
        <s v="17th European Mediterranean and Middle Eastern Conference on Information Systems"/>
        <s v="Southern Management Association Annual Meeting"/>
        <s v="19th International Marketing Trends Conference"/>
        <s v="International Conference on Hospitality, Travel and Tourism Industry"/>
        <s v="Administrative Sciences Association of Canada annual conference"/>
        <s v="AOM Academy of Management Annual Meeting"/>
        <s v="The Online Organization Studies Workshop: Sustainable Organizing"/>
        <s v="virtual 36th EGOS Colloquium"/>
        <s v="10ème Conference Atlas-Afmi,"/>
        <s v="7ème Conférence de l’Association Francophone de Management du Tourisme (AFMAT),"/>
        <s v="Association for Consumer Research Conference (ACR), E-conference"/>
        <s v="IFERA Conference"/>
        <s v="FEMIB Congress"/>
        <s v="19th Global Information Technology Management Association (GITMA) World Conference"/>
        <s v="IMP conference"/>
        <s v="IAME Conference"/>
        <s v="FEMIB Conference "/>
        <s v="virtual 36th EGOS Colloquium"/>
        <s v="AME Virtual Conference"/>
        <s v="Nord Univesity workshop"/>
        <s v="18e colloque francophone sur le risque Oriane"/>
        <s v="Association for Consumer Research conference"/>
        <s v="Colloque international Devport"/>
        <s v="Rethinking Cluster 2020 Online Conference"/>
        <s v="ESCON International Congress of Energy, Economy and Security"/>
        <s v="FMA Virtual Conference"/>
        <s v="Boca Corporate Finance and Governance Conference"/>
        <s v="The 3rd International Scientific Conference"/>
        <s v="International Textile and Apparel Association (ITAA) Conference"/>
        <s v="Symposium PSDR4"/>
        <s v="Webforum, A NEW EUROPEAN INDUSTRIAL STRATEGY AND THE EUROPEAN RECOVERY PROGRAM AFTER THE COVID-19 CRISIS"/>
        <s v="REFINE (REAL ESTATE FINANCE AND ECONOMICS NETWORK)"/>
        <s v="Rencontres Cybersécurité Normandie"/>
        <s v="Inc."/>
        <s v="The Daily Spokesman"/>
        <s v="The Financial Express"/>
        <s v="The Hindu BusinessLine,"/>
        <s v="Daily the Destination"/>
        <s v="Alternatives Economiques"/>
        <s v="Maddyness"/>
        <s v="Cadre &amp; Dirigeant Magazine"/>
        <s v="Monde des Grandes Ecoles et Unviersités"/>
        <s v="Monde des Grandes Ecole et Université"/>
        <s v="Kardham - Beyond Building"/>
        <s v="Cahiers Risques et Résilience"/>
        <s v="ZEWNews"/>
        <s v="60th ERSA Congress"/>
        <s v="The 2021 Monaco Symposium"/>
        <s v="Transformative Consumer Research Conference"/>
        <s v="4ème Edition de la Journée de l'IRG &quot;Management et Société"/>
        <s v="Financial Economics Meeting_x000a_Crisis Challenges (FEM-2021)_x000a_"/>
        <s v="International Congress of Energy, Economy and Security (ENSCON’21)_x000a_"/>
        <s v="International Marketing Trends Conference"/>
        <s v="40e Journées de l’AES"/>
        <s v="colloque de l’AFM"/>
        <s v="Congrès virtuel annuel de l’Acfas"/>
        <s v="Conference AOM Division MC/ISODC/le CNAM/ISEOR"/>
        <s v="20èmes JNRC"/>
        <s v="Colloque international MARPORT"/>
        <s v="81st Annual Meeting of the Academy of Management"/>
        <s v="International Congress of Applied Psychology"/>
        <s v="The 37th Annual IMP Conference and Doctoral Colloquium"/>
        <s v="16th European Conference on Innovation and Entrepreneurship (ECIE21)"/>
        <s v="14th Academy of Innovation, Entrepreneurship, and Knowledge Conference (ACIEK)"/>
        <s v="14th Annual Meeting of the Portuguese Economic Journal"/>
        <s v="WIEM Varsavia, Poland"/>
        <s v="WEAI online conference "/>
        <s v="British Academy of Management Conference"/>
        <s v="16th International Conference on Persuasive Technology"/>
        <s v="The 50th Annual Conference of the European Marketing Association (EMAC)"/>
        <s v="11ème conférence annuelle Atlas-AFMI 2021, Conférence en ligne, Pandémie, développement durable et management international"/>
        <s v="2021 e-WOM Research Virtual Symposium"/>
        <s v="Academy of Marketing Science 2021 Virtual Annual Conference"/>
        <s v="Colloque Umass"/>
        <s v="Les 8èmes Journées Georges Doriot"/>
        <s v="IEEE International Conference on Technology Management, Operations and Decisions (IEEE ICTMOD)"/>
        <s v="EIBA"/>
        <s v="35th EIASM-ECSB Research in Entrepreneurship and Small Business (RENT) "/>
        <s v="DIF"/>
        <s v="Conférence internationale IAME"/>
        <s v="Conférence internationale CCAPTIA"/>
        <s v="EAWOP Small Group Meeting"/>
        <s v="La Journée du Marketing, Les grands enjeux du marketing local (webinar)"/>
        <s v="BercyINNOV 2021- Journée de l’innovation"/>
        <s v="SIMI 2021"/>
        <s v="Journées Nationales du Mangement 2021, ESCP"/>
        <s v="Petits déjeuners de l’ADI (Association des directeurs immobiliers), "/>
        <s v="Université des Entrepreneurs Normands, Réinventons-nous !"/>
        <s v="Lecture Notes in Business Information Processing (LNBIP) "/>
        <s v="eds. Cyber Cercle Collection"/>
        <s v="Springer"/>
        <s v="les éditions Ellipses"/>
        <s v="(eds), Hannah"/>
        <s v="eds. EMS. "/>
        <s v="edited by Daniel Graewe, Berlin, Boston: De Gruyter Oldenbourg"/>
        <s v="Palgrave-Macmillan "/>
        <s v="IGI Global 2021."/>
        <s v="Paris, L’Harmattan "/>
        <s v="Palgrave Macmillan "/>
        <s v="New International Insights/Nouveaux Regards sur l’International. "/>
        <s v="Editions Ellipses"/>
        <s v="Editions du CNER"/>
        <s v="Palgrave-Macmillan, New York"/>
        <s v="Ed. Dunod, Paris"/>
        <s v="Vidéo FNEGE-Médias"/>
        <s v="India Case Research Center, All India Management Association (AIMA)"/>
        <s v=" La Revue des Sciences de Gestion"/>
        <s v="L'Economie politique"/>
        <s v="Corporate Board: Role, Duties and Composition"/>
        <s v="ESPON "/>
        <s v="ESPON Policy Brief"/>
        <s v="HR Insights #4"/>
        <s v="HR Insights #5"/>
        <s v="HR Insights #6"/>
        <s v="Livre blanc DTA 21"/>
        <s v="EM Normandie Blog"/>
        <s v="Cadres"/>
        <s v="Republik Workplace"/>
        <s v="Kardham, mots experts"/>
        <s v="sixth Global Conference on Economic Geography "/>
        <s v="IMTC"/>
        <s v="Colloque Ascencia Business School « Comprendre et agir dans une société en mutation »"/>
        <s v="15th Global Brand Conference 2022"/>
        <s v="21ème colloque sur le marketing digital "/>
        <s v="Recent Advances in Retailing and Consumer Science Conference"/>
        <s v="Les Rencontres du Réseau interuniversitaire de l'économie sociale et solidaire "/>
        <s v="Enig: 4ème Edition De La Conférence Entrepreneuriat, Innovation, Governance"/>
        <s v="DIF 2021"/>
        <s v="27ème journées d’histoire du management et des organisations"/>
        <s v="JHMO - Journée d'Histoire du Management et des Organisations"/>
        <s v="5th IPL Symposium "/>
        <s v="EMAC"/>
        <s v="EURO, I think yes"/>
        <s v="2ème Colloque International de Recherche et Action sur l’Intégrité Académique - « Les nouvelles frontières de l’intégrité »"/>
        <s v="EGOS Colloquium"/>
        <s v="RARCS "/>
        <s v="Work and Family Researchers Network conference"/>
        <s v="CIDE"/>
        <s v="9h International EurOMA Sustainable Operations and Supply Chain Forum"/>
        <s v=" AAG "/>
        <s v="doctoral de l'ASRDLF"/>
        <s v="Logistique-Seine-Normandie"/>
        <s v="Journal of Innovation Economics &amp; Management"/>
        <s v="TechInn"/>
        <s v="Revue de l'Union Européenne"/>
        <s v="Journal of Management and Governance"/>
        <s v="ISTE Ed, coll. Innovation, Entrepreneuriat et Gestion"/>
        <s v="Ed. Palgrave Macmillan"/>
        <s v="Vidéo Fnege Medias"/>
        <s v="(Centrale de Cas et de Médias Pédagogiques)"/>
        <s v="International Journal of Big Data Management."/>
        <s v="Systèmes d'Information et Management" u="1"/>
        <s v="Queuieng Systems" u="1"/>
        <s v=" Recherche et Applications en Marketing" u="1"/>
      </sharedItems>
    </cacheField>
    <cacheField name="ISSN" numFmtId="0">
      <sharedItems containsBlank="1" containsMixedTypes="1" containsNumber="1" containsInteger="1" minValue="13547798" maxValue="14657503"/>
    </cacheField>
    <cacheField name="Date acceptation" numFmtId="0">
      <sharedItems containsDate="1" containsBlank="1" containsMixedTypes="1" minDate="2019-11-03T00:00:00" maxDate="2022-04-08T00:00:00"/>
    </cacheField>
    <cacheField name="Date publlication" numFmtId="0">
      <sharedItems containsDate="1" containsBlank="1" containsMixedTypes="1" minDate="2017-01-01T00:00:00" maxDate="2022-12-21T00:00:00"/>
    </cacheField>
    <cacheField name="DOI" numFmtId="0">
      <sharedItems containsBlank="1" longText="1"/>
    </cacheField>
    <cacheField name="Vol &amp; issue number" numFmtId="0">
      <sharedItems containsBlank="1" containsMixedTypes="1" containsNumber="1" containsInteger="1" minValue="131" maxValue="131"/>
    </cacheField>
    <cacheField name="INT'L" numFmtId="0">
      <sharedItems containsString="0" containsBlank="1" containsNumber="1" containsInteger="1" minValue="0" maxValue="1"/>
    </cacheField>
    <cacheField name="DDRSE" numFmtId="0">
      <sharedItems containsNonDate="0" containsString="0" containsBlank="1"/>
    </cacheField>
    <cacheField name="Ancrage territorial" numFmtId="0">
      <sharedItems containsNonDate="0" containsString="0" containsBlank="1"/>
    </cacheField>
    <cacheField name="NOM" numFmtId="0">
      <sharedItems containsBlank="1"/>
    </cacheField>
    <cacheField name="PRENOM" numFmtId="0">
      <sharedItems containsBlank="1"/>
    </cacheField>
    <cacheField name="NOM co-publiant" numFmtId="0">
      <sharedItems containsBlank="1"/>
    </cacheField>
    <cacheField name="PRENOM co-publiant" numFmtId="0">
      <sharedItems containsBlank="1"/>
    </cacheField>
    <cacheField name="NOM co-publiant2" numFmtId="0">
      <sharedItems containsBlank="1"/>
    </cacheField>
    <cacheField name="PRENOM co-publiant2" numFmtId="0">
      <sharedItems containsBlank="1"/>
    </cacheField>
    <cacheField name="NOM co-publiant3" numFmtId="0">
      <sharedItems containsBlank="1"/>
    </cacheField>
    <cacheField name="PRENOM co-publiant3" numFmtId="0">
      <sharedItems containsBlank="1"/>
    </cacheField>
    <cacheField name="NOM co-publiant4" numFmtId="0">
      <sharedItems containsBlank="1"/>
    </cacheField>
    <cacheField name="PRENOM co-publiant4" numFmtId="0">
      <sharedItems containsBlank="1"/>
    </cacheField>
    <cacheField name="NOM co-publiant5" numFmtId="0">
      <sharedItems containsBlank="1"/>
    </cacheField>
    <cacheField name="PRENOM co-publiant5" numFmtId="0">
      <sharedItems containsBlank="1"/>
    </cacheField>
    <cacheField name="NOM co-publiant6" numFmtId="0">
      <sharedItems containsBlank="1"/>
    </cacheField>
    <cacheField name="PRENOM co-publiant6" numFmtId="0">
      <sharedItems containsBlank="1"/>
    </cacheField>
    <cacheField name="Co-auteur assistant recherche" numFmtId="0">
      <sharedItems containsBlank="1"/>
    </cacheField>
    <cacheField name="Co-auteur externe" numFmtId="0">
      <sharedItems containsBlank="1"/>
    </cacheField>
    <cacheField name="ETUDIANT co-publiant" numFmtId="0">
      <sharedItems containsBlank="1"/>
    </cacheField>
    <cacheField name="Programme étudiant co-publiant" numFmtId="0">
      <sharedItems containsNonDate="0" containsString="0" containsBlank="1"/>
    </cacheField>
    <cacheField name="Rang CNRS " numFmtId="0">
      <sharedItems containsBlank="1" containsMixedTypes="1" containsNumber="1" containsInteger="1" minValue="1" maxValue="4"/>
    </cacheField>
    <cacheField name="Rang FNEGE" numFmtId="0">
      <sharedItems containsString="0" containsBlank="1" containsNumber="1" containsInteger="1" minValue="1" maxValue="4"/>
    </cacheField>
    <cacheField name="Rang retenu (plus favorable)" numFmtId="0">
      <sharedItems containsString="0" containsBlank="1" containsNumber="1" containsInteger="1" minValue="1" maxValue="4" count="5">
        <n v="3"/>
        <n v="4"/>
        <n v="1"/>
        <n v="2"/>
        <m/>
      </sharedItems>
    </cacheField>
    <cacheField name="Cat HCERES" numFmtId="0">
      <sharedItems containsBlank="1"/>
    </cacheField>
    <cacheField name="AJG/ABS" numFmtId="0">
      <sharedItems containsBlank="1" containsMixedTypes="1" containsNumber="1" containsInteger="1" minValue="1" maxValue="4"/>
    </cacheField>
    <cacheField name="FT50" numFmtId="0">
      <sharedItems containsString="0" containsBlank="1" containsNumber="1" containsInteger="1" minValue="1" maxValue="1"/>
    </cacheField>
    <cacheField name="CNRS AUTRE" numFmtId="0">
      <sharedItems containsBlank="1"/>
    </cacheField>
    <cacheField name="HAL" numFmtId="0">
      <sharedItems containsBlank="1"/>
    </cacheField>
    <cacheField name="Commentair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OISE Caroline" refreshedDate="44664.728165856483" createdVersion="7" refreshedVersion="7" minRefreshableVersion="3" recordCount="642" xr:uid="{C2C7EC06-03AF-44CD-AE53-3F61D6DFED42}">
  <cacheSource type="worksheet">
    <worksheetSource ref="A1:AN643" sheet="RECAP 17-FORTH"/>
  </cacheSource>
  <cacheFields count="40">
    <cacheField name="ACTE" numFmtId="0">
      <sharedItems containsBlank="1" count="8">
        <s v="Article Scientifique classé CNRS / FNEGE ou et/ABS"/>
        <s v="Article Scientifique non-classé"/>
        <m/>
        <s v="Cas"/>
        <s v="Chapitre dans des ouvrages"/>
        <s v="Rapports"/>
        <s v="Manuels pédagogiques"/>
        <s v="Articles pro &amp; tribunes"/>
      </sharedItems>
    </cacheField>
    <cacheField name="Année" numFmtId="0">
      <sharedItems containsBlank="1" containsMixedTypes="1" containsNumber="1" containsInteger="1" minValue="2017" maxValue="2022" count="8">
        <n v="2017"/>
        <n v="2018"/>
        <n v="2019"/>
        <n v="2020"/>
        <n v="2021"/>
        <n v="2022"/>
        <s v="FORTHCOMING"/>
        <m/>
      </sharedItems>
    </cacheField>
    <cacheField name="DEPT" numFmtId="0">
      <sharedItems containsBlank="1"/>
    </cacheField>
    <cacheField name="TITRE DE L'ACTE &amp; auteurs" numFmtId="0">
      <sharedItems containsBlank="1" longText="1"/>
    </cacheField>
    <cacheField name="REVUE / EDITEUR / COLLOQUE" numFmtId="0">
      <sharedItems containsBlank="1"/>
    </cacheField>
    <cacheField name="ISSN" numFmtId="0">
      <sharedItems containsBlank="1" containsMixedTypes="1" containsNumber="1" containsInteger="1" minValue="13547798" maxValue="14657503"/>
    </cacheField>
    <cacheField name="Date acceptation" numFmtId="0">
      <sharedItems containsDate="1" containsBlank="1" containsMixedTypes="1" minDate="2019-11-03T00:00:00" maxDate="2022-04-08T00:00:00"/>
    </cacheField>
    <cacheField name="Date publlication" numFmtId="0">
      <sharedItems containsDate="1" containsBlank="1" containsMixedTypes="1" minDate="2017-01-01T00:00:00" maxDate="2022-06-02T00:00:00"/>
    </cacheField>
    <cacheField name="DOI" numFmtId="0">
      <sharedItems containsBlank="1"/>
    </cacheField>
    <cacheField name="Vol &amp; issue number" numFmtId="0">
      <sharedItems containsBlank="1" containsMixedTypes="1" containsNumber="1" containsInteger="1" minValue="131" maxValue="131"/>
    </cacheField>
    <cacheField name="INT'L" numFmtId="0">
      <sharedItems containsString="0" containsBlank="1" containsNumber="1" containsInteger="1" minValue="0" maxValue="1"/>
    </cacheField>
    <cacheField name="DDRSE" numFmtId="0">
      <sharedItems containsNonDate="0" containsString="0" containsBlank="1"/>
    </cacheField>
    <cacheField name="Ancrage territorial" numFmtId="0">
      <sharedItems containsNonDate="0" containsString="0" containsBlank="1"/>
    </cacheField>
    <cacheField name="NOM" numFmtId="0">
      <sharedItems containsBlank="1" count="104">
        <s v="AUBRY"/>
        <s v="BUENO MERINO"/>
        <s v="BELAID"/>
        <s v="BOUCHERY"/>
        <s v="BOURDIN"/>
        <s v="DIARD"/>
        <s v="FOURNES"/>
        <s v="HOFMANN"/>
        <s v="LEBEGUE"/>
        <s v="KAROUI"/>
        <s v="VO"/>
        <s v="LARE"/>
        <s v="LEGROS"/>
        <s v="MANDJAK"/>
        <s v="MOUAKHAR"/>
        <s v="PEREIRA"/>
        <s v="SOHIER"/>
        <s v="SORREDA"/>
        <s v="RENAUD"/>
        <s v="FADIL"/>
        <s v="DE VASSOIGNE"/>
        <s v="LAVISSIERE"/>
        <s v="GNINGUE"/>
        <s v="LAIFI"/>
        <s v="JOFFRE"/>
        <s v="KARJALAINEN"/>
        <s v="LACOMBE"/>
        <s v="LASMOLES"/>
        <s v="SAADAOUI"/>
        <s v="NADOU"/>
        <s v="BAUDIER"/>
        <s v="BAZIN"/>
        <s v="BEN HAMADI "/>
        <s v="BERNARD"/>
        <s v="BOUBAKER"/>
        <s v="CONDOR"/>
        <s v="DELANNOY"/>
        <s v="ESTAY"/>
        <s v="FAVREAU"/>
        <s v="LAROUTIS"/>
        <s v="MARTINEZ"/>
        <s v="NGUYEN-HUU"/>
        <s v="PHILIPPE"/>
        <s v="SANTISTEVAN"/>
        <s v="VENKATESH"/>
        <s v="BATAT"/>
        <s v="BEN HAMADI"/>
        <s v="CASTELLANO"/>
        <s v="CHANEY"/>
        <s v="DAVCIK"/>
        <s v="DE BOISSIEU"/>
        <s v="DUCHEMIN "/>
        <s v="ESCOBAR"/>
        <s v="FAURY"/>
        <s v="GHANTOUS"/>
        <s v="GARCIA"/>
        <s v="HARRISOn"/>
        <s v="HOUANTI"/>
        <s v="KOUBAA"/>
        <s v="LAMOTTE"/>
        <s v="LOUX"/>
        <s v="MINCHELLA"/>
        <s v="PRALONG"/>
        <s v="TANQUEREL"/>
        <s v="TAUNI"/>
        <s v="TESSIER"/>
        <s v="ALOUI"/>
        <s v="ALVES"/>
        <s v="BENLEMLIH"/>
        <s v="CASTELLANO "/>
        <s v="CHASSY"/>
        <s v="CULIE"/>
        <s v="EABRASU"/>
        <s v="HACHARD"/>
        <s v="LOPES DE SOUSA JABBOUR"/>
        <s v="KAKARIKA"/>
        <s v="MARIC"/>
        <s v="MOROZ"/>
        <s v="PHAM"/>
        <s v="PRASANNA"/>
        <s v="RYCHALSKI"/>
        <s v="ROTEN"/>
        <s v="SEILER"/>
        <s v="STIBE"/>
        <s v="ZAMAN"/>
        <s v="SRIVASTAVA"/>
        <s v="WANG"/>
        <s v="ORHAN"/>
        <s v="HAMZA-ORLINSKA"/>
        <s v="JUTEAU"/>
        <s v="MEYER"/>
        <s v="TRAN"/>
        <s v="BERNADAS"/>
        <s v="JEANNE"/>
        <m/>
        <s v="LETHUILIER"/>
        <s v="NICOL"/>
        <s v="DAUDET"/>
        <s v="STIBE " u="1"/>
        <s v="MANDJAK " u="1"/>
        <s v="DUCHEMIN" u="1"/>
        <s v="HAMZA" u="1"/>
        <s v="HAMZA-ORLISNKA" u="1"/>
        <s v="NGUYEN HUU" u="1"/>
      </sharedItems>
    </cacheField>
    <cacheField name="PRENOM" numFmtId="0">
      <sharedItems containsBlank="1"/>
    </cacheField>
    <cacheField name="NOM co-publiant" numFmtId="0">
      <sharedItems containsBlank="1"/>
    </cacheField>
    <cacheField name="PRENOM co-publiant" numFmtId="0">
      <sharedItems containsBlank="1"/>
    </cacheField>
    <cacheField name="NOM co-publiant2" numFmtId="0">
      <sharedItems containsBlank="1"/>
    </cacheField>
    <cacheField name="PRENOM co-publiant2" numFmtId="0">
      <sharedItems containsBlank="1"/>
    </cacheField>
    <cacheField name="NOM co-publiant3" numFmtId="0">
      <sharedItems containsBlank="1"/>
    </cacheField>
    <cacheField name="PRENOM co-publiant3" numFmtId="0">
      <sharedItems containsBlank="1"/>
    </cacheField>
    <cacheField name="NOM co-publiant4" numFmtId="0">
      <sharedItems containsBlank="1"/>
    </cacheField>
    <cacheField name="PRENOM co-publiant4" numFmtId="0">
      <sharedItems containsBlank="1"/>
    </cacheField>
    <cacheField name="NOM co-publiant5" numFmtId="0">
      <sharedItems containsBlank="1"/>
    </cacheField>
    <cacheField name="PRENOM co-publiant5" numFmtId="0">
      <sharedItems containsBlank="1"/>
    </cacheField>
    <cacheField name="NOM co-publiant6" numFmtId="0">
      <sharedItems containsBlank="1"/>
    </cacheField>
    <cacheField name="PRENOM co-publiant6" numFmtId="0">
      <sharedItems containsBlank="1"/>
    </cacheField>
    <cacheField name="Co-auteur assistant recherche" numFmtId="0">
      <sharedItems containsBlank="1"/>
    </cacheField>
    <cacheField name="Co-auteur externe" numFmtId="0">
      <sharedItems containsBlank="1"/>
    </cacheField>
    <cacheField name="ETUDIANT co-publiant" numFmtId="0">
      <sharedItems containsBlank="1"/>
    </cacheField>
    <cacheField name="Programme étudiant co-publiant" numFmtId="0">
      <sharedItems containsNonDate="0" containsString="0" containsBlank="1"/>
    </cacheField>
    <cacheField name="Rang CNRS " numFmtId="0">
      <sharedItems containsBlank="1" containsMixedTypes="1" containsNumber="1" containsInteger="1" minValue="1" maxValue="4"/>
    </cacheField>
    <cacheField name="Rang FNEGE" numFmtId="0">
      <sharedItems containsString="0" containsBlank="1" containsNumber="1" containsInteger="1" minValue="1" maxValue="4"/>
    </cacheField>
    <cacheField name="Rang retenu (plus favorable)" numFmtId="0">
      <sharedItems containsString="0" containsBlank="1" containsNumber="1" containsInteger="1" minValue="1" maxValue="4"/>
    </cacheField>
    <cacheField name="Cat HCERES" numFmtId="0">
      <sharedItems containsBlank="1"/>
    </cacheField>
    <cacheField name="AJG/ABS" numFmtId="0">
      <sharedItems containsBlank="1" containsMixedTypes="1" containsNumber="1" containsInteger="1" minValue="1" maxValue="4"/>
    </cacheField>
    <cacheField name="FT50" numFmtId="0">
      <sharedItems containsString="0" containsBlank="1" containsNumber="1" containsInteger="1" minValue="1" maxValue="1"/>
    </cacheField>
    <cacheField name="CNRS AUTRE" numFmtId="0">
      <sharedItems containsBlank="1"/>
    </cacheField>
    <cacheField name="HAL" numFmtId="0">
      <sharedItems containsBlank="1"/>
    </cacheField>
    <cacheField name="Commentair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5">
  <r>
    <x v="0"/>
    <x v="0"/>
    <s v="ECO"/>
    <s v="Abdesselam, R, Aubry, M, Bonnet, J &amp; Renou-Maissant, P (2017), 'Entrepreneurship, Economic Development and Institutional Environment: Evidence from OECD countries',  ABS 1"/>
    <x v="0"/>
    <s v="1570-7385"/>
    <m/>
    <d v="2017-12-19T00:00:00"/>
    <s v="https://doi.org/10.1007/s10843-017-0214-3"/>
    <s v="vol. 15, no. 4, pp. 1-43"/>
    <n v="1"/>
    <m/>
    <m/>
    <s v="AUBRY"/>
    <s v="MATHILDE"/>
    <m/>
    <m/>
    <m/>
    <m/>
    <m/>
    <m/>
    <m/>
    <m/>
    <m/>
    <m/>
    <m/>
    <m/>
    <m/>
    <s v="x"/>
    <m/>
    <m/>
    <n v="3"/>
    <n v="3"/>
    <x v="0"/>
    <s v="B"/>
    <n v="1"/>
    <m/>
    <m/>
    <m/>
    <m/>
  </r>
  <r>
    <x v="0"/>
    <x v="0"/>
    <s v="STRAT"/>
    <s v="Aissaoui, S, Bueno Merino, P &amp; Grandval, S (2017), 'Les antécédents de la confiance dans la coopération amapienne'"/>
    <x v="1"/>
    <s v="0776-5436 "/>
    <m/>
    <d v="2017-04-01T00:00:00"/>
    <s v="DOI: 10.7202/1039788ar"/>
    <s v="vol. 30, no. 1, pp. 121-154"/>
    <n v="0"/>
    <m/>
    <m/>
    <s v="BUENO MERINO"/>
    <s v="PASCALE"/>
    <m/>
    <m/>
    <m/>
    <m/>
    <m/>
    <m/>
    <m/>
    <m/>
    <m/>
    <m/>
    <m/>
    <m/>
    <m/>
    <s v="x"/>
    <m/>
    <m/>
    <n v="4"/>
    <n v="3"/>
    <x v="0"/>
    <s v="B"/>
    <m/>
    <m/>
    <m/>
    <m/>
    <m/>
  </r>
  <r>
    <x v="0"/>
    <x v="0"/>
    <s v="MARK"/>
    <s v="Belaïd, S, Ben Mrad, S, Lacoeuilhe, J &amp; Turki Tlili, H (2017), 'Des consommateurs affectifs, symboliques ou fonctionnels ? Développement et validation d’une échelle des bénéfices rattachés aux marques dans le cadre des marchés émergents'"/>
    <x v="2"/>
    <s v="0035-3051"/>
    <m/>
    <m/>
    <s v="DOI: 10.3917/mav.080.0175"/>
    <s v="no. 261, novembre, pp. 65-79"/>
    <n v="0"/>
    <m/>
    <m/>
    <s v="BELAID"/>
    <s v="SAMY"/>
    <m/>
    <m/>
    <m/>
    <m/>
    <m/>
    <m/>
    <m/>
    <m/>
    <m/>
    <m/>
    <m/>
    <m/>
    <m/>
    <s v="x"/>
    <m/>
    <m/>
    <m/>
    <n v="4"/>
    <x v="1"/>
    <s v="C"/>
    <m/>
    <m/>
    <m/>
    <s v="x"/>
    <m/>
  </r>
  <r>
    <x v="0"/>
    <x v="0"/>
    <s v="SCM"/>
    <s v="Bouchery, Y, Ghaffari, A, Jemai, Z &amp; Tan, T (2017), 'Impact of coordination on costs and carbon emissions for a two-echelon serial economic order quantity problem', ABS 4"/>
    <x v="3"/>
    <s v="0377-2217"/>
    <m/>
    <d v="2017-07-01T00:00:00"/>
    <s v="https://doi.org/10.1016/j.ejor.2016.12.018"/>
    <s v="vol. 260, no. 2, July, pp. 520-533"/>
    <n v="1"/>
    <m/>
    <m/>
    <s v="BOUCHERY"/>
    <s v="YANN"/>
    <m/>
    <m/>
    <m/>
    <m/>
    <m/>
    <m/>
    <m/>
    <m/>
    <m/>
    <m/>
    <m/>
    <m/>
    <m/>
    <s v="x"/>
    <m/>
    <m/>
    <n v="1"/>
    <n v="1"/>
    <x v="2"/>
    <s v="A"/>
    <n v="4"/>
    <m/>
    <m/>
    <s v="x"/>
    <m/>
  </r>
  <r>
    <x v="0"/>
    <x v="0"/>
    <s v="ECO"/>
    <s v="Bourdin, S &amp; Cornier, T (2017), 'Au-delà de la mesure du bien-être en milieu urbain : quelle perception de la qualité de vie dans les villes européennes ?'"/>
    <x v="4"/>
    <s v="1295-926X"/>
    <m/>
    <d v="2017-03-01T00:00:00"/>
    <s v="https://doi.org/10.3166/ges.19.2017.0001"/>
    <s v="vol. 68, pp. 27-56"/>
    <n v="0"/>
    <m/>
    <m/>
    <s v="BOURDIN"/>
    <s v="SEBASTIEN"/>
    <m/>
    <m/>
    <m/>
    <m/>
    <m/>
    <m/>
    <m/>
    <m/>
    <m/>
    <m/>
    <m/>
    <m/>
    <m/>
    <s v="x"/>
    <m/>
    <m/>
    <n v="4"/>
    <m/>
    <x v="1"/>
    <s v="C"/>
    <m/>
    <m/>
    <m/>
    <s v="x"/>
    <m/>
  </r>
  <r>
    <x v="0"/>
    <x v="0"/>
    <s v="RH"/>
    <s v="Diard, C 2017, 'L’évitement comme alternative potentielle à l’acceptation de la vidéo-protection dans un contexte ‘mandatory’'"/>
    <x v="5"/>
    <s v="1768-5958"/>
    <m/>
    <d v="2017-09-01T00:00:00"/>
    <s v="https://doi.org/10.3917/mav.094.0079"/>
    <s v="no. 94, juillet-août, pp. 79-100"/>
    <n v="0"/>
    <m/>
    <m/>
    <s v="DIARD"/>
    <s v="CAROLINE"/>
    <m/>
    <m/>
    <m/>
    <m/>
    <m/>
    <m/>
    <m/>
    <m/>
    <m/>
    <m/>
    <m/>
    <m/>
    <m/>
    <m/>
    <m/>
    <m/>
    <n v="4"/>
    <n v="3"/>
    <x v="0"/>
    <s v="B"/>
    <m/>
    <m/>
    <m/>
    <s v="x"/>
    <m/>
  </r>
  <r>
    <x v="0"/>
    <x v="0"/>
    <s v="FIN"/>
    <s v="Fournès Dattin, C (2017), ‘Developments in France regarding mandatory rotation of auditors: do they enhance the auditors’ independence?'"/>
    <x v="6"/>
    <s v="1032-3732"/>
    <m/>
    <d v="2017-02-01T00:00:00"/>
    <s v="https://doi.org/10.1177/1032373216674968"/>
    <s v="vol. 22, no. 1, February, pp. 44-66"/>
    <n v="1"/>
    <m/>
    <m/>
    <s v="FOURNES"/>
    <s v="CHRISTINE"/>
    <m/>
    <m/>
    <m/>
    <m/>
    <m/>
    <m/>
    <m/>
    <m/>
    <m/>
    <m/>
    <m/>
    <m/>
    <m/>
    <m/>
    <m/>
    <m/>
    <n v="4"/>
    <n v="3"/>
    <x v="0"/>
    <s v="B"/>
    <n v="2"/>
    <m/>
    <m/>
    <m/>
    <m/>
  </r>
  <r>
    <x v="0"/>
    <x v="0"/>
    <s v="FIN"/>
    <s v="Fournès Dattin, C (2017), 'The emergence of statutory auditing in France and the recurring issues of independence and competence, 1867-1966', ABS 2"/>
    <x v="6"/>
    <s v="1032-3732"/>
    <m/>
    <d v="2017-05-01T00:00:00"/>
    <s v="https://doi.org/10.1177/1032373216686369"/>
    <s v="vol. 22, no. 2, May, pp. 193-213"/>
    <n v="1"/>
    <m/>
    <m/>
    <s v="FOURNES"/>
    <s v="CHRISTINE"/>
    <m/>
    <m/>
    <m/>
    <m/>
    <m/>
    <m/>
    <m/>
    <m/>
    <m/>
    <m/>
    <m/>
    <m/>
    <m/>
    <m/>
    <m/>
    <m/>
    <n v="4"/>
    <n v="3"/>
    <x v="0"/>
    <s v="B"/>
    <n v="2"/>
    <m/>
    <m/>
    <s v="x"/>
    <m/>
  </r>
  <r>
    <x v="0"/>
    <x v="0"/>
    <s v="MARK"/>
    <s v="Hofmann, J, Clément, M, Völckner, F &amp; Hennig-Thurau, T (2017), 'Empirical Generalizations on the Impact of Stars on the Economic Success of Movies', ABS 4"/>
    <x v="7"/>
    <s v="0167-8116"/>
    <m/>
    <d v="2017-06-01T00:00:00"/>
    <s v="https://doi.org/10.1016/j.ijresmar.2016.08.006"/>
    <s v=" vol. 39, no. 2, pp. 442-461"/>
    <n v="1"/>
    <m/>
    <m/>
    <s v="HOFMANN"/>
    <s v="JULIAN"/>
    <m/>
    <m/>
    <m/>
    <m/>
    <m/>
    <m/>
    <m/>
    <s v="x"/>
    <m/>
    <m/>
    <m/>
    <m/>
    <m/>
    <m/>
    <m/>
    <m/>
    <n v="2"/>
    <n v="1"/>
    <x v="2"/>
    <s v="A"/>
    <n v="4"/>
    <m/>
    <m/>
    <s v="x"/>
    <m/>
  </r>
  <r>
    <x v="0"/>
    <x v="0"/>
    <s v="STRAT"/>
    <s v="Hulin, A, Lebègue, T &amp; Renaud, S (2017), 'Les attentes différenciées des talents selon le sexe : une approche par la justice procédurale et la justice distributive'"/>
    <x v="8"/>
    <s v="1163-913X"/>
    <m/>
    <d v="2017-04-01T00:00:00"/>
    <s v="https://doi.org/10.3917/grhu.103.0040"/>
    <s v="vol. 2017/1, no. 103, pp. 40-54"/>
    <n v="0"/>
    <m/>
    <m/>
    <s v="LEBEGUE"/>
    <s v="TYPHAINE"/>
    <m/>
    <m/>
    <m/>
    <m/>
    <m/>
    <m/>
    <m/>
    <s v="x"/>
    <m/>
    <m/>
    <m/>
    <m/>
    <m/>
    <m/>
    <m/>
    <m/>
    <n v="2"/>
    <n v="2"/>
    <x v="3"/>
    <s v="A"/>
    <m/>
    <m/>
    <m/>
    <s v="x"/>
    <m/>
  </r>
  <r>
    <x v="0"/>
    <x v="0"/>
    <s v="STRAT"/>
    <s v="Ingley, C, Khlif, W &amp; Karoui, L (2017), 'SME growth trajectories, transitions and board role portfolios: a critical review and integrative model',  ABS 3"/>
    <x v="9"/>
    <s v="0266-2426"/>
    <m/>
    <d v="2017-09-01T00:00:00"/>
    <s v="https://doi.org/10.1177/0266242616680280"/>
    <s v="vol. 35, no. 6, September, pp. 729-750"/>
    <n v="1"/>
    <m/>
    <m/>
    <s v="KAROUI"/>
    <s v="LOTFI"/>
    <m/>
    <m/>
    <m/>
    <m/>
    <m/>
    <m/>
    <m/>
    <s v="x"/>
    <m/>
    <m/>
    <m/>
    <m/>
    <m/>
    <m/>
    <m/>
    <m/>
    <n v="2"/>
    <n v="2"/>
    <x v="3"/>
    <s v="A"/>
    <n v="3"/>
    <m/>
    <m/>
    <s v="x"/>
    <m/>
  </r>
  <r>
    <x v="0"/>
    <x v="0"/>
    <s v="STRAT"/>
    <s v="Karoui, L, Khlif, W &amp; Ingley, C (2017), 'SME Heterogeneity and board configurations: An empirical typology', ABS 2"/>
    <x v="10"/>
    <s v="1462-6004"/>
    <m/>
    <d v="2017-09-01T00:00:00"/>
    <s v="https://doi.org/10.1108/JSBED-12-2016-0197"/>
    <s v=" vol. 24, no. 3, September, pp. 545-561"/>
    <n v="1"/>
    <m/>
    <m/>
    <s v="KAROUI"/>
    <s v="LOTFI"/>
    <m/>
    <m/>
    <m/>
    <m/>
    <m/>
    <m/>
    <m/>
    <s v="x"/>
    <m/>
    <m/>
    <m/>
    <m/>
    <m/>
    <m/>
    <m/>
    <m/>
    <n v="4"/>
    <n v="4"/>
    <x v="1"/>
    <s v="C"/>
    <n v="2"/>
    <m/>
    <m/>
    <s v="x"/>
    <m/>
  </r>
  <r>
    <x v="0"/>
    <x v="0"/>
    <s v="RH"/>
    <s v="Lakshman, C &amp; Vo, L-C (2017), ‘Equity portfolio incentives for CEOs downsizing in Vietnam: implications for CSR perceptions’"/>
    <x v="11"/>
    <s v="0773-0543"/>
    <m/>
    <d v="2017-03-01T00:00:00"/>
    <s v="https://doi.org/10.3917/g2000.343.0073"/>
    <s v=" vol. 34, no. 2017/3, pp. 73-97"/>
    <n v="1"/>
    <m/>
    <m/>
    <s v="VO"/>
    <s v="L-C"/>
    <m/>
    <m/>
    <m/>
    <m/>
    <m/>
    <m/>
    <m/>
    <s v="x"/>
    <m/>
    <m/>
    <m/>
    <m/>
    <m/>
    <m/>
    <m/>
    <m/>
    <m/>
    <n v="4"/>
    <x v="1"/>
    <s v="C"/>
    <m/>
    <m/>
    <m/>
    <s v="x"/>
    <m/>
  </r>
  <r>
    <x v="0"/>
    <x v="0"/>
    <s v="ECO"/>
    <s v="Laré, A, Diaw, D &amp; Briand, A (2017), 'Prix implicite du non-raccordement au réseau d’eau potable à Dapaong au Togo'"/>
    <x v="12"/>
    <s v="2728-0128"/>
    <m/>
    <d v="2017-04-01T00:00:00"/>
    <s v="https://doi.org/10.3917/rfe.173.0171"/>
    <s v=" vol. 32, no. 2017/3, pp.171-214"/>
    <n v="0"/>
    <m/>
    <m/>
    <s v="LARE"/>
    <s v="AMANDINE"/>
    <m/>
    <m/>
    <m/>
    <m/>
    <m/>
    <m/>
    <m/>
    <s v="x"/>
    <m/>
    <m/>
    <m/>
    <m/>
    <m/>
    <m/>
    <m/>
    <m/>
    <n v="3"/>
    <m/>
    <x v="0"/>
    <s v="B"/>
    <m/>
    <m/>
    <m/>
    <s v="x"/>
    <m/>
  </r>
  <r>
    <x v="0"/>
    <x v="0"/>
    <s v="ECO"/>
    <s v="Legros, B (2017), 'Reservation, a tool to reduce the balking effect and the probability of delay',  ABS 2"/>
    <x v="13"/>
    <s v="0167-6377"/>
    <m/>
    <d v="2017-11-01T00:00:00"/>
    <s v="https://doi.org/10.1016/j.orl.2017.09.003"/>
    <s v=" vol. 45, no. 6, November, pp. 592-597"/>
    <n v="1"/>
    <m/>
    <m/>
    <s v="LEGROS"/>
    <s v="BENJAMIN"/>
    <m/>
    <m/>
    <m/>
    <m/>
    <m/>
    <m/>
    <m/>
    <m/>
    <m/>
    <m/>
    <m/>
    <m/>
    <m/>
    <m/>
    <m/>
    <m/>
    <n v="2"/>
    <m/>
    <x v="3"/>
    <s v="A"/>
    <n v="2"/>
    <m/>
    <m/>
    <s v="x"/>
    <m/>
  </r>
  <r>
    <x v="0"/>
    <x v="0"/>
    <s v="ECO"/>
    <s v="Legros, B, Ding, S, Van den Mei, R Jouini, O (2017), 'Call centers with a postponed callback offer', ABS 3"/>
    <x v="14"/>
    <s v="0171-6468"/>
    <m/>
    <d v="2017-10-01T00:00:00"/>
    <s v="https://doi.org/10.1007/s00291-017-0487-x"/>
    <s v="vol. 39, no. 4, October, pp. 1097-1125"/>
    <n v="1"/>
    <m/>
    <m/>
    <s v="LEGROS"/>
    <s v="BENJAMIN"/>
    <m/>
    <m/>
    <m/>
    <m/>
    <m/>
    <m/>
    <m/>
    <s v="x"/>
    <m/>
    <m/>
    <m/>
    <m/>
    <m/>
    <m/>
    <m/>
    <m/>
    <n v="3"/>
    <m/>
    <x v="0"/>
    <s v="B"/>
    <n v="3"/>
    <m/>
    <m/>
    <s v="x"/>
    <m/>
  </r>
  <r>
    <x v="0"/>
    <x v="0"/>
    <s v="MARK"/>
    <s v="Mandjak, T, Wimmer, A &amp; Durrieu, F (2017), 'The influence of economic crises on network behavior', ABS 2"/>
    <x v="15"/>
    <s v="0885-8624"/>
    <m/>
    <d v="2017-04-01T00:00:00"/>
    <s v="https://doi.org/10.1108/JBIM-07-2015-0126"/>
    <s v="vol. 32, no. 3, pp. 455-466"/>
    <n v="1"/>
    <m/>
    <m/>
    <s v="MANDJAK"/>
    <s v="TIBOR"/>
    <m/>
    <m/>
    <m/>
    <m/>
    <m/>
    <m/>
    <m/>
    <s v="x"/>
    <m/>
    <m/>
    <m/>
    <m/>
    <m/>
    <m/>
    <m/>
    <m/>
    <n v="3"/>
    <n v="3"/>
    <x v="0"/>
    <s v="B"/>
    <n v="2"/>
    <m/>
    <m/>
    <m/>
    <m/>
  </r>
  <r>
    <x v="0"/>
    <x v="0"/>
    <s v="FIN"/>
    <s v="Mouakhar, K &amp; Tellier, A (2017), 'How do Open Source Software Companies Respond to Institutional Pressures? A Business Model Perspective', ABS 2"/>
    <x v="16"/>
    <s v="1741-0398"/>
    <m/>
    <s v="juil-aout 2017"/>
    <s v="https://doi.org/10.1108/JEIM-05-2015-0041"/>
    <s v="vol. 30, no. 4, juillet-août, pp. 534-554"/>
    <n v="1"/>
    <m/>
    <m/>
    <s v="MOUAKHAR"/>
    <s v="KHAIREDDINE"/>
    <m/>
    <m/>
    <m/>
    <m/>
    <m/>
    <m/>
    <m/>
    <s v="x"/>
    <m/>
    <m/>
    <m/>
    <m/>
    <m/>
    <m/>
    <m/>
    <m/>
    <n v="4"/>
    <n v="4"/>
    <x v="1"/>
    <s v="C"/>
    <n v="2"/>
    <m/>
    <m/>
    <s v="x"/>
    <m/>
  </r>
  <r>
    <x v="0"/>
    <x v="0"/>
    <s v="RH"/>
    <s v="Pereira, B (2017), 'Entreprise, loyauté et liberté d'expression des salariés sur les réseaux sociaux numériques'"/>
    <x v="17"/>
    <s v="0295-4397"/>
    <m/>
    <d v="2017-12-01T00:00:00"/>
    <s v="https://doi.org/10.3917/geco1.130.0067"/>
    <s v="no. 130, décembre, pp. 67-75"/>
    <n v="0"/>
    <m/>
    <m/>
    <s v="PEREIRA"/>
    <s v="BRIGITTE"/>
    <m/>
    <m/>
    <m/>
    <m/>
    <m/>
    <m/>
    <m/>
    <m/>
    <m/>
    <m/>
    <m/>
    <m/>
    <m/>
    <m/>
    <m/>
    <m/>
    <n v="4"/>
    <n v="3"/>
    <x v="0"/>
    <s v="B"/>
    <m/>
    <m/>
    <m/>
    <s v="x"/>
    <m/>
  </r>
  <r>
    <x v="0"/>
    <x v="0"/>
    <s v="MARK"/>
    <s v="Sohier, R &amp; Brée, J (2017), 'La clarification du concept d’identité digitale : vers un construit en quatre dimensions'"/>
    <x v="2"/>
    <s v="0035-3051"/>
    <m/>
    <d v="2017-12-01T00:00:00"/>
    <m/>
    <s v="no. 237, décembre, pp. 37-54"/>
    <n v="0"/>
    <m/>
    <m/>
    <s v="SOHIER"/>
    <s v="ROMAIN"/>
    <m/>
    <m/>
    <m/>
    <m/>
    <m/>
    <m/>
    <m/>
    <m/>
    <m/>
    <m/>
    <m/>
    <m/>
    <m/>
    <m/>
    <m/>
    <m/>
    <m/>
    <n v="4"/>
    <x v="1"/>
    <s v="C"/>
    <m/>
    <m/>
    <m/>
    <s v="x"/>
    <m/>
  </r>
  <r>
    <x v="0"/>
    <x v="0"/>
    <s v="RH"/>
    <s v="Sorreda, T (2017), 'Le conseil en organisation : proposition d’une méthodologie ethnographique pour une réflexivité des consultants'"/>
    <x v="18"/>
    <s v="2262-8401 "/>
    <m/>
    <s v="hiver"/>
    <s v="https://doi.org/10.3917/rips1.hs04.0145"/>
    <s v="vol. 2017/Supplément au no. 56, hiver, pp. 145-162"/>
    <n v="0"/>
    <m/>
    <m/>
    <s v="SORREDA"/>
    <s v="THOMAS"/>
    <m/>
    <m/>
    <m/>
    <m/>
    <m/>
    <m/>
    <m/>
    <m/>
    <m/>
    <m/>
    <m/>
    <m/>
    <m/>
    <m/>
    <m/>
    <m/>
    <m/>
    <n v="4"/>
    <x v="1"/>
    <s v="C"/>
    <m/>
    <m/>
    <m/>
    <s v="x"/>
    <m/>
  </r>
  <r>
    <x v="0"/>
    <x v="0"/>
    <s v="RH"/>
    <s v="Vo, L-C &amp; Kelemen, M (2017), 'Collaborating across the researcher-practitioner divide: introducing John Dewey's democratic experimentalism'"/>
    <x v="19"/>
    <s v="0953-4814"/>
    <m/>
    <d v="2017-10-01T00:00:00"/>
    <s v="https://doi.org/10.1108/JOCM-03-2016-0054"/>
    <s v="vol. 30, no. 6, pp. 858-871"/>
    <n v="1"/>
    <m/>
    <m/>
    <s v="VO"/>
    <s v="L-C"/>
    <m/>
    <m/>
    <m/>
    <m/>
    <m/>
    <m/>
    <m/>
    <s v="x"/>
    <m/>
    <m/>
    <m/>
    <m/>
    <m/>
    <m/>
    <m/>
    <m/>
    <n v="3"/>
    <n v="3"/>
    <x v="0"/>
    <s v="B"/>
    <n v="2"/>
    <m/>
    <m/>
    <s v="x"/>
    <m/>
  </r>
  <r>
    <x v="0"/>
    <x v="0"/>
    <s v="STRAT"/>
    <s v="Walsh, I &amp; Renaud, A (2017), ‘Reviewing the literature in the IS field: Two bibliometric techniques to guide readings and help the interpretation of the literature'"/>
    <x v="20"/>
    <s v="1260-4984"/>
    <m/>
    <d v="2017-11-01T00:00:00"/>
    <s v="https://doi.org/10.3917/sim.173.0075"/>
    <s v="vol. 22, no. 3, pp. 75-115"/>
    <n v="1"/>
    <m/>
    <m/>
    <s v="RENAUD"/>
    <s v="ALEXANDRE"/>
    <m/>
    <m/>
    <m/>
    <m/>
    <m/>
    <m/>
    <m/>
    <s v="x"/>
    <m/>
    <m/>
    <m/>
    <m/>
    <m/>
    <m/>
    <m/>
    <m/>
    <n v="2"/>
    <n v="2"/>
    <x v="3"/>
    <s v="A"/>
    <m/>
    <m/>
    <m/>
    <m/>
    <m/>
  </r>
  <r>
    <x v="0"/>
    <x v="1"/>
    <s v="ECO"/>
    <s v="Laré-Dondarini, A.L, Briand, A &amp; Kéré, N-E (2018), 'L'accès à l'assainissement dans les quartiers précaires de Ouagadougou'"/>
    <x v="21"/>
    <s v="1710-3991"/>
    <m/>
    <d v="2018-09-01T00:00:00"/>
    <s v="https://www.erudit.org/fr/revues/ae/2018-v94-n3-ae05170/1068042ar/"/>
    <s v="vol. 94, no. 3, 341-362"/>
    <n v="0"/>
    <m/>
    <m/>
    <s v="LARE"/>
    <s v="AMANDINE"/>
    <m/>
    <m/>
    <m/>
    <m/>
    <m/>
    <m/>
    <m/>
    <m/>
    <m/>
    <m/>
    <m/>
    <m/>
    <m/>
    <s v="x"/>
    <m/>
    <m/>
    <n v="4"/>
    <m/>
    <x v="1"/>
    <s v="C"/>
    <m/>
    <m/>
    <m/>
    <m/>
    <m/>
  </r>
  <r>
    <x v="0"/>
    <x v="1"/>
    <s v="FIN"/>
    <s v="Beddi, H, Fadil, N &amp; Saadaoui, K (2018), 'Entrepreneuriat féminin et développement international : étude de trois cas'"/>
    <x v="22"/>
    <s v="1206-1697"/>
    <m/>
    <m/>
    <s v="http://www.managementinternational.ca/catalog/entrepreneuriat-feminin-et-developpement-international-etude-de-trois-cas.html"/>
    <s v=" vol. 22, no. 3, printemps, pp.12-23"/>
    <n v="1"/>
    <m/>
    <m/>
    <s v="FADIL"/>
    <s v="NAZIK"/>
    <s v="SAADAOUI"/>
    <s v="KHALED"/>
    <m/>
    <m/>
    <m/>
    <m/>
    <m/>
    <m/>
    <m/>
    <m/>
    <m/>
    <m/>
    <m/>
    <s v="x"/>
    <m/>
    <m/>
    <n v="3"/>
    <n v="1"/>
    <x v="2"/>
    <s v="A"/>
    <m/>
    <m/>
    <m/>
    <m/>
    <m/>
  </r>
  <r>
    <x v="0"/>
    <x v="1"/>
    <s v="MARK"/>
    <s v="Belaïd, S &amp; Lacoeuilhe, J (2018), 'Les motivations d'achat et les leviers pour redynamiser l'offre des marques de distributeurs coeur de gamme'"/>
    <x v="23"/>
    <s v="0779-7389"/>
    <m/>
    <s v="avril-juin"/>
    <s v="https://www.editions-ems.fr/revues/decisions-marketing/articlerevue/1893-les-motivations-d%E2%80%99achat-et-les-leviers-pour-redynamiser-l%E2%80%99offre-des-marques-de-distributeurs-coeur-de-gamme.html"/>
    <s v=" no. 90, pp.75-89"/>
    <n v="0"/>
    <m/>
    <m/>
    <s v="BELAID"/>
    <s v="SAMY"/>
    <m/>
    <m/>
    <m/>
    <m/>
    <m/>
    <m/>
    <m/>
    <m/>
    <m/>
    <m/>
    <m/>
    <m/>
    <m/>
    <s v="x"/>
    <m/>
    <m/>
    <n v="3"/>
    <n v="3"/>
    <x v="0"/>
    <s v="B"/>
    <m/>
    <m/>
    <m/>
    <s v="x"/>
    <m/>
  </r>
  <r>
    <x v="0"/>
    <x v="1"/>
    <s v="ECO"/>
    <s v="Bourdin, S (2018), ‘Géographie de la résilience des régions européennes face à la crise (2008-2013)'"/>
    <x v="24"/>
    <s v="2117-0843"/>
    <m/>
    <s v="dec-2018"/>
    <s v="https://ideas.repec.org/a/tou/journl/v48y2018p53-70.html"/>
    <s v="no. 48, pp. 53-70"/>
    <n v="0"/>
    <m/>
    <m/>
    <s v="BOURDIN"/>
    <s v="SEBASTIEN"/>
    <m/>
    <m/>
    <m/>
    <m/>
    <m/>
    <m/>
    <m/>
    <m/>
    <m/>
    <m/>
    <m/>
    <m/>
    <m/>
    <m/>
    <m/>
    <m/>
    <m/>
    <n v="4"/>
    <x v="1"/>
    <s v="C"/>
    <m/>
    <m/>
    <m/>
    <m/>
    <m/>
  </r>
  <r>
    <x v="0"/>
    <x v="1"/>
    <s v="ECO"/>
    <s v="Bourdin, S (2018), 'Analyse spatiale de l’efficacité de la politique de Cohésion'"/>
    <x v="25"/>
    <s v="0180-7307"/>
    <m/>
    <d v="2018-04-01T00:00:00"/>
    <s v="https://doi.org/10.3917/reru.182.0243"/>
    <s v="no. 2018/2, pp. 243-269"/>
    <n v="0"/>
    <m/>
    <m/>
    <s v="BOURDIN"/>
    <s v="SEBASTIEN"/>
    <m/>
    <m/>
    <m/>
    <m/>
    <m/>
    <m/>
    <m/>
    <m/>
    <m/>
    <m/>
    <m/>
    <m/>
    <m/>
    <m/>
    <m/>
    <m/>
    <n v="3"/>
    <m/>
    <x v="0"/>
    <s v="B"/>
    <m/>
    <m/>
    <m/>
    <m/>
    <m/>
  </r>
  <r>
    <x v="0"/>
    <x v="1"/>
    <s v="ECO"/>
    <s v="Bourdin, S (2018), ‘A la recherche de l’intégration et de la cohésion en Europe centrale et orientale : quels effets des Fonds européens ?’"/>
    <x v="26"/>
    <s v="0705-4580"/>
    <m/>
    <s v="janvier-mars"/>
    <m/>
    <s v="vol. 41 (1/3), pp. 81-97"/>
    <n v="1"/>
    <m/>
    <m/>
    <s v="BOURDIN"/>
    <s v="SEBASTIEN"/>
    <m/>
    <m/>
    <m/>
    <m/>
    <m/>
    <m/>
    <m/>
    <m/>
    <m/>
    <m/>
    <m/>
    <m/>
    <m/>
    <m/>
    <m/>
    <m/>
    <n v="3"/>
    <m/>
    <x v="0"/>
    <s v="B"/>
    <m/>
    <m/>
    <m/>
    <m/>
    <m/>
  </r>
  <r>
    <x v="0"/>
    <x v="1"/>
    <s v="ECO"/>
    <s v="Bourdin, S &amp; Torre, A (2018), ‘Les financements européens de développement régional : L’Union européenne en quête de cohésion’"/>
    <x v="27"/>
    <s v="0987-3368"/>
    <m/>
    <m/>
    <s v="https://doi.org/10.3917/ecofi.132.0039"/>
    <s v="no. 132, 4e trim., pp. 39-57"/>
    <n v="0"/>
    <m/>
    <m/>
    <s v="BOURDIN"/>
    <s v="SEBASTIEN"/>
    <m/>
    <m/>
    <m/>
    <m/>
    <m/>
    <m/>
    <m/>
    <m/>
    <m/>
    <m/>
    <m/>
    <m/>
    <m/>
    <s v="x"/>
    <m/>
    <m/>
    <n v="4"/>
    <n v="4"/>
    <x v="1"/>
    <s v="C"/>
    <m/>
    <m/>
    <m/>
    <s v="x"/>
    <m/>
  </r>
  <r>
    <x v="0"/>
    <x v="1"/>
    <s v="STRAT"/>
    <s v="Bueno Merino, P, Lavissière, A &amp; Mandjak, T (2018), 'Emergence of a higher education born global in Africa: the role of the business network', ABS 2"/>
    <x v="28"/>
    <n v="14657503"/>
    <m/>
    <d v="2018-08-01T00:00:00"/>
    <s v="https://doi.org/10.1177/1465750318762864"/>
    <s v="vol. 19, no. 3, pp. 194-206"/>
    <n v="1"/>
    <m/>
    <m/>
    <s v="BUENO MERINO"/>
    <s v="PASCALE"/>
    <s v="LAVISSIERE"/>
    <s v="ALEXANDRE"/>
    <s v="MANDJAK"/>
    <s v="TIBOR"/>
    <m/>
    <m/>
    <m/>
    <m/>
    <m/>
    <m/>
    <m/>
    <m/>
    <m/>
    <m/>
    <m/>
    <m/>
    <n v="4"/>
    <n v="4"/>
    <x v="1"/>
    <s v="C"/>
    <n v="2"/>
    <m/>
    <m/>
    <s v="x"/>
    <m/>
  </r>
  <r>
    <x v="0"/>
    <x v="1"/>
    <s v="MARK"/>
    <s v="De Vassoigne, T, Delannoy, A &amp; Hélène, L (2018), 'The perception of social identity among secondary school groups: the case of the make-up market'"/>
    <x v="29"/>
    <s v="1961-7798"/>
    <m/>
    <d v="2018-01-01T00:00:00"/>
    <m/>
    <s v="vol. 4, no. 3, pp. 107-125"/>
    <n v="1"/>
    <m/>
    <m/>
    <s v="DE VASSOIGNE"/>
    <s v="TONY"/>
    <s v="DELANNOY"/>
    <s v="ARNAUD"/>
    <s v="HELENE"/>
    <s v="LAURENCE"/>
    <m/>
    <m/>
    <m/>
    <m/>
    <m/>
    <m/>
    <m/>
    <m/>
    <m/>
    <m/>
    <m/>
    <m/>
    <m/>
    <n v="4"/>
    <x v="1"/>
    <s v="C"/>
    <m/>
    <m/>
    <m/>
    <s v="x"/>
    <m/>
  </r>
  <r>
    <x v="0"/>
    <x v="1"/>
    <s v="SCM"/>
    <s v="Desoutter, M &amp; Lavissière, A (2018), 'Handling Supply Chain Crises when everything has been done to avoid them', ABS 1"/>
    <x v="30"/>
    <s v="1625-8312"/>
    <m/>
    <s v="juillet-septembre"/>
    <s v="https://doi.org/10.1080/16258312.2018.1484250"/>
    <s v=" vol. 19, no. 3, pp. 219-232"/>
    <n v="1"/>
    <m/>
    <m/>
    <s v="LAVISSIERE"/>
    <s v="ALEXANDRE"/>
    <m/>
    <m/>
    <m/>
    <m/>
    <m/>
    <m/>
    <m/>
    <m/>
    <m/>
    <m/>
    <m/>
    <m/>
    <m/>
    <s v="x"/>
    <m/>
    <m/>
    <n v="4"/>
    <n v="3"/>
    <x v="0"/>
    <s v="B"/>
    <n v="1"/>
    <m/>
    <m/>
    <m/>
    <m/>
  </r>
  <r>
    <x v="0"/>
    <x v="1"/>
    <s v="RH"/>
    <s v="Diard, C (2018), 'Psychological acceptance of organizational video surveillance'"/>
    <x v="31"/>
    <s v="0167-2533"/>
    <m/>
    <d v="2018-02-01T00:00:00"/>
    <s v="https://content.iospress.com/articles/human-systems-management/hsm17113"/>
    <s v="vol. 37, no. 1, pp. 105-115"/>
    <n v="1"/>
    <m/>
    <m/>
    <s v="DIARD"/>
    <s v="CAROLINE"/>
    <m/>
    <m/>
    <m/>
    <m/>
    <m/>
    <m/>
    <m/>
    <m/>
    <m/>
    <m/>
    <m/>
    <m/>
    <m/>
    <m/>
    <m/>
    <m/>
    <n v="4"/>
    <n v="4"/>
    <x v="1"/>
    <s v="C"/>
    <m/>
    <m/>
    <m/>
    <s v="x"/>
    <m/>
  </r>
  <r>
    <x v="0"/>
    <x v="1"/>
    <s v="SCM"/>
    <s v="Froufe, S &amp; Gningue, M (2018) 'SCRM : de la pertinence de considérer les risques de misfits liés aux systèmes d’information'"/>
    <x v="32"/>
    <s v="0338-4551"/>
    <m/>
    <s v="novembre-décembre"/>
    <s v="https://doi.org/10.3166/rfg.2018.00286"/>
    <s v="vol. 44, no. 277"/>
    <n v="0"/>
    <m/>
    <m/>
    <s v="GNINGUE"/>
    <s v="MAME"/>
    <m/>
    <m/>
    <m/>
    <m/>
    <m/>
    <m/>
    <m/>
    <m/>
    <m/>
    <m/>
    <m/>
    <m/>
    <m/>
    <s v="x"/>
    <m/>
    <m/>
    <n v="3"/>
    <n v="2"/>
    <x v="3"/>
    <s v="A"/>
    <m/>
    <m/>
    <m/>
    <s v="x"/>
    <m/>
  </r>
  <r>
    <x v="0"/>
    <x v="1"/>
    <s v="RH"/>
    <s v="Germain, O &amp; Laifi, A (2018), 'Les possibilités de la fiction pour rendre présente l'organisation'"/>
    <x v="18"/>
    <s v="2262-8401 "/>
    <m/>
    <m/>
    <s v="https://doi.org/10.3917/rips1.057.0195"/>
    <s v="vol. XXIV, no. 2018/57, printemps, pp.195-208"/>
    <n v="0"/>
    <m/>
    <m/>
    <s v="LAIFI"/>
    <s v="AMIRA"/>
    <m/>
    <m/>
    <m/>
    <m/>
    <m/>
    <m/>
    <m/>
    <m/>
    <m/>
    <m/>
    <m/>
    <m/>
    <m/>
    <s v="x"/>
    <m/>
    <m/>
    <m/>
    <n v="4"/>
    <x v="1"/>
    <s v="C"/>
    <m/>
    <m/>
    <m/>
    <m/>
    <m/>
  </r>
  <r>
    <x v="0"/>
    <x v="1"/>
    <s v="MARK"/>
    <s v="Ivanova, M, Koporcic, N, Dzubaniuk, O &amp; Mandjak, T (2018), 'Collecting rich qualitative data on business relationships and networks in CEE countries: Challenges and plausible solutions', ABS 3"/>
    <x v="33"/>
    <s v="0019-8501"/>
    <m/>
    <d v="2018-04-01T00:00:00"/>
    <s v="https://doi.org/10.1016/j.indmarman.2017.07.007"/>
    <s v="vol. 70, pp. 193-204"/>
    <n v="1"/>
    <m/>
    <m/>
    <s v="MANDJAK"/>
    <s v="TIBOR"/>
    <m/>
    <m/>
    <m/>
    <m/>
    <m/>
    <m/>
    <m/>
    <m/>
    <m/>
    <m/>
    <m/>
    <m/>
    <m/>
    <s v="x"/>
    <m/>
    <m/>
    <n v="2"/>
    <n v="2"/>
    <x v="3"/>
    <s v="A"/>
    <n v="3"/>
    <m/>
    <m/>
    <m/>
    <m/>
  </r>
  <r>
    <x v="0"/>
    <x v="1"/>
    <s v="RH"/>
    <s v="Joffre, P &amp; Joffre, C (2018), 'Coup d'oeil rétrospectif sur 99 numéros de RMA'"/>
    <x v="5"/>
    <s v="1768-5958"/>
    <m/>
    <d v="2018-06-01T00:00:00"/>
    <s v="https://doi.org/10.3917/mav.100.0025"/>
    <s v="vol. 100, pp.25-42"/>
    <n v="0"/>
    <m/>
    <m/>
    <s v="JOFFRE"/>
    <s v="CLEMENCE"/>
    <m/>
    <m/>
    <m/>
    <m/>
    <m/>
    <m/>
    <m/>
    <m/>
    <m/>
    <m/>
    <m/>
    <m/>
    <m/>
    <s v="x"/>
    <m/>
    <m/>
    <n v="4"/>
    <n v="3"/>
    <x v="0"/>
    <s v="B"/>
    <m/>
    <m/>
    <m/>
    <s v="x"/>
    <m/>
  </r>
  <r>
    <x v="0"/>
    <x v="1"/>
    <s v="RH"/>
    <s v="Karjalainen, H &amp; Benhaida, D (2018), 'Compétences interculturelles individuelles au sein d’une équipe multiculturelle : une étude expérimentale'"/>
    <x v="5"/>
    <s v="1768-5958"/>
    <m/>
    <s v="juillet"/>
    <s v="https://doi.org/10.3917/mav.101.0015"/>
    <s v="vol. 101, no. 2018/3, pp. 15-38"/>
    <n v="0"/>
    <m/>
    <m/>
    <s v="KARJALAINEN"/>
    <s v="HELENA"/>
    <m/>
    <m/>
    <m/>
    <m/>
    <m/>
    <m/>
    <m/>
    <m/>
    <m/>
    <m/>
    <m/>
    <m/>
    <m/>
    <s v="x"/>
    <m/>
    <m/>
    <n v="4"/>
    <n v="3"/>
    <x v="0"/>
    <s v="B"/>
    <m/>
    <m/>
    <m/>
    <s v="x"/>
    <m/>
  </r>
  <r>
    <x v="0"/>
    <x v="1"/>
    <s v="FIN"/>
    <s v="Karoui, L &amp; Fadil, N (2018), 'La participation du conseil d'administration au processus stratégique des PME : Les effets de la professionnalisation'"/>
    <x v="22"/>
    <s v="1206-1697"/>
    <m/>
    <m/>
    <s v="http://www.managementinternational.ca/catalog/volumes/la-participation-du-conseil-d-administration-au-processus-strategique-des-pme-les-effets-de-la-professionnalisation.html"/>
    <s v="vol. 23, no. 1, pp. 28-42, Automne"/>
    <n v="1"/>
    <m/>
    <m/>
    <s v="KAROUI"/>
    <s v="LOTFI"/>
    <s v="FADIL"/>
    <s v="NAZIK"/>
    <m/>
    <m/>
    <m/>
    <m/>
    <m/>
    <m/>
    <m/>
    <m/>
    <m/>
    <m/>
    <m/>
    <m/>
    <m/>
    <m/>
    <n v="3"/>
    <n v="2"/>
    <x v="3"/>
    <s v="A"/>
    <m/>
    <m/>
    <m/>
    <m/>
    <m/>
  </r>
  <r>
    <x v="0"/>
    <x v="1"/>
    <s v="RH"/>
    <s v="Kelemen, M, Rumens, N &amp; Vo, L-C (2018), 'Questioning and Organization Studies',  ABS 4"/>
    <x v="34"/>
    <s v="0170-8406"/>
    <m/>
    <s v="first published 05/07/2018"/>
    <s v="https://doi.org/10.1177/0170840618783350"/>
    <m/>
    <n v="1"/>
    <m/>
    <m/>
    <s v="VO"/>
    <s v="L-C"/>
    <m/>
    <m/>
    <m/>
    <m/>
    <m/>
    <m/>
    <m/>
    <m/>
    <m/>
    <m/>
    <m/>
    <m/>
    <m/>
    <s v="x"/>
    <m/>
    <m/>
    <n v="1"/>
    <n v="1"/>
    <x v="2"/>
    <s v="A"/>
    <n v="4"/>
    <m/>
    <m/>
    <s v="x"/>
    <m/>
  </r>
  <r>
    <x v="0"/>
    <x v="1"/>
    <s v="FIN"/>
    <s v="Kouaib, A, Jarboui, A &amp; Mouakhar, K (2018), 'CEO’s accounting-based attributes and earnings management strategies under mandatory IFRS adoption', ABS 2"/>
    <x v="35"/>
    <s v="0967-5426"/>
    <m/>
    <d v="2018-11-01T00:00:00"/>
    <s v="https://doi.org/10.1108/JAAR-04-2017-0051"/>
    <s v="vol. 19, no. 4, pp. 608-625"/>
    <n v="1"/>
    <m/>
    <m/>
    <s v="MOUAKHAR"/>
    <s v="KHAIREDDINE"/>
    <m/>
    <m/>
    <m/>
    <m/>
    <m/>
    <m/>
    <m/>
    <m/>
    <m/>
    <m/>
    <m/>
    <m/>
    <m/>
    <s v="x"/>
    <m/>
    <m/>
    <n v="3"/>
    <n v="3"/>
    <x v="0"/>
    <s v="B"/>
    <n v="2"/>
    <m/>
    <m/>
    <m/>
    <m/>
  </r>
  <r>
    <x v="0"/>
    <x v="1"/>
    <s v="FIN"/>
    <s v="Lacombe, I (2018), 'La nécessaire adaptation des modèles de coûts des directions des systèmes d’information'"/>
    <x v="17"/>
    <s v="0295-4397"/>
    <m/>
    <d v="2018-09-01T00:00:00"/>
    <s v="https://doi.org/10.3917/geco1.133.0025"/>
    <s v="no. 133, pp. 25-39"/>
    <n v="0"/>
    <m/>
    <m/>
    <s v="LACOMBE"/>
    <s v="ISABELLE"/>
    <m/>
    <m/>
    <m/>
    <m/>
    <m/>
    <m/>
    <m/>
    <m/>
    <m/>
    <m/>
    <m/>
    <m/>
    <m/>
    <m/>
    <m/>
    <m/>
    <n v="4"/>
    <n v="3"/>
    <x v="0"/>
    <s v="B"/>
    <m/>
    <m/>
    <m/>
    <s v="x"/>
    <m/>
  </r>
  <r>
    <x v="0"/>
    <x v="1"/>
    <s v="RH"/>
    <s v="Lakshman, C, Gok, K &amp; Vo, L-C (2018), 'Managerial Assignments of Credit and Blame: A five-country study of Leadership Desirability'"/>
    <x v="36"/>
    <s v="2059-5794"/>
    <m/>
    <d v="2018-10-01T00:00:00"/>
    <s v="https://doi.org/10.1108/CCSM-04-2017-0046"/>
    <s v="vol. 25, no. 4, pp.741-762"/>
    <n v="1"/>
    <m/>
    <m/>
    <s v="VO"/>
    <s v="L-C"/>
    <m/>
    <m/>
    <m/>
    <m/>
    <m/>
    <m/>
    <m/>
    <m/>
    <m/>
    <m/>
    <m/>
    <m/>
    <m/>
    <s v="x"/>
    <m/>
    <m/>
    <n v="4"/>
    <n v="4"/>
    <x v="1"/>
    <s v="C"/>
    <n v="2"/>
    <m/>
    <m/>
    <m/>
    <m/>
  </r>
  <r>
    <x v="0"/>
    <x v="1"/>
    <s v="SCM"/>
    <s v="Lasmoles, O (2018), ‘La difficile appréhension des blockchains par le droit’"/>
    <x v="37"/>
    <s v="1010-8831"/>
    <m/>
    <m/>
    <s v="https://doi.org/10.3917/ride.324.0453"/>
    <s v="no. 32, 2018/4, 4e trimestre, pp. 453-469"/>
    <n v="0"/>
    <m/>
    <m/>
    <s v="LASMOLES"/>
    <s v="OLIVIER"/>
    <m/>
    <m/>
    <m/>
    <m/>
    <m/>
    <m/>
    <m/>
    <m/>
    <m/>
    <m/>
    <m/>
    <m/>
    <m/>
    <m/>
    <m/>
    <m/>
    <n v="3"/>
    <m/>
    <x v="0"/>
    <s v="B"/>
    <m/>
    <m/>
    <m/>
    <m/>
    <m/>
  </r>
  <r>
    <x v="0"/>
    <x v="1"/>
    <s v="ECO"/>
    <s v="Legros, B (2018), 'Waiting time based routing policies to parallel queues with percentiles objectives', ABS 2"/>
    <x v="13"/>
    <s v="0167-6377"/>
    <m/>
    <d v="2018-05-01T00:00:00"/>
    <s v="https://doi.org/10.1016/j.orl.2018.04.001"/>
    <s v="vol. 46, no. 3, pp. 356-361"/>
    <n v="1"/>
    <m/>
    <m/>
    <s v="LEGROS"/>
    <s v="BENJAMIN"/>
    <m/>
    <m/>
    <m/>
    <m/>
    <m/>
    <m/>
    <m/>
    <m/>
    <m/>
    <m/>
    <m/>
    <m/>
    <m/>
    <m/>
    <m/>
    <m/>
    <n v="2"/>
    <m/>
    <x v="3"/>
    <s v="A"/>
    <n v="2"/>
    <m/>
    <m/>
    <s v="x"/>
    <m/>
  </r>
  <r>
    <x v="0"/>
    <x v="1"/>
    <s v="ECO"/>
    <s v="Legros, B, Jouini, O &amp; Koole, G (2018), 'A uniformization approach for the dynamic control of queueing systems with abandonments', ABS 4*"/>
    <x v="38"/>
    <s v="0030-364X"/>
    <m/>
    <d v="2018-01-01T00:00:00"/>
    <s v="https://doi.org/10.1287/opre.2017.1652"/>
    <s v="vol. 66, no. 1, pp.200-209"/>
    <n v="1"/>
    <m/>
    <m/>
    <s v="LEGROS"/>
    <s v="BENJAMIN"/>
    <m/>
    <m/>
    <m/>
    <m/>
    <m/>
    <m/>
    <m/>
    <m/>
    <m/>
    <m/>
    <m/>
    <m/>
    <m/>
    <s v="x"/>
    <m/>
    <m/>
    <n v="1"/>
    <n v="1"/>
    <x v="2"/>
    <s v="A"/>
    <s v="4*"/>
    <m/>
    <m/>
    <s v="x"/>
    <m/>
  </r>
  <r>
    <x v="0"/>
    <x v="1"/>
    <s v="ECO"/>
    <s v="Makaoui, N &amp; Saadaoui, K (2018), ‘Achats responsables et creation de valeur partagée. Les cas VEOLIA et LA POSTE’"/>
    <x v="39"/>
    <s v="2259-6372"/>
    <m/>
    <m/>
    <s v="https://doi.org/10.3917/resg.128.0081"/>
    <s v="no. 128, pp. 81-102"/>
    <n v="0"/>
    <m/>
    <m/>
    <s v="SAADAOUI"/>
    <s v="KHALED"/>
    <m/>
    <m/>
    <m/>
    <m/>
    <m/>
    <m/>
    <m/>
    <m/>
    <m/>
    <m/>
    <m/>
    <m/>
    <m/>
    <s v="x"/>
    <m/>
    <m/>
    <n v="4"/>
    <n v="3"/>
    <x v="0"/>
    <s v="B"/>
    <m/>
    <m/>
    <m/>
    <s v="x"/>
    <m/>
  </r>
  <r>
    <x v="0"/>
    <x v="1"/>
    <s v="FIN"/>
    <s v="Mouakhar, K &amp; Hachard, V (2018), 'Finalités des organisations hybrides à travers une lecture de leurs business models : le cas de l’open source'"/>
    <x v="40"/>
    <s v="2261-5512"/>
    <m/>
    <d v="2018-04-01T00:00:00"/>
    <s v="https://doi.org/10.4000/fcs.2094"/>
    <s v="NS-1"/>
    <n v="0"/>
    <m/>
    <m/>
    <s v="MOUAKHAR"/>
    <s v="KHAIREDDINE"/>
    <s v="HACHARD"/>
    <s v="VIRGINIE"/>
    <m/>
    <m/>
    <m/>
    <m/>
    <m/>
    <m/>
    <m/>
    <m/>
    <m/>
    <m/>
    <m/>
    <m/>
    <m/>
    <m/>
    <n v="3"/>
    <n v="3"/>
    <x v="0"/>
    <s v="B"/>
    <m/>
    <m/>
    <m/>
    <m/>
    <m/>
  </r>
  <r>
    <x v="0"/>
    <x v="1"/>
    <s v="ECO"/>
    <s v="Nadou, F &amp; Demazière, C (2018), 'L'aménagement à la rencontre des Proximités. Application à la planification spatiale et à la coopération intercommunale en France'"/>
    <x v="41"/>
    <s v="0180-7307"/>
    <m/>
    <s v="dec-2018"/>
    <s v="https://doi.org/10.3917/reru.185.1235"/>
    <s v="no. 5-6/2018, pp. 1235-1260"/>
    <n v="0"/>
    <m/>
    <m/>
    <s v="NADOU"/>
    <s v="FABIEN"/>
    <m/>
    <m/>
    <m/>
    <m/>
    <m/>
    <m/>
    <m/>
    <m/>
    <m/>
    <m/>
    <m/>
    <m/>
    <m/>
    <s v="x"/>
    <m/>
    <m/>
    <n v="3"/>
    <m/>
    <x v="0"/>
    <s v="B"/>
    <m/>
    <m/>
    <m/>
    <s v="x"/>
    <m/>
  </r>
  <r>
    <x v="0"/>
    <x v="1"/>
    <s v="FIN"/>
    <s v="Pereira, B (2018), 'Mutations managériales : le salarié ‘autonome’ ou l’indépendant ‘subordonné’'"/>
    <x v="5"/>
    <s v="1768-5958"/>
    <m/>
    <d v="2018-10-01T00:00:00"/>
    <s v="https://doi.org/10.3917/mav.104.0037"/>
    <s v="no. 104, octobre, pp. 37-56"/>
    <n v="0"/>
    <m/>
    <m/>
    <s v="PEREIRA"/>
    <s v="BRIGITTE"/>
    <m/>
    <m/>
    <m/>
    <m/>
    <m/>
    <m/>
    <m/>
    <m/>
    <m/>
    <m/>
    <m/>
    <m/>
    <m/>
    <m/>
    <m/>
    <m/>
    <n v="4"/>
    <n v="3"/>
    <x v="0"/>
    <s v="B"/>
    <m/>
    <m/>
    <m/>
    <s v="x"/>
    <m/>
  </r>
  <r>
    <x v="0"/>
    <x v="1"/>
    <s v="FIN"/>
    <s v="Pereira, B (2018), 'L’entreprise et les droits de l’Homme : de la confusion et concurrence des règles à l’intelligence normative'"/>
    <x v="42"/>
    <s v="2259-2490"/>
    <m/>
    <s v="Eté"/>
    <s v="https://doi.org/10.3917/rimhe.032.0071"/>
    <s v="vol. 32, no. 2018/3, pp.57-70"/>
    <n v="0"/>
    <m/>
    <m/>
    <s v="PEREIRA"/>
    <s v="BRIGITTE"/>
    <m/>
    <m/>
    <m/>
    <m/>
    <m/>
    <m/>
    <m/>
    <m/>
    <m/>
    <m/>
    <m/>
    <m/>
    <m/>
    <m/>
    <m/>
    <m/>
    <m/>
    <n v="4"/>
    <x v="1"/>
    <s v="C"/>
    <m/>
    <m/>
    <m/>
    <m/>
    <m/>
  </r>
  <r>
    <x v="0"/>
    <x v="1"/>
    <s v="RH"/>
    <s v="Renaud, A &amp; Maucuer, R (2018), '20 years of academic publishing in M@n@gement: a bibliometric analysis', ABS 1"/>
    <x v="43"/>
    <s v="1331-0194"/>
    <m/>
    <s v="dec-2018"/>
    <s v="https://doi.org/10.3917/mana.214.1186"/>
    <s v="vol 21-4. pp. 1186-1212"/>
    <n v="1"/>
    <m/>
    <m/>
    <s v="RENAUD"/>
    <s v="ALEXANDRE"/>
    <m/>
    <m/>
    <m/>
    <m/>
    <m/>
    <m/>
    <m/>
    <m/>
    <m/>
    <m/>
    <m/>
    <m/>
    <m/>
    <s v="x"/>
    <m/>
    <m/>
    <n v="2"/>
    <n v="2"/>
    <x v="3"/>
    <s v="A"/>
    <n v="1"/>
    <m/>
    <m/>
    <s v="x"/>
    <m/>
  </r>
  <r>
    <x v="0"/>
    <x v="1"/>
    <s v="ECO"/>
    <s v="Saadaoui, K &amp; Soobaroyen, T (2018), “An analysis of the methodologies adopted by CSR rating agencies”, ABS 2"/>
    <x v="44"/>
    <s v="2040-8021"/>
    <m/>
    <m/>
    <s v="https://doi.org/10.1108/SAMPJ-06-2016-0031"/>
    <s v="vol. 9, no. 1, pp. 43-62"/>
    <n v="1"/>
    <m/>
    <m/>
    <s v="SAADAOUI"/>
    <s v="KHALED"/>
    <m/>
    <m/>
    <m/>
    <m/>
    <m/>
    <m/>
    <m/>
    <m/>
    <m/>
    <m/>
    <m/>
    <m/>
    <m/>
    <s v="x"/>
    <m/>
    <m/>
    <n v="4"/>
    <n v="4"/>
    <x v="1"/>
    <s v="C"/>
    <n v="2"/>
    <m/>
    <m/>
    <m/>
    <m/>
  </r>
  <r>
    <x v="0"/>
    <x v="1"/>
    <s v="FIN"/>
    <s v="Samet, M, Mouakhar, K &amp; Jarboui, A (2018), 'Exploring the relationship between CSR performance and and financial constraints: Empirical evidence for European firms', ABS 2"/>
    <x v="45"/>
    <s v="0034-6764"/>
    <m/>
    <s v="published online 01/11/2018"/>
    <s v="https://doi.org/10.1080/00346764.2018.1480795"/>
    <s v="vol. 76/4, pp. 480-508"/>
    <n v="1"/>
    <m/>
    <m/>
    <s v="MOUAKHAR"/>
    <s v="KHAIREDDINE"/>
    <m/>
    <m/>
    <m/>
    <m/>
    <m/>
    <m/>
    <m/>
    <m/>
    <m/>
    <m/>
    <m/>
    <m/>
    <m/>
    <s v="x"/>
    <m/>
    <m/>
    <n v="3"/>
    <m/>
    <x v="0"/>
    <s v="B"/>
    <n v="2"/>
    <m/>
    <m/>
    <s v="x"/>
    <m/>
  </r>
  <r>
    <x v="0"/>
    <x v="2"/>
    <s v="ECO"/>
    <s v="Aubry, M &amp; Lerouxel, A 2019, 'Vie associative des étudiants et sentiments d’auto-efficacité entrepreneuriale et professionnelle ?'   "/>
    <x v="46"/>
    <s v="2034-7634"/>
    <s v="accepté le 20/09/2019"/>
    <s v="Mise en ligne le 17/03/2020"/>
    <s v="https://doi.org/10.3917/entin.042.0050"/>
    <s v="2019/3-4, no. 42-43, pp. 50-60."/>
    <n v="0"/>
    <m/>
    <m/>
    <s v="AUBRY"/>
    <s v="MATHILDE"/>
    <m/>
    <m/>
    <m/>
    <m/>
    <m/>
    <m/>
    <m/>
    <m/>
    <m/>
    <m/>
    <m/>
    <m/>
    <m/>
    <s v="x"/>
    <m/>
    <m/>
    <m/>
    <n v="4"/>
    <x v="1"/>
    <s v="C"/>
    <m/>
    <m/>
    <m/>
    <m/>
    <m/>
  </r>
  <r>
    <x v="0"/>
    <x v="2"/>
    <s v="ECO"/>
    <s v="Aubry, M &amp; Hélène, L 2019,  'L'éducation entrepreneuriale au collège : développer un état d'esprit… d'entreprendre'"/>
    <x v="46"/>
    <s v="2034-7634"/>
    <s v="accepté le 22/11/2019"/>
    <s v="Mise en ligne le 17/03/2020"/>
    <s v="https://doi.org/10.3917/entin.042.0022"/>
    <s v="2019/3-4, no. 42-43, pp. 22-36"/>
    <n v="0"/>
    <m/>
    <m/>
    <s v="AUBRY"/>
    <s v="MATHILDE"/>
    <s v="HELENE"/>
    <s v="LAURENCE "/>
    <m/>
    <m/>
    <m/>
    <m/>
    <m/>
    <m/>
    <m/>
    <m/>
    <m/>
    <m/>
    <m/>
    <m/>
    <m/>
    <m/>
    <m/>
    <n v="4"/>
    <x v="1"/>
    <s v="C"/>
    <m/>
    <m/>
    <m/>
    <m/>
    <m/>
  </r>
  <r>
    <x v="0"/>
    <x v="2"/>
    <s v="MARK"/>
    <s v="Baudier, P, Ammi, C &amp; Lecouteux, A (2019), 'Employee’s acceptance of wearable devices: Source of Innovation In corporate HR policies’,  (réévaluée FNEGE 3 en juin 2019)"/>
    <x v="47"/>
    <s v="1267-4982/2032-5355"/>
    <m/>
    <s v="Juin"/>
    <s v="https://doi.org/10.3917/jie.pr1.051"/>
    <s v="vol 2019/3, no. 30  pp. 89-111"/>
    <n v="1"/>
    <m/>
    <m/>
    <s v="BAUDIER"/>
    <s v="PATRICIA"/>
    <m/>
    <m/>
    <m/>
    <m/>
    <m/>
    <m/>
    <m/>
    <m/>
    <m/>
    <m/>
    <m/>
    <m/>
    <m/>
    <s v="x"/>
    <m/>
    <m/>
    <n v="4"/>
    <n v="3"/>
    <x v="0"/>
    <s v="B"/>
    <m/>
    <m/>
    <m/>
    <m/>
    <m/>
  </r>
  <r>
    <x v="0"/>
    <x v="2"/>
    <s v="RH"/>
    <s v="Korica, M &amp; Bazin, Y (2019),'Fashion &amp; Organization Studies: Exploring conceptual paradoxes and empirical opportunities',  ABS 4"/>
    <x v="34"/>
    <s v="0170-8406"/>
    <m/>
    <d v="2019-10-01T00:00:00"/>
    <s v="https://doi.org/10.1177%2F0170840619831059"/>
    <s v="vol. 40, no. 10  pp. 1481-1497"/>
    <n v="1"/>
    <m/>
    <m/>
    <s v="BAZIN"/>
    <s v="YOANN"/>
    <m/>
    <m/>
    <m/>
    <m/>
    <m/>
    <m/>
    <m/>
    <m/>
    <m/>
    <m/>
    <m/>
    <m/>
    <m/>
    <s v="x"/>
    <m/>
    <m/>
    <n v="1"/>
    <n v="1"/>
    <x v="2"/>
    <s v="A"/>
    <n v="4"/>
    <m/>
    <m/>
    <m/>
    <m/>
  </r>
  <r>
    <x v="0"/>
    <x v="2"/>
    <s v="RH"/>
    <s v="Bazin, Y &amp; Leclair, M (2019), &quot;« I see dead people ». A la rencontre des fantômes qui hantent les entreprises&quot;"/>
    <x v="32"/>
    <s v="0338-4551"/>
    <s v="accepté le 11/06/19"/>
    <s v="aout-sep 2019"/>
    <s v="https://doi.org/10.3166/rfg.2019.00358"/>
    <s v="vol. 45, n. 283, pp. 11-29"/>
    <n v="0"/>
    <m/>
    <m/>
    <s v="BAZIN"/>
    <s v="YOANN"/>
    <m/>
    <m/>
    <m/>
    <m/>
    <m/>
    <m/>
    <m/>
    <m/>
    <m/>
    <m/>
    <m/>
    <m/>
    <m/>
    <s v="x"/>
    <m/>
    <m/>
    <n v="3"/>
    <n v="2"/>
    <x v="3"/>
    <s v="A"/>
    <m/>
    <m/>
    <m/>
    <m/>
    <m/>
  </r>
  <r>
    <x v="0"/>
    <x v="2"/>
    <s v="FIN"/>
    <s v="Ben Hamadi, Z, Chapelier, P &amp; Dupuy, Y (2019), ‘La complexification des systèmes budgétaires comme signe d’universalisme des systèmes de contrôle ? Le cas des PME tunisiennes’,"/>
    <x v="48"/>
    <s v="0776-5436"/>
    <m/>
    <s v="avril-juin"/>
    <s v="http://132.209.12.10/ojs/index.php/ripme/article/view/1524"/>
    <s v="vol. 32-2, pp. 113-149"/>
    <n v="0"/>
    <m/>
    <m/>
    <s v="BEN HAMADI "/>
    <s v="ZOUHOUR"/>
    <m/>
    <m/>
    <m/>
    <m/>
    <m/>
    <m/>
    <m/>
    <m/>
    <m/>
    <m/>
    <m/>
    <m/>
    <m/>
    <s v="x"/>
    <m/>
    <m/>
    <n v="4"/>
    <n v="3"/>
    <x v="0"/>
    <s v="B"/>
    <m/>
    <m/>
    <m/>
    <m/>
    <m/>
  </r>
  <r>
    <x v="0"/>
    <x v="2"/>
    <s v="FIN"/>
    <s v="Ben Hamadi, Z &amp; Eggrickx, A (2019), ‘Innovation budgétaire dans les PME tunisiennes : un mix de profil gestionnaire et pragmatisme’"/>
    <x v="5"/>
    <s v="1768-5958"/>
    <m/>
    <d v="2019-06-01T00:00:00"/>
    <s v="https://doi.org/10.3917/mav.110.0013"/>
    <s v="no. 110, 2019/4, pp. 13-35"/>
    <n v="0"/>
    <m/>
    <m/>
    <s v="BEN HAMADI "/>
    <s v="ZOUHOUR"/>
    <m/>
    <m/>
    <m/>
    <m/>
    <m/>
    <m/>
    <m/>
    <m/>
    <m/>
    <m/>
    <m/>
    <m/>
    <m/>
    <s v="x"/>
    <m/>
    <m/>
    <n v="4"/>
    <n v="3"/>
    <x v="0"/>
    <s v="B"/>
    <m/>
    <m/>
    <m/>
    <m/>
    <m/>
  </r>
  <r>
    <x v="0"/>
    <x v="2"/>
    <s v="FIN"/>
    <s v="Bernard, O (2019), 'L’appropriation du système de contrôle de gestion par le propriétaire-dirigeant de petite entreprise : trois étapes en lien avec le concepteur'"/>
    <x v="48"/>
    <s v="0776-5436"/>
    <m/>
    <s v="janvier-mars"/>
    <s v="http://132.209.12.10/ojs/index.php/ripme/article/view/1427"/>
    <s v="vol. 32, no. 1,  pp. 101-126"/>
    <n v="0"/>
    <m/>
    <m/>
    <s v="BERNARD"/>
    <s v="ODILE"/>
    <m/>
    <m/>
    <m/>
    <m/>
    <m/>
    <m/>
    <m/>
    <m/>
    <m/>
    <m/>
    <m/>
    <m/>
    <m/>
    <m/>
    <m/>
    <m/>
    <n v="4"/>
    <n v="3"/>
    <x v="0"/>
    <s v="B"/>
    <m/>
    <m/>
    <m/>
    <m/>
    <m/>
  </r>
  <r>
    <x v="0"/>
    <x v="2"/>
    <s v="FIN"/>
    <s v="Boubaker, S, Manita, R &amp; Rouatbi, W 2019 'Large shareholders, control contestability and firm productive efficiency',  ABS 3"/>
    <x v="49"/>
    <s v="0254-5330"/>
    <m/>
    <d v="2019-09-01T00:00:00"/>
    <s v="https://doi.org/10.1007/s10479-019-03402-z"/>
    <s v="pp. 1-24."/>
    <n v="1"/>
    <m/>
    <m/>
    <s v="BOUBAKER"/>
    <s v="SABRI"/>
    <m/>
    <m/>
    <m/>
    <m/>
    <m/>
    <m/>
    <m/>
    <m/>
    <m/>
    <m/>
    <m/>
    <m/>
    <m/>
    <s v="x"/>
    <m/>
    <m/>
    <n v="2"/>
    <n v="2"/>
    <x v="3"/>
    <s v="A"/>
    <n v="3"/>
    <m/>
    <m/>
    <m/>
    <m/>
  </r>
  <r>
    <x v="0"/>
    <x v="2"/>
    <s v="FIN"/>
    <s v="Boubaker, S, Chourrou, L, Haddar, M &amp; Hamza, T 2019, 'Does employee welfare affect corporate debt maturity?',  ABS 2"/>
    <x v="50"/>
    <s v="0263-2373"/>
    <m/>
    <d v="2019-10-01T00:00:00"/>
    <s v="https://doi.org/10.1016/j.emj.2019.08.004"/>
    <s v="vol. 37, no. 5, pp. 674-686"/>
    <n v="1"/>
    <m/>
    <m/>
    <s v="BOUBAKER"/>
    <s v="SABRI"/>
    <m/>
    <m/>
    <m/>
    <m/>
    <m/>
    <m/>
    <m/>
    <m/>
    <m/>
    <m/>
    <m/>
    <m/>
    <m/>
    <s v="x"/>
    <m/>
    <m/>
    <n v="3"/>
    <n v="3"/>
    <x v="0"/>
    <s v="B"/>
    <n v="2"/>
    <m/>
    <m/>
    <m/>
    <m/>
  </r>
  <r>
    <x v="0"/>
    <x v="2"/>
    <s v="FIN"/>
    <s v="Sassi, S, Saadi, S, Boubaker, S &amp; Chrourou, L  2019, ‘External Governance and the Cost of Equity Financing’,  ABS 3"/>
    <x v="51"/>
    <s v="0270-2592"/>
    <m/>
    <s v="winter"/>
    <s v="https://doi.org/10.1111/jfir.12197"/>
    <s v="vol. 42, no. 4, pp. 817-865"/>
    <n v="1"/>
    <m/>
    <m/>
    <s v="BOUBAKER"/>
    <s v="SABRI"/>
    <m/>
    <m/>
    <m/>
    <m/>
    <m/>
    <m/>
    <m/>
    <m/>
    <m/>
    <m/>
    <m/>
    <m/>
    <m/>
    <s v="x"/>
    <m/>
    <m/>
    <n v="3"/>
    <n v="3"/>
    <x v="0"/>
    <s v="B"/>
    <n v="3"/>
    <m/>
    <m/>
    <m/>
    <m/>
  </r>
  <r>
    <x v="0"/>
    <x v="2"/>
    <s v="ECO"/>
    <s v="Bourdin, S (2019), 'Does the Cohesion policy have the same influence on growth everywhere? A GWR approach in Central and Eastern Europe',  ABS 4"/>
    <x v="52"/>
    <s v="0013-0095"/>
    <m/>
    <d v="2019-06-01T00:00:00"/>
    <s v="https://doi.org/10.1080/00130095.2018.1526074"/>
    <s v="vol. 95, no. 3, pp. 256-287"/>
    <n v="1"/>
    <m/>
    <m/>
    <s v="BOURDIN"/>
    <s v="SEBASTIEN"/>
    <m/>
    <m/>
    <m/>
    <m/>
    <m/>
    <m/>
    <m/>
    <m/>
    <m/>
    <m/>
    <m/>
    <m/>
    <m/>
    <m/>
    <m/>
    <m/>
    <n v="1"/>
    <m/>
    <x v="2"/>
    <s v="A"/>
    <n v="4"/>
    <m/>
    <m/>
    <m/>
    <m/>
  </r>
  <r>
    <x v="0"/>
    <x v="2"/>
    <s v="ECO"/>
    <s v="Bonnet, J, Bourdin, S &amp; Gazzah, F (2019), 'Le contexte entrepreneurial et son influence spatialement différenciée sur le niveau de développement régional'"/>
    <x v="41"/>
    <s v="0180-7307"/>
    <m/>
    <s v="octobre"/>
    <s v="https://www.cairn.info/revue-d-economie-regionale-et-urbaine-2019-4-page-699.htm?ref=doi"/>
    <s v="no. 2019/4, pp. 699-725"/>
    <n v="0"/>
    <m/>
    <m/>
    <s v="BOURDIN"/>
    <s v="SEBASTIEN"/>
    <m/>
    <m/>
    <m/>
    <m/>
    <m/>
    <m/>
    <m/>
    <m/>
    <m/>
    <m/>
    <m/>
    <m/>
    <m/>
    <s v="x"/>
    <m/>
    <m/>
    <n v="3"/>
    <m/>
    <x v="0"/>
    <s v="B"/>
    <m/>
    <m/>
    <m/>
    <m/>
    <m/>
  </r>
  <r>
    <x v="0"/>
    <x v="2"/>
    <s v="ECO"/>
    <s v="Bourdin, S &amp; Chancelier B.W. 2019, 'Les signatures spatiales de la criminalité dans les villes du Sud. L'exemple de la ville de Yaoundé'"/>
    <x v="53"/>
    <s v="0302-3052"/>
    <m/>
    <s v="dec-20109"/>
    <s v="https://doi.org/10.3917/qdm.191.0053"/>
    <s v="no. 2019/4, no. 188, pp. 149-178"/>
    <n v="0"/>
    <m/>
    <m/>
    <s v="BOURDIN"/>
    <s v="SEBASTIEN"/>
    <m/>
    <m/>
    <m/>
    <m/>
    <m/>
    <m/>
    <m/>
    <m/>
    <m/>
    <m/>
    <m/>
    <m/>
    <m/>
    <s v="x"/>
    <m/>
    <m/>
    <n v="4"/>
    <m/>
    <x v="1"/>
    <s v="C"/>
    <m/>
    <m/>
    <m/>
    <m/>
    <m/>
  </r>
  <r>
    <x v="0"/>
    <x v="2"/>
    <s v="ECO"/>
    <s v="Bourdin, S, Nadou, F &amp; Raulin, F 2019, ‘Les collectivités locales comme acteurs intermédiaires de la territorialisation de la transition énergétique : l’exemple de la méthanisation’, "/>
    <x v="4"/>
    <s v="1295-926X"/>
    <m/>
    <s v="dec-2019"/>
    <s v="https://doi.org/10.3166/ges. 2019.0016"/>
    <s v="no. 2019/4, vol. 21, pp. 273 -293"/>
    <n v="0"/>
    <m/>
    <m/>
    <s v="BOURDIN"/>
    <s v="SEBASTIEN"/>
    <s v="NADOU"/>
    <s v="FABIEN"/>
    <m/>
    <m/>
    <m/>
    <m/>
    <m/>
    <m/>
    <m/>
    <m/>
    <m/>
    <m/>
    <m/>
    <s v="x"/>
    <m/>
    <m/>
    <n v="4"/>
    <m/>
    <x v="1"/>
    <s v="C"/>
    <m/>
    <m/>
    <m/>
    <m/>
    <m/>
  </r>
  <r>
    <x v="0"/>
    <x v="2"/>
    <s v="ECO"/>
    <s v="Bourdin, S, Colas, M &amp; Raulin, F 2019, ‘Understanding the problems of biogas production deployment in different regions: Territorial governance matters too’, "/>
    <x v="54"/>
    <s v="0964-0568"/>
    <s v="accepté le  08/10/19"/>
    <m/>
    <s v="https://doi.org/10.1080/09640568.2019.1680158"/>
    <s v="vol. 63, no. 9,  pp. 655-1673"/>
    <n v="1"/>
    <m/>
    <m/>
    <s v="BOURDIN"/>
    <s v="SEBASTIEN"/>
    <m/>
    <m/>
    <m/>
    <m/>
    <m/>
    <m/>
    <m/>
    <m/>
    <m/>
    <m/>
    <m/>
    <m/>
    <m/>
    <s v="x"/>
    <m/>
    <m/>
    <n v="3"/>
    <n v="3"/>
    <x v="0"/>
    <s v="B"/>
    <m/>
    <m/>
    <m/>
    <m/>
    <m/>
  </r>
  <r>
    <x v="0"/>
    <x v="2"/>
    <s v="STRAT"/>
    <s v="Bueno Merino, P, Feuilloley, M &amp; Grandval, S 2019, ‘L'analyse du modèle d'affaires par les normes IAS-IFRS : le rôle de la ligne spécifique du compte de résultat’"/>
    <x v="22"/>
    <s v="1206-1697"/>
    <s v="publié en ligne le 13/12/2018"/>
    <s v="printemps"/>
    <s v="http://www.managementinternational.ca/catalog/vol-23-n-special.html "/>
    <s v="vol. 23, NS, pp. 97-114"/>
    <n v="1"/>
    <m/>
    <m/>
    <s v="BUENO MERINO"/>
    <s v="PASCALE"/>
    <m/>
    <m/>
    <m/>
    <m/>
    <m/>
    <m/>
    <m/>
    <m/>
    <m/>
    <m/>
    <m/>
    <m/>
    <m/>
    <s v="x"/>
    <m/>
    <m/>
    <n v="3"/>
    <n v="2"/>
    <x v="3"/>
    <s v="A"/>
    <m/>
    <m/>
    <m/>
    <m/>
    <m/>
  </r>
  <r>
    <x v="0"/>
    <x v="2"/>
    <s v="STRAT"/>
    <s v="Condor, R 2019, ‘L’entrepreneuriat collectif dans la méthanisation agricole : motivations et challenges’"/>
    <x v="55"/>
    <s v="2555-4670"/>
    <s v="accepté le 13/06/19"/>
    <s v="decembre"/>
    <s v="https://classiques-garnier.com/systemes-alimentaires-food-systems-2019-n-4-varia-l-entrepreneuriat-collectif-dans-la-methanisation-agricole.html"/>
    <s v="n. 4, pp. 71-91."/>
    <n v="0"/>
    <m/>
    <m/>
    <s v="CONDOR"/>
    <s v="ROLAND"/>
    <m/>
    <m/>
    <m/>
    <m/>
    <m/>
    <m/>
    <m/>
    <m/>
    <m/>
    <m/>
    <m/>
    <m/>
    <m/>
    <m/>
    <m/>
    <m/>
    <n v="4"/>
    <m/>
    <x v="1"/>
    <s v="C"/>
    <m/>
    <m/>
    <m/>
    <m/>
    <m/>
  </r>
  <r>
    <x v="0"/>
    <x v="2"/>
    <s v="MARK"/>
    <s v="Delannoy, A &amp; Lasmoles, O (2019), 'L’e-réputation de la marque dans le commerce en ligne : Risques juridiques au cœur de la gestion de l’identité numérique'"/>
    <x v="56"/>
    <s v="2262-7030"/>
    <m/>
    <d v="2019-05-01T00:00:00"/>
    <s v="https://doi.org/10.3917/resg.130.0181"/>
    <s v=" no. 23, pp. 53-66"/>
    <n v="0"/>
    <m/>
    <m/>
    <s v="DELANNOY"/>
    <s v="ARNAUD"/>
    <s v="LASMOLES"/>
    <s v="OLIVIER"/>
    <m/>
    <m/>
    <m/>
    <m/>
    <m/>
    <m/>
    <m/>
    <m/>
    <m/>
    <m/>
    <m/>
    <m/>
    <m/>
    <m/>
    <m/>
    <n v="4"/>
    <x v="1"/>
    <s v="C"/>
    <m/>
    <m/>
    <m/>
    <m/>
    <m/>
  </r>
  <r>
    <x v="0"/>
    <x v="2"/>
    <s v="RH"/>
    <s v="Diard, C (2019), ‘Acceptation ou refus de la vidéo-protection par les collaborateurs : influence des facteurs de contingence lors de la mise en place de la vidéo-protection’"/>
    <x v="39"/>
    <s v="2259-6372"/>
    <m/>
    <s v="janvier-février"/>
    <s v="https://doi.org/10.3917/qdm.191.0041"/>
    <s v="no. 130/2019,  pp. 181-208."/>
    <n v="0"/>
    <m/>
    <m/>
    <s v="DIARD"/>
    <s v="CAROLINE"/>
    <m/>
    <m/>
    <m/>
    <m/>
    <m/>
    <m/>
    <m/>
    <m/>
    <m/>
    <m/>
    <m/>
    <m/>
    <m/>
    <m/>
    <m/>
    <m/>
    <n v="4"/>
    <n v="3"/>
    <x v="0"/>
    <s v="B"/>
    <m/>
    <m/>
    <m/>
    <m/>
    <m/>
  </r>
  <r>
    <x v="0"/>
    <x v="2"/>
    <s v="RH"/>
    <s v="Diard, C &amp; Hachard, V (2019), 'Impact de la mise en œuvre d'une réforme organisationnelle sur la perception du contrat psychologique par les enseignants-chercheurs'"/>
    <x v="56"/>
    <s v="2262-7030"/>
    <m/>
    <s v="janvier-mars"/>
    <s v="https://doi.org/10.3917/qdm.191.0041"/>
    <s v="no. 23,  pp. 41-52"/>
    <n v="0"/>
    <m/>
    <m/>
    <s v="DIARD"/>
    <s v="CAROLINE"/>
    <s v="HACHARD"/>
    <s v="VIRGINIE"/>
    <m/>
    <m/>
    <m/>
    <m/>
    <m/>
    <m/>
    <m/>
    <m/>
    <m/>
    <m/>
    <m/>
    <m/>
    <m/>
    <m/>
    <n v="4"/>
    <m/>
    <x v="1"/>
    <s v="C"/>
    <m/>
    <m/>
    <m/>
    <m/>
    <m/>
  </r>
  <r>
    <x v="0"/>
    <x v="2"/>
    <s v="RH"/>
    <s v="Diard, C &amp; Lasmoles, O (2019), ‘Le risque d'entreprendre : l'entrepreneur face à ses responsabilités’"/>
    <x v="57"/>
    <m/>
    <m/>
    <m/>
    <s v="https://hal.archives-ouvertes.fr/hal-02412786"/>
    <s v="no. 26"/>
    <n v="0"/>
    <m/>
    <m/>
    <s v="DIARD"/>
    <s v="CAROLINE"/>
    <s v="LASMOLES"/>
    <s v="OLIVIER"/>
    <m/>
    <m/>
    <m/>
    <m/>
    <m/>
    <m/>
    <m/>
    <m/>
    <m/>
    <m/>
    <m/>
    <m/>
    <m/>
    <m/>
    <n v="4"/>
    <m/>
    <x v="1"/>
    <s v="C"/>
    <m/>
    <m/>
    <m/>
    <s v="x"/>
    <m/>
  </r>
  <r>
    <x v="0"/>
    <x v="2"/>
    <s v="STRAT"/>
    <s v="Alkhanbouli, A, Estay, C &amp; Tsagdis, D 2020, ‘Modèles d’affaires et modèles d’affaires innovants au sein des zones franches : une approche qualitative’"/>
    <x v="22"/>
    <s v="1206-1697"/>
    <s v="accepté le 22/01/19"/>
    <s v="mois à confirmer"/>
    <s v="http://www.managementinternational.ca/catalog/revue/modeles-d-affaires-et-modeles-d-affaires-innovants-au-sein-des-zones-franches-une-approche-qualitative.html"/>
    <s v="vol. 24, n.1, pp. 97-108"/>
    <n v="1"/>
    <m/>
    <m/>
    <s v="ESTAY"/>
    <s v="CHRISTOPHE"/>
    <m/>
    <m/>
    <m/>
    <m/>
    <m/>
    <m/>
    <m/>
    <m/>
    <m/>
    <m/>
    <m/>
    <m/>
    <m/>
    <s v="x"/>
    <m/>
    <m/>
    <n v="3"/>
    <n v="2"/>
    <x v="3"/>
    <s v="A"/>
    <m/>
    <m/>
    <m/>
    <m/>
    <m/>
  </r>
  <r>
    <x v="0"/>
    <x v="2"/>
    <s v="STRAT"/>
    <s v="Estay, C, Etogo, G &amp; Tedongmo Teko, H (2019), ‘Enjeux et limites de la doctrine sociale catholique comme orientation managériale’"/>
    <x v="11"/>
    <s v="0773-0543"/>
    <m/>
    <m/>
    <s v="https://doi.org/10.3917/g2000.365.0147"/>
    <s v="2019/5, vol. 36, pp. 147-168"/>
    <n v="0"/>
    <m/>
    <m/>
    <s v="ESTAY"/>
    <s v="CHRISTOPHE"/>
    <m/>
    <m/>
    <m/>
    <m/>
    <m/>
    <m/>
    <m/>
    <m/>
    <m/>
    <m/>
    <m/>
    <m/>
    <m/>
    <s v="x"/>
    <m/>
    <m/>
    <s v=""/>
    <n v="4"/>
    <x v="1"/>
    <s v="C"/>
    <m/>
    <m/>
    <m/>
    <m/>
    <m/>
  </r>
  <r>
    <x v="0"/>
    <x v="2"/>
    <s v="STRAT"/>
    <s v="Estay, C &amp; Akhter, M (2019), 'Le développement international des entreprises néo-globales : l'importance du réseau social'"/>
    <x v="57"/>
    <s v="1952-3262"/>
    <m/>
    <s v="juillet décembre"/>
    <s v="https://hal.archives-ouvertes.fr/hal-02872778/"/>
    <s v="no. 27, pp. 48-63"/>
    <n v="0"/>
    <m/>
    <m/>
    <s v="ESTAY"/>
    <s v="CHRISTOPHE"/>
    <m/>
    <m/>
    <m/>
    <m/>
    <m/>
    <m/>
    <m/>
    <m/>
    <m/>
    <m/>
    <m/>
    <m/>
    <m/>
    <s v="x"/>
    <m/>
    <m/>
    <m/>
    <n v="4"/>
    <x v="1"/>
    <s v="C"/>
    <m/>
    <m/>
    <m/>
    <s v="x"/>
    <m/>
  </r>
  <r>
    <x v="0"/>
    <x v="2"/>
    <s v="ECO"/>
    <s v="Bastiège,  M &amp; Favreau, F (2019),  'Management des ressources naturelles, le retour de l’Etat régalien ?' _x000a_"/>
    <x v="58"/>
    <s v="0758-1726"/>
    <m/>
    <s v="octobre-décembre"/>
    <s v="doi:10.3166/pmp.36.2019.0019 "/>
    <s v="vol. 36/4, pp. 353-370."/>
    <n v="0"/>
    <m/>
    <m/>
    <s v="FAVREAU"/>
    <s v="FLORIAN"/>
    <m/>
    <m/>
    <m/>
    <m/>
    <m/>
    <m/>
    <m/>
    <m/>
    <m/>
    <m/>
    <m/>
    <m/>
    <m/>
    <s v="x"/>
    <m/>
    <m/>
    <n v="4"/>
    <n v="4"/>
    <x v="1"/>
    <s v="C"/>
    <m/>
    <m/>
    <m/>
    <m/>
    <m/>
  </r>
  <r>
    <x v="0"/>
    <x v="2"/>
    <s v="ECO"/>
    <s v="Favreau, F (2019),  'Le transnational : du symptôme à la crise de l’Etat régalien'"/>
    <x v="58"/>
    <s v="0758-1726"/>
    <m/>
    <s v="octobre-décembre"/>
    <s v="doi:10.3166/pmp.36.2019.0021"/>
    <s v="vol. 36/4, pp. 371-387"/>
    <n v="0"/>
    <m/>
    <m/>
    <s v="FAVREAU"/>
    <s v="FLORIAN"/>
    <m/>
    <m/>
    <m/>
    <m/>
    <m/>
    <m/>
    <m/>
    <m/>
    <m/>
    <m/>
    <m/>
    <m/>
    <m/>
    <m/>
    <m/>
    <m/>
    <n v="4"/>
    <n v="4"/>
    <x v="1"/>
    <s v="C"/>
    <m/>
    <m/>
    <m/>
    <m/>
    <m/>
  </r>
  <r>
    <x v="0"/>
    <x v="2"/>
    <s v="SCM"/>
    <s v="Bedoui, W &amp; Gningue, M (2019), 'Modèle de Pilotage de la Performance Globale basé sur les Perceptions des Parties Prenantes Portuaires'"/>
    <x v="59"/>
    <s v="1150-8809"/>
    <m/>
    <s v="décembre"/>
    <m/>
    <s v="no. 75, pp. 29-62"/>
    <n v="0"/>
    <m/>
    <m/>
    <s v="GNINGUE"/>
    <s v="MAME"/>
    <m/>
    <m/>
    <m/>
    <m/>
    <m/>
    <m/>
    <m/>
    <m/>
    <m/>
    <m/>
    <m/>
    <m/>
    <m/>
    <s v="x"/>
    <m/>
    <m/>
    <n v="4"/>
    <n v="4"/>
    <x v="1"/>
    <s v="C"/>
    <m/>
    <m/>
    <m/>
    <m/>
    <m/>
  </r>
  <r>
    <x v="0"/>
    <x v="2"/>
    <s v="MARK"/>
    <s v="Hofmann, J, Schnitta, O, Johnen, M &amp; Kottermann, P (2019), ‘Talent or popularity: What drives market value and brand image for human brands?’, ABS 3"/>
    <x v="60"/>
    <s v="0148-2963"/>
    <m/>
    <s v="online 16/05/19"/>
    <s v="https://doi.org/10.1016/j.jbusres.2019.03.045"/>
    <s v="vol. 124, pp. 748-758"/>
    <n v="1"/>
    <m/>
    <m/>
    <s v="HOFMANN"/>
    <s v="JULIAN"/>
    <m/>
    <m/>
    <m/>
    <m/>
    <m/>
    <m/>
    <m/>
    <m/>
    <m/>
    <m/>
    <m/>
    <m/>
    <m/>
    <s v="x"/>
    <m/>
    <m/>
    <n v="2"/>
    <n v="2"/>
    <x v="3"/>
    <s v="A"/>
    <n v="3"/>
    <m/>
    <m/>
    <m/>
    <m/>
  </r>
  <r>
    <x v="0"/>
    <x v="2"/>
    <s v="FIN"/>
    <s v="Joffre, C &amp; Tissioui, M (2019), ‘La règle en pratique : quels comportements des acteurs ? Application à une association médico-sociale’"/>
    <x v="5"/>
    <s v="1768-5958"/>
    <s v="accepté le 13/03/19"/>
    <s v="fev-2019"/>
    <s v="https://www.editions-ems.fr/revues/management-avenir/articlerevue/2000-la-rÃ¨gle-en-pratique-quels-comportements-des-acteurs-application-Ã%C2%A0-une-association-mÃ©dicosociale.html"/>
    <s v="no. 107, pp. 105-135"/>
    <n v="0"/>
    <m/>
    <m/>
    <s v="JOFFRE"/>
    <s v="CLEMENCE"/>
    <m/>
    <m/>
    <m/>
    <m/>
    <m/>
    <m/>
    <m/>
    <m/>
    <m/>
    <m/>
    <m/>
    <m/>
    <m/>
    <s v="x"/>
    <m/>
    <m/>
    <n v="4"/>
    <n v="3"/>
    <x v="0"/>
    <s v="B"/>
    <m/>
    <m/>
    <m/>
    <m/>
    <m/>
  </r>
  <r>
    <x v="0"/>
    <x v="2"/>
    <s v="RH"/>
    <s v="Primecz, H &amp; Karjalainen, H 2019, 'Gender relations in the workplace: The experience of female managers in African harbours',  ABS 1"/>
    <x v="61"/>
    <s v="1470-5958"/>
    <s v="accepté le 19/09/19"/>
    <d v="2019-11-01T00:00:00"/>
    <s v="https://doi.org/10.1177%2F1470595819884094"/>
    <s v="vol. 19, no. 3, pp. 291-314"/>
    <n v="1"/>
    <m/>
    <m/>
    <s v="KARJALAINEN"/>
    <s v="HELENA"/>
    <m/>
    <m/>
    <m/>
    <m/>
    <m/>
    <m/>
    <m/>
    <m/>
    <m/>
    <m/>
    <m/>
    <m/>
    <m/>
    <s v="x"/>
    <m/>
    <m/>
    <n v="4"/>
    <n v="4"/>
    <x v="1"/>
    <s v="C"/>
    <n v="1"/>
    <m/>
    <m/>
    <m/>
    <m/>
  </r>
  <r>
    <x v="0"/>
    <x v="2"/>
    <s v="STRAT"/>
    <s v="Khlif, W, Clarke, T, Karoui, L, Ka, K &amp; Ingley, C 2019, 'Governing complexity to challenge neoliberalism? Embedded firms and the prospects of understanding new realities?,  ABS 2"/>
    <x v="50"/>
    <s v="0263-2373"/>
    <s v="accepté le 12/09/19"/>
    <d v="2019-10-01T00:00:00"/>
    <s v="https://doi.org/10.1016/j.emj.2019.09.001"/>
    <s v="vol. 37, no. 5, pp. 601-610"/>
    <n v="1"/>
    <m/>
    <m/>
    <s v="KAROUI"/>
    <s v="LOTFI"/>
    <m/>
    <m/>
    <m/>
    <m/>
    <m/>
    <m/>
    <m/>
    <m/>
    <m/>
    <m/>
    <m/>
    <m/>
    <m/>
    <s v="x"/>
    <m/>
    <m/>
    <n v="3"/>
    <n v="3"/>
    <x v="0"/>
    <s v="B"/>
    <n v="2"/>
    <m/>
    <m/>
    <m/>
    <m/>
  </r>
  <r>
    <x v="0"/>
    <x v="2"/>
    <s v="STRAT"/>
    <s v="Boistel, P &amp; Laroutis, D (2019), 'Sites e-marchands, e-fidelité et comportement du consommateur : Quelle réalité ?'"/>
    <x v="39"/>
    <s v="2259-6372"/>
    <s v="accepté le 05/09/19"/>
    <d v="2019-09-01T00:00:00"/>
    <s v="https://doi.org/10.3917/resg.132.0123"/>
    <s v="no. 132, pp. 123-145"/>
    <n v="0"/>
    <m/>
    <m/>
    <s v="LAROUTIS"/>
    <s v="DIMITRI"/>
    <m/>
    <m/>
    <m/>
    <m/>
    <m/>
    <m/>
    <m/>
    <m/>
    <m/>
    <m/>
    <m/>
    <m/>
    <m/>
    <s v="x"/>
    <m/>
    <m/>
    <n v="4"/>
    <n v="3"/>
    <x v="0"/>
    <s v="B"/>
    <m/>
    <m/>
    <m/>
    <m/>
    <m/>
  </r>
  <r>
    <x v="0"/>
    <x v="2"/>
    <s v="STRAT"/>
    <s v="Laroutis, D &amp; Boistel, P (2019), ‘Comportements d’achat online : facteurs explicatifs du montant des achats sur les sites marchands – Une étude exploratoire'"/>
    <x v="57"/>
    <s v="1952-3262"/>
    <m/>
    <s v="juillet-décembre"/>
    <m/>
    <s v="no. 27, pp. 78-89"/>
    <n v="0"/>
    <m/>
    <m/>
    <s v="LAROUTIS"/>
    <s v="DIMITRI"/>
    <m/>
    <m/>
    <m/>
    <m/>
    <m/>
    <m/>
    <m/>
    <m/>
    <m/>
    <m/>
    <m/>
    <m/>
    <m/>
    <s v="x"/>
    <m/>
    <m/>
    <m/>
    <n v="4"/>
    <x v="1"/>
    <s v="C"/>
    <m/>
    <m/>
    <m/>
    <m/>
    <m/>
  </r>
  <r>
    <x v="0"/>
    <x v="2"/>
    <s v="STRAT"/>
    <s v="Fedi, L, Lavissière, A, Russell, D, &amp; Swanson, D (2019), 'The facilitating Role of IT systems for legal compliance: the case of Port community systems and container Verified Gross Mass (VGM)', ABS 1"/>
    <x v="30"/>
    <s v="1625-8312"/>
    <m/>
    <s v="février "/>
    <s v="https://doi.org/10.1080/16258312.2019.1574431"/>
    <s v="vol. 20, no. 1, pp. 29-42"/>
    <n v="1"/>
    <m/>
    <m/>
    <s v="LAVISSIERE"/>
    <s v="ALEXANDRE"/>
    <m/>
    <m/>
    <m/>
    <m/>
    <m/>
    <m/>
    <m/>
    <m/>
    <m/>
    <m/>
    <m/>
    <m/>
    <m/>
    <s v="x"/>
    <m/>
    <m/>
    <n v="4"/>
    <n v="3"/>
    <x v="0"/>
    <s v="B"/>
    <n v="1"/>
    <m/>
    <m/>
    <m/>
    <m/>
  </r>
  <r>
    <x v="0"/>
    <x v="2"/>
    <s v="SCM"/>
    <s v="Lavissière, A (2019), 'L’opportunité des Ports Francs en France', (réévaluée FNEGE 3 en juin 2019)"/>
    <x v="62"/>
    <s v="1250-7970"/>
    <s v="accepté le 26/01/2019"/>
    <s v="online 04/02/19"/>
    <s v="https://doi.org/10.1080/12507970.2019.1645625"/>
    <s v=" numéro spécial, 8, vol. 27, no. 4, pp. 215-22"/>
    <n v="0"/>
    <m/>
    <m/>
    <s v="LAVISSIERE"/>
    <s v="ALEXANDRE"/>
    <m/>
    <m/>
    <m/>
    <m/>
    <m/>
    <m/>
    <m/>
    <m/>
    <m/>
    <m/>
    <m/>
    <m/>
    <m/>
    <m/>
    <m/>
    <m/>
    <m/>
    <n v="3"/>
    <x v="0"/>
    <s v="B"/>
    <m/>
    <m/>
    <m/>
    <m/>
    <m/>
  </r>
  <r>
    <x v="0"/>
    <x v="2"/>
    <s v="SCM"/>
    <s v="Duymedjian, R, Germain, O, Ferrante, G &amp; Lavissière, M-C (2019), ‘The role of the entrepreneurial encounter in the emergence of opportunities: Vallée's Dallas Buyers Club’,   ABS 3"/>
    <x v="63"/>
    <s v="0898-5626"/>
    <m/>
    <s v="online on 01/04/19"/>
    <s v="https://doi.org/10.1080/08985626.2019.1596358"/>
    <s v="Vol. 31, no. 7-8, pp. 605-622"/>
    <n v="1"/>
    <m/>
    <m/>
    <s v="LAVISSIERE"/>
    <s v="M-C"/>
    <m/>
    <m/>
    <m/>
    <m/>
    <m/>
    <m/>
    <m/>
    <m/>
    <m/>
    <m/>
    <m/>
    <m/>
    <m/>
    <s v="x"/>
    <m/>
    <m/>
    <n v="3"/>
    <n v="3"/>
    <x v="0"/>
    <s v="B"/>
    <n v="3"/>
    <m/>
    <m/>
    <m/>
    <m/>
  </r>
  <r>
    <x v="0"/>
    <x v="2"/>
    <s v="STRAT"/>
    <s v="Constandinis, C, Lebègue, T, El Abboubi, M &amp; Salman, N (2019), 'How families shape women's entrepreneurial success in Morocco: an intersectional study',  ABS 2"/>
    <x v="64"/>
    <s v="1355-2554"/>
    <m/>
    <s v="novembre"/>
    <s v="https://doi.org/10.1108/IJEBR-12-2017-0501"/>
    <s v="vol. 25, no.8, pp.1786-1808"/>
    <n v="1"/>
    <m/>
    <m/>
    <s v="LEBEGUE"/>
    <s v="T"/>
    <m/>
    <m/>
    <m/>
    <m/>
    <m/>
    <m/>
    <m/>
    <m/>
    <m/>
    <m/>
    <m/>
    <m/>
    <m/>
    <s v="x"/>
    <m/>
    <m/>
    <n v="4"/>
    <n v="4"/>
    <x v="1"/>
    <s v="C"/>
    <n v="2"/>
    <m/>
    <m/>
    <m/>
    <m/>
  </r>
  <r>
    <x v="0"/>
    <x v="2"/>
    <s v="FIN"/>
    <s v="Legros, B  (2019), ‘Dynamic repositioning strategy in a bike-sharing system; how to prioritize and how to rebalance a bike station’,  ABS 4"/>
    <x v="3"/>
    <s v="0377-2217"/>
    <m/>
    <s v="janvier"/>
    <s v="https://doi.org/10.1016/j.ejor.2018.06.051"/>
    <s v="vol. 272, no. 2, pp. 740-753"/>
    <n v="1"/>
    <m/>
    <m/>
    <s v="LEGROS"/>
    <s v="BENJAMIN"/>
    <m/>
    <m/>
    <m/>
    <m/>
    <m/>
    <m/>
    <m/>
    <m/>
    <m/>
    <m/>
    <m/>
    <m/>
    <m/>
    <m/>
    <m/>
    <m/>
    <n v="1"/>
    <n v="1"/>
    <x v="2"/>
    <s v="A"/>
    <n v="4"/>
    <m/>
    <m/>
    <m/>
    <m/>
  </r>
  <r>
    <x v="0"/>
    <x v="2"/>
    <s v="FIN"/>
    <s v="Legros, B &amp; Jouini, O (2019), ‘On the scheduling of operations in a chat contact center’, ABS 4"/>
    <x v="3"/>
    <s v="0377-2217"/>
    <m/>
    <s v="avril "/>
    <s v="https://doi.org/10.1016/j.ejor.2018.09.040"/>
    <s v="vol. 274, 274-1,  pp. 303-316"/>
    <n v="1"/>
    <m/>
    <m/>
    <s v="LEGROS"/>
    <s v="BENJAMIN"/>
    <m/>
    <m/>
    <m/>
    <m/>
    <m/>
    <m/>
    <m/>
    <m/>
    <m/>
    <m/>
    <m/>
    <m/>
    <m/>
    <s v="x"/>
    <m/>
    <m/>
    <n v="1"/>
    <n v="1"/>
    <x v="2"/>
    <s v="A"/>
    <n v="4"/>
    <m/>
    <m/>
    <m/>
    <m/>
  </r>
  <r>
    <x v="0"/>
    <x v="2"/>
    <s v="FIN"/>
    <s v="Legros, B (2019), 'Transient analysis of a Markovian queue with deterministic rejection', ABS 2 "/>
    <x v="13"/>
    <s v="0167-6377"/>
    <m/>
    <s v="septembre"/>
    <s v="https://www.sciencedirect.com/science/article/pii/S0167637719300768?via%3Dihub"/>
    <s v="Vol. 47, no. 5, pp. 391-397"/>
    <n v="1"/>
    <m/>
    <m/>
    <s v="LEGROS"/>
    <s v="BENJAMIN"/>
    <m/>
    <m/>
    <m/>
    <m/>
    <m/>
    <m/>
    <m/>
    <m/>
    <m/>
    <m/>
    <m/>
    <m/>
    <m/>
    <m/>
    <m/>
    <m/>
    <n v="2"/>
    <m/>
    <x v="3"/>
    <s v="A"/>
    <n v="2"/>
    <m/>
    <m/>
    <m/>
    <m/>
  </r>
  <r>
    <x v="0"/>
    <x v="2"/>
    <s v="FIN"/>
    <s v="Legros, B, Bouchery, Y &amp; Fransoo, J (2019), ‘A time-based policy for empty container management by the consignees’, ABS 4"/>
    <x v="65"/>
    <s v="1059-1478"/>
    <m/>
    <s v="online on 17/01/19"/>
    <s v="https://doi.org/10.1111/poms.12996"/>
    <s v="Vol. 28, no.6, pp. 1503-1527"/>
    <n v="1"/>
    <m/>
    <m/>
    <s v="LEGROS"/>
    <s v="BENJAMIN"/>
    <s v="BOUCHERY"/>
    <s v="YANN"/>
    <m/>
    <m/>
    <m/>
    <m/>
    <m/>
    <m/>
    <m/>
    <m/>
    <m/>
    <m/>
    <m/>
    <s v="x"/>
    <m/>
    <m/>
    <n v="1"/>
    <n v="1"/>
    <x v="2"/>
    <s v="A"/>
    <n v="4"/>
    <m/>
    <m/>
    <m/>
    <m/>
  </r>
  <r>
    <x v="0"/>
    <x v="2"/>
    <s v="MARK"/>
    <s v="Mandjak, T, Belaïd, S &amp; Naude, P (2019), ‘The development of trust over time in an emerging market context: the case of the Tunisian Automotive Sector’,  ABS 2 "/>
    <x v="15"/>
    <s v="0885-8624"/>
    <m/>
    <d v="2019-01-01T00:00:00"/>
    <s v="http://dx.doi.org/10.1108/JBIM-11-2017-0288"/>
    <s v="vol. 34 no. 6, pp. 1210-1222"/>
    <n v="1"/>
    <m/>
    <m/>
    <s v="MANDJAK "/>
    <s v="TIBOR"/>
    <s v="BELAID"/>
    <s v="SAMY"/>
    <m/>
    <m/>
    <m/>
    <m/>
    <m/>
    <m/>
    <m/>
    <m/>
    <m/>
    <m/>
    <m/>
    <s v="x"/>
    <m/>
    <m/>
    <n v="3"/>
    <n v="3"/>
    <x v="0"/>
    <s v="B"/>
    <n v="2"/>
    <m/>
    <m/>
    <m/>
    <m/>
  </r>
  <r>
    <x v="0"/>
    <x v="2"/>
    <s v="MARK"/>
    <s v="Lavissière, A, Mandjak, T, Hofmann, J &amp; Fedi, L (2019), 'Port marketing as manifestation of sustainable marketing in a B2B context',  ABS 2"/>
    <x v="15"/>
    <s v="0885-8624"/>
    <s v="accepté le 13/09/19"/>
    <d v="2019-09-01T00:00:00"/>
    <s v="http://dx.doi.org/10.1108/JBIM-12-2018-0409"/>
    <s v="Vol. 35, N. 3, pp. 524–536"/>
    <n v="1"/>
    <m/>
    <m/>
    <s v="MANDJAK"/>
    <s v="TIBOR"/>
    <s v="HOFMANN"/>
    <s v="JULIAN"/>
    <m/>
    <m/>
    <m/>
    <m/>
    <m/>
    <m/>
    <m/>
    <m/>
    <m/>
    <m/>
    <m/>
    <s v="x"/>
    <m/>
    <m/>
    <n v="3"/>
    <n v="3"/>
    <x v="0"/>
    <s v="B"/>
    <n v="2"/>
    <m/>
    <m/>
    <m/>
    <m/>
  </r>
  <r>
    <x v="0"/>
    <x v="2"/>
    <s v="MARK"/>
    <s v="Mandjak, T, Lavissière, A, Hofmann, J, Bouchery, Y, Lavissière, M-C, Faury, O &amp; Sohier, R, (2019), ‘Port Marketing from a Multidisciplinary Perspective: A Systematic Literature Review and Lexicometric Analysis’, ABS 2"/>
    <x v="66"/>
    <s v="0967-070X"/>
    <m/>
    <s v="dec 2019"/>
    <s v="https://doi.org/10.1016/j.tranpol.2018.11.011"/>
    <s v="vol. 84vol. 84, pp. 50-72"/>
    <n v="1"/>
    <m/>
    <m/>
    <s v="MANDJAK "/>
    <s v="TIBOR"/>
    <s v="LAVISSIERE"/>
    <s v="ALEXANDRE"/>
    <s v="HOFMANN"/>
    <s v="JULIAN"/>
    <s v="BOUCHERY"/>
    <s v="YANN"/>
    <s v="LAVISSIERE"/>
    <s v="M-C"/>
    <s v="FAURY"/>
    <s v="OLIVIER"/>
    <s v="SOHIER"/>
    <s v="ROMAIN"/>
    <m/>
    <m/>
    <m/>
    <m/>
    <n v="3"/>
    <m/>
    <x v="0"/>
    <s v="B"/>
    <n v="2"/>
    <m/>
    <m/>
    <m/>
    <m/>
  </r>
  <r>
    <x v="0"/>
    <x v="2"/>
    <s v="ECO"/>
    <s v="Martinez F, Peattie, K and Vazquez-Brust, D (2019), ‘Beyond Win-Win: A syncretic theory on corporate stakeholder engagement in sustainable development’, ABS 3"/>
    <x v="67"/>
    <s v="1099-0836"/>
    <s v="accepté le 27/01/2019"/>
    <s v="first published 18/02/19"/>
    <s v="https://doi.org/10.1002/bse.2292"/>
    <s v="vol. 28, no. 5, pp. 896-908"/>
    <n v="1"/>
    <m/>
    <m/>
    <s v="MARTINEZ"/>
    <s v="FABIEN"/>
    <m/>
    <m/>
    <m/>
    <m/>
    <m/>
    <m/>
    <m/>
    <m/>
    <m/>
    <m/>
    <m/>
    <m/>
    <m/>
    <s v="x"/>
    <m/>
    <m/>
    <n v="4"/>
    <n v="3"/>
    <x v="0"/>
    <s v="B"/>
    <n v="3"/>
    <m/>
    <m/>
    <m/>
    <m/>
  </r>
  <r>
    <x v="0"/>
    <x v="2"/>
    <s v="ECO"/>
    <s v="Cuong-Pham, T.K., Nguyen-Van, P, Nguyen-Huu, T.T, Tran, T.A. &amp; Nonkignon, K 2019, ‘Subjective well-being and social comparison : a comparativestudy on rural Thailand and Vietnam’"/>
    <x v="68"/>
    <s v="0373-2630"/>
    <m/>
    <s v="novembre-décembre"/>
    <s v="https://www.cairn.info/revue-d-economie-politique-2019-6-page-993.htm"/>
    <s v="2019/6, vol. 129, pp. 993-1029"/>
    <n v="0"/>
    <m/>
    <m/>
    <s v="NGUYEN-HUU"/>
    <s v="THANH TAM"/>
    <m/>
    <m/>
    <m/>
    <m/>
    <m/>
    <m/>
    <m/>
    <m/>
    <m/>
    <m/>
    <m/>
    <m/>
    <m/>
    <s v="x"/>
    <m/>
    <m/>
    <n v="2"/>
    <m/>
    <x v="3"/>
    <s v="A"/>
    <m/>
    <m/>
    <m/>
    <m/>
    <m/>
  </r>
  <r>
    <x v="0"/>
    <x v="2"/>
    <s v="FIN"/>
    <s v="Pereira, B (2019), ‘Micro-entrepreneurs : entre indépendance et subordination’"/>
    <x v="46"/>
    <s v="2034-7634"/>
    <m/>
    <s v="octobre"/>
    <s v="https://doi.org/10.3917/entin.040.0045#xd_co_f=MDVjYTcwZWMtZDRmZC00YjA4LThiMzgtZWZlMDViYzdkYTFh~"/>
    <s v="vol. 2019/1, no. 40, pp. 45-54"/>
    <n v="0"/>
    <m/>
    <m/>
    <s v="PEREIRA"/>
    <s v="BRIGITTE"/>
    <m/>
    <m/>
    <m/>
    <m/>
    <m/>
    <m/>
    <m/>
    <m/>
    <m/>
    <m/>
    <m/>
    <m/>
    <m/>
    <m/>
    <m/>
    <m/>
    <m/>
    <n v="4"/>
    <x v="1"/>
    <s v="C"/>
    <m/>
    <m/>
    <m/>
    <m/>
    <m/>
  </r>
  <r>
    <x v="0"/>
    <x v="2"/>
    <s v="RH"/>
    <s v="Lourd, C &amp; Philippe, X (2019), &quot;'Take your passion and make it happen”: la reconversion professionnelle déraisonnable. Le cas de la filière équine'"/>
    <x v="18"/>
    <s v="2262-8401 "/>
    <m/>
    <s v="janvier-mars"/>
    <s v="https://doi.org/10.3917/rips1.060.0041"/>
    <s v="2019/60, vol. XXV, pp. 41-62"/>
    <n v="1"/>
    <m/>
    <m/>
    <s v="PHILIPPE"/>
    <s v="XAVIER"/>
    <m/>
    <m/>
    <m/>
    <m/>
    <m/>
    <m/>
    <m/>
    <m/>
    <m/>
    <m/>
    <m/>
    <m/>
    <m/>
    <s v="x"/>
    <m/>
    <m/>
    <m/>
    <n v="4"/>
    <x v="1"/>
    <s v="C"/>
    <m/>
    <m/>
    <m/>
    <m/>
    <m/>
  </r>
  <r>
    <x v="0"/>
    <x v="2"/>
    <s v="RH"/>
    <s v="Philippe, X, Alves, S &amp; Ardouin, T 2019, ‘L’orchestration organisationnelle des attentes de reconnaissance sociale. Le cas d’un programme d’Université d’Entreprise'"/>
    <x v="39"/>
    <s v="2259-6372"/>
    <s v="accepté le 27/02/2019"/>
    <s v="avril"/>
    <s v="https://doi.org/10.3917/resg.131.0165"/>
    <s v="2019/2 (N° 131), pages 165 à 188"/>
    <n v="0"/>
    <m/>
    <m/>
    <s v="PHILIPPE"/>
    <s v="XAVIER"/>
    <s v="ALVES"/>
    <s v="SARAH"/>
    <m/>
    <m/>
    <m/>
    <m/>
    <m/>
    <m/>
    <m/>
    <m/>
    <m/>
    <m/>
    <m/>
    <s v="x"/>
    <m/>
    <m/>
    <n v="4"/>
    <n v="3"/>
    <x v="0"/>
    <s v="B"/>
    <m/>
    <m/>
    <m/>
    <m/>
    <m/>
  </r>
  <r>
    <x v="0"/>
    <x v="2"/>
    <s v="STRAT"/>
    <s v="Maucuer, R &amp; Renaud, A (2019), ‘Business Model Research: A bibliometric analysis of origins and trends, ABS 1"/>
    <x v="43"/>
    <s v="1331-0194"/>
    <m/>
    <s v="avril"/>
    <s v="https://www.management-aims.com/search.php"/>
    <s v="vol 22, no. 2, pp. 176-215"/>
    <n v="1"/>
    <m/>
    <m/>
    <s v="RENAUD"/>
    <s v="ALEXANDRE"/>
    <m/>
    <m/>
    <m/>
    <m/>
    <m/>
    <m/>
    <m/>
    <m/>
    <m/>
    <m/>
    <m/>
    <m/>
    <m/>
    <s v="x"/>
    <m/>
    <m/>
    <n v="2"/>
    <n v="2"/>
    <x v="3"/>
    <s v="A"/>
    <n v="1"/>
    <m/>
    <m/>
    <m/>
    <m/>
  </r>
  <r>
    <x v="0"/>
    <x v="2"/>
    <s v="STRAT"/>
    <s v="Maucuer, R &amp; Renaud, A (2019), ‘Construire sa stratégie avec des ONG: Contribution du portefeuille de partenariats aux business models de l'entreprise’"/>
    <x v="22"/>
    <s v="1206-1697"/>
    <s v="accepté le 14/12/2018"/>
    <s v="juin"/>
    <s v="http://www.managementinternational.ca/catalog/business-models-de-l-entreprise-et-ong-contributions-du-portefeuille-de-partenariats.html"/>
    <s v="vol. 23, n. 3, pp. 172-185"/>
    <n v="1"/>
    <m/>
    <m/>
    <s v="RENAUD"/>
    <s v="ALEXANDRE"/>
    <m/>
    <m/>
    <m/>
    <m/>
    <m/>
    <m/>
    <m/>
    <m/>
    <m/>
    <m/>
    <m/>
    <m/>
    <m/>
    <s v="x"/>
    <m/>
    <m/>
    <n v="3"/>
    <n v="2"/>
    <x v="3"/>
    <s v="A"/>
    <m/>
    <m/>
    <m/>
    <m/>
    <m/>
  </r>
  <r>
    <x v="0"/>
    <x v="2"/>
    <s v="STRAT"/>
    <s v="Santistevan, D &amp; Josserand, E (2019), 'Meta-teams: Getting global work done in MNEs',  ABS 4*"/>
    <x v="69"/>
    <s v="0149-2063"/>
    <m/>
    <s v="février "/>
    <s v="https://doi.org/10.1177%2F0149206318793184"/>
    <s v="vol. 45, no. 2, pp. 510-539"/>
    <n v="1"/>
    <m/>
    <m/>
    <s v="SANTISTEVAN"/>
    <s v="DIANA"/>
    <m/>
    <m/>
    <m/>
    <m/>
    <m/>
    <m/>
    <m/>
    <m/>
    <m/>
    <m/>
    <m/>
    <m/>
    <m/>
    <s v="x"/>
    <m/>
    <m/>
    <n v="1"/>
    <n v="1"/>
    <x v="2"/>
    <s v="A"/>
    <s v="4*"/>
    <n v="1"/>
    <m/>
    <m/>
    <m/>
  </r>
  <r>
    <x v="0"/>
    <x v="2"/>
    <s v="STRAT"/>
    <s v="Nau, JP, Garcia-Bardidia R, Sohier, R &amp; Velpry A (2019), ‘Changer le jeu pour changer de business model? Les jeux vidéo compétitifs entre renouvellement de l'offre et stabilité de la pratique’"/>
    <x v="23"/>
    <s v="0779-7389"/>
    <s v="accepté le 29/01/2019"/>
    <s v="avril-juin"/>
    <s v="https://www.editions-ems.fr/revues-editions-ems/decisions-marketing/numerorevue/303-décisions-marketing-n°94.html"/>
    <s v="no. 94"/>
    <n v="0"/>
    <m/>
    <m/>
    <s v="SOHIER"/>
    <s v="ROMAIN"/>
    <m/>
    <m/>
    <m/>
    <m/>
    <m/>
    <m/>
    <m/>
    <m/>
    <m/>
    <m/>
    <m/>
    <m/>
    <m/>
    <s v="x"/>
    <m/>
    <m/>
    <n v="3"/>
    <n v="3"/>
    <x v="0"/>
    <s v="B"/>
    <m/>
    <m/>
    <m/>
    <m/>
    <m/>
  </r>
  <r>
    <x v="0"/>
    <x v="2"/>
    <s v="MARK"/>
    <s v="Nau, JP, Garcia-Bardidia R, Sohier, R &amp; Velpry A 2019, ‘Quand les mises à jour des jeux vidéos impactent la co-création entre joueurs : apport d’une approche par le concept de champ’"/>
    <x v="23"/>
    <s v="0779-7389"/>
    <m/>
    <s v="avril-juin"/>
    <m/>
    <s v="no. 94, avril-juin, pp. 35-52"/>
    <m/>
    <m/>
    <m/>
    <s v="SOHIER"/>
    <s v="ROMAIN"/>
    <m/>
    <m/>
    <m/>
    <m/>
    <m/>
    <m/>
    <m/>
    <m/>
    <m/>
    <m/>
    <m/>
    <m/>
    <m/>
    <m/>
    <m/>
    <m/>
    <n v="3"/>
    <m/>
    <x v="0"/>
    <s v="B"/>
    <m/>
    <m/>
    <m/>
    <m/>
    <m/>
  </r>
  <r>
    <x v="0"/>
    <x v="2"/>
    <s v="SCM"/>
    <s v="Zhang, A, Venkatesh, VG, Liu, Y, Wan, M, Qu, T &amp; Huisingh, D 2019, ‘Barriers to smart waste management for a circular economy in China’"/>
    <x v="70"/>
    <s v="0959-6526"/>
    <m/>
    <s v="décembre"/>
    <s v="https://doi.org/10.1016/j.jclepro.2019.118198"/>
    <s v="vol. 240"/>
    <n v="1"/>
    <m/>
    <m/>
    <s v="VENKATESH"/>
    <s v="VG"/>
    <m/>
    <m/>
    <m/>
    <m/>
    <m/>
    <m/>
    <m/>
    <m/>
    <m/>
    <m/>
    <m/>
    <m/>
    <m/>
    <s v="x"/>
    <m/>
    <m/>
    <m/>
    <n v="3"/>
    <x v="0"/>
    <s v="B"/>
    <n v="2"/>
    <m/>
    <m/>
    <m/>
    <m/>
  </r>
  <r>
    <x v="0"/>
    <x v="2"/>
    <s v="STRAT"/>
    <s v="Kelemen, M, Rumens, N &amp; Vo, L-C (2019), 'Questioning and Organization Studies', ABS 4"/>
    <x v="34"/>
    <s v="0170-8406"/>
    <m/>
    <s v="octobre"/>
    <s v="https://doi.org/10.1177/0170840618783350"/>
    <s v="vol. 40, no. 10,  pp. 1529-1542"/>
    <n v="1"/>
    <m/>
    <m/>
    <s v="VO"/>
    <s v="L-C"/>
    <m/>
    <m/>
    <m/>
    <m/>
    <m/>
    <m/>
    <m/>
    <m/>
    <m/>
    <m/>
    <m/>
    <m/>
    <m/>
    <s v="x"/>
    <m/>
    <m/>
    <n v="1"/>
    <n v="1"/>
    <x v="2"/>
    <s v="A"/>
    <n v="4"/>
    <m/>
    <m/>
    <m/>
    <m/>
  </r>
  <r>
    <x v="0"/>
    <x v="2"/>
    <s v="STRAT"/>
    <s v="Lakshman, C, Vo, L-C, Ladha, R, and Gok, K (2019), 'Consequences of paying CEOs for downsizing: A four-country study of the impacts on survivors vs. victims', ABS 1"/>
    <x v="43"/>
    <s v="1331-0194"/>
    <m/>
    <m/>
    <s v="https://doi.org/10.3917/mana.222.0250"/>
    <s v="vol. 22, no. 2, pp. 250-272"/>
    <n v="1"/>
    <m/>
    <m/>
    <s v="VO"/>
    <s v="L-C"/>
    <m/>
    <m/>
    <m/>
    <m/>
    <m/>
    <m/>
    <m/>
    <m/>
    <m/>
    <m/>
    <m/>
    <m/>
    <m/>
    <s v="x"/>
    <m/>
    <m/>
    <n v="2"/>
    <n v="2"/>
    <x v="3"/>
    <s v="A"/>
    <n v="1"/>
    <m/>
    <m/>
    <m/>
    <m/>
  </r>
  <r>
    <x v="0"/>
    <x v="2"/>
    <s v="STRAT"/>
    <s v="Dang, R, Houantil, L, Teulon, F &amp; Vo, L-C 2019, ‘Antecedents of female representation on corporate boards: an exploratory analysis at board level from a socialized perspective’"/>
    <x v="22"/>
    <s v="1206-1697"/>
    <m/>
    <n v="2019"/>
    <s v="http://www.managementinternational.ca/catalog/volumes/antecedents-of-female-representation-on-corporate-boards-an-exploratory-analysis-at-board-level-from-a-socialized-perspective.html"/>
    <s v="vol. 3, pp. 52-63"/>
    <n v="1"/>
    <m/>
    <m/>
    <s v="VO"/>
    <s v="L-C"/>
    <m/>
    <m/>
    <m/>
    <m/>
    <m/>
    <m/>
    <m/>
    <m/>
    <m/>
    <m/>
    <m/>
    <m/>
    <m/>
    <s v="x"/>
    <m/>
    <m/>
    <n v="3"/>
    <n v="2"/>
    <x v="3"/>
    <s v="A"/>
    <m/>
    <m/>
    <m/>
    <m/>
    <m/>
  </r>
  <r>
    <x v="0"/>
    <x v="3"/>
    <s v="MARK"/>
    <s v="Batat, W 2020, 'Pillars of sustainable food experiences in the luxury gastronomy sector: A qualitative exploration of Michelin-starred chefs’ motivations',  ABS : 2"/>
    <x v="71"/>
    <s v="0969-6989"/>
    <m/>
    <s v="novembre"/>
    <s v="https://doi.org/10.1016/j.jretconser.2020.102255"/>
    <s v="vol. 57"/>
    <n v="1"/>
    <m/>
    <m/>
    <s v="BATAT"/>
    <s v="WIDED"/>
    <m/>
    <m/>
    <m/>
    <m/>
    <m/>
    <m/>
    <m/>
    <m/>
    <m/>
    <m/>
    <m/>
    <m/>
    <m/>
    <m/>
    <m/>
    <m/>
    <n v="3"/>
    <n v="3"/>
    <x v="0"/>
    <s v="B"/>
    <n v="2"/>
    <m/>
    <m/>
    <m/>
    <m/>
  </r>
  <r>
    <x v="0"/>
    <x v="3"/>
    <s v="MARK"/>
    <s v="Chang, V, Baudier, P, Zhang, H, Xu, Q, Zhang, J &amp; Arami, M 2020, 'How Blockchain can impact financial services - The overview, challenges and recommendations from expert interviewees'"/>
    <x v="72"/>
    <s v="0040-1625"/>
    <s v="accepté 7/06/2020"/>
    <s v="septembre"/>
    <s v="https://doi.org/10.1016/j.techfore.2020.120166"/>
    <s v="vol. 158"/>
    <n v="1"/>
    <m/>
    <m/>
    <s v="BAUDIER"/>
    <s v="PATRICIA"/>
    <m/>
    <m/>
    <m/>
    <m/>
    <m/>
    <m/>
    <m/>
    <m/>
    <m/>
    <m/>
    <m/>
    <m/>
    <m/>
    <s v="x"/>
    <m/>
    <m/>
    <n v="2"/>
    <n v="2"/>
    <x v="3"/>
    <s v="A"/>
    <n v="3"/>
    <m/>
    <m/>
    <m/>
    <m/>
  </r>
  <r>
    <x v="0"/>
    <x v="3"/>
    <s v="MARK"/>
    <s v="Ammi, C, Baudier,P &amp; Kondrateva, G 2020, 'The future of telemedicine cabin? The case of the French students' acceptability'"/>
    <x v="73"/>
    <s v="0016-3287"/>
    <s v="accepté le 8/06/2020"/>
    <s v="Septmbre"/>
    <s v="https://doi.org/10.1016/j.futures.2020.102595"/>
    <s v="vol. 122"/>
    <n v="1"/>
    <m/>
    <m/>
    <s v="BAUDIER"/>
    <s v="PATRICIA"/>
    <m/>
    <m/>
    <m/>
    <m/>
    <m/>
    <m/>
    <m/>
    <m/>
    <m/>
    <m/>
    <m/>
    <m/>
    <m/>
    <s v="x"/>
    <m/>
    <m/>
    <m/>
    <n v="3"/>
    <x v="0"/>
    <s v="B"/>
    <n v="2"/>
    <m/>
    <m/>
    <m/>
    <m/>
  </r>
  <r>
    <x v="0"/>
    <x v="3"/>
    <s v="MARK"/>
    <s v="Baudier, P, Ammi, C &amp; Fosso-Wamba 2020, ‘Differing Perceptions of the Smartwatch by Users within Developed Countries Review Complete’"/>
    <x v="74"/>
    <s v="1062-7375"/>
    <m/>
    <s v="mois à confirmer"/>
    <s v="DOI: 10.4018/JGIM.2020100101"/>
    <s v="vol. 28, issue 4"/>
    <n v="1"/>
    <m/>
    <m/>
    <s v="BAUDIER"/>
    <s v="PATRICIA"/>
    <m/>
    <m/>
    <m/>
    <m/>
    <m/>
    <m/>
    <m/>
    <m/>
    <m/>
    <m/>
    <m/>
    <m/>
    <m/>
    <s v="x"/>
    <m/>
    <m/>
    <n v="3"/>
    <n v="3"/>
    <x v="0"/>
    <s v="B"/>
    <n v="2"/>
    <m/>
    <m/>
    <m/>
    <m/>
  </r>
  <r>
    <x v="0"/>
    <x v="3"/>
    <s v="MARK"/>
    <s v="Baudier, P, Ammi, C &amp; Kondrateva, G 2020, 'The acceptability of telemedicine cabin by the students’"/>
    <x v="75"/>
    <s v="1267-4982"/>
    <m/>
    <d v="2019-06-28T00:00:00"/>
    <s v="https://www.cairn.info/revue-journal-of-innovation-economics-2021-2-page-33.htm?ref=doi"/>
    <s v="2020/2, n. 35, pp. 33-53"/>
    <n v="1"/>
    <m/>
    <m/>
    <s v="BAUDIER"/>
    <s v="PATRICIA"/>
    <m/>
    <m/>
    <m/>
    <m/>
    <m/>
    <m/>
    <m/>
    <m/>
    <m/>
    <m/>
    <m/>
    <m/>
    <m/>
    <s v="x"/>
    <m/>
    <m/>
    <n v="4"/>
    <n v="3"/>
    <x v="0"/>
    <s v="B"/>
    <m/>
    <m/>
    <m/>
    <s v="x"/>
    <m/>
  </r>
  <r>
    <x v="0"/>
    <x v="3"/>
    <s v="MARK"/>
    <s v="Hikkerova, L, Manit, R, Elommal, N &amp; Baudier, P (2020), 'The digital transformation of external audit and its impact on corporate governance', ABS 3"/>
    <x v="72"/>
    <s v="0040-1625"/>
    <s v="accepté le 15/09/19"/>
    <d v="2020-01-01T00:00:00"/>
    <s v="https://doi.org/10.1016/j.techfore.2019.119751"/>
    <s v="vol. 150, pp."/>
    <n v="1"/>
    <m/>
    <m/>
    <s v="BAUDIER"/>
    <s v="PATRICIA"/>
    <m/>
    <m/>
    <m/>
    <m/>
    <m/>
    <m/>
    <m/>
    <m/>
    <m/>
    <m/>
    <m/>
    <m/>
    <m/>
    <s v="x"/>
    <m/>
    <m/>
    <n v="2"/>
    <n v="2"/>
    <x v="3"/>
    <s v="A"/>
    <n v="3"/>
    <m/>
    <m/>
    <m/>
    <m/>
  </r>
  <r>
    <x v="0"/>
    <x v="3"/>
    <s v="MARK"/>
    <s v="Kondrateva, G, Ammi, C &amp; Baudier, P (2020), ‘Understanding Restaurant Clients'  Intention to Use Mobile applications: a comparative study of France and Russia’, ABS 2"/>
    <x v="74"/>
    <s v="1062-7375"/>
    <s v="accepté le 23/05/19"/>
    <d v="2020-04-01T00:00:00"/>
    <s v="DOI: 10.4018/JGIM.2020070101"/>
    <s v="vol. 28 (3), pp.1-16"/>
    <n v="1"/>
    <m/>
    <m/>
    <s v="BAUDIER"/>
    <s v="PATRICIA"/>
    <m/>
    <m/>
    <m/>
    <m/>
    <m/>
    <m/>
    <m/>
    <m/>
    <m/>
    <m/>
    <m/>
    <m/>
    <m/>
    <s v="x"/>
    <m/>
    <m/>
    <n v="3"/>
    <n v="3"/>
    <x v="0"/>
    <s v="A"/>
    <n v="2"/>
    <m/>
    <m/>
    <m/>
    <m/>
  </r>
  <r>
    <x v="0"/>
    <x v="3"/>
    <s v="RH"/>
    <s v="Bazin, Y &amp; Magne, L 2020, 'De la République des Lettres à l’évaluation en double aveugle : une archéologie des revues académiques'"/>
    <x v="18"/>
    <s v="2262-8401 "/>
    <s v="accepté le 18/06/2020"/>
    <s v="janvier-avril"/>
    <s v="https://doi.org/10.3917/rips1.064.0123"/>
    <s v="2020/64 (Vol. XXVI), pp. 123-144"/>
    <n v="0"/>
    <m/>
    <m/>
    <s v="BAZIN"/>
    <s v="YOANN"/>
    <m/>
    <m/>
    <m/>
    <m/>
    <m/>
    <m/>
    <m/>
    <m/>
    <m/>
    <m/>
    <m/>
    <m/>
    <m/>
    <s v="x"/>
    <m/>
    <m/>
    <n v="4"/>
    <n v="4"/>
    <x v="1"/>
    <s v="C"/>
    <m/>
    <m/>
    <m/>
    <m/>
    <m/>
  </r>
  <r>
    <x v="0"/>
    <x v="3"/>
    <s v="RH"/>
    <s v="Bazin, Y &amp; Garbe, E (2020), 'Naissance de l’éthique des affaires en France, trajectoire historique d’une comète théorique' "/>
    <x v="18"/>
    <s v="2262-8401 "/>
    <s v="accepté le 18/06/2020"/>
    <s v="janvier-avril"/>
    <s v="https://doi.org/10.3917/rips1.064.0067"/>
    <s v="2020/64, vol. XXVI, pp. 67-102"/>
    <n v="0"/>
    <m/>
    <m/>
    <s v="BAZIN"/>
    <s v="YOANN"/>
    <m/>
    <m/>
    <m/>
    <m/>
    <m/>
    <m/>
    <m/>
    <m/>
    <m/>
    <m/>
    <m/>
    <m/>
    <m/>
    <s v="x"/>
    <m/>
    <m/>
    <n v="4"/>
    <n v="4"/>
    <x v="1"/>
    <s v="C"/>
    <m/>
    <m/>
    <m/>
    <m/>
    <m/>
  </r>
  <r>
    <x v="0"/>
    <x v="3"/>
    <s v="RH"/>
    <s v="Baruel-Bencherqui, D, Beau, G &amp; Bazin, Y 2020, 'Problèmes et enjeux de l'accueil d'étudiants étrangers sur les campus universitaires : diversité, exclusion, inclusion et cosmopolitanisme '"/>
    <x v="18"/>
    <s v="2262-8401 "/>
    <d v="2020-05-17T00:00:00"/>
    <m/>
    <s v="https://doi.org/10.3917/rips1.066.0137"/>
    <s v="2020/66 vol. XXVI, pp. 137-161"/>
    <n v="0"/>
    <m/>
    <m/>
    <s v="BAZIN"/>
    <s v="YOANN"/>
    <m/>
    <m/>
    <m/>
    <m/>
    <m/>
    <m/>
    <m/>
    <m/>
    <m/>
    <m/>
    <m/>
    <m/>
    <m/>
    <s v="x"/>
    <m/>
    <m/>
    <m/>
    <n v="4"/>
    <x v="1"/>
    <s v="C"/>
    <m/>
    <m/>
    <m/>
    <m/>
    <m/>
  </r>
  <r>
    <x v="0"/>
    <x v="3"/>
    <s v="FIN"/>
    <s v="Ben Hamadi, Z 2020, 'Indépendance de l'auditeur et peur dans un contexte de corruption: la Tunisie de pré-révolution',  ABS 1"/>
    <x v="76"/>
    <s v="1262-2788"/>
    <s v="accepté le 25/11/19"/>
    <s v="online le 14/09/2020"/>
    <s v="https://doi.org/10.3917/cca.263.0035"/>
    <s v="2020/3, vol. 26, pp. 35-66"/>
    <n v="0"/>
    <m/>
    <m/>
    <s v="BEN HAMADI"/>
    <s v="ZOUHOUR"/>
    <m/>
    <m/>
    <m/>
    <m/>
    <m/>
    <m/>
    <m/>
    <m/>
    <m/>
    <m/>
    <m/>
    <m/>
    <m/>
    <m/>
    <m/>
    <m/>
    <n v="2"/>
    <n v="2"/>
    <x v="3"/>
    <s v="A"/>
    <n v="1"/>
    <m/>
    <m/>
    <m/>
    <m/>
  </r>
  <r>
    <x v="0"/>
    <x v="3"/>
    <s v="FIN"/>
    <s v="Boubaker, S, Chebbic, K &amp; Grira, J 2020,'Top management inside debt and corporate social responsibility?Evidence from the US'"/>
    <x v="77"/>
    <s v="1062-9769"/>
    <m/>
    <s v="novembre"/>
    <s v="https://doi.org/10.1016/j.qref.2019.12.001"/>
    <s v="vol. 78,  pp. 98-115"/>
    <n v="1"/>
    <m/>
    <m/>
    <s v="BOUBAKER"/>
    <s v="SABRI"/>
    <m/>
    <m/>
    <m/>
    <m/>
    <m/>
    <m/>
    <m/>
    <m/>
    <m/>
    <m/>
    <m/>
    <m/>
    <m/>
    <s v="x"/>
    <m/>
    <m/>
    <n v="3"/>
    <m/>
    <x v="0"/>
    <s v="B"/>
    <n v="2"/>
    <m/>
    <m/>
    <m/>
    <m/>
  </r>
  <r>
    <x v="0"/>
    <x v="3"/>
    <s v="FIN"/>
    <s v="Youssef, A. B, Boubaker, S &amp; Omri, A (forthcoming), ‘Financial development and macroeconomic sustainability: modeling based on a modified environmental Kuznets curve’"/>
    <x v="78"/>
    <s v="0165-0009"/>
    <m/>
    <s v="Novembre"/>
    <s v="https://doi.org/10.1007/s10584-020-02914-z"/>
    <s v="vol. 163, pp. 767–785"/>
    <n v="1"/>
    <m/>
    <m/>
    <s v="BOUBAKER"/>
    <s v="SABRI"/>
    <m/>
    <m/>
    <m/>
    <m/>
    <m/>
    <m/>
    <m/>
    <m/>
    <m/>
    <m/>
    <m/>
    <m/>
    <m/>
    <s v="x"/>
    <m/>
    <m/>
    <n v="3"/>
    <m/>
    <x v="0"/>
    <s v="B"/>
    <m/>
    <m/>
    <m/>
    <m/>
    <m/>
  </r>
  <r>
    <x v="0"/>
    <x v="3"/>
    <s v="FIN"/>
    <s v="Chiraz, B.A, Boubaker, S, Magnan, M 2020, 'Auditors and the Principal-Principal Agency Conflict in Family-Controlled Firms', forthcoming'"/>
    <x v="79"/>
    <s v="0278-0361"/>
    <m/>
    <s v="Aout"/>
    <s v="https://meridian.allenpress.com/ajpt/article-abstract/doi/10.2308/AJPT-17-147/437316/Auditors-and-the-Principal-Principal-Agency?redirectedFrom=fulltext"/>
    <s v="Vol. 39 (4), pp. 31–55."/>
    <n v="1"/>
    <m/>
    <m/>
    <s v="BOUBAKER"/>
    <s v="SABRI"/>
    <m/>
    <m/>
    <m/>
    <m/>
    <m/>
    <m/>
    <m/>
    <m/>
    <m/>
    <m/>
    <m/>
    <m/>
    <m/>
    <s v="x"/>
    <m/>
    <m/>
    <n v="2"/>
    <n v="2"/>
    <x v="3"/>
    <s v="A"/>
    <m/>
    <m/>
    <m/>
    <m/>
    <m/>
  </r>
  <r>
    <x v="0"/>
    <x v="3"/>
    <s v="FIN"/>
    <s v="Boubaker, S &amp; Guizani, A 2020, ‘Does corporate innovation strategy influence stock price crash risk? French market evidence’ "/>
    <x v="80"/>
    <s v="1167-4946"/>
    <s v="octobre"/>
    <s v="novembre"/>
    <m/>
    <s v="vol. 162, pp. 35-52"/>
    <n v="1"/>
    <m/>
    <m/>
    <s v="BOUBAKER"/>
    <s v="SABRI"/>
    <m/>
    <m/>
    <m/>
    <m/>
    <m/>
    <m/>
    <m/>
    <m/>
    <m/>
    <m/>
    <m/>
    <m/>
    <m/>
    <s v="x"/>
    <m/>
    <m/>
    <n v="4"/>
    <n v="3"/>
    <x v="0"/>
    <s v="B"/>
    <m/>
    <m/>
    <m/>
    <m/>
    <m/>
  </r>
  <r>
    <x v="0"/>
    <x v="3"/>
    <s v="FIN"/>
    <s v="Boubaker, S, Clark, E &amp; Meft, S 2020, 'Does the CEO elite education affect firm hedging policies?', ABS 2"/>
    <x v="81"/>
    <s v="1062-9769"/>
    <m/>
    <s v="aout "/>
    <s v="https://doi.org/10.1016/j.qref.2019.11.004"/>
    <s v="vol. 77, pp. 340-354"/>
    <n v="1"/>
    <m/>
    <m/>
    <s v="BOUBAKER"/>
    <s v="SABRI"/>
    <m/>
    <m/>
    <m/>
    <m/>
    <m/>
    <m/>
    <m/>
    <m/>
    <m/>
    <m/>
    <m/>
    <m/>
    <m/>
    <s v="x"/>
    <m/>
    <m/>
    <n v="3"/>
    <m/>
    <x v="0"/>
    <s v="B"/>
    <n v="2"/>
    <m/>
    <m/>
    <m/>
    <m/>
  </r>
  <r>
    <x v="0"/>
    <x v="3"/>
    <s v="FIN"/>
    <s v="Boubaker, S,  Manita, R and Mefth, S 2020, 'Foreign currency hedging and firm productive efficiency'"/>
    <x v="49"/>
    <s v="0254-5330"/>
    <m/>
    <s v="online le 19/08/2020"/>
    <s v="https://doi.org/10.1007/s10479-020-03730-5"/>
    <m/>
    <n v="1"/>
    <m/>
    <m/>
    <s v="BOUBAKER"/>
    <s v="SABRI"/>
    <m/>
    <m/>
    <m/>
    <m/>
    <m/>
    <m/>
    <m/>
    <m/>
    <m/>
    <m/>
    <m/>
    <m/>
    <m/>
    <s v="x"/>
    <m/>
    <m/>
    <n v="2"/>
    <n v="2"/>
    <x v="3"/>
    <s v="A"/>
    <n v="3"/>
    <m/>
    <m/>
    <m/>
    <m/>
  </r>
  <r>
    <x v="0"/>
    <x v="3"/>
    <s v="FIN"/>
    <s v="Belaïd, F, Boubaker, S &amp; Kafrouni, R (2020), 'Carbon emissions, income inequality and environmental degradation: The case of Mediterranean countries'"/>
    <x v="82"/>
    <s v="1824-2979"/>
    <m/>
    <n v="2020"/>
    <s v="http://ejce.liuc.it/Default.asp?tipo=articles&amp;identifier=ejce:18242979/2020/01/05"/>
    <s v="vol. 17 (1), pp. 73-102"/>
    <n v="1"/>
    <m/>
    <m/>
    <s v="BOUBAKER"/>
    <s v="SABRI"/>
    <m/>
    <m/>
    <m/>
    <m/>
    <m/>
    <m/>
    <m/>
    <m/>
    <m/>
    <m/>
    <m/>
    <m/>
    <m/>
    <s v="x"/>
    <m/>
    <m/>
    <n v="3"/>
    <m/>
    <x v="0"/>
    <s v="B"/>
    <m/>
    <m/>
    <m/>
    <m/>
    <m/>
  </r>
  <r>
    <x v="0"/>
    <x v="3"/>
    <s v="FIN"/>
    <s v="Ben Slimane, F, Boubaker, S &amp; Jouini, J 2020, ‘Does the Euro-Mediterranean Partnership contribute to regional integration?'"/>
    <x v="83"/>
    <s v="0161-8938"/>
    <s v="decembre 2019"/>
    <s v="online 15/12/2019 pulié march/avril 2020"/>
    <s v="https://doi.org/10.1016/j.jpolmod.2019.10.003"/>
    <s v="vol. 42, no. 2, March-April, pp. 328-348"/>
    <n v="1"/>
    <m/>
    <m/>
    <s v="BOUBAKER"/>
    <s v="SABRI"/>
    <m/>
    <m/>
    <m/>
    <m/>
    <m/>
    <m/>
    <m/>
    <m/>
    <m/>
    <m/>
    <m/>
    <m/>
    <m/>
    <s v="x"/>
    <m/>
    <m/>
    <n v="4"/>
    <m/>
    <x v="0"/>
    <s v="C"/>
    <n v="2"/>
    <m/>
    <m/>
    <m/>
    <m/>
  </r>
  <r>
    <x v="0"/>
    <x v="3"/>
    <s v="FIN"/>
    <s v="Boubaker, S, Cellier, A, Manita, R &amp; Saeed, A 2020, 'Does Corporate Social Responsibility Reduce Financial Distress Risk?'"/>
    <x v="84"/>
    <s v="0264-9993"/>
    <m/>
    <d v="2020-09-01T00:00:00"/>
    <s v="https://www.sciencedirect.com/science/article/abs/pii/S0264999319300367"/>
    <s v="Vol. 91, pp. 835-851 "/>
    <n v="1"/>
    <m/>
    <m/>
    <s v="BOUBAKER"/>
    <s v="SABRI"/>
    <m/>
    <m/>
    <m/>
    <m/>
    <m/>
    <m/>
    <m/>
    <m/>
    <m/>
    <m/>
    <m/>
    <m/>
    <m/>
    <s v="x"/>
    <m/>
    <m/>
    <n v="2"/>
    <m/>
    <x v="3"/>
    <s v="A"/>
    <n v="2"/>
    <m/>
    <m/>
    <m/>
    <m/>
  </r>
  <r>
    <x v="0"/>
    <x v="3"/>
    <s v="FIN"/>
    <s v="Boubaker, S, Gounopoulos, D, Nguyen, D.K &amp; Paltalidis, N 2020, 'Reaching for yield and the diabolic loop in a monetary union'"/>
    <x v="85"/>
    <s v="0261-5606"/>
    <m/>
    <s v="online le 11/02/2020"/>
    <s v="https://doi.org/10.1016/j.jimonfin.2020.102157"/>
    <s v="vol. 108"/>
    <n v="1"/>
    <m/>
    <m/>
    <s v="BOUBAKER"/>
    <s v="SABRI"/>
    <m/>
    <m/>
    <m/>
    <m/>
    <m/>
    <m/>
    <m/>
    <m/>
    <m/>
    <m/>
    <m/>
    <m/>
    <m/>
    <s v="x"/>
    <m/>
    <m/>
    <n v="2"/>
    <n v="2"/>
    <x v="3"/>
    <s v="A"/>
    <n v="3"/>
    <m/>
    <m/>
    <m/>
    <m/>
  </r>
  <r>
    <x v="0"/>
    <x v="3"/>
    <s v="FIN"/>
    <s v="Ben Cheikh, N, Ben Hmiden, O, Ben Zaied, Y, and Boubaker, S 2020, 'Do sovereign credit ratings matter for corporate credit ratings?', ABS : 3"/>
    <x v="49"/>
    <s v="0254-5330"/>
    <m/>
    <s v="mars"/>
    <s v="https://doi.org/10.1007/s10479-020-03590-z"/>
    <s v="vol. 297, pp. 77–114 "/>
    <n v="1"/>
    <m/>
    <m/>
    <s v="BOUBAKER"/>
    <s v="SABRI"/>
    <m/>
    <m/>
    <m/>
    <m/>
    <m/>
    <m/>
    <m/>
    <m/>
    <m/>
    <m/>
    <m/>
    <m/>
    <m/>
    <s v="x"/>
    <m/>
    <m/>
    <n v="2"/>
    <n v="2"/>
    <x v="3"/>
    <s v="A"/>
    <n v="3"/>
    <m/>
    <m/>
    <m/>
    <m/>
  </r>
  <r>
    <x v="0"/>
    <x v="3"/>
    <s v="FIN"/>
    <s v="Boubaker, S, Brahma, E &amp; Lakhal, F 2020, ‘La diversité du genre influence-t-elle la performance RSE des entreprises familiales ?’"/>
    <x v="86"/>
    <s v="1160-7742"/>
    <s v="accepté le 31/08/2020"/>
    <s v="mai-août"/>
    <s v="https://www.cairn.info/revue-des-sciences-de-gestion-2020-3-page-71.htm?contenu=article"/>
    <s v="mai-aug 2020, Issue 303/304, pp. 71-80"/>
    <n v="0"/>
    <m/>
    <m/>
    <s v="BOUBAKER"/>
    <s v="SABRI"/>
    <m/>
    <m/>
    <m/>
    <m/>
    <m/>
    <m/>
    <m/>
    <m/>
    <m/>
    <m/>
    <m/>
    <m/>
    <m/>
    <s v="x"/>
    <m/>
    <m/>
    <m/>
    <n v="4"/>
    <x v="1"/>
    <s v="C"/>
    <m/>
    <m/>
    <m/>
    <m/>
    <m/>
  </r>
  <r>
    <x v="0"/>
    <x v="3"/>
    <s v="FIN"/>
    <s v="Boubaker, S, Cellier, A, Manita, R and Toumi, N 2020, ‘Ownership Structure and IPO Long-run Performance of French firms'"/>
    <x v="22"/>
    <s v="1206-1697"/>
    <s v="accepté le 08/05/2020"/>
    <s v="sept-oct"/>
    <s v="https://www.erudit.org/fr/revues/mi/2020-v24-n5-mi05852/1075486ar/"/>
    <s v="vol. 24, Numéro 5, 2020, p. 135–152"/>
    <n v="1"/>
    <m/>
    <m/>
    <s v="BOUBAKER"/>
    <s v="SABRI"/>
    <m/>
    <m/>
    <m/>
    <m/>
    <m/>
    <m/>
    <m/>
    <m/>
    <m/>
    <m/>
    <m/>
    <m/>
    <m/>
    <s v="x"/>
    <m/>
    <m/>
    <n v="3"/>
    <n v="2"/>
    <x v="3"/>
    <s v="A"/>
    <m/>
    <m/>
    <m/>
    <m/>
    <m/>
  </r>
  <r>
    <x v="0"/>
    <x v="3"/>
    <s v="ECO"/>
    <s v="Bourdin, S, Raulin, F &amp; Josset, C 2020, 'On the (un)successful deployment of renewable energies: territorial context matters. A conceptual framework and an empirical analysis of biogas projects'"/>
    <x v="87"/>
    <s v="0843-4379"/>
    <s v="accepté le 17/06/2020"/>
    <s v="online, décembre"/>
    <s v="https://energystudiesreview.ca/esr/issue/view/417"/>
    <s v="vol. 24(1)"/>
    <n v="1"/>
    <m/>
    <m/>
    <s v="BOURDIN"/>
    <s v="SEBASTIEN"/>
    <m/>
    <m/>
    <m/>
    <m/>
    <m/>
    <m/>
    <m/>
    <m/>
    <m/>
    <m/>
    <m/>
    <m/>
    <m/>
    <s v="x"/>
    <m/>
    <m/>
    <n v="3"/>
    <m/>
    <x v="0"/>
    <s v="B"/>
    <m/>
    <m/>
    <m/>
    <m/>
    <m/>
  </r>
  <r>
    <x v="0"/>
    <x v="3"/>
    <s v="ECO"/>
    <s v="Bourdin, S, Jeanne, P &amp; Raulin, F 2020, 'La méthanisation oui, mais pas chez moi! Une analyse du discours des acteurs dans la presse quotidienne regionale'"/>
    <x v="88"/>
    <s v="1240-1307"/>
    <m/>
    <s v="avril-juin"/>
    <s v="https://www.nss-journal.org/articles/nss/full_html/2020/02/nss200030/nss200030.html"/>
    <s v="vol. 28/2, avril-juin, pp. 145-158."/>
    <n v="0"/>
    <m/>
    <m/>
    <s v="BOURDIN"/>
    <s v="SEBASTIEN"/>
    <m/>
    <m/>
    <m/>
    <m/>
    <m/>
    <m/>
    <m/>
    <m/>
    <m/>
    <m/>
    <m/>
    <m/>
    <m/>
    <s v="x"/>
    <m/>
    <m/>
    <n v="4"/>
    <m/>
    <x v="1"/>
    <s v="C"/>
    <m/>
    <m/>
    <m/>
    <m/>
    <m/>
  </r>
  <r>
    <x v="0"/>
    <x v="3"/>
    <s v="ECO"/>
    <s v="Bourdin, S 2020, 'Analyse des déterminants du déploiement de la méthanisation dans le Grand-Ouest français '"/>
    <x v="89"/>
    <s v="0013-0559"/>
    <s v="accepté le 23/06/2020"/>
    <m/>
    <s v="https://doi.org/10.4000/economierurale.8043"/>
    <s v="2020/3 n° 373, pp. 61-77"/>
    <n v="0"/>
    <m/>
    <m/>
    <s v="BOURDIN"/>
    <s v="SEBASTIEN"/>
    <m/>
    <m/>
    <m/>
    <m/>
    <m/>
    <m/>
    <m/>
    <m/>
    <m/>
    <m/>
    <m/>
    <m/>
    <m/>
    <m/>
    <m/>
    <m/>
    <n v="4"/>
    <m/>
    <x v="1"/>
    <s v="C"/>
    <m/>
    <m/>
    <m/>
    <m/>
    <m/>
  </r>
  <r>
    <x v="0"/>
    <x v="3"/>
    <s v="ECO"/>
    <s v="Bourdin, S 2020, ‘Concevoir autrement la politique de cohésion de l'Union européenne : La spécialisation intelligente comme approche davantage territorialisée ?’"/>
    <x v="90"/>
    <s v="1775-2329"/>
    <s v="accepté le 16/12/2018"/>
    <s v="online"/>
    <s v="https://doi.org/10.4000/ei.6608"/>
    <s v="vol. 28"/>
    <n v="0"/>
    <m/>
    <m/>
    <s v="BOURDIN"/>
    <s v="SEBASTIEN"/>
    <m/>
    <m/>
    <m/>
    <m/>
    <m/>
    <m/>
    <m/>
    <m/>
    <m/>
    <m/>
    <m/>
    <m/>
    <m/>
    <m/>
    <m/>
    <m/>
    <n v="4"/>
    <m/>
    <x v="1"/>
    <s v="C"/>
    <m/>
    <m/>
    <s v="x"/>
    <m/>
    <m/>
  </r>
  <r>
    <x v="0"/>
    <x v="3"/>
    <s v="ECO"/>
    <s v="Niang, A, Bourdin, S &amp; Torre, B (2020), 'L'économie circulaire : Quels enjeux de développement pour les territoires ?'"/>
    <x v="91"/>
    <s v="1772-9971"/>
    <s v="accepté le 10/07/19"/>
    <s v="avril"/>
    <s v="https://journals.openedition.org/developpementdurable/16902"/>
    <s v="vol. 11, n. 1"/>
    <n v="0"/>
    <m/>
    <m/>
    <s v="BOURDIN"/>
    <s v="SEBASTIEN"/>
    <m/>
    <m/>
    <m/>
    <m/>
    <m/>
    <m/>
    <m/>
    <m/>
    <m/>
    <m/>
    <m/>
    <m/>
    <m/>
    <s v="x"/>
    <m/>
    <m/>
    <n v="4"/>
    <m/>
    <x v="1"/>
    <s v="C"/>
    <m/>
    <m/>
    <m/>
    <m/>
    <m/>
  </r>
  <r>
    <x v="0"/>
    <x v="3"/>
    <s v="ECO"/>
    <s v="Bourdin, S &amp; Nadou, F 2020, 'The role of a local authority as a stakeholder encouraging the development of bio-gas: A study on territorial intermediation'"/>
    <x v="92"/>
    <s v="0301-4797"/>
    <s v="accepté le 16/12/19"/>
    <s v="online, mars"/>
    <s v="https://www.sciencedirect.com/science/article/pii/S030147971931727X?dgcid=coauthor"/>
    <s v="Vol. 258"/>
    <n v="1"/>
    <m/>
    <m/>
    <s v="BOURDIN"/>
    <s v="SEBASTIEN"/>
    <s v="NADOU"/>
    <s v="FABIEN"/>
    <m/>
    <m/>
    <m/>
    <m/>
    <m/>
    <m/>
    <m/>
    <m/>
    <m/>
    <m/>
    <m/>
    <m/>
    <m/>
    <m/>
    <n v="3"/>
    <m/>
    <x v="3"/>
    <s v="B"/>
    <n v="3"/>
    <m/>
    <m/>
    <m/>
    <m/>
  </r>
  <r>
    <x v="0"/>
    <x v="3"/>
    <s v="ECO"/>
    <s v="Bourdin, S, Nadou, F &amp; Obermoeller, A 2020, ‘Comment les politiques publiques favorisent-elles les dynamiques collaboratives d’innovation ? Analyse du management de l’intermédiation territoriale'"/>
    <x v="41"/>
    <s v="2262-8401 "/>
    <m/>
    <s v="mai"/>
    <s v="https://www.revues.armand-colin.com/eco-sc-politique/revue-deconomie-regionale-urbaine/revue-deconomie-regionale-urbaine-no22020"/>
    <s v="no. 2-2020, pp. 311-335 (avril-juin)"/>
    <n v="0"/>
    <m/>
    <m/>
    <s v="BOURDIN"/>
    <s v="SEBASTIEN"/>
    <s v="NADOU"/>
    <s v="FABIEN"/>
    <s v="OBERMOELLER"/>
    <s v="ANNA"/>
    <m/>
    <m/>
    <m/>
    <m/>
    <m/>
    <m/>
    <m/>
    <m/>
    <m/>
    <m/>
    <m/>
    <m/>
    <n v="3"/>
    <m/>
    <x v="0"/>
    <s v="B"/>
    <m/>
    <m/>
    <m/>
    <m/>
    <m/>
  </r>
  <r>
    <x v="0"/>
    <x v="3"/>
    <s v="STRAT"/>
    <s v="Partouche, J. Vessal, S, Khelladi, I. Castellano, S.and Sakka, G.(2020), &quot;Effects of cause-related marketing campaigns on consumer purchase behavior among French millennials: A regulatory focus approach&quot;"/>
    <x v="93"/>
    <s v="0265-1335"/>
    <m/>
    <s v="online 06/02/2020"/>
    <s v="https://doi.org/10.1108/IMR-12-2018-0348"/>
    <s v="Vol. 37 No. 5, pp. 923-943"/>
    <n v="1"/>
    <m/>
    <m/>
    <s v="CASTELLANO"/>
    <s v="SYLVAINE"/>
    <m/>
    <m/>
    <m/>
    <m/>
    <m/>
    <m/>
    <m/>
    <m/>
    <m/>
    <m/>
    <m/>
    <m/>
    <m/>
    <s v="x"/>
    <m/>
    <m/>
    <n v="3"/>
    <n v="2"/>
    <x v="3"/>
    <s v="A"/>
    <n v="3"/>
    <m/>
    <m/>
    <m/>
    <m/>
  </r>
  <r>
    <x v="0"/>
    <x v="3"/>
    <s v="STRAT"/>
    <s v="Khelladi, I, Castellano, S &amp; Kalisz, D 2020, 'The Smartization of Metropolitan Cities: The Case of Paris'"/>
    <x v="94"/>
    <s v="1554-7191"/>
    <s v="accepté le 16/07/2020"/>
    <s v="Octobre "/>
    <s v="https://doi.org/10.1007/s11365-020-00691-w"/>
    <s v="Volume 16, Number 4, 1301-1325."/>
    <n v="1"/>
    <m/>
    <m/>
    <s v="CASTELLANO"/>
    <s v="SYLVAINE"/>
    <m/>
    <m/>
    <m/>
    <m/>
    <m/>
    <m/>
    <m/>
    <m/>
    <m/>
    <m/>
    <m/>
    <m/>
    <m/>
    <s v="x"/>
    <m/>
    <m/>
    <n v="4"/>
    <n v="3"/>
    <x v="0"/>
    <s v="B"/>
    <n v="1"/>
    <m/>
    <m/>
    <m/>
    <m/>
  </r>
  <r>
    <x v="0"/>
    <x v="3"/>
    <s v="STRAT"/>
    <s v="Lambert, C, Condor, C &amp; Prével, M 2020, 'Le travail institutionnel sur les pratiques agroécologiques dans la filière du paysage en France'"/>
    <x v="89"/>
    <s v="0013-0559"/>
    <s v="accepté le 22/06/2020"/>
    <s v="juilllet-septembre"/>
    <s v="https://doi.org/10.4000/economierurale.7877"/>
    <s v="no. 373, juillet-septembre"/>
    <n v="0"/>
    <m/>
    <m/>
    <s v="CONDOR"/>
    <s v="ROLAND"/>
    <m/>
    <m/>
    <m/>
    <m/>
    <m/>
    <m/>
    <m/>
    <m/>
    <m/>
    <m/>
    <m/>
    <m/>
    <m/>
    <s v="x"/>
    <m/>
    <m/>
    <n v="4"/>
    <m/>
    <x v="1"/>
    <s v="C"/>
    <m/>
    <m/>
    <m/>
    <m/>
    <m/>
  </r>
  <r>
    <x v="0"/>
    <x v="3"/>
    <s v="STRAT"/>
    <s v="Condor, R 2020, ‘Entrepreneurship in Agriculture: a literature review’"/>
    <x v="95"/>
    <s v="1476-1297"/>
    <s v="accepté le 03/12/2018"/>
    <s v="aout 2020"/>
    <s v="DOI: 10.1504/IJESB.2020.109013"/>
    <s v="vol.40 No.4, pp.516 - 562."/>
    <n v="1"/>
    <m/>
    <m/>
    <s v="CONDOR"/>
    <s v="ROLAND"/>
    <m/>
    <m/>
    <m/>
    <m/>
    <m/>
    <m/>
    <m/>
    <m/>
    <m/>
    <m/>
    <m/>
    <m/>
    <m/>
    <m/>
    <m/>
    <m/>
    <n v="4"/>
    <n v="4"/>
    <x v="1"/>
    <s v="C"/>
    <m/>
    <m/>
    <m/>
    <s v="x"/>
    <m/>
  </r>
  <r>
    <x v="0"/>
    <x v="3"/>
    <s v="MARK"/>
    <s v="Chaney, D &amp; Pecchioli, B 2020, 'Financer l’éphémère - Les facteurs clés d'une campagne de crowfinding pour les festivals'"/>
    <x v="32"/>
    <s v="0338-4551"/>
    <m/>
    <s v="octobre"/>
    <s v="https://doi.org/10.3166/rfg.2020.00435"/>
    <s v="vol. 2020/3, no. 288, pp. 107-127"/>
    <n v="0"/>
    <m/>
    <m/>
    <s v="CHANEY"/>
    <s v="DAMIEN"/>
    <m/>
    <m/>
    <m/>
    <m/>
    <m/>
    <m/>
    <m/>
    <m/>
    <m/>
    <m/>
    <m/>
    <m/>
    <m/>
    <s v="x"/>
    <m/>
    <m/>
    <n v="3"/>
    <n v="2"/>
    <x v="3"/>
    <s v="A"/>
    <m/>
    <m/>
    <m/>
    <m/>
    <m/>
  </r>
  <r>
    <x v="0"/>
    <x v="3"/>
    <s v="MARK"/>
    <s v="Sharma, P, Leung, T-Y, Kingshott, R, Davcik, N &amp; Cardinali, S (2020), 'Managing uncertainty during a global pandemic: An international business perspective', ABS : 3"/>
    <x v="60"/>
    <s v="0148-2963"/>
    <m/>
    <s v="aout-2020"/>
    <s v="https://doi.org/10.1016/j.jbusres.2020.05.026 "/>
    <s v="vol. 116, pp. 188-192"/>
    <n v="1"/>
    <m/>
    <m/>
    <s v="DAVCIK"/>
    <s v="NEBOJSA"/>
    <m/>
    <m/>
    <m/>
    <m/>
    <m/>
    <m/>
    <m/>
    <m/>
    <m/>
    <m/>
    <m/>
    <m/>
    <m/>
    <s v="x"/>
    <m/>
    <m/>
    <n v="2"/>
    <n v="2"/>
    <x v="3"/>
    <s v="A"/>
    <n v="3"/>
    <m/>
    <m/>
    <m/>
    <m/>
  </r>
  <r>
    <x v="0"/>
    <x v="3"/>
    <s v="MARK"/>
    <s v="Marques, C, Da Silva, RV, Davcik, N &amp; Tamagnini Faria, R 2020, 'The role of brand equity in a new rebranding strategy of a private label brand'"/>
    <x v="60"/>
    <s v="0148-2963"/>
    <m/>
    <d v="2020-09-01T00:00:00"/>
    <s v="https://doi.org/10.1016/j.jbusres.2020.06.022 "/>
    <s v="vol. 117, pp. 497-507"/>
    <n v="1"/>
    <m/>
    <m/>
    <s v="DAVCIK"/>
    <s v="NEBOJSA"/>
    <m/>
    <m/>
    <m/>
    <m/>
    <m/>
    <m/>
    <m/>
    <m/>
    <m/>
    <m/>
    <m/>
    <m/>
    <m/>
    <s v="x"/>
    <m/>
    <m/>
    <n v="2"/>
    <n v="2"/>
    <x v="3"/>
    <s v="A"/>
    <n v="3"/>
    <m/>
    <m/>
    <m/>
    <m/>
  </r>
  <r>
    <x v="0"/>
    <x v="3"/>
    <s v="MARK"/>
    <s v="De Boissieu, E &amp; Urien, B (2020), 'La rencontre interpersonnelle : un point-clé dans l'expérience vécue en magasins de luxe'"/>
    <x v="23"/>
    <s v="0779-7389"/>
    <m/>
    <s v="avril-juin"/>
    <s v="https://www.editions-ems.fr/revues-editions-ems/decisions-marketing/articlerevue/2124-la-rencontre-interpersonnelle%20-un-point-cl%C3%A9-dans%20l%E2%80%99exp%C3%A9rience-v%C3%A9cue-en-magasins-de-luxe.html"/>
    <s v="n. 98"/>
    <n v="0"/>
    <m/>
    <m/>
    <s v="DE BOISSIEU"/>
    <s v="ELODIE"/>
    <m/>
    <m/>
    <m/>
    <m/>
    <m/>
    <m/>
    <m/>
    <m/>
    <m/>
    <m/>
    <m/>
    <m/>
    <m/>
    <s v="x"/>
    <m/>
    <m/>
    <n v="3"/>
    <n v="3"/>
    <x v="0"/>
    <s v="B"/>
    <m/>
    <m/>
    <m/>
    <m/>
    <m/>
  </r>
  <r>
    <x v="0"/>
    <x v="3"/>
    <s v="MARK"/>
    <s v="Duchemin, M-H &amp; Lemarié-Quillerier, S 2020, ‘Itinéraire d’un souvenir : Importance de la mémoire dans l’accompagnement entrepreneurial de la créatrice'"/>
    <x v="32"/>
    <s v="0338-4551"/>
    <s v="accepté le  28/11/19"/>
    <s v="janv-fév"/>
    <s v="https://doi.org/10.3166/rfg.2020.00408"/>
    <s v="vol. 46, n° 286, pp. 69-87. "/>
    <n v="0"/>
    <m/>
    <m/>
    <s v="DUCHEMIN "/>
    <s v="MARIE-HELENE"/>
    <m/>
    <m/>
    <m/>
    <m/>
    <m/>
    <m/>
    <m/>
    <m/>
    <m/>
    <m/>
    <m/>
    <m/>
    <m/>
    <s v="x"/>
    <m/>
    <m/>
    <n v="3"/>
    <n v="2"/>
    <x v="3"/>
    <s v="A"/>
    <m/>
    <m/>
    <m/>
    <m/>
    <m/>
  </r>
  <r>
    <x v="0"/>
    <x v="3"/>
    <s v="ECO"/>
    <s v="Escobar, O, Neri, U &amp; Silvestre, S 2020, 'Energy policy of fossil fuel–producing countries: does global energy transition matter?'"/>
    <x v="82"/>
    <s v="1824-2979"/>
    <m/>
    <s v="Juillet"/>
    <s v="http://ejce.liuc.it/Default.asp?tipo=articles&amp;identifier=ejce:18242979/2020/01/02"/>
    <s v="vol. 17(1), pp. 5-30"/>
    <n v="1"/>
    <m/>
    <m/>
    <s v="ESCOBAR"/>
    <s v="OCTAVIO"/>
    <m/>
    <m/>
    <m/>
    <m/>
    <m/>
    <m/>
    <m/>
    <m/>
    <m/>
    <m/>
    <m/>
    <m/>
    <m/>
    <s v="x"/>
    <m/>
    <m/>
    <n v="3"/>
    <m/>
    <x v="0"/>
    <s v="B"/>
    <m/>
    <m/>
    <m/>
    <m/>
    <m/>
  </r>
  <r>
    <x v="0"/>
    <x v="3"/>
    <s v="ECO"/>
    <s v="Di Vaio, A,  Palladino, R, Hassan, R &amp; Escobar, O 2020, ‘Artificial Intelligence and Business Models in the Sustainable Development Goals Perspective: A Systematic Literature Review’"/>
    <x v="60"/>
    <s v="0148-2963"/>
    <s v="accepté le 24/08/2020"/>
    <s v="December"/>
    <s v="https://doi.org/10.1016/j.jbusres.2020.08.019"/>
    <s v="vol. 121, December 2020, pp. 283-314"/>
    <n v="1"/>
    <m/>
    <m/>
    <s v="ESCOBAR"/>
    <s v="OCTAVIO"/>
    <m/>
    <m/>
    <m/>
    <m/>
    <m/>
    <m/>
    <m/>
    <m/>
    <m/>
    <m/>
    <m/>
    <m/>
    <m/>
    <s v="x"/>
    <m/>
    <m/>
    <n v="2"/>
    <n v="2"/>
    <x v="3"/>
    <s v="A"/>
    <n v="3"/>
    <m/>
    <m/>
    <m/>
    <m/>
  </r>
  <r>
    <x v="0"/>
    <x v="3"/>
    <s v="STRAT"/>
    <s v="Estay, C, Nivoit, X, Yanet, Z &amp; Durrieu, F 2020, 'La perception de la réalisation du contrat psychologique chez les ouvriers en situation de restructuration industrielle '"/>
    <x v="39"/>
    <s v="2259-6372"/>
    <s v="accepté le 21/09/2020"/>
    <s v="décembre"/>
    <s v="https://doi.org/10.3917/resg.139.0225"/>
    <s v="n. 139, pp. 225-248"/>
    <n v="0"/>
    <m/>
    <m/>
    <s v="ESTAY"/>
    <s v="CHRISTOPHE "/>
    <m/>
    <m/>
    <m/>
    <m/>
    <m/>
    <m/>
    <m/>
    <m/>
    <m/>
    <m/>
    <m/>
    <m/>
    <m/>
    <s v="x"/>
    <m/>
    <m/>
    <n v="4"/>
    <n v="3"/>
    <x v="0"/>
    <s v="B"/>
    <m/>
    <m/>
    <m/>
    <m/>
    <m/>
  </r>
  <r>
    <x v="0"/>
    <x v="3"/>
    <s v="STRAT"/>
    <s v="Ahworegba, A, Estay, C &amp; Garri, M 2020, &quot;Institutional duality incidence on subsidiaries: configuration, differentiation and avoidance strategies&quot;"/>
    <x v="19"/>
    <s v="0953-4814"/>
    <s v="accepté le 18/08/2020"/>
    <s v="décembre"/>
    <s v="https://doi.org/10.1108/JOCM-02-2020-0040"/>
    <s v="Vol. 33 No. 7, pp. 1499-1511."/>
    <n v="1"/>
    <m/>
    <m/>
    <s v="ESTAY"/>
    <s v="CHRISTOPHE "/>
    <m/>
    <m/>
    <m/>
    <m/>
    <m/>
    <m/>
    <m/>
    <m/>
    <m/>
    <m/>
    <m/>
    <m/>
    <m/>
    <s v="x"/>
    <m/>
    <m/>
    <n v="3"/>
    <n v="3"/>
    <x v="0"/>
    <s v="B"/>
    <n v="2"/>
    <m/>
    <m/>
    <m/>
    <m/>
  </r>
  <r>
    <x v="0"/>
    <x v="3"/>
    <s v="STRAT"/>
    <s v="Estay, C, Ahworegba, A &amp; Omoloba, J (2020), 'How Firms Risk through Entrepreneurial Innovations: Behavioral Patterns and Implications', ABS 2"/>
    <x v="96"/>
    <s v="1465-7503"/>
    <m/>
    <s v="online 10/02/20"/>
    <s v="https://doi.org/10.1177/1465750320903621"/>
    <m/>
    <n v="1"/>
    <m/>
    <m/>
    <s v="ESTAY"/>
    <s v="CHRISTOPHE "/>
    <m/>
    <m/>
    <m/>
    <m/>
    <m/>
    <m/>
    <m/>
    <m/>
    <m/>
    <m/>
    <m/>
    <m/>
    <m/>
    <s v="x"/>
    <m/>
    <m/>
    <n v="4"/>
    <n v="4"/>
    <x v="0"/>
    <s v="C"/>
    <n v="2"/>
    <m/>
    <m/>
    <m/>
    <m/>
  </r>
  <r>
    <x v="0"/>
    <x v="3"/>
    <s v="STRAT"/>
    <s v="Estay, C, Bompar, L, Yanat, Z &amp; Lakshman, C 2020, 'Comment un manager peut-il faire réussir un collaborateur en situation d'échec ?'"/>
    <x v="56"/>
    <s v="2262-7030"/>
    <s v="accepté le 29/04/2020"/>
    <s v="juin ? mois à confirmer"/>
    <s v="https://doi.org/10.3917/qdm.202.0065"/>
    <s v="2020/2 (n° 28), pp. 65-75"/>
    <n v="0"/>
    <m/>
    <m/>
    <s v="ESTAY"/>
    <s v="CHRISTOPHE"/>
    <m/>
    <m/>
    <m/>
    <m/>
    <m/>
    <m/>
    <m/>
    <m/>
    <m/>
    <m/>
    <m/>
    <m/>
    <m/>
    <s v="x"/>
    <m/>
    <m/>
    <m/>
    <n v="4"/>
    <x v="1"/>
    <s v="C"/>
    <m/>
    <m/>
    <m/>
    <m/>
    <m/>
  </r>
  <r>
    <x v="0"/>
    <x v="3"/>
    <s v="SCM"/>
    <s v="Cheaitou, A, Faury, O, Cariou, P, Hamdan, S &amp; Fabbri, G 2020, 'Economic and environmental impacts of Arctic shipping: A probabilistic approach'"/>
    <x v="97"/>
    <s v="1361-9209"/>
    <s v="accapté le 21/10/2020"/>
    <s v="décembre "/>
    <s v="https://doi.org/10.1016/j.trd.2020.102606"/>
    <s v="vol.89"/>
    <n v="1"/>
    <m/>
    <m/>
    <s v="FAURY"/>
    <s v="OLIVIER"/>
    <m/>
    <m/>
    <m/>
    <m/>
    <m/>
    <m/>
    <m/>
    <m/>
    <m/>
    <m/>
    <m/>
    <m/>
    <m/>
    <s v="x"/>
    <m/>
    <m/>
    <n v="3"/>
    <m/>
    <x v="3"/>
    <s v="B"/>
    <n v="3"/>
    <m/>
    <m/>
    <m/>
    <m/>
  </r>
  <r>
    <x v="0"/>
    <x v="3"/>
    <s v="SCM"/>
    <s v="Cajaiba-Santana, G, Faury, O &amp; Ramadan, M (2020), 'The emerging cruise shipping industry in the Arctic'"/>
    <x v="98"/>
    <s v="0160-7383"/>
    <s v="accepté le 15/09/19"/>
    <d v="2020-01-01T00:00:00"/>
    <s v="https://doi.org/10.1016/j.annals.2019.102796"/>
    <s v="vol. 80, pp."/>
    <n v="1"/>
    <m/>
    <m/>
    <s v="FAURY"/>
    <s v="OLIVIER"/>
    <m/>
    <m/>
    <m/>
    <m/>
    <m/>
    <m/>
    <m/>
    <m/>
    <m/>
    <m/>
    <m/>
    <m/>
    <m/>
    <s v="x"/>
    <m/>
    <m/>
    <n v="3"/>
    <n v="2"/>
    <x v="2"/>
    <s v="A"/>
    <n v="4"/>
    <m/>
    <m/>
    <m/>
    <m/>
  </r>
  <r>
    <x v="0"/>
    <x v="3"/>
    <s v="SCM"/>
    <s v="Faury, O, Cheaitou, A &amp; Givry, P 2020, Best Maritime Transportation Option for the Arctic Crude Oil: a Profit Decision Model,  ABS 3"/>
    <x v="99"/>
    <s v="1366-5545"/>
    <s v="accepté le 29/01/2020"/>
    <d v="2020-04-01T00:00:00"/>
    <s v="https://doi.org/10.1016/j.tre.2020.101865"/>
    <s v="vol. 136 pp."/>
    <n v="1"/>
    <m/>
    <m/>
    <s v="FAURY"/>
    <s v="OLIVIER"/>
    <m/>
    <m/>
    <m/>
    <m/>
    <m/>
    <m/>
    <m/>
    <m/>
    <m/>
    <m/>
    <m/>
    <m/>
    <m/>
    <s v="x"/>
    <m/>
    <m/>
    <n v="2"/>
    <n v="2"/>
    <x v="3"/>
    <s v="A"/>
    <n v="3"/>
    <m/>
    <m/>
    <m/>
    <m/>
  </r>
  <r>
    <x v="0"/>
    <x v="3"/>
    <s v="ECO"/>
    <s v="Favreau, F 2020, 'Les Politiques publiques à l'épreuve d'une justice devenue internationale'"/>
    <x v="58"/>
    <s v="0758-1726"/>
    <m/>
    <s v="jan-mars"/>
    <s v="https://pmp.revuesonline.com/article.jsp?articleId=41440"/>
    <s v="vol. 37/1, pp. 15-37"/>
    <n v="0"/>
    <m/>
    <m/>
    <s v="FAVREAU"/>
    <s v="FLORIAN"/>
    <m/>
    <m/>
    <m/>
    <m/>
    <m/>
    <m/>
    <m/>
    <m/>
    <m/>
    <m/>
    <m/>
    <m/>
    <m/>
    <m/>
    <m/>
    <m/>
    <n v="4"/>
    <n v="4"/>
    <x v="1"/>
    <s v="C"/>
    <m/>
    <m/>
    <m/>
    <m/>
    <m/>
  </r>
  <r>
    <x v="0"/>
    <x v="3"/>
    <s v="ECO"/>
    <s v="Favreau, F &amp; Lhuilier, G 2020, 'Le principe de participation en droit économique'"/>
    <x v="58"/>
    <s v="0758-1726"/>
    <m/>
    <s v="jan-mars"/>
    <s v="https://pmp.revuesonline.com/article.jsp?articleId=41442"/>
    <s v="vol. 37, n°1, pp.63-79 "/>
    <n v="0"/>
    <m/>
    <m/>
    <s v="FAVREAU"/>
    <s v="FLORIAN"/>
    <m/>
    <m/>
    <m/>
    <m/>
    <m/>
    <m/>
    <m/>
    <m/>
    <m/>
    <m/>
    <m/>
    <m/>
    <m/>
    <s v="x"/>
    <m/>
    <m/>
    <n v="4"/>
    <n v="4"/>
    <x v="1"/>
    <s v="C"/>
    <m/>
    <m/>
    <m/>
    <m/>
    <m/>
  </r>
  <r>
    <x v="0"/>
    <x v="3"/>
    <s v="FIN"/>
    <s v="Fournès, C 2020, &quot;Lucien Bailly (1871 – 1940): an eccentric troublemaker and a real precursor. A short story of shareholders’ activism in France&quot;,  ABS 2"/>
    <x v="6"/>
    <s v="1032-3732"/>
    <m/>
    <s v="novembre"/>
    <s v="https://doi.org/10.1177/1032373219882434"/>
    <s v="vol. 25(4), November, pp. 518-535."/>
    <n v="1"/>
    <m/>
    <m/>
    <s v="FOURNES"/>
    <s v="CHRISTINE"/>
    <m/>
    <m/>
    <m/>
    <m/>
    <m/>
    <m/>
    <m/>
    <m/>
    <m/>
    <m/>
    <m/>
    <m/>
    <m/>
    <m/>
    <m/>
    <m/>
    <n v="3"/>
    <n v="3"/>
    <x v="0"/>
    <s v="B"/>
    <n v="2"/>
    <m/>
    <m/>
    <m/>
    <m/>
  </r>
  <r>
    <x v="0"/>
    <x v="3"/>
    <s v="MARK"/>
    <s v="Christodoulides, G &amp; Ghantous, N 2020, 'Franchising Brand Benefits: An Integrative Perspective '"/>
    <x v="33"/>
    <s v="0019-8501"/>
    <s v="accepté le 27/10/2020"/>
    <s v="novembre"/>
    <s v="https://doi.org/10.1016/j.indmarman.2020.10.009"/>
    <s v="vol. 91, pp. 442-454"/>
    <n v="1"/>
    <m/>
    <m/>
    <s v="GHANTOUS"/>
    <s v="NABIL"/>
    <m/>
    <m/>
    <m/>
    <m/>
    <m/>
    <m/>
    <m/>
    <m/>
    <m/>
    <m/>
    <m/>
    <m/>
    <m/>
    <s v="x"/>
    <m/>
    <m/>
    <n v="2"/>
    <n v="2"/>
    <x v="3"/>
    <s v="A"/>
    <n v="3"/>
    <m/>
    <m/>
    <m/>
    <m/>
  </r>
  <r>
    <x v="0"/>
    <x v="3"/>
    <s v="RH"/>
    <s v="Garcia, J.F, Grandval, S, Montargot, N &amp; Oiry, E, 2020, 'L’intégration des néo-arrivants : une politique RH de lutte contre l’obsolescence des compétences ? Leçons tirées du cas de SNCF Réseau'"/>
    <x v="8"/>
    <s v="1163-913X"/>
    <m/>
    <s v="2ème trimestre"/>
    <s v="https://doi.org/10.3917/grhu.116.0003"/>
    <s v="no. 116, 2e trim., pp. 3-23"/>
    <n v="0"/>
    <m/>
    <m/>
    <s v="GARCIA"/>
    <s v="JEAN-FRANCOIS"/>
    <m/>
    <m/>
    <m/>
    <m/>
    <m/>
    <m/>
    <m/>
    <m/>
    <m/>
    <m/>
    <m/>
    <m/>
    <m/>
    <s v="x"/>
    <m/>
    <m/>
    <n v="2"/>
    <n v="2"/>
    <x v="3"/>
    <s v="A"/>
    <m/>
    <m/>
    <m/>
    <m/>
    <m/>
  </r>
  <r>
    <x v="0"/>
    <x v="3"/>
    <s v="RH"/>
    <s v="Brillet, F, Garcia, J-F &amp; Montargot, N 2020, &quot;Développer les talents des non-cadres par une politique d'intégration des néo-arrivants : le cas d'une entreprise publique en mutation&quot;"/>
    <x v="39"/>
    <s v="2259-6372"/>
    <s v="accepté le 4/05/2020"/>
    <s v="mars-avr"/>
    <s v="https://doi.org/10.3917/resg.137.0203"/>
    <s v="2020/2 (N° 137), pp. 203-230"/>
    <n v="0"/>
    <m/>
    <m/>
    <s v="GARCIA"/>
    <s v="JEAN FRANCOIS"/>
    <m/>
    <m/>
    <m/>
    <m/>
    <m/>
    <m/>
    <m/>
    <m/>
    <m/>
    <m/>
    <m/>
    <m/>
    <m/>
    <s v="x"/>
    <m/>
    <m/>
    <n v="4"/>
    <n v="3"/>
    <x v="0"/>
    <s v="B"/>
    <m/>
    <m/>
    <m/>
    <m/>
    <m/>
  </r>
  <r>
    <x v="0"/>
    <x v="3"/>
    <s v="RH"/>
    <s v="Halinski, M &amp; Harrison, J.A 2020, 'the job resources-engagement relationship: the role of location'"/>
    <x v="100"/>
    <s v="0951-3558"/>
    <s v="accepté le 3/08/2020"/>
    <s v="novembre"/>
    <s v="https://doi.org/10.1108/IJPSM-12-2019-0303     "/>
    <s v="Vol. 33 No. 6/7, pp. 681-695"/>
    <n v="1"/>
    <m/>
    <m/>
    <s v="HARRISOn"/>
    <s v="JENNIFER"/>
    <m/>
    <m/>
    <m/>
    <m/>
    <m/>
    <m/>
    <m/>
    <m/>
    <m/>
    <m/>
    <m/>
    <m/>
    <m/>
    <s v="x"/>
    <m/>
    <m/>
    <n v="3"/>
    <n v="4"/>
    <x v="0"/>
    <s v="B"/>
    <n v="1"/>
    <m/>
    <m/>
    <m/>
    <m/>
  </r>
  <r>
    <x v="0"/>
    <x v="3"/>
    <s v="ECO"/>
    <s v="Elommal-Manita, N, Manita, R, Dang, R &amp; Houanti, L 2020, 'Does Board Gender Diversity Influence Firm Performance? Evidence from the French SMEs'"/>
    <x v="95"/>
    <s v="1476-1297"/>
    <m/>
    <s v="Novembre"/>
    <s v="https://www.inderscience.com/info/inarticle.php?artid=111580"/>
    <s v=" 2020 Vol.41 No.4, pp.584 - 603"/>
    <m/>
    <m/>
    <m/>
    <s v="HOUANTI"/>
    <s v="L'HOCINE"/>
    <m/>
    <m/>
    <m/>
    <m/>
    <m/>
    <m/>
    <m/>
    <m/>
    <m/>
    <m/>
    <m/>
    <m/>
    <m/>
    <s v="x"/>
    <m/>
    <m/>
    <n v="4"/>
    <m/>
    <x v="0"/>
    <s v="C"/>
    <n v="2"/>
    <m/>
    <m/>
    <m/>
    <m/>
  </r>
  <r>
    <x v="0"/>
    <x v="3"/>
    <s v="ECO"/>
    <s v="Sahut, J-M, Dang, R, Houanti, L &amp; Tuyen Le, N 2020, 'Women on corporate boards, stated-owned enterprises and firm performance: Evidence from Vietnam and quantile regression'"/>
    <x v="101"/>
    <s v="1545-2921"/>
    <m/>
    <s v="Octobre"/>
    <s v="http://www.accessecon.com/Pubs/EB/2020/Volume40/EB-20-V40-I3-P221.pdf"/>
    <s v="vol. 40, no. 3"/>
    <n v="1"/>
    <m/>
    <m/>
    <s v="HOUANTI"/>
    <s v="L'HOCINE"/>
    <m/>
    <m/>
    <m/>
    <m/>
    <m/>
    <m/>
    <m/>
    <m/>
    <m/>
    <m/>
    <m/>
    <m/>
    <m/>
    <s v="x"/>
    <m/>
    <m/>
    <n v="3"/>
    <m/>
    <x v="0"/>
    <s v="B"/>
    <m/>
    <m/>
    <m/>
    <m/>
    <m/>
  </r>
  <r>
    <x v="0"/>
    <x v="3"/>
    <s v="FIN"/>
    <s v="Payre, S, Tissioui, M, Scouarnec, A &amp; Joffre, C 2020, 'Quels indicateurs mobiliser pour piloter une cellule de reclassement et mesurer son efficacité dans le cadre d’un PSE ? Proposition d’une approche globale'"/>
    <x v="39"/>
    <s v="2259-6372"/>
    <s v="accepté le 15/12/2020"/>
    <s v="décembre"/>
    <s v="https://doi.org/10.3917/resg.139.0249 "/>
    <s v="no. 139/2020, pp. 249-274"/>
    <n v="0"/>
    <m/>
    <m/>
    <s v="JOFFRE"/>
    <s v="CLEMENCE"/>
    <m/>
    <m/>
    <m/>
    <m/>
    <m/>
    <m/>
    <m/>
    <m/>
    <m/>
    <m/>
    <m/>
    <m/>
    <m/>
    <s v="x"/>
    <m/>
    <m/>
    <n v="4"/>
    <n v="3"/>
    <x v="0"/>
    <s v="B"/>
    <m/>
    <m/>
    <m/>
    <m/>
    <m/>
  </r>
  <r>
    <x v="0"/>
    <x v="3"/>
    <s v="STRAT"/>
    <s v="Snadli, S, Khlif, W &amp; Karoui, L (à paraître), 'Le conseil d’administration, un organe de gouvernance soutenant les differents stades de croissance des pme'"/>
    <x v="102"/>
    <m/>
    <s v="accepté le 15/12/2020"/>
    <m/>
    <s v="https://www.editions-ems.fr/revues-editions-ems/revue-des-cas-en-gestion/numerorevue/335-transformations-profondes-et-avenir-des-organisations-n%C2%B018.html"/>
    <s v="n. 2, pp. 29-45"/>
    <n v="0"/>
    <m/>
    <m/>
    <s v="KAROUI"/>
    <s v="LOTFI"/>
    <m/>
    <m/>
    <m/>
    <m/>
    <m/>
    <m/>
    <m/>
    <m/>
    <m/>
    <m/>
    <m/>
    <m/>
    <m/>
    <s v="x"/>
    <m/>
    <m/>
    <m/>
    <n v="4"/>
    <x v="1"/>
    <s v="C"/>
    <m/>
    <m/>
    <m/>
    <m/>
    <m/>
  </r>
  <r>
    <x v="0"/>
    <x v="3"/>
    <s v="MARK"/>
    <s v="Koubaa, Y &amp; Eleuch, A 2020, 'Gender effects on odor-induced taste enhancement and subsequent food consumption',  ABS : 1"/>
    <x v="103"/>
    <s v="0736-3761"/>
    <m/>
    <s v="mars"/>
    <s v="https://doi.org/10.1108/JCM-02-2019-3091"/>
    <s v="Vol. 37 No. 5, pp. 511-519"/>
    <n v="1"/>
    <m/>
    <m/>
    <s v="KOUBAA"/>
    <s v="YAMEN"/>
    <m/>
    <m/>
    <m/>
    <m/>
    <m/>
    <m/>
    <m/>
    <m/>
    <m/>
    <m/>
    <m/>
    <m/>
    <m/>
    <s v="x"/>
    <m/>
    <m/>
    <n v="4"/>
    <n v="4"/>
    <x v="1"/>
    <s v="C"/>
    <n v="1"/>
    <m/>
    <m/>
    <m/>
    <m/>
  </r>
  <r>
    <x v="0"/>
    <x v="3"/>
    <s v="RH"/>
    <s v="Karjalainen, H 2020, 'Cultural identity and its impact on today’s multicultural organizations'"/>
    <x v="61"/>
    <s v="1470-5958"/>
    <s v="accepté le 02/07/2020"/>
    <s v="août"/>
    <s v="https://doi.org/10.1177/1470595820944207"/>
    <s v="Volume 20, Issue 2"/>
    <n v="1"/>
    <m/>
    <m/>
    <s v="KARJALAINEN"/>
    <s v="HELENA"/>
    <m/>
    <m/>
    <m/>
    <m/>
    <m/>
    <m/>
    <m/>
    <m/>
    <m/>
    <m/>
    <m/>
    <m/>
    <m/>
    <m/>
    <m/>
    <m/>
    <n v="4"/>
    <n v="4"/>
    <x v="1"/>
    <s v="C"/>
    <n v="1"/>
    <m/>
    <m/>
    <m/>
    <m/>
  </r>
  <r>
    <x v="0"/>
    <x v="3"/>
    <s v="FIN"/>
    <s v="Lacombe, I (2020), 'La difficile articulation du pilotage des territoires dans le secteur public'"/>
    <x v="5"/>
    <s v="1768-5958"/>
    <s v="accepté 18/05/2020"/>
    <s v="août"/>
    <s v="https://www.editions-ems.fr/revues/management-avenir/numerorevue/325:management-avenir-n%C2%B0118.html#articles"/>
    <s v="n° 118, p. 15-36"/>
    <n v="0"/>
    <m/>
    <m/>
    <s v="LACOMBE"/>
    <s v="ISABELLE"/>
    <m/>
    <m/>
    <m/>
    <m/>
    <m/>
    <m/>
    <m/>
    <m/>
    <m/>
    <m/>
    <m/>
    <m/>
    <m/>
    <m/>
    <m/>
    <m/>
    <n v="4"/>
    <n v="3"/>
    <x v="0"/>
    <s v="B"/>
    <m/>
    <m/>
    <m/>
    <m/>
    <m/>
  </r>
  <r>
    <x v="0"/>
    <x v="3"/>
    <s v="ECO"/>
    <s v="Bayon, M &amp; Lamotte, O 2020, ‘Age, Labour Market Situation and the Choice of Risky Innovative Entrepreneurship’,  ABS 1"/>
    <x v="104"/>
    <s v="1350-4851"/>
    <m/>
    <s v="online on Feb, 11"/>
    <s v="https://doi.org/10.1080/13504851.2020.1728221"/>
    <s v="vol. 27, no. 8, pp. 624-628"/>
    <n v="1"/>
    <m/>
    <m/>
    <s v="LAMOTTE"/>
    <s v="OLIVIER"/>
    <m/>
    <m/>
    <m/>
    <m/>
    <m/>
    <m/>
    <m/>
    <m/>
    <m/>
    <m/>
    <m/>
    <m/>
    <m/>
    <s v="x"/>
    <m/>
    <m/>
    <n v="4"/>
    <m/>
    <x v="1"/>
    <s v="C"/>
    <n v="1"/>
    <m/>
    <m/>
    <m/>
    <m/>
  </r>
  <r>
    <x v="0"/>
    <x v="3"/>
    <s v="ECO"/>
    <s v="Boutabba, A, Diaw D, Laré, A &amp; Lessoua, A 2020, 'The impact of microfinance on energy access: A case study from peripheral districts of Lomé, Togo'"/>
    <x v="105"/>
    <s v="0003-6846"/>
    <m/>
    <s v="online 07/05"/>
    <s v="https://doi.org/10.1080/00036846.2020.1751800"/>
    <s v="vol. 52, no. 45, pp.4927-4951"/>
    <n v="1"/>
    <m/>
    <m/>
    <s v="LARE"/>
    <s v="AMANDINE"/>
    <m/>
    <m/>
    <m/>
    <m/>
    <m/>
    <m/>
    <m/>
    <m/>
    <m/>
    <m/>
    <m/>
    <m/>
    <m/>
    <s v="x"/>
    <m/>
    <m/>
    <n v="2"/>
    <m/>
    <x v="3"/>
    <s v="A"/>
    <n v="2"/>
    <m/>
    <m/>
    <m/>
    <m/>
  </r>
  <r>
    <x v="0"/>
    <x v="3"/>
    <s v="ECO"/>
    <s v="Koné, N, Laré, A &amp; Briand, A 2020, ‘Logement et accès aux services publiques de base dans les bidonvilles d'Abidjan: Une approche par la méthode des prix hédoniste’"/>
    <x v="41"/>
    <s v="2262-8401 "/>
    <m/>
    <s v="décembre"/>
    <s v="https://www.revues.armand-colin.com/eco-sc-politique/revue-deconomie-regionale-urbaine/revue-deconomie-regionale-urbaine-52020/logement-acces-aux-services-base-bidonvilles-dabidjan"/>
    <s v="(5/2020), pp. 829-857"/>
    <n v="0"/>
    <m/>
    <m/>
    <s v="LARE"/>
    <s v="AMANDINE"/>
    <m/>
    <m/>
    <m/>
    <m/>
    <m/>
    <m/>
    <m/>
    <m/>
    <m/>
    <m/>
    <m/>
    <m/>
    <m/>
    <s v="x"/>
    <m/>
    <m/>
    <n v="3"/>
    <m/>
    <x v="0"/>
    <s v="B"/>
    <m/>
    <m/>
    <m/>
    <m/>
    <m/>
  </r>
  <r>
    <x v="0"/>
    <x v="3"/>
    <s v="MARK"/>
    <s v="Laroutis, D &amp; Boistel P 2020, ‘Améliorer la confiance dans les sites marchands via les avis consommateur online : Analyse statistique exploratoire des facteurs explicatifs’"/>
    <x v="56"/>
    <s v="2262-7030"/>
    <m/>
    <s v="décembre"/>
    <s v="https://doi.org/10.3917/qdm.204.0093"/>
    <s v="2020/4 (n° 30), pp 93-105  "/>
    <n v="0"/>
    <m/>
    <m/>
    <s v="LAROUTIS"/>
    <s v="DIMITRI"/>
    <m/>
    <m/>
    <m/>
    <m/>
    <m/>
    <m/>
    <m/>
    <m/>
    <m/>
    <m/>
    <m/>
    <m/>
    <m/>
    <s v="x"/>
    <m/>
    <m/>
    <m/>
    <n v="4"/>
    <x v="1"/>
    <s v="C"/>
    <m/>
    <m/>
    <m/>
    <m/>
    <m/>
  </r>
  <r>
    <x v="0"/>
    <x v="3"/>
    <s v="MARK"/>
    <s v="Boistel, P, Laroutis, D &amp; Tournesac, Y 2020, ‘Comment la perception de la transparence se construit dans l’esprit des consommateurs : une analyse exploratoire’"/>
    <x v="11"/>
    <s v="0773-0543"/>
    <m/>
    <s v="janv-fév"/>
    <s v="https://doi.org/10.3917/g2000.371.0179"/>
    <s v="2020/1, vol. 37, pp. 179-202"/>
    <n v="0"/>
    <m/>
    <m/>
    <s v="LAROUTIS"/>
    <s v="DIMITRI"/>
    <m/>
    <m/>
    <m/>
    <m/>
    <m/>
    <m/>
    <m/>
    <m/>
    <m/>
    <m/>
    <m/>
    <m/>
    <m/>
    <s v="x"/>
    <m/>
    <m/>
    <m/>
    <n v="4"/>
    <x v="1"/>
    <s v="C"/>
    <m/>
    <m/>
    <m/>
    <m/>
    <m/>
  </r>
  <r>
    <x v="0"/>
    <x v="3"/>
    <s v="STRAT"/>
    <s v="Lebègue, T, Evon, J, Hulin, A &amp; Gavoille, F (à paraître), ‘L’engagement d’une région dans un processus de construction de compétences entrepreneuriales territoriales : le cas d’un programme de recherche en région Centre-Val de Loire'"/>
    <x v="22"/>
    <s v="1206-1697"/>
    <s v="accepté le 15/11/2018"/>
    <s v="décembre"/>
    <s v="https://www.erudit.org/fr/revues/mi/2020-v24-n6-mi06043/1077345ar/"/>
    <s v="vol. 24, n. 6"/>
    <n v="0"/>
    <m/>
    <m/>
    <s v="LEBEGUE"/>
    <s v="T"/>
    <m/>
    <m/>
    <m/>
    <m/>
    <m/>
    <m/>
    <m/>
    <m/>
    <m/>
    <m/>
    <m/>
    <m/>
    <m/>
    <s v="x"/>
    <m/>
    <m/>
    <n v="3"/>
    <n v="2"/>
    <x v="3"/>
    <s v="A"/>
    <m/>
    <m/>
    <m/>
    <m/>
    <m/>
  </r>
  <r>
    <x v="0"/>
    <x v="3"/>
    <s v="FIN"/>
    <s v="Legros, B,  Oualid Jouini, Z.A, &amp; Koole, G 2020, 'Front-offce multitasking between service encounters and back-oﬃce tasks',  ABS : 4"/>
    <x v="3"/>
    <s v="0377-2217"/>
    <s v="accepté le 27/04/2020"/>
    <s v="décembre"/>
    <s v="https://doi.org/10.1016/j.ejor.2020.04.048"/>
    <s v="vol.287, Issue 3, pp. 946-963"/>
    <n v="1"/>
    <m/>
    <m/>
    <s v="LEGROS"/>
    <s v="BENJAMIN"/>
    <m/>
    <m/>
    <m/>
    <m/>
    <m/>
    <m/>
    <m/>
    <m/>
    <m/>
    <m/>
    <m/>
    <m/>
    <m/>
    <s v="x"/>
    <m/>
    <m/>
    <n v="1"/>
    <n v="1"/>
    <x v="2"/>
    <s v="A"/>
    <n v="4"/>
    <m/>
    <m/>
    <m/>
    <m/>
  </r>
  <r>
    <x v="0"/>
    <x v="3"/>
    <s v="FIN"/>
    <s v="Legros, B (2020), 'Late-rejection, a strategy to perform an overflow policy',  ABS  4"/>
    <x v="3"/>
    <s v="0377-2217"/>
    <s v="accepté le  22/08/2019"/>
    <s v="February"/>
    <s v="https://doi.org/10.1016/j.ejor.2019.08.037"/>
    <s v="vol. 281, no. 1, pp. 66-76"/>
    <n v="1"/>
    <m/>
    <m/>
    <s v="LEGROS"/>
    <s v="BENJAMIN"/>
    <m/>
    <m/>
    <m/>
    <m/>
    <m/>
    <m/>
    <m/>
    <m/>
    <m/>
    <m/>
    <m/>
    <m/>
    <m/>
    <m/>
    <m/>
    <m/>
    <n v="1"/>
    <n v="1"/>
    <x v="2"/>
    <s v="A"/>
    <n v="4"/>
    <m/>
    <m/>
    <m/>
    <m/>
  </r>
  <r>
    <x v="0"/>
    <x v="3"/>
    <s v="FIN"/>
    <s v="Legros, B, Jouini, O &amp; koole, G 2020, ‘Should we wait before outsourcing? Analysis of a revenue-generating blended contact center’,  ABS 3 "/>
    <x v="106"/>
    <s v="1523-4614"/>
    <s v="accepté le 02/11/19"/>
    <s v="sept-oct"/>
    <s v="https://doi.org/10.1287/msom.2019.0859"/>
    <s v="vol. 23, issue 5, pp. 1005-1331"/>
    <n v="1"/>
    <m/>
    <m/>
    <s v="LEGROS"/>
    <s v="BENJAMIN"/>
    <m/>
    <m/>
    <m/>
    <m/>
    <m/>
    <m/>
    <m/>
    <m/>
    <m/>
    <m/>
    <m/>
    <m/>
    <m/>
    <s v="x"/>
    <m/>
    <m/>
    <n v="2"/>
    <n v="1"/>
    <x v="2"/>
    <s v="A"/>
    <n v="3"/>
    <n v="1"/>
    <m/>
    <m/>
    <m/>
  </r>
  <r>
    <x v="0"/>
    <x v="3"/>
    <s v="FIN"/>
    <s v="Kooki, C, Legros, B, Babai, Z &amp; Jouini, O 2020, 'Analysis of base-stock perishable inventory systems with general lifetime and lead-time'"/>
    <x v="3"/>
    <s v="0377-2217"/>
    <s v="accepté le 13/05/2020"/>
    <s v="décembre"/>
    <s v="Cite_x000a_https://doi.org/10.1016/j.ejor.2020.05.024"/>
    <s v="vol. 287, Issue 3, December, pp. 901-915"/>
    <n v="1"/>
    <m/>
    <m/>
    <s v="LEGROS"/>
    <s v="BENJAMIN"/>
    <m/>
    <m/>
    <m/>
    <m/>
    <m/>
    <m/>
    <m/>
    <m/>
    <m/>
    <m/>
    <m/>
    <m/>
    <m/>
    <s v="x"/>
    <m/>
    <m/>
    <n v="1"/>
    <n v="1"/>
    <x v="2"/>
    <s v="A"/>
    <n v="4"/>
    <m/>
    <m/>
    <m/>
    <m/>
  </r>
  <r>
    <x v="0"/>
    <x v="3"/>
    <s v="STRAT"/>
    <s v="Loux, P, Aubry, M, Baudouin, E &amp; Tran, S (2020), ‘Multi-sided platforms in B2B contexts: the role of affiliation costs and interdependencies in adoption decisions’,  ABS 3"/>
    <x v="33"/>
    <s v="0019-8501"/>
    <m/>
    <d v="2020-01-01T00:00:00"/>
    <s v="https://doi.org/10.1016/j.indmarman.2019.07.001"/>
    <s v="vol. 84, pp. 212-223"/>
    <n v="1"/>
    <m/>
    <m/>
    <s v="LOUX"/>
    <s v="PATRICK"/>
    <s v="AUBRY"/>
    <s v="MATHILDE"/>
    <m/>
    <m/>
    <m/>
    <m/>
    <m/>
    <m/>
    <m/>
    <m/>
    <m/>
    <m/>
    <m/>
    <s v="x"/>
    <m/>
    <m/>
    <n v="2"/>
    <n v="2"/>
    <x v="3"/>
    <s v="A"/>
    <n v="3"/>
    <m/>
    <m/>
    <m/>
    <m/>
  </r>
  <r>
    <x v="0"/>
    <x v="3"/>
    <s v="ECO"/>
    <s v="Martinez, F (2020), ‘Vers un management durable ? Etat des lieux et perspective ‘supradisciplinaire’’"/>
    <x v="88"/>
    <s v="1240-1307"/>
    <d v="2019-11-06T00:00:00"/>
    <s v="juillet/décembre"/>
    <s v="_x0009_https://doi.org/10.1051/nss/2021009"/>
    <s v="vol. 28, n. 3-4, 248-259"/>
    <n v="0"/>
    <m/>
    <m/>
    <s v="MARTINEZ"/>
    <s v="FABIEN"/>
    <m/>
    <m/>
    <m/>
    <m/>
    <m/>
    <m/>
    <m/>
    <m/>
    <m/>
    <m/>
    <m/>
    <m/>
    <m/>
    <m/>
    <m/>
    <m/>
    <n v="4"/>
    <m/>
    <x v="1"/>
    <s v="C"/>
    <m/>
    <m/>
    <m/>
    <m/>
    <m/>
  </r>
  <r>
    <x v="0"/>
    <x v="3"/>
    <s v="RH"/>
    <s v="Minchella, D &amp; Sorreda, T (à paraître), 'Défaire le lieu : Le 'non-lieu' comme pratique de résistance organisationnelle'"/>
    <x v="18"/>
    <s v="2262-8401 "/>
    <s v="accepté le 01/03/20"/>
    <s v="novembre"/>
    <s v="https://ripco-online.com/FR/issue.asp?IssuePK=65"/>
    <s v="vol. XXVI, n° 65, 91 - 106"/>
    <n v="0"/>
    <m/>
    <m/>
    <s v="MINCHELLA"/>
    <s v="DELPHINE"/>
    <m/>
    <m/>
    <m/>
    <m/>
    <m/>
    <m/>
    <m/>
    <m/>
    <m/>
    <m/>
    <m/>
    <m/>
    <m/>
    <s v="x"/>
    <m/>
    <m/>
    <n v="4"/>
    <n v="4"/>
    <x v="1"/>
    <s v="C"/>
    <m/>
    <m/>
    <m/>
    <m/>
    <m/>
  </r>
  <r>
    <x v="0"/>
    <x v="3"/>
    <s v="STRAT"/>
    <s v="Mouakhar, K &amp; Benkeltoum, N (2020), 'Capacité d’absorption des entreprises de l’open source : du modèle d’affaires à l’intention d’affaires'"/>
    <x v="20"/>
    <s v="1260-4984"/>
    <s v="accepté le 04/12/19"/>
    <s v="janv-mars"/>
    <s v="https://doi.org/10.3917/sim.201.0047"/>
    <s v="2020/1 , vol.25,  pp. 47-88"/>
    <n v="1"/>
    <m/>
    <m/>
    <s v="MOUAKHAR"/>
    <s v="KHAIREDDINE"/>
    <m/>
    <m/>
    <m/>
    <m/>
    <m/>
    <m/>
    <m/>
    <m/>
    <m/>
    <m/>
    <m/>
    <m/>
    <m/>
    <s v="x"/>
    <m/>
    <m/>
    <n v="2"/>
    <n v="2"/>
    <x v="3"/>
    <s v="A"/>
    <m/>
    <m/>
    <m/>
    <s v="x"/>
    <m/>
  </r>
  <r>
    <x v="0"/>
    <x v="3"/>
    <s v="STRAT"/>
    <s v="Mouakhar, K, Kachouri, M, Riguen, R &amp; Jarboui, A 2020, 'The effect of sustainability performance and CSR on corporate tax avoidance with board gender diversity as mediating variable'"/>
    <x v="39"/>
    <s v="2259-6372"/>
    <s v="accpté le 02/07/2020"/>
    <s v="mai-juin"/>
    <s v="https://www.cairn.info/revue-recherches-en-sciences-de-gestion-2020-3-page-303.htm"/>
    <s v="n° 138, pp. 303-339"/>
    <n v="0"/>
    <m/>
    <m/>
    <s v="MOUAKHAR"/>
    <s v="KHAIREDDINE"/>
    <m/>
    <m/>
    <m/>
    <m/>
    <m/>
    <m/>
    <m/>
    <m/>
    <m/>
    <m/>
    <m/>
    <m/>
    <m/>
    <s v="x"/>
    <m/>
    <m/>
    <n v="4"/>
    <n v="3"/>
    <x v="0"/>
    <s v="B"/>
    <m/>
    <m/>
    <m/>
    <m/>
    <m/>
  </r>
  <r>
    <x v="0"/>
    <x v="3"/>
    <s v="ECO"/>
    <s v="Nadou, F &amp; Pecqueur, B 2020, 'Pour une socioéconomie de l’intermédiation territoriale. Une approche conceptuelle'"/>
    <x v="4"/>
    <s v="1295-926X"/>
    <s v="accepté le 23/12/2020"/>
    <s v="novembre/décembre"/>
    <s v="https://www.cairn.info/revue-geographie-economie-societe-2020-3-page-245.htm"/>
    <s v="2020/3-4 (Vol. 22), pages 245 à 263 "/>
    <n v="0"/>
    <m/>
    <m/>
    <s v="NADOU"/>
    <s v="FABIEN"/>
    <m/>
    <m/>
    <m/>
    <m/>
    <m/>
    <m/>
    <m/>
    <m/>
    <m/>
    <m/>
    <m/>
    <m/>
    <m/>
    <s v="x"/>
    <m/>
    <m/>
    <n v="4"/>
    <m/>
    <x v="1"/>
    <s v="C"/>
    <m/>
    <m/>
    <m/>
    <m/>
    <m/>
  </r>
  <r>
    <x v="0"/>
    <x v="3"/>
    <s v="ECO"/>
    <s v="Nadou, F, Lacour, C &amp; Bourdin, S 2020, 'Le management des territoires. Nouvelles alliances et stratégies entre acteurs'"/>
    <x v="41"/>
    <s v="2262-8401 "/>
    <s v="accepté le 18/06/2020"/>
    <s v="Octobre"/>
    <s v="https://doi.org/10.3917/reru.204.0573"/>
    <s v="2020/4, pp.  573-590"/>
    <n v="0"/>
    <m/>
    <m/>
    <s v="NADOU"/>
    <s v="FABIEN"/>
    <s v="BOURDIN"/>
    <s v="SEBASTIEN"/>
    <m/>
    <m/>
    <m/>
    <m/>
    <m/>
    <m/>
    <m/>
    <m/>
    <m/>
    <m/>
    <m/>
    <s v="x"/>
    <m/>
    <m/>
    <n v="3"/>
    <m/>
    <x v="0"/>
    <s v="B"/>
    <m/>
    <m/>
    <m/>
    <m/>
    <m/>
  </r>
  <r>
    <x v="0"/>
    <x v="3"/>
    <s v="ECO"/>
    <s v="Nguyen-Huu, T, Nguyen, Khac, M &amp; Phung, M-L 2020, 'Productivity growth and job reallocation: Evidence from the garment industry in Vietnam'"/>
    <x v="24"/>
    <s v="1267-5059"/>
    <s v="accepté le 17/02/20"/>
    <d v="2021-05-24T00:00:00"/>
    <s v="https://ideas.repec.org/a/tou/journl/v52y2020p5-19.html"/>
    <s v="vol. 52, pages 5-19. "/>
    <n v="0"/>
    <m/>
    <m/>
    <s v="NGUYEN-HUU"/>
    <s v="THANH TAM"/>
    <m/>
    <m/>
    <m/>
    <m/>
    <m/>
    <m/>
    <m/>
    <m/>
    <m/>
    <m/>
    <m/>
    <m/>
    <m/>
    <s v="x"/>
    <m/>
    <m/>
    <n v="4"/>
    <m/>
    <x v="1"/>
    <s v="C"/>
    <m/>
    <m/>
    <m/>
    <m/>
    <m/>
  </r>
  <r>
    <x v="0"/>
    <x v="3"/>
    <s v="RH"/>
    <s v="Sorreda, T &amp; Philippe, X (2020), ‘“Business is business”: a journey into a French suburban drug dealing bureaucratic gang’, ABS 2 "/>
    <x v="107"/>
    <s v="1746-5680"/>
    <s v="accepté le 04/01/2019"/>
    <s v="ocotbre"/>
    <s v="https://doi.org/10.1108/SBR-09-2018-0102"/>
    <s v="_x000a_Vol. 15 No. 3, pp. 145-163."/>
    <n v="1"/>
    <m/>
    <m/>
    <s v="PHILIPPE"/>
    <s v="XAVIER"/>
    <m/>
    <m/>
    <m/>
    <m/>
    <m/>
    <m/>
    <m/>
    <m/>
    <m/>
    <m/>
    <m/>
    <m/>
    <m/>
    <s v="x"/>
    <m/>
    <m/>
    <m/>
    <n v="4"/>
    <x v="0"/>
    <s v="C"/>
    <n v="2"/>
    <m/>
    <m/>
    <m/>
    <m/>
  </r>
  <r>
    <x v="0"/>
    <x v="3"/>
    <s v="RH"/>
    <s v="Philippe, X &amp; Sorreda, T (2020), ‘L’université d’entreprise au carrefour de la pensée managériale dans les organisations’"/>
    <x v="18"/>
    <s v="2262-8401 "/>
    <s v="accepté le 18/11/19"/>
    <s v="juillet ?"/>
    <s v="https://doi.org/10.3917/rips1.064.0103"/>
    <s v="2020/64 (Vol. XXVI), pp. 103-121"/>
    <n v="0"/>
    <m/>
    <m/>
    <s v="PHILIPPE"/>
    <s v="XAVIER"/>
    <m/>
    <m/>
    <m/>
    <m/>
    <m/>
    <m/>
    <m/>
    <m/>
    <m/>
    <m/>
    <m/>
    <m/>
    <m/>
    <s v="x"/>
    <m/>
    <m/>
    <n v="4"/>
    <n v="4"/>
    <x v="1"/>
    <s v="C"/>
    <m/>
    <m/>
    <m/>
    <m/>
    <m/>
  </r>
  <r>
    <x v="0"/>
    <x v="3"/>
    <s v="FIN"/>
    <s v="Pereira, B (2020), 'Signes religieux et neutralité en entreprise, quel équilibre pour la norme ?'"/>
    <x v="39"/>
    <s v="2259-6372"/>
    <m/>
    <s v="juillet "/>
    <s v="https://doi.org/10.3917/resg.136.0315"/>
    <s v="2020/1, no. 136, pp. 315-338"/>
    <n v="0"/>
    <m/>
    <m/>
    <s v="PEREIRA"/>
    <s v="BRIGITTE"/>
    <m/>
    <m/>
    <m/>
    <m/>
    <m/>
    <m/>
    <m/>
    <m/>
    <m/>
    <m/>
    <m/>
    <m/>
    <m/>
    <m/>
    <m/>
    <m/>
    <n v="4"/>
    <n v="3"/>
    <x v="0"/>
    <s v="B"/>
    <m/>
    <m/>
    <m/>
    <m/>
    <m/>
  </r>
  <r>
    <x v="0"/>
    <x v="3"/>
    <s v="RH"/>
    <s v="Pralong, J 2020, ‘Quand le sens prime sur l’expérience. Une étude longitudinale des relations synchroniques et diachroniques entre succès de carrière objectif et schémas de carrière'"/>
    <x v="18"/>
    <s v="2262-8401 "/>
    <s v="accepté le 24/08/2020"/>
    <s v="novembre"/>
    <s v="https://ripco-online.com/FR/issue.asp?IssuePK=65"/>
    <s v="vol. XXVI, n° 65, 127 - 144"/>
    <n v="0"/>
    <m/>
    <m/>
    <s v="PRALONG"/>
    <s v="JEAN"/>
    <m/>
    <m/>
    <m/>
    <m/>
    <m/>
    <m/>
    <m/>
    <m/>
    <m/>
    <m/>
    <m/>
    <m/>
    <m/>
    <m/>
    <m/>
    <m/>
    <n v="4"/>
    <n v="4"/>
    <x v="1"/>
    <s v="C"/>
    <m/>
    <m/>
    <m/>
    <m/>
    <m/>
  </r>
  <r>
    <x v="0"/>
    <x v="3"/>
    <s v="STRAT"/>
    <s v="Maucuer, R, Renaud, A, Snihur, Y &amp; Bojovic, N 2020, 'Business Models in the Information Systems Literature: State of the Art and Research Perspectives'"/>
    <x v="20"/>
    <s v="1260-4984"/>
    <m/>
    <s v="février"/>
    <s v="https://doi.org/10.3917/sim.204.0005"/>
    <s v="2020/4, vol. 25, pp. 5-28"/>
    <n v="1"/>
    <m/>
    <m/>
    <s v="RENAUD"/>
    <s v="ALEXANDRE"/>
    <m/>
    <m/>
    <m/>
    <m/>
    <m/>
    <m/>
    <m/>
    <m/>
    <m/>
    <m/>
    <m/>
    <m/>
    <m/>
    <s v="x"/>
    <m/>
    <m/>
    <n v="2"/>
    <n v="2"/>
    <x v="3"/>
    <s v="A"/>
    <m/>
    <m/>
    <m/>
    <m/>
    <m/>
  </r>
  <r>
    <x v="0"/>
    <x v="3"/>
    <s v="MARK"/>
    <s v="Lavissière, A, Sohier, R &amp; Lavissière, M.C 2020, 'Transportation systems in the Arctic: a systematic literature review using textometry'"/>
    <x v="108"/>
    <s v="0965-8564"/>
    <s v="accepté le 12/09/2020"/>
    <s v="novembre "/>
    <s v="https://doi.org/10.1016/j.tra.2020.09.003"/>
    <s v="vol. 141, pp. 130-146"/>
    <n v="1"/>
    <m/>
    <m/>
    <s v="SOHIER"/>
    <s v="ROMAIN"/>
    <m/>
    <m/>
    <m/>
    <m/>
    <m/>
    <m/>
    <m/>
    <m/>
    <m/>
    <m/>
    <m/>
    <m/>
    <m/>
    <s v="x"/>
    <m/>
    <m/>
    <n v="2"/>
    <m/>
    <x v="3"/>
    <s v="A"/>
    <n v="3"/>
    <m/>
    <m/>
    <m/>
    <m/>
  </r>
  <r>
    <x v="0"/>
    <x v="3"/>
    <s v="RH"/>
    <s v="Grau-Grau, M &amp; Tanquerel, S 2020, ‘Unmasking work-family balance barriers and strategies among working fathers in the Workplace’,  ABS 3"/>
    <x v="109"/>
    <s v="1350-5084"/>
    <m/>
    <s v="Septmbre"/>
    <s v="https://doi.org/10.1177/1350508419838692 "/>
    <s v="2020, vol. 27, no. 5, pp. 680-700"/>
    <n v="1"/>
    <m/>
    <m/>
    <s v="TANQUEREL"/>
    <s v="SABRINA"/>
    <m/>
    <m/>
    <m/>
    <m/>
    <m/>
    <m/>
    <m/>
    <m/>
    <m/>
    <m/>
    <m/>
    <m/>
    <m/>
    <s v="x"/>
    <m/>
    <m/>
    <n v="1"/>
    <n v="2"/>
    <x v="2"/>
    <s v="A"/>
    <n v="3"/>
    <m/>
    <m/>
    <m/>
    <m/>
  </r>
  <r>
    <x v="0"/>
    <x v="3"/>
    <s v="RH"/>
    <s v="Tanquerel, S &amp; Condor, R 2020, ‘Chief happiness Officer: Quelles contributions au bien-être en entreprise ?’"/>
    <x v="17"/>
    <s v="0295-4397"/>
    <s v="accepté le 20/09/2019"/>
    <s v="juin"/>
    <s v="https://doi.org/10.3917/geco1.140.0005"/>
    <s v="no. 140, juin, pp. 5-17"/>
    <n v="0"/>
    <m/>
    <m/>
    <s v="TANQUEREL"/>
    <s v="SABRINA"/>
    <s v="CONDOR"/>
    <s v="ROLAND"/>
    <m/>
    <m/>
    <m/>
    <m/>
    <m/>
    <m/>
    <m/>
    <m/>
    <m/>
    <m/>
    <m/>
    <m/>
    <m/>
    <m/>
    <n v="4"/>
    <n v="3"/>
    <x v="0"/>
    <s v="B"/>
    <m/>
    <m/>
    <m/>
    <m/>
    <m/>
  </r>
  <r>
    <x v="0"/>
    <x v="3"/>
    <s v="FIN"/>
    <s v="Wang, X, Tauni, M.Z, Zhang, Q, Ali, A &amp; Ali, F 2020, 'Does buyer-seller personality match enhance impulsive buying? A green marketing context'"/>
    <x v="110"/>
    <s v="1069-6679"/>
    <m/>
    <s v="julliet"/>
    <s v="https://doi.org/10.1080/10696679.2020.1780137"/>
    <s v="vol. 28, 2020, issue 4, pp. 436-446"/>
    <n v="1"/>
    <m/>
    <m/>
    <s v="TAUNI"/>
    <s v="ZUBAIR"/>
    <m/>
    <m/>
    <m/>
    <m/>
    <m/>
    <m/>
    <m/>
    <m/>
    <m/>
    <m/>
    <m/>
    <m/>
    <m/>
    <s v="x"/>
    <m/>
    <m/>
    <n v="4"/>
    <m/>
    <x v="0"/>
    <s v="C"/>
    <n v="2"/>
    <m/>
    <m/>
    <m/>
    <m/>
  </r>
  <r>
    <x v="0"/>
    <x v="3"/>
    <s v="FIN"/>
    <s v="Tessier, L &amp; Ramadan, R 2020, 'Sélectionner, contrôler et accompagner : le credo du Business Angel pour réduire le risque de l'entreprise'"/>
    <x v="111"/>
    <s v="1630-7542"/>
    <s v="accepté le 19/09/19"/>
    <s v="mars"/>
    <s v="_x000a_https://www.cairn.info/revue-de-l-entrepreneuriat-2020-2-page-93.htm"/>
    <s v="vol. 19/2020, no. 2, pp. 93-120"/>
    <n v="0"/>
    <m/>
    <m/>
    <s v="TESSIER"/>
    <s v="LUC"/>
    <m/>
    <m/>
    <m/>
    <m/>
    <m/>
    <m/>
    <m/>
    <m/>
    <m/>
    <m/>
    <m/>
    <m/>
    <m/>
    <s v="x"/>
    <m/>
    <m/>
    <n v="4"/>
    <n v="2"/>
    <x v="3"/>
    <s v="A"/>
    <m/>
    <m/>
    <m/>
    <m/>
    <m/>
  </r>
  <r>
    <x v="0"/>
    <x v="3"/>
    <s v="SCM"/>
    <s v="Venkatesh, V.G, Zhang, A, Deakins, E, and Mani, V 2020, ‘Drivers of sub-supplier social sustainability compliance: An emerging economy perspective’, ABS : 3"/>
    <x v="30"/>
    <s v="1359-8546"/>
    <m/>
    <s v="online 01/06/2020"/>
    <s v="https://doi.org/10.1108/SCM-07-2019-0251"/>
    <s v="vol. 25, no. 6, pp. 655-677"/>
    <n v="1"/>
    <m/>
    <m/>
    <s v="VENKATESH"/>
    <s v="VG"/>
    <m/>
    <m/>
    <m/>
    <m/>
    <m/>
    <m/>
    <m/>
    <m/>
    <m/>
    <m/>
    <m/>
    <m/>
    <m/>
    <s v="x"/>
    <m/>
    <m/>
    <n v="3"/>
    <n v="2"/>
    <x v="3"/>
    <s v="A"/>
    <n v="3"/>
    <m/>
    <m/>
    <m/>
    <m/>
  </r>
  <r>
    <x v="0"/>
    <x v="3"/>
    <s v="SCM"/>
    <s v="Ghouri, A.M., Khan, N.R., Khan, M, Venkatesh, VG &amp; Srivastava, H (2020), 'Market(ing) Wisdom Differences between Family and Non-Family Firms: An Empirical Study on Small and Medium Enterprises'"/>
    <x v="112"/>
    <s v="0218-4958"/>
    <m/>
    <s v="août"/>
    <s v="https://www.worldscientific.com/doi/10.1142/S0218495820500089"/>
    <s v="Vol. 28, No. 2, June, pp. 171-200 "/>
    <n v="1"/>
    <m/>
    <m/>
    <s v="VENKATESH"/>
    <s v="VG"/>
    <m/>
    <m/>
    <m/>
    <m/>
    <m/>
    <m/>
    <m/>
    <m/>
    <m/>
    <m/>
    <m/>
    <m/>
    <m/>
    <s v="x"/>
    <m/>
    <m/>
    <n v="4"/>
    <n v="4"/>
    <x v="1"/>
    <s v="C"/>
    <n v="1"/>
    <m/>
    <m/>
    <m/>
    <m/>
  </r>
  <r>
    <x v="0"/>
    <x v="4"/>
    <s v="SCM"/>
    <s v="Aloui, A &amp; Wehbi Sleiman, M 2021, 'Les compétences : maillon fort des structures d’accompagnement des PME1'"/>
    <x v="5"/>
    <s v="1768-5958"/>
    <d v="2020-11-01T00:00:00"/>
    <s v="Février"/>
    <s v="https://www.editions-ems.fr/revues/management-avenir/articlerevue/2247-les-compÃ©tences-maillon-fort-des-structures-dâ€™accompagnement-des-pme.html"/>
    <s v="no. 121, pp. 57-77"/>
    <n v="0"/>
    <m/>
    <m/>
    <s v="ALOUI"/>
    <s v="ADEL"/>
    <m/>
    <m/>
    <m/>
    <m/>
    <m/>
    <m/>
    <m/>
    <m/>
    <m/>
    <m/>
    <m/>
    <m/>
    <m/>
    <s v="x"/>
    <m/>
    <m/>
    <n v="4"/>
    <n v="3"/>
    <x v="0"/>
    <s v="B"/>
    <m/>
    <m/>
    <m/>
    <m/>
    <m/>
  </r>
  <r>
    <x v="0"/>
    <x v="4"/>
    <s v="RH"/>
    <s v="Alves, S &amp; Lerner, L(2021), 'Engagement et volition en e-learning : quelle place pour l’environnement social ?"/>
    <x v="39"/>
    <s v="2259-6372"/>
    <d v="2021-07-23T00:00:00"/>
    <s v="aout"/>
    <s v="https://doi.org/10.3917/resg.144.0193"/>
    <s v="no. 144/2021, pp. 193-224"/>
    <n v="0"/>
    <m/>
    <m/>
    <s v="ALVES"/>
    <s v="SARAH"/>
    <m/>
    <m/>
    <m/>
    <m/>
    <m/>
    <m/>
    <m/>
    <m/>
    <m/>
    <m/>
    <m/>
    <m/>
    <m/>
    <m/>
    <s v="x"/>
    <m/>
    <n v="4"/>
    <n v="3"/>
    <x v="0"/>
    <s v="B"/>
    <m/>
    <m/>
    <m/>
    <m/>
    <m/>
  </r>
  <r>
    <x v="0"/>
    <x v="4"/>
    <s v="MARK"/>
    <s v="Batat, W 2021, 'Consumers’ perceptions of food ethics in luxury dining'"/>
    <x v="113"/>
    <s v=" 0887-6045 "/>
    <d v="2021-06-21T00:00:00"/>
    <s v="Forthcoming "/>
    <s v="https://doi.org/10.1108/JSM-01-2021-0010"/>
    <m/>
    <n v="1"/>
    <m/>
    <m/>
    <s v="BATAT"/>
    <s v="WIDED"/>
    <m/>
    <m/>
    <m/>
    <m/>
    <m/>
    <m/>
    <m/>
    <m/>
    <m/>
    <m/>
    <m/>
    <m/>
    <m/>
    <m/>
    <m/>
    <m/>
    <n v="3"/>
    <n v="3"/>
    <x v="0"/>
    <s v="B"/>
    <n v="2"/>
    <m/>
    <m/>
    <m/>
    <m/>
  </r>
  <r>
    <x v="0"/>
    <x v="4"/>
    <s v="MARK"/>
    <s v="Batat, W 2021, 'Produits de terroir versus produits locaux : Une perception différenciée selon deux cultures alimentaires française et québécoise'"/>
    <x v="39"/>
    <s v="2259-6372"/>
    <d v="2021-02-12T00:00:00"/>
    <m/>
    <s v="https://doi.org/10.3917/resg.142.0157"/>
    <s v="2021/1 (N° 142), pp. 157-186"/>
    <n v="0"/>
    <m/>
    <m/>
    <s v="BATAT"/>
    <s v="WIDED"/>
    <m/>
    <m/>
    <m/>
    <m/>
    <m/>
    <m/>
    <m/>
    <m/>
    <m/>
    <m/>
    <m/>
    <m/>
    <m/>
    <m/>
    <m/>
    <m/>
    <n v="4"/>
    <n v="3"/>
    <x v="0"/>
    <s v="B"/>
    <m/>
    <m/>
    <m/>
    <m/>
    <m/>
  </r>
  <r>
    <x v="0"/>
    <x v="4"/>
    <s v="MARK"/>
    <s v="Batat, B 2021, 'A phenomenological exploration into sustainability in the foodservice industry in the MEA region'"/>
    <x v="113"/>
    <s v="0887-6045"/>
    <d v="2021-05-11T00:00:00"/>
    <s v="novembre"/>
    <s v="https://doi.org/10.1108/JSM-06-2020-0243"/>
    <s v="Vol. 35 No. 7, pp. 918-932"/>
    <n v="1"/>
    <m/>
    <m/>
    <s v="BATAT"/>
    <s v="WIDED"/>
    <m/>
    <m/>
    <m/>
    <m/>
    <m/>
    <m/>
    <m/>
    <m/>
    <m/>
    <m/>
    <m/>
    <m/>
    <m/>
    <m/>
    <m/>
    <m/>
    <n v="3"/>
    <n v="3"/>
    <x v="0"/>
    <s v="B"/>
    <n v="2"/>
    <m/>
    <m/>
    <m/>
    <m/>
  </r>
  <r>
    <x v="0"/>
    <x v="4"/>
    <s v="MARK"/>
    <s v="Batat, W 2021, 'How Michelin-starred chefs are being transformed into social bricoleurs? An online qualitative study of luxury foodservice during the COVID-19 pandemic',  ABS : 2"/>
    <x v="114"/>
    <s v="1757-5818"/>
    <m/>
    <s v="janvier"/>
    <s v="https://doi.org/10.1108/JOSM-05-2020-0142"/>
    <s v="vol. 32 No. 1, pp. 87-99."/>
    <n v="1"/>
    <m/>
    <m/>
    <s v="BATAT"/>
    <s v="WIDED"/>
    <m/>
    <m/>
    <m/>
    <m/>
    <m/>
    <m/>
    <m/>
    <m/>
    <m/>
    <m/>
    <m/>
    <m/>
    <m/>
    <m/>
    <m/>
    <m/>
    <n v="3"/>
    <n v="3"/>
    <x v="0"/>
    <s v="B"/>
    <n v="2"/>
    <m/>
    <m/>
    <m/>
    <m/>
  </r>
  <r>
    <x v="0"/>
    <x v="4"/>
    <s v="MARK"/>
    <s v="Batat, W &amp; Addis, M 2021, 'Designing food experiences for well-being: A framework advancing design thinking research from a customer experience perspective'"/>
    <x v="115"/>
    <s v="0309-0566"/>
    <d v="2021-03-16T00:00:00"/>
    <d v="2021-09-01T00:00:00"/>
    <s v="https://doi.org/10.1108/EJM-12-2020-0893"/>
    <s v="Vol. 55 No. 9, pp. 2392-2413"/>
    <n v="1"/>
    <m/>
    <m/>
    <s v="BATAT"/>
    <s v="WIDED"/>
    <m/>
    <m/>
    <m/>
    <m/>
    <m/>
    <m/>
    <m/>
    <m/>
    <m/>
    <m/>
    <m/>
    <m/>
    <m/>
    <s v="x"/>
    <m/>
    <m/>
    <n v="3"/>
    <n v="3"/>
    <x v="0"/>
    <s v="B"/>
    <n v="3"/>
    <m/>
    <m/>
    <m/>
    <m/>
  </r>
  <r>
    <x v="0"/>
    <x v="4"/>
    <s v="MARK"/>
    <s v="Batat, W 2021, 'How augmented reality (AR) is transforming the restaurant sector: Investigating the impact of “Le Petit Chef” on customers’ dining experiences'"/>
    <x v="72"/>
    <s v="0040-1625"/>
    <m/>
    <d v="2021-11-01T00:00:00"/>
    <s v="https://doi.org/10.1016/j.techfore.2021.121013"/>
    <s v="vol. 172"/>
    <n v="1"/>
    <m/>
    <m/>
    <s v="BATAT"/>
    <s v="WIDED"/>
    <m/>
    <m/>
    <m/>
    <m/>
    <m/>
    <m/>
    <m/>
    <m/>
    <m/>
    <m/>
    <m/>
    <m/>
    <m/>
    <m/>
    <m/>
    <m/>
    <n v="2"/>
    <n v="2"/>
    <x v="3"/>
    <s v="A"/>
    <n v="3"/>
    <m/>
    <m/>
    <m/>
    <m/>
  </r>
  <r>
    <x v="0"/>
    <x v="4"/>
    <s v="MARK"/>
    <s v="Batat, W (à paraître), 'Forms and effects of “distancing” on consumer behaviors and business practices: Towards coping strategies and new consumption trends in a pandemic context'"/>
    <x v="116"/>
    <s v="0267-257X"/>
    <d v="2022-02-21T00:00:00"/>
    <s v="Forthcoming "/>
    <s v="DOI: 10.1080/0267257X.2022.2046135"/>
    <m/>
    <n v="1"/>
    <m/>
    <m/>
    <s v="BATAT"/>
    <s v="WIDED"/>
    <m/>
    <m/>
    <m/>
    <m/>
    <m/>
    <m/>
    <m/>
    <m/>
    <m/>
    <m/>
    <m/>
    <m/>
    <m/>
    <m/>
    <m/>
    <m/>
    <n v="3"/>
    <n v="3"/>
    <x v="0"/>
    <s v="B"/>
    <n v="2"/>
    <m/>
    <m/>
    <m/>
    <m/>
  </r>
  <r>
    <x v="0"/>
    <x v="4"/>
    <s v="MARK"/>
    <s v="Baudier, P, Kondrateva, G, Ammi, C, Chang, V &amp; Schiavone, F 2021, 'Patient’s perception of teleconsultation during the COVID19 pandemic: A cross-national study'"/>
    <x v="72"/>
    <s v="0040-1625"/>
    <d v="2020-11-24T00:00:00"/>
    <s v="février"/>
    <s v="https://doi.org/10.1016/j.techfore.2020.120510"/>
    <s v="vol. 163 "/>
    <n v="1"/>
    <m/>
    <m/>
    <s v="BAUDIER"/>
    <s v="PATRICIA"/>
    <m/>
    <m/>
    <m/>
    <m/>
    <m/>
    <m/>
    <m/>
    <m/>
    <m/>
    <m/>
    <m/>
    <m/>
    <m/>
    <s v="x"/>
    <m/>
    <m/>
    <n v="2"/>
    <n v="2"/>
    <x v="3"/>
    <s v="A"/>
    <n v="3"/>
    <m/>
    <m/>
    <m/>
    <m/>
  </r>
  <r>
    <x v="0"/>
    <x v="4"/>
    <s v="MARK"/>
    <s v="Baudier, P, Kondrateva, G, Ammi, C &amp; Seuillet 2021, 'Peace engineering: The contribution of blockchain systems to the e-voting process '"/>
    <x v="72"/>
    <s v="0040-1625"/>
    <d v="2020-10-07T00:00:00"/>
    <d v="2021-01-01T00:00:00"/>
    <s v="https://doi.org/10.1016/j.techfore.2020.120397"/>
    <s v="vol. 162"/>
    <n v="1"/>
    <m/>
    <m/>
    <s v="BAUDIER"/>
    <s v="PATRICIA"/>
    <m/>
    <m/>
    <m/>
    <m/>
    <m/>
    <m/>
    <m/>
    <m/>
    <m/>
    <m/>
    <m/>
    <m/>
    <m/>
    <s v="x"/>
    <m/>
    <m/>
    <n v="2"/>
    <n v="2"/>
    <x v="3"/>
    <s v="A"/>
    <n v="3"/>
    <m/>
    <m/>
    <m/>
    <m/>
  </r>
  <r>
    <x v="0"/>
    <x v="4"/>
    <s v="MARK"/>
    <s v="Chang, V, Chen, Y, Zhang, Z.J, Zu, Q.A., Baudier, P &amp; Liu, B 2021, 'The market challenge of wind turbine industry-renewable energy in PR China and Germany '_x000a_ "/>
    <x v="72"/>
    <s v="0040-1625"/>
    <d v="2021-02-07T00:00:00"/>
    <d v="2021-05-01T00:00:00"/>
    <s v="https://doi.org/10.1016/j.techfore.2021.120631"/>
    <s v="vol. 166"/>
    <n v="1"/>
    <m/>
    <m/>
    <s v="BAUDIER"/>
    <s v="PATRICIA"/>
    <m/>
    <m/>
    <m/>
    <m/>
    <m/>
    <m/>
    <m/>
    <m/>
    <m/>
    <m/>
    <m/>
    <m/>
    <m/>
    <s v="x"/>
    <m/>
    <m/>
    <n v="2"/>
    <n v="2"/>
    <x v="3"/>
    <s v="A"/>
    <n v="3"/>
    <m/>
    <m/>
    <m/>
    <m/>
  </r>
  <r>
    <x v="0"/>
    <x v="4"/>
    <s v="MARK"/>
    <s v="Zhao, Z, Haikel-Elsabeh, M, Baudier, P, Renard, D &amp;  Brem, A (à paraître), 'Need For Uniqueness and word of mouth in disruptive innovation Adoption: The context of self-quantification'"/>
    <x v="117"/>
    <s v="0018-9391"/>
    <d v="2021-03-13T00:00:00"/>
    <d v="2021-01-01T00:00:00"/>
    <s v="https://portal.findresearcher.sdu.dk/en/publications/need-for-uniqueness-and-word-of-mouth-in-disruptive-innovation-ad"/>
    <m/>
    <n v="1"/>
    <m/>
    <m/>
    <s v="BAUDIER"/>
    <s v="PATRICIA"/>
    <m/>
    <m/>
    <m/>
    <m/>
    <m/>
    <m/>
    <m/>
    <m/>
    <m/>
    <m/>
    <m/>
    <m/>
    <m/>
    <s v="x"/>
    <m/>
    <m/>
    <n v="3"/>
    <n v="2"/>
    <x v="3"/>
    <s v="A"/>
    <n v="3"/>
    <m/>
    <m/>
    <m/>
    <m/>
  </r>
  <r>
    <x v="0"/>
    <x v="4"/>
    <s v="RH"/>
    <s v="Bazin, Y &amp; Korica, M 2021, 'Aesthetic objects, aesthetic judgments and the crafting of organizational style in creative industries' ABS 3"/>
    <x v="118"/>
    <s v="1056-4926"/>
    <m/>
    <d v="2021-07-01T00:00:00"/>
    <s v="https://doi.org/10.1177/1056492620916519"/>
    <s v="vol. 30, issue 3, pp. 312–330"/>
    <n v="1"/>
    <m/>
    <m/>
    <s v="BAZIN"/>
    <s v="YOANN"/>
    <m/>
    <m/>
    <m/>
    <m/>
    <m/>
    <m/>
    <m/>
    <m/>
    <m/>
    <m/>
    <m/>
    <m/>
    <m/>
    <s v="x"/>
    <m/>
    <m/>
    <n v="3"/>
    <n v="2"/>
    <x v="3"/>
    <s v="A"/>
    <n v="3"/>
    <m/>
    <m/>
    <m/>
    <m/>
  </r>
  <r>
    <x v="0"/>
    <x v="4"/>
    <s v="MARK"/>
    <s v="Turki, H, Belaid, S, Sayadi, F &amp; Ben Dahmen Moulehi, N 2021, 'Quel est impact des contextes décisionnels ambivalents sur la force de l’attitude chez le consommateur lors de l’expérience d’achat ?'"/>
    <x v="5"/>
    <s v="1768-5958"/>
    <d v="2020-09-09T00:00:00"/>
    <s v="février"/>
    <s v="https://www.editions-ems.fr/revues/management-avenir/revue/81-management-avenir.html"/>
    <s v="2020/7 (N° 121), février, pp.15-34"/>
    <n v="0"/>
    <m/>
    <m/>
    <s v="BELAID"/>
    <s v="SAMY"/>
    <m/>
    <m/>
    <m/>
    <m/>
    <m/>
    <m/>
    <m/>
    <m/>
    <m/>
    <m/>
    <m/>
    <m/>
    <m/>
    <s v="x"/>
    <m/>
    <m/>
    <n v="4"/>
    <n v="3"/>
    <x v="0"/>
    <s v="B"/>
    <m/>
    <m/>
    <m/>
    <m/>
    <m/>
  </r>
  <r>
    <x v="0"/>
    <x v="4"/>
    <s v="FIN"/>
    <s v="Benlemlih, M, Bitar, M, Erragragui, E &amp; Peillex, J 2021, 'New evidence on the relationship between Corporate Social Responsibility and the use of equity capital' "/>
    <x v="22"/>
    <s v="1206-1697"/>
    <d v="2020-09-11T00:00:00"/>
    <s v="mai"/>
    <s v="https://nottingham-repository.worktribe.com/output/5833240/new-evidence-on-the-relationship-between-corporate-social-responsibility-and-the-use-of-equity-capital"/>
    <s v="vol. 25, issue 2, pp. 200-217"/>
    <n v="1"/>
    <m/>
    <m/>
    <s v="BENLEMLIH"/>
    <s v="MOHAMMED"/>
    <m/>
    <m/>
    <m/>
    <m/>
    <m/>
    <m/>
    <m/>
    <m/>
    <m/>
    <m/>
    <m/>
    <m/>
    <m/>
    <s v="x"/>
    <m/>
    <m/>
    <n v="3"/>
    <n v="2"/>
    <x v="3"/>
    <s v="A"/>
    <m/>
    <m/>
    <m/>
    <m/>
    <m/>
  </r>
  <r>
    <x v="0"/>
    <x v="4"/>
    <s v="FIN"/>
    <s v="Benlemlih, M, Ge, J, Zhao, S 2021, 'Undervaluation and nonfinancial information: Evidence from voluntary disclosure of CSR News' "/>
    <x v="119"/>
    <s v="0306-686X"/>
    <d v="2020-10-12T00:00:00"/>
    <s v="May/June"/>
    <s v="https://onlinelibrary.wiley.com/doi/abs/10.1111/jbfa.12505"/>
    <s v="Volume48, Issue5-6_x000a_May/June, pp 785-814"/>
    <n v="1"/>
    <m/>
    <m/>
    <s v="BENLEMLIH"/>
    <s v="MOHAMMED"/>
    <m/>
    <m/>
    <m/>
    <m/>
    <m/>
    <m/>
    <m/>
    <m/>
    <m/>
    <m/>
    <m/>
    <m/>
    <m/>
    <s v="x"/>
    <m/>
    <m/>
    <n v="2"/>
    <n v="2"/>
    <x v="3"/>
    <s v="A"/>
    <n v="3"/>
    <m/>
    <m/>
    <m/>
    <m/>
  </r>
  <r>
    <x v="0"/>
    <x v="4"/>
    <s v="FIN"/>
    <s v="Bitar, M., Benlemlih, M., Peillex, J. Erragragui, I. 2021, ‘Legal rules, information transparency and Islamic bank capital’"/>
    <x v="105"/>
    <s v="0003-6846"/>
    <d v="2021-05-28T00:00:00"/>
    <s v="Forthcoming"/>
    <s v="https://doi.org/10.1080/00036846.2021.1937497"/>
    <s v="vol. 53, issue 53, pp. 6184-6203 "/>
    <n v="1"/>
    <m/>
    <m/>
    <s v="BENLEMLIH"/>
    <s v="MOHAMMED"/>
    <m/>
    <m/>
    <m/>
    <m/>
    <m/>
    <m/>
    <m/>
    <m/>
    <m/>
    <m/>
    <m/>
    <m/>
    <m/>
    <s v="x"/>
    <m/>
    <m/>
    <n v="2"/>
    <m/>
    <x v="3"/>
    <s v="A"/>
    <n v="2"/>
    <m/>
    <m/>
    <m/>
    <m/>
  </r>
  <r>
    <x v="0"/>
    <x v="4"/>
    <s v="FIN"/>
    <s v="Akhtaruzzaman, Md., Boubaker, S, Sensoy, A 2020, 'Financial contagion during COVID–19 crisis'"/>
    <x v="120"/>
    <s v="1544-6123"/>
    <m/>
    <s v="janvier"/>
    <s v="https://doi.org/10.1016/j.frl.2020.101604"/>
    <s v="vol. 38"/>
    <n v="1"/>
    <m/>
    <m/>
    <s v="BOUBAKER"/>
    <s v="SABRI"/>
    <m/>
    <m/>
    <m/>
    <m/>
    <m/>
    <m/>
    <m/>
    <m/>
    <m/>
    <m/>
    <m/>
    <m/>
    <m/>
    <s v="x"/>
    <m/>
    <m/>
    <n v="3"/>
    <n v="3"/>
    <x v="0"/>
    <s v="B"/>
    <n v="2"/>
    <m/>
    <m/>
    <m/>
    <m/>
  </r>
  <r>
    <x v="0"/>
    <x v="4"/>
    <s v="FIN"/>
    <s v="Adel, B, Boubaker, S, Carabregu, M and Dedaj, B 2021, 'The Digitalization of the Economy and Entrepreneurship Intention: Evidence from Kosovo', ABS : 3"/>
    <x v="72"/>
    <s v="0040-1625"/>
    <d v="2020-05-08T00:00:00"/>
    <s v="Mars"/>
    <s v="https://doi.org/10.1016/j.techfore.2020.120043"/>
    <s v="vol. 164"/>
    <n v="1"/>
    <m/>
    <m/>
    <s v="BOUBAKER"/>
    <s v="SABRI"/>
    <m/>
    <m/>
    <m/>
    <m/>
    <m/>
    <m/>
    <m/>
    <m/>
    <m/>
    <m/>
    <m/>
    <m/>
    <m/>
    <s v="x"/>
    <m/>
    <m/>
    <n v="2"/>
    <n v="2"/>
    <x v="3"/>
    <s v="A"/>
    <n v="3"/>
    <m/>
    <m/>
    <m/>
    <m/>
  </r>
  <r>
    <x v="0"/>
    <x v="4"/>
    <s v="FIN"/>
    <s v="Boubaker, S, Comyns, B &amp; Piellex, J 2021, ‘Does It Pay to Invest in Japanese Women? Evidence from the MSCI Japan Empowering Women Index’, ABS 3"/>
    <x v="121"/>
    <s v="0167-4544"/>
    <d v="2019-11-29T00:00:00"/>
    <s v="mai"/>
    <s v="https://doi.org/10.1007/s10551-019-04373-8"/>
    <s v="vol. 170, pp. 595–613"/>
    <n v="1"/>
    <m/>
    <m/>
    <s v="BOUBAKER"/>
    <s v="SABRI"/>
    <m/>
    <m/>
    <m/>
    <m/>
    <m/>
    <m/>
    <m/>
    <m/>
    <m/>
    <m/>
    <m/>
    <m/>
    <m/>
    <s v="x"/>
    <m/>
    <m/>
    <n v="2"/>
    <n v="1"/>
    <x v="2"/>
    <s v="A"/>
    <n v="3"/>
    <n v="1"/>
    <m/>
    <m/>
    <m/>
  </r>
  <r>
    <x v="0"/>
    <x v="4"/>
    <s v="FIN"/>
    <s v="Akhtaruzzaman, M, Boubaker, S, Lucey, B M., &amp; Sensoy,  (2021), 'Is gold a hedge or a safe-haven asset in the COVID–19 crisis?'"/>
    <x v="84"/>
    <s v="0264-9993"/>
    <d v="2021-06-25T00:00:00"/>
    <s v="septembre"/>
    <s v="https://doi.org/10.1016/j.econmod.2021.105588"/>
    <s v="vol. 102"/>
    <n v="1"/>
    <m/>
    <m/>
    <s v="BOUBAKER"/>
    <s v="SABRI"/>
    <m/>
    <m/>
    <m/>
    <m/>
    <m/>
    <m/>
    <m/>
    <m/>
    <m/>
    <m/>
    <m/>
    <m/>
    <m/>
    <s v="x"/>
    <m/>
    <m/>
    <n v="2"/>
    <m/>
    <x v="3"/>
    <s v="A"/>
    <n v="2"/>
    <m/>
    <m/>
    <m/>
    <m/>
  </r>
  <r>
    <x v="0"/>
    <x v="4"/>
    <s v="FIN"/>
    <s v="Ben-Nasr, H, Boubaker, S, &amp; Sassi, S (2021), 'Board reforms and debt choice'"/>
    <x v="122"/>
    <s v="0929-1199"/>
    <d v="2021-06-06T00:00:00"/>
    <s v="aout "/>
    <s v="https://doi.org/10.1016/j.jcorpfin.2021.102009"/>
    <s v="vol. 69"/>
    <n v="1"/>
    <m/>
    <m/>
    <s v="BOUBAKER"/>
    <s v="SABRI"/>
    <m/>
    <m/>
    <m/>
    <m/>
    <m/>
    <m/>
    <m/>
    <m/>
    <m/>
    <m/>
    <m/>
    <m/>
    <m/>
    <s v="x"/>
    <m/>
    <m/>
    <n v="2"/>
    <n v="2"/>
    <x v="2"/>
    <s v="A"/>
    <n v="4"/>
    <m/>
    <m/>
    <m/>
    <m/>
  </r>
  <r>
    <x v="0"/>
    <x v="4"/>
    <s v="FIN"/>
    <s v="Hunjra, A.I, Boubaker S, Arunachalam, M &amp; Mehmood, A 2020, 'How does CSR mediate the relationship between culture, religiosity and firm performance?'"/>
    <x v="120"/>
    <s v="1544-6123"/>
    <m/>
    <s v="mars"/>
    <s v="https://doi.org/10.1016/j.frl.2020.101587"/>
    <s v="vol. 39"/>
    <n v="1"/>
    <m/>
    <m/>
    <s v="BOUBAKER"/>
    <s v="SABRI"/>
    <m/>
    <m/>
    <m/>
    <m/>
    <m/>
    <m/>
    <m/>
    <m/>
    <m/>
    <m/>
    <m/>
    <m/>
    <m/>
    <s v="x"/>
    <m/>
    <m/>
    <n v="3"/>
    <n v="3"/>
    <x v="0"/>
    <s v="B"/>
    <n v="2"/>
    <m/>
    <m/>
    <m/>
    <m/>
  </r>
  <r>
    <x v="0"/>
    <x v="4"/>
    <s v="FIN"/>
    <s v="Bachiller, P, Boubaker, S &amp; Mefteh-Wali, S 2020, 'Financial derivatives and firm value: What we have learned?'"/>
    <x v="120"/>
    <s v="1544-6123"/>
    <m/>
    <s v="mars"/>
    <s v="https://doi.org/10.1016/j.frl.2020.101573"/>
    <s v="Vol. 39 "/>
    <n v="1"/>
    <m/>
    <m/>
    <s v="BOUBAKER"/>
    <s v="SABRI"/>
    <m/>
    <m/>
    <m/>
    <m/>
    <m/>
    <m/>
    <m/>
    <m/>
    <m/>
    <m/>
    <m/>
    <m/>
    <m/>
    <s v="x"/>
    <m/>
    <m/>
    <n v="3"/>
    <n v="3"/>
    <x v="0"/>
    <s v="B"/>
    <n v="2"/>
    <m/>
    <m/>
    <m/>
    <m/>
  </r>
  <r>
    <x v="0"/>
    <x v="4"/>
    <s v="FIN"/>
    <s v="Boubaker, S, Hasan, M.M &amp; Habib, A (2021), 'Organizational capital, tournament incentives and firm performance'"/>
    <x v="120"/>
    <s v="1544-6123"/>
    <d v="2021-10-11T00:00:00"/>
    <s v="online 20/09/21"/>
    <s v="https://www.sciencedirect.com/science/article/pii/S1544612321004487"/>
    <m/>
    <n v="1"/>
    <m/>
    <m/>
    <s v="BOUBAKER"/>
    <s v="SABRI"/>
    <m/>
    <m/>
    <m/>
    <m/>
    <m/>
    <m/>
    <m/>
    <m/>
    <m/>
    <m/>
    <m/>
    <m/>
    <m/>
    <s v="x"/>
    <m/>
    <m/>
    <n v="3"/>
    <n v="3"/>
    <x v="0"/>
    <s v="B"/>
    <n v="2"/>
    <m/>
    <m/>
    <m/>
    <m/>
  </r>
  <r>
    <x v="0"/>
    <x v="4"/>
    <s v="FIN"/>
    <s v="Rjiba, H., Saadi, S., Boubaker, S., &amp; Ding, X. S. (2021). Annual report readability and the cost of equity capital'"/>
    <x v="122"/>
    <s v="0929-1199"/>
    <d v="2021-01-08T00:00:00"/>
    <d v="2021-04-01T00:00:00"/>
    <s v="https://doi.org/10.1016/j.jcorpfin.2021.101902"/>
    <s v="vol. 67"/>
    <n v="1"/>
    <m/>
    <m/>
    <s v="BOUBAKER"/>
    <s v="SABRI"/>
    <m/>
    <m/>
    <m/>
    <m/>
    <m/>
    <m/>
    <m/>
    <m/>
    <m/>
    <m/>
    <m/>
    <m/>
    <m/>
    <s v="x"/>
    <m/>
    <m/>
    <n v="2"/>
    <n v="2"/>
    <x v="2"/>
    <s v="A"/>
    <n v="4"/>
    <m/>
    <m/>
    <m/>
    <m/>
  </r>
  <r>
    <x v="0"/>
    <x v="4"/>
    <s v="FIN"/>
    <s v="Le, T.H, Boubaker, S &amp; Nguyen, C.P. 2021, 'The energy-growth nexus revisited: An analysis of different types of energy'"/>
    <x v="92"/>
    <s v="0301-4797"/>
    <d v="2021-06-24T00:00:00"/>
    <d v="2021-11-01T00:00:00"/>
    <s v="https://doi.org/10.1016/j.jenvman.2021.113351"/>
    <s v="vol 297, 2021"/>
    <n v="1"/>
    <m/>
    <m/>
    <s v="BOUBAKER"/>
    <s v="SABRI"/>
    <m/>
    <m/>
    <m/>
    <m/>
    <m/>
    <m/>
    <m/>
    <m/>
    <m/>
    <m/>
    <m/>
    <m/>
    <m/>
    <s v="x"/>
    <m/>
    <m/>
    <n v="3"/>
    <m/>
    <x v="3"/>
    <s v="B"/>
    <n v="3"/>
    <m/>
    <m/>
    <m/>
    <m/>
  </r>
  <r>
    <x v="0"/>
    <x v="4"/>
    <s v="FIN"/>
    <s v="Boubaker, S, Liu, Z &amp;  Zhan, Y 2021, 'Risk management for crude oil futures: an optimal stopping-timing approach'"/>
    <x v="123"/>
    <s v="0254-5330"/>
    <d v="2021-04-26T00:00:00"/>
    <d v="2021-05-01T00:00:00"/>
    <s v="https://doi.org/10.1007/s10479-021-04092-2"/>
    <m/>
    <n v="1"/>
    <m/>
    <m/>
    <s v="BOUBAKER"/>
    <s v="SABRI"/>
    <m/>
    <m/>
    <m/>
    <m/>
    <m/>
    <m/>
    <m/>
    <m/>
    <m/>
    <m/>
    <m/>
    <m/>
    <m/>
    <s v="x"/>
    <m/>
    <m/>
    <n v="2"/>
    <n v="2"/>
    <x v="3"/>
    <s v="A"/>
    <n v="3"/>
    <m/>
    <m/>
    <m/>
    <m/>
  </r>
  <r>
    <x v="0"/>
    <x v="4"/>
    <s v="FIN"/>
    <s v="Boubaker, S, Zhenya, L &amp; Zhai, L 2021, 'Big Data, News Diversity and Financial Market Crash'"/>
    <x v="124"/>
    <s v="0040-1625"/>
    <d v="2021-03-12T00:00:00"/>
    <d v="2021-05-01T00:00:00"/>
    <s v="https://doi.org/10.1016/j.techfore.2021.120755"/>
    <s v="vol. 168 "/>
    <n v="1"/>
    <m/>
    <m/>
    <s v="BOUBAKER"/>
    <s v="SABRI"/>
    <m/>
    <m/>
    <m/>
    <m/>
    <m/>
    <m/>
    <m/>
    <m/>
    <m/>
    <m/>
    <m/>
    <m/>
    <m/>
    <s v="x"/>
    <m/>
    <m/>
    <n v="2"/>
    <n v="2"/>
    <x v="3"/>
    <s v="A"/>
    <n v="3"/>
    <m/>
    <m/>
    <m/>
    <m/>
  </r>
  <r>
    <x v="0"/>
    <x v="4"/>
    <s v="FIN"/>
    <s v="Boubaker, S, Li B, Liu, Z &amp; Zhang, Y, 2021 'Decomposing anomalies'"/>
    <x v="125"/>
    <s v="0165-1765"/>
    <d v="2021-03-18T00:00:00"/>
    <d v="2021-05-01T00:00:00"/>
    <s v="https://doi.org/10.1016/j.econlet.2021.109835"/>
    <s v="vol. 202"/>
    <n v="1"/>
    <m/>
    <m/>
    <s v="BOUBAKER"/>
    <s v="SABRI"/>
    <m/>
    <m/>
    <m/>
    <m/>
    <m/>
    <m/>
    <m/>
    <m/>
    <m/>
    <m/>
    <m/>
    <m/>
    <m/>
    <s v="x"/>
    <m/>
    <m/>
    <n v="3"/>
    <m/>
    <x v="3"/>
    <s v="B"/>
    <n v="3"/>
    <m/>
    <m/>
    <m/>
    <m/>
  </r>
  <r>
    <x v="0"/>
    <x v="4"/>
    <s v="FIN"/>
    <s v="Boubaker, S., Liu, Z., Lu, S., &amp; Zhang, Y. 2021, Trading Signal, Functional Data Analysis and Time Series Momentum'"/>
    <x v="120"/>
    <s v="1544-6123"/>
    <d v="2021-01-08T00:00:00"/>
    <d v="2021-10-01T00:00:00"/>
    <s v="https://doi.org/10.1016/j.frl.2021.101933"/>
    <s v="vol. 42"/>
    <n v="1"/>
    <m/>
    <m/>
    <s v="BOUBAKER"/>
    <s v="SABRI"/>
    <m/>
    <m/>
    <m/>
    <m/>
    <m/>
    <m/>
    <m/>
    <m/>
    <m/>
    <m/>
    <m/>
    <m/>
    <m/>
    <s v="x"/>
    <m/>
    <m/>
    <n v="3"/>
    <n v="3"/>
    <x v="0"/>
    <s v="B"/>
    <n v="2"/>
    <m/>
    <m/>
    <m/>
    <m/>
  </r>
  <r>
    <x v="0"/>
    <x v="4"/>
    <s v="FIN"/>
    <s v="Akhtsaruzzaman, M, Boubaker, S, Chiah, M, &amp; Zhong, A (forthcoming), 'COVID− 19 and Oil Price Risk Exposure'"/>
    <x v="120"/>
    <s v="1544-6123"/>
    <d v="2020-12-04T00:00:00"/>
    <d v="2021-10-01T00:00:00"/>
    <s v="https://www.sciencedirect.com/science/article/pii/S1544612320316962"/>
    <s v="vol. 42"/>
    <n v="1"/>
    <m/>
    <m/>
    <s v="BOUBAKER"/>
    <s v="SABRI"/>
    <m/>
    <m/>
    <m/>
    <m/>
    <m/>
    <m/>
    <m/>
    <m/>
    <m/>
    <m/>
    <m/>
    <m/>
    <m/>
    <s v="x"/>
    <m/>
    <m/>
    <n v="3"/>
    <n v="3"/>
    <x v="0"/>
    <s v="B"/>
    <n v="2"/>
    <m/>
    <m/>
    <m/>
    <m/>
  </r>
  <r>
    <x v="0"/>
    <x v="4"/>
    <s v="FIN"/>
    <s v="Benkraiem, R, Boubaker, S, Brinette, S, &amp; Khemiri, S 2021, 'Board feminization and innovation through corporate venture capital investments: the moderating effect of independence and management skills', "/>
    <x v="124"/>
    <s v="0040-1625"/>
    <d v="2020-11-11T00:00:00"/>
    <d v="2021-02-01T00:00:00"/>
    <s v="https://www.sciencedirect.com/science/article/pii/S0040162520312932 "/>
    <s v="vol. 163"/>
    <n v="1"/>
    <m/>
    <m/>
    <s v="BOUBAKER"/>
    <s v="SABRI"/>
    <m/>
    <m/>
    <m/>
    <m/>
    <m/>
    <m/>
    <m/>
    <m/>
    <m/>
    <m/>
    <m/>
    <m/>
    <m/>
    <s v="x"/>
    <m/>
    <m/>
    <n v="2"/>
    <n v="2"/>
    <x v="3"/>
    <s v="A"/>
    <n v="3"/>
    <m/>
    <m/>
    <m/>
    <m/>
  </r>
  <r>
    <x v="0"/>
    <x v="4"/>
    <s v="FIN"/>
    <s v="Rind, A. A, Akbar, S, Boubaker, S, Lajili‐Jarjir, S &amp; Mollah, S. (2021), 'The Role of Peer Effects in Corporate Employee Welfare Policies'"/>
    <x v="126"/>
    <s v="1045-3172"/>
    <d v="2021-04-09T00:00:00"/>
    <m/>
    <s v="https://onlinelibrary.wiley.com/doi/full/10.1111/1467-8551.12513"/>
    <m/>
    <n v="1"/>
    <m/>
    <m/>
    <s v="BOUBAKER"/>
    <s v="SABRI"/>
    <m/>
    <m/>
    <m/>
    <m/>
    <m/>
    <m/>
    <m/>
    <m/>
    <m/>
    <m/>
    <m/>
    <m/>
    <m/>
    <s v="x"/>
    <m/>
    <m/>
    <n v="2"/>
    <n v="2"/>
    <x v="2"/>
    <s v="A"/>
    <n v="4"/>
    <m/>
    <m/>
    <m/>
    <m/>
  </r>
  <r>
    <x v="0"/>
    <x v="4"/>
    <s v="FIN"/>
    <s v="BenKraiem, R, Boubaker, S &amp; Saeed, A 2021, 'How does CSR engagement affect the information content of stock prices?'"/>
    <x v="127"/>
    <s v="0143-6570"/>
    <d v="2021-08-28T00:00:00"/>
    <s v="Forthcoming "/>
    <s v="https://onlinelibrary.wiley.com/doi/10.1002/mde.3452"/>
    <m/>
    <n v="1"/>
    <m/>
    <m/>
    <s v="BOUBAKER"/>
    <s v="SABRI"/>
    <m/>
    <m/>
    <m/>
    <m/>
    <m/>
    <m/>
    <m/>
    <m/>
    <m/>
    <m/>
    <m/>
    <m/>
    <m/>
    <s v="x"/>
    <m/>
    <m/>
    <n v="3"/>
    <m/>
    <x v="0"/>
    <s v="B"/>
    <n v="2"/>
    <m/>
    <m/>
    <m/>
    <m/>
  </r>
  <r>
    <x v="0"/>
    <x v="4"/>
    <s v="FIN"/>
    <s v="Boubaker, S, Han, X, Liu, Z &amp; Zhan, Y (forthcoming), 'Optimal Filter Rules for Selling Stocks in the Emerging Stock Markets'"/>
    <x v="49"/>
    <s v="0254-5330"/>
    <d v="2021-10-06T00:00:00"/>
    <s v="Forthcoming "/>
    <s v="_x000a_https://doi.org/10.1007/s10479-021-04381-w"/>
    <m/>
    <n v="1"/>
    <m/>
    <m/>
    <s v="BOUBAKER"/>
    <s v="SABRI"/>
    <m/>
    <m/>
    <m/>
    <m/>
    <m/>
    <m/>
    <m/>
    <m/>
    <m/>
    <m/>
    <m/>
    <m/>
    <m/>
    <s v="x"/>
    <m/>
    <m/>
    <n v="2"/>
    <n v="2"/>
    <x v="3"/>
    <s v="A"/>
    <n v="3"/>
    <m/>
    <m/>
    <m/>
    <m/>
  </r>
  <r>
    <x v="0"/>
    <x v="4"/>
    <s v="ECO"/>
    <s v="Bourdin, S, Jeanne, L, Nadou, F &amp; Noiret, G 2021, 'Does lockdown work? A spatial analysis of the spread and concentration of COVID-19 in Italy'"/>
    <x v="128"/>
    <s v="1360-0591"/>
    <s v=" 3/02/2021"/>
    <s v="en ligne le 11/03/2021"/>
    <s v="https://doi.org/10.1080/00343404.2021.1887471 "/>
    <s v="vol. 55, issue 7, pp. 1182-1193"/>
    <n v="0"/>
    <m/>
    <m/>
    <s v="BOURDIN"/>
    <s v="SEBASTIEN"/>
    <s v="JEANNE"/>
    <s v="LUDOVIC"/>
    <s v="NADOU"/>
    <s v="FABIEN"/>
    <m/>
    <m/>
    <m/>
    <m/>
    <m/>
    <m/>
    <m/>
    <m/>
    <s v="x"/>
    <m/>
    <m/>
    <m/>
    <n v="2"/>
    <m/>
    <x v="3"/>
    <s v="A"/>
    <n v="3"/>
    <m/>
    <m/>
    <m/>
    <m/>
  </r>
  <r>
    <x v="0"/>
    <x v="4"/>
    <s v="ECO"/>
    <s v="Bourdin, S &amp; Tai, J (à paraître), ‘Abstentionist voting – between disengagement and protestation in neglected areas: a spatial analysis of the Paris metropolis’"/>
    <x v="129"/>
    <s v="0160-0176 "/>
    <d v="2021-06-25T00:00:00"/>
    <s v="Forthcoming "/>
    <s v="https://journals.sagepub.com/doi/abs/10.1177/01600176211034131?journalCode=irxa"/>
    <m/>
    <n v="0"/>
    <m/>
    <m/>
    <s v="BOURDIN"/>
    <s v="SEBASTIEN"/>
    <m/>
    <m/>
    <m/>
    <m/>
    <m/>
    <m/>
    <m/>
    <m/>
    <m/>
    <m/>
    <m/>
    <m/>
    <m/>
    <m/>
    <s v="x"/>
    <m/>
    <n v="2"/>
    <m/>
    <x v="3"/>
    <s v="A"/>
    <m/>
    <m/>
    <m/>
    <m/>
    <m/>
  </r>
  <r>
    <x v="0"/>
    <x v="4"/>
    <s v="STRAT"/>
    <s v="Orhan, M. A, Castellano, S, Khelladi, I, Marinelli, L &amp; Monge, F 2021, 'Technology Distraction at Work. Impacts on self-regulation and work engagement'"/>
    <x v="60"/>
    <s v="0148-2963"/>
    <m/>
    <s v="mars"/>
    <s v="https://doi.org/10.1016/j.jbusres.2020.12.048"/>
    <s v=" vol 126, March 2021, pp. 341-349"/>
    <n v="1"/>
    <m/>
    <m/>
    <s v="CASTELLANO "/>
    <s v="SYLVAINE"/>
    <m/>
    <m/>
    <m/>
    <m/>
    <m/>
    <m/>
    <m/>
    <m/>
    <m/>
    <m/>
    <m/>
    <m/>
    <m/>
    <s v="x"/>
    <m/>
    <m/>
    <n v="2"/>
    <n v="2"/>
    <x v="3"/>
    <s v="A"/>
    <n v="3"/>
    <m/>
    <m/>
    <m/>
    <m/>
  </r>
  <r>
    <x v="0"/>
    <x v="4"/>
    <s v="STRAT"/>
    <s v="Castellano, S, Chandavimol, K, Khelladi, I &amp; Orhan M.A 2021, 'Impact of self-leardership and shared leadership on the performance of virtual R&amp;D teams'"/>
    <x v="130"/>
    <s v="0148-2963"/>
    <d v="2020-12-12T00:00:00"/>
    <s v="mai "/>
    <s v="https://doi.org/10.1016/j.jbusres.2020.12.030"/>
    <s v="vol. 128, pp. 578-586"/>
    <n v="1"/>
    <m/>
    <m/>
    <s v="CASTELLANO"/>
    <s v="SYLVAINE"/>
    <m/>
    <m/>
    <m/>
    <m/>
    <m/>
    <m/>
    <m/>
    <m/>
    <m/>
    <m/>
    <m/>
    <m/>
    <m/>
    <s v="x"/>
    <m/>
    <m/>
    <n v="2"/>
    <n v="2"/>
    <x v="3"/>
    <s v="A"/>
    <n v="3"/>
    <m/>
    <m/>
    <m/>
    <m/>
  </r>
  <r>
    <x v="0"/>
    <x v="4"/>
    <s v="STRAT"/>
    <s v="Castellano, S, Khelladi, I, Sorio, R, Orhan, M &amp; Kalisz, D 2021, 'Exploring the microfoundations of nomadic dynamic capabilities: The example of Flying Winemakers'"/>
    <x v="72"/>
    <s v="0040-1625"/>
    <d v="2020-10-20T00:00:00"/>
    <d v="2021-02-01T00:00:00"/>
    <s v="https://doi.org/10.1016/j.techfore.2020.120445"/>
    <s v="vol. 63"/>
    <n v="1"/>
    <m/>
    <m/>
    <s v="CASTELLANO"/>
    <s v="SYLVAINE"/>
    <m/>
    <m/>
    <m/>
    <m/>
    <m/>
    <m/>
    <m/>
    <m/>
    <m/>
    <m/>
    <m/>
    <m/>
    <m/>
    <s v="x"/>
    <m/>
    <m/>
    <n v="2"/>
    <n v="2"/>
    <x v="3"/>
    <s v="A"/>
    <n v="3"/>
    <m/>
    <m/>
    <m/>
    <m/>
  </r>
  <r>
    <x v="0"/>
    <x v="4"/>
    <s v="STRAT"/>
    <s v="Kalisz, D, Castellano, S, Khelladi, I &amp; Sorio, R 2021, 'The adoption, diffusion &amp; categorical ambiguity trifecta of social robots in e-health – insights from healthcare professionals'"/>
    <x v="73"/>
    <s v="0016-3287"/>
    <d v="2021-04-06T00:00:00"/>
    <d v="2021-05-01T00:00:00"/>
    <s v="https://doi.org/10.1016/j.futures.2021.102743"/>
    <s v="vol. 129"/>
    <n v="1"/>
    <m/>
    <m/>
    <s v="CASTELLANO"/>
    <s v="SYLVAINE"/>
    <m/>
    <m/>
    <m/>
    <m/>
    <m/>
    <m/>
    <m/>
    <m/>
    <m/>
    <m/>
    <m/>
    <m/>
    <m/>
    <s v="x"/>
    <m/>
    <m/>
    <m/>
    <n v="3"/>
    <x v="0"/>
    <s v="B"/>
    <n v="2"/>
    <m/>
    <m/>
    <m/>
    <m/>
  </r>
  <r>
    <x v="0"/>
    <x v="4"/>
    <s v="STRAT"/>
    <s v="Partouche-Sebban, Rezaeevessal, S, Sorio, R, Castellano, S, Khelladi, I &amp; Orhan, M.A  2021, ‘How Death Anxiety Influences Coping Strategies during the COVID-19 Pandemic: Investigating the role of Spirituality, National Identity, Lockdown and Trust’"/>
    <x v="116"/>
    <s v="0267-257X"/>
    <d v="2021-10-28T00:00:00"/>
    <m/>
    <s v="https://doi.org/10.1080/0267257X.2021.2012232"/>
    <s v="vol. 37, issue 17-18, pp. 1815-1839"/>
    <n v="1"/>
    <m/>
    <m/>
    <s v="CASTELLANO"/>
    <s v="SYLVAINE"/>
    <s v="ORHAN"/>
    <s v="MEHMET A"/>
    <m/>
    <m/>
    <m/>
    <m/>
    <m/>
    <m/>
    <m/>
    <m/>
    <m/>
    <m/>
    <m/>
    <s v="x"/>
    <m/>
    <m/>
    <n v="3"/>
    <n v="3"/>
    <x v="0"/>
    <s v="B"/>
    <n v="2"/>
    <m/>
    <m/>
    <m/>
    <m/>
  </r>
  <r>
    <x v="0"/>
    <x v="4"/>
    <s v="STRAT"/>
    <s v="Lejealle, C, Castellano, S &amp; Khelladi, I (forthcoming), 'The role of members’ lived experience in the evolution of online communities toward online communities of practice'"/>
    <x v="131"/>
    <s v=" 1367-3270"/>
    <d v="2021-09-30T00:00:00"/>
    <s v="Forthcoming "/>
    <s v="https://www.emerald.com/insight/content/doi/10.1108/JKM-03-2021-0250/full/html"/>
    <m/>
    <n v="1"/>
    <m/>
    <m/>
    <s v="CASTELLANO"/>
    <s v="SYLVAINE"/>
    <m/>
    <m/>
    <m/>
    <m/>
    <m/>
    <m/>
    <m/>
    <m/>
    <m/>
    <m/>
    <m/>
    <m/>
    <m/>
    <s v="x"/>
    <m/>
    <m/>
    <n v="3"/>
    <n v="3"/>
    <x v="0"/>
    <s v="B"/>
    <n v="2"/>
    <m/>
    <m/>
    <m/>
    <m/>
  </r>
  <r>
    <x v="0"/>
    <x v="4"/>
    <s v="STRAT"/>
    <s v="Castellano, S, Khelladi, I &amp; Aouina Mejri C (forthcoming), 'Communicating customer value proposition in the French pharmaceutical industry. The case of OTC drugs'"/>
    <x v="15"/>
    <s v="0885-8624"/>
    <d v="2021-05-23T00:00:00"/>
    <s v="Forthcoming "/>
    <s v="https://www.emerald.com/insight/content/doi/10.1108/JBIM-07-2020-0373/full/html"/>
    <m/>
    <n v="1"/>
    <m/>
    <m/>
    <s v="CASTELLANO"/>
    <s v="SYLVAINE"/>
    <m/>
    <m/>
    <m/>
    <m/>
    <m/>
    <m/>
    <m/>
    <m/>
    <m/>
    <m/>
    <m/>
    <m/>
    <m/>
    <s v="x"/>
    <m/>
    <m/>
    <n v="3"/>
    <n v="3"/>
    <x v="0"/>
    <s v="B"/>
    <n v="2"/>
    <m/>
    <m/>
    <m/>
    <m/>
  </r>
  <r>
    <x v="0"/>
    <x v="4"/>
    <s v="MARK"/>
    <s v="Farhat, F &amp; Chaney, D 2021, 'Introducing destination brand hate: an exploratory study'"/>
    <x v="132"/>
    <s v="1368-3500"/>
    <d v="2020-10-24T00:00:00"/>
    <s v="publish online le 20/10/2020"/>
    <s v="https://www.tandfonline.com/doi/full/10.1080/13683500.2020.1844160"/>
    <s v="vol. 24, issue 17, pp. 2472-2488"/>
    <n v="1"/>
    <m/>
    <m/>
    <s v="CHANEY"/>
    <s v="DAMIEN"/>
    <m/>
    <m/>
    <m/>
    <m/>
    <m/>
    <m/>
    <m/>
    <m/>
    <m/>
    <m/>
    <m/>
    <m/>
    <m/>
    <s v="x"/>
    <m/>
    <m/>
    <m/>
    <n v="3"/>
    <x v="0"/>
    <s v="B"/>
    <n v="2"/>
    <m/>
    <m/>
    <m/>
    <m/>
  </r>
  <r>
    <x v="0"/>
    <x v="4"/>
    <s v="MARK"/>
    <s v="Zouari, A &amp; Chaney, D 2021, 'L’orientation institutionnelle : définition, mesure et impact sur la performance à l’export'"/>
    <x v="133"/>
    <s v="0767-3701"/>
    <d v="2021-06-09T00:00:00"/>
    <s v="Juillet"/>
    <s v="https://doi.org/10.1177/07673701211007764"/>
    <s v="vol. 36, n. 3, pp.56-77"/>
    <n v="1"/>
    <m/>
    <m/>
    <s v="CHANEY"/>
    <s v="DAMIEN"/>
    <m/>
    <m/>
    <m/>
    <m/>
    <m/>
    <m/>
    <m/>
    <m/>
    <m/>
    <m/>
    <m/>
    <m/>
    <m/>
    <s v="x"/>
    <m/>
    <m/>
    <n v="2"/>
    <n v="2"/>
    <x v="3"/>
    <s v="A"/>
    <m/>
    <m/>
    <m/>
    <m/>
    <m/>
  </r>
  <r>
    <x v="0"/>
    <x v="4"/>
    <s v="MARK"/>
    <s v="Lunardo, R, Saintives, C &amp; Chaney, D 2021, 'Food packaging and the color red: How negative cognitive associations influence feelings of guilt'"/>
    <x v="60"/>
    <s v="0148-2963"/>
    <m/>
    <s v="septembre"/>
    <s v="https://doi.org/10.1016/j.jbusres.2021.05.052"/>
    <s v="vol. 134, pp. 589-600"/>
    <n v="1"/>
    <m/>
    <m/>
    <s v="CHANEY"/>
    <s v="DAMIEN"/>
    <m/>
    <m/>
    <m/>
    <m/>
    <m/>
    <m/>
    <m/>
    <m/>
    <m/>
    <m/>
    <m/>
    <m/>
    <m/>
    <s v="x"/>
    <m/>
    <m/>
    <n v="2"/>
    <n v="2"/>
    <x v="3"/>
    <s v="A"/>
    <n v="3"/>
    <m/>
    <m/>
    <m/>
    <m/>
  </r>
  <r>
    <x v="0"/>
    <x v="4"/>
    <s v="ECO"/>
    <s v="Bance, P &amp; Chassy, A 2021, 'Les partenariats public-ESS après les lois Hamon et NOTRe, à l’aune d’une Analyse de Discours Textuels dans les régions Grand-Est et Normandie'"/>
    <x v="41"/>
    <s v=" 0180-7307 "/>
    <d v="2021-04-21T00:00:00"/>
    <s v="octobre"/>
    <s v="https://doi.org/10.3917/reru.214.0627"/>
    <s v="vol. 4, pp. 627-654"/>
    <n v="0"/>
    <m/>
    <m/>
    <s v="CHASSY"/>
    <s v="ANGELIQUE"/>
    <m/>
    <m/>
    <m/>
    <m/>
    <m/>
    <m/>
    <m/>
    <m/>
    <m/>
    <m/>
    <m/>
    <m/>
    <m/>
    <s v="x"/>
    <m/>
    <m/>
    <m/>
    <n v="3"/>
    <x v="0"/>
    <s v="B"/>
    <m/>
    <m/>
    <m/>
    <m/>
    <m/>
  </r>
  <r>
    <x v="0"/>
    <x v="4"/>
    <s v="RH"/>
    <s v="Culié, J-D, Vo, L-C &amp; Philippe, X  2021, 'L’influence de la transformation digitale sur l’évolution des carrières : opportunités perçues et inertie structurelle au sein de collectivités territoriales'"/>
    <x v="58"/>
    <s v="2119-4831"/>
    <d v="2021-11-10T00:00:00"/>
    <s v="juillet-septembre"/>
    <s v="https://pmp.revuesonline.com/article.jsp?articleId=42815&amp;msclkid=e3d11f9fa14111ec8d6d57e34eb93a7a#"/>
    <s v="38(3), 277-298."/>
    <n v="0"/>
    <m/>
    <m/>
    <s v="CULIE"/>
    <s v="JEAN-DENIS"/>
    <s v="PHILIPPE"/>
    <s v="XAVIER"/>
    <m/>
    <m/>
    <m/>
    <m/>
    <m/>
    <m/>
    <m/>
    <m/>
    <m/>
    <m/>
    <m/>
    <s v="x"/>
    <m/>
    <m/>
    <n v="4"/>
    <n v="4"/>
    <x v="1"/>
    <s v="C"/>
    <m/>
    <m/>
    <m/>
    <m/>
    <m/>
  </r>
  <r>
    <x v="0"/>
    <x v="4"/>
    <s v="MARK"/>
    <s v="de Boissieu, E, Kontrateva, G, Ammi, C &amp; Baudier, P 2021, 'The use of Blockchain in the luxury industry : Supply chains and the traceability of goods'"/>
    <x v="16"/>
    <s v="1741-0398"/>
    <d v="2021-05-19T00:00:00"/>
    <m/>
    <s v="https://doi.org/10.1108/JEIM-11-2020-0471"/>
    <s v="vol. 34, n. 5, pp.1318-1338"/>
    <n v="1"/>
    <m/>
    <m/>
    <s v="DE BOISSIEU"/>
    <s v="ELODIE"/>
    <s v="BAUDIER"/>
    <s v="PATRICIA"/>
    <m/>
    <m/>
    <m/>
    <m/>
    <m/>
    <m/>
    <m/>
    <m/>
    <m/>
    <m/>
    <m/>
    <s v="x"/>
    <m/>
    <m/>
    <n v="4"/>
    <n v="3"/>
    <x v="0"/>
    <s v="B"/>
    <n v="1"/>
    <m/>
    <m/>
    <m/>
    <m/>
  </r>
  <r>
    <x v="0"/>
    <x v="4"/>
    <s v="MARK"/>
    <s v="Davcik, N, Cardinali, S, Sharma, P &amp; Cedrola, E 2021, 'Exploring the role of international R&amp;D activities in the impact of technological and marketing capabilities on SMEs',  performance?', ABS : 3"/>
    <x v="60"/>
    <s v="0148-2963"/>
    <d v="2020-04-18T00:00:00"/>
    <s v="mai"/>
    <s v="https://doi.org/10.1016/j.jbusres.2020.04.042"/>
    <s v="vol. 128, pp. 650-660"/>
    <n v="1"/>
    <m/>
    <m/>
    <s v="DAVCIK"/>
    <s v="NEBOJSA"/>
    <m/>
    <m/>
    <m/>
    <m/>
    <m/>
    <m/>
    <m/>
    <m/>
    <m/>
    <m/>
    <m/>
    <m/>
    <m/>
    <s v="x"/>
    <m/>
    <m/>
    <n v="2"/>
    <n v="2"/>
    <x v="3"/>
    <s v="A"/>
    <n v="3"/>
    <m/>
    <m/>
    <m/>
    <m/>
  </r>
  <r>
    <x v="0"/>
    <x v="4"/>
    <s v="RH"/>
    <s v="Eabrasu, M 2021, 'Bet Against Yourself: Integrating Insurance and Entrepreneurship'"/>
    <x v="134"/>
    <s v="1614-0559"/>
    <d v="2021-05-04T00:00:00"/>
    <s v="Août"/>
    <s v="https://doi.org/10.1017/S1744137421000394"/>
    <s v="vol. 17, n. 4, pp. 1-14."/>
    <n v="1"/>
    <m/>
    <m/>
    <s v="EABRASU"/>
    <s v="MARIAN"/>
    <m/>
    <m/>
    <m/>
    <m/>
    <m/>
    <m/>
    <m/>
    <m/>
    <m/>
    <m/>
    <m/>
    <m/>
    <m/>
    <m/>
    <m/>
    <m/>
    <n v="2"/>
    <m/>
    <x v="3"/>
    <s v="A"/>
    <n v="3"/>
    <m/>
    <m/>
    <m/>
    <m/>
  </r>
  <r>
    <x v="0"/>
    <x v="4"/>
    <s v="RH"/>
    <s v="Eabrasu, M, Brueckner, M &amp; Spencer, R 2021, 'A Social Licence to Operate Legitimacy Test: Enhancing Sustainability Through Contact Quality'"/>
    <x v="70"/>
    <s v="0959-6526"/>
    <d v="2021-01-21T00:00:00"/>
    <d v="2021-04-01T00:00:00"/>
    <s v="https://doi.org/10.1016/j.jclepro.2021.126080"/>
    <s v="vol. 293"/>
    <n v="1"/>
    <m/>
    <m/>
    <s v="EABRASU"/>
    <s v="MARIAN"/>
    <m/>
    <m/>
    <m/>
    <m/>
    <m/>
    <m/>
    <m/>
    <m/>
    <m/>
    <m/>
    <m/>
    <m/>
    <m/>
    <s v="x"/>
    <m/>
    <m/>
    <m/>
    <n v="3"/>
    <x v="0"/>
    <s v="B"/>
    <n v="2"/>
    <m/>
    <m/>
    <m/>
    <m/>
  </r>
  <r>
    <x v="0"/>
    <x v="4"/>
    <s v="RH"/>
    <s v="Eabrasu, M 2021, &quot;What if? Fine-tuning the expectations of business simulation technology through the lens of philosophical counterfactual analysis&quot;"/>
    <x v="109"/>
    <s v="1350-5084"/>
    <d v="2021-03-24T00:00:00"/>
    <s v="Forthcoming "/>
    <s v="https://doi.org/10.1177/13505084211015378"/>
    <m/>
    <n v="1"/>
    <m/>
    <m/>
    <s v="EABRASU"/>
    <s v="MARIAN"/>
    <m/>
    <m/>
    <m/>
    <m/>
    <m/>
    <m/>
    <m/>
    <m/>
    <m/>
    <m/>
    <m/>
    <m/>
    <m/>
    <m/>
    <m/>
    <m/>
    <n v="1"/>
    <n v="2"/>
    <x v="2"/>
    <s v="A"/>
    <n v="3"/>
    <m/>
    <m/>
    <m/>
    <m/>
  </r>
  <r>
    <x v="0"/>
    <x v="4"/>
    <s v="ECO"/>
    <s v="Arzubiaga, U, Diaz-Moriana, V, Bauweraerts, J &amp; Escobar, O 2021, 'Big Data in Family Firms: A Socioemotional Wealth Perspective', ABS : 2."/>
    <x v="50"/>
    <s v="0263-2373"/>
    <d v="2020-10-09T00:00:00"/>
    <s v="june"/>
    <s v="https://doi.org/10.1016/j.emj.2020.10.006"/>
    <s v="vol. 39, Issue 3, June, pp. 344-352"/>
    <n v="1"/>
    <m/>
    <m/>
    <s v="ESCOBAR"/>
    <s v="OCTAVIO"/>
    <m/>
    <m/>
    <m/>
    <m/>
    <m/>
    <m/>
    <m/>
    <m/>
    <m/>
    <m/>
    <m/>
    <m/>
    <m/>
    <s v="x"/>
    <m/>
    <m/>
    <n v="3"/>
    <n v="3"/>
    <x v="0"/>
    <s v="B"/>
    <n v="2"/>
    <m/>
    <m/>
    <m/>
    <m/>
  </r>
  <r>
    <x v="0"/>
    <x v="4"/>
    <s v="ECO"/>
    <s v="Song Y, Escobar O, Arzubiaga U &amp; De Massis A 2021, 'The digital transformation of a traditional market into an entrepreneurial ecosystem'"/>
    <x v="135"/>
    <s v="1863-6683"/>
    <d v="2020-12-29T00:00:00"/>
    <s v="published 18/01/21"/>
    <s v="https://doi.org/10.1007/s11846-020-00438-5"/>
    <m/>
    <n v="1"/>
    <m/>
    <m/>
    <s v="ESCOBAR"/>
    <s v="OCTAVIO"/>
    <m/>
    <m/>
    <m/>
    <m/>
    <m/>
    <m/>
    <m/>
    <m/>
    <m/>
    <m/>
    <m/>
    <m/>
    <m/>
    <s v="x"/>
    <m/>
    <m/>
    <n v="4"/>
    <m/>
    <x v="0"/>
    <s v="C"/>
    <n v="2"/>
    <m/>
    <m/>
    <m/>
    <m/>
  </r>
  <r>
    <x v="0"/>
    <x v="4"/>
    <s v="ECO"/>
    <s v="Escobar, O, Lamotte, O, Colovic, A &amp; Meschi, P-X (forthcoming), 'Impact of Sourcing from the Informal Economy on the Export Likelihood and Performance of Emerging Economy Firms'"/>
    <x v="136"/>
    <s v="0960-6491"/>
    <d v="2021-08-11T00:00:00"/>
    <s v="Forthcoming "/>
    <s v="https://doi.org/10.1093/icc/dtab068"/>
    <m/>
    <n v="1"/>
    <m/>
    <m/>
    <s v="ESCOBAR"/>
    <s v="OCTAVIO"/>
    <s v="LAMOTTE"/>
    <s v="OLIVIER"/>
    <m/>
    <m/>
    <m/>
    <m/>
    <m/>
    <m/>
    <m/>
    <m/>
    <m/>
    <m/>
    <m/>
    <s v="x"/>
    <m/>
    <m/>
    <n v="1"/>
    <n v="2"/>
    <x v="2"/>
    <s v="A"/>
    <n v="3"/>
    <m/>
    <m/>
    <m/>
    <m/>
  </r>
  <r>
    <x v="0"/>
    <x v="4"/>
    <s v="ECO"/>
    <s v="Madanaguli, A.T, Dhir, A, Talwar, S, Singh, G, &amp; Escobar, O (forthcoming), 'Business to Business (B2B) alliances in the healthcare industry: A review of research trends and pertinent issues'"/>
    <x v="15"/>
    <s v="0885-8624"/>
    <d v="2021-06-17T00:00:00"/>
    <s v="Forthcoming "/>
    <s v="https://doi.org/10.1108/JBIM-01-2021-0060"/>
    <m/>
    <n v="1"/>
    <m/>
    <m/>
    <s v="ESCOBAR"/>
    <s v="OCTAVIO"/>
    <m/>
    <m/>
    <m/>
    <m/>
    <m/>
    <m/>
    <m/>
    <m/>
    <m/>
    <m/>
    <m/>
    <m/>
    <m/>
    <s v="x"/>
    <m/>
    <m/>
    <n v="3"/>
    <n v="3"/>
    <x v="0"/>
    <s v="B"/>
    <n v="2"/>
    <m/>
    <m/>
    <m/>
    <m/>
  </r>
  <r>
    <x v="0"/>
    <x v="4"/>
    <s v="STRAT"/>
    <s v="Ahworegba, A.H., Estay, C &amp; Garri, M (forthcoming), 'Subsidiary behavioral response to volatile local context in emerging African markets: Evidence from Nigeria'"/>
    <x v="137"/>
    <s v="1525-383X"/>
    <d v="2021-10-05T00:00:00"/>
    <s v="Forthcoming "/>
    <s v="https://doi.org/10.1108/MBR-06-2020-0138"/>
    <m/>
    <n v="1"/>
    <m/>
    <m/>
    <s v="ESTAY"/>
    <s v="CHRISTOPHE"/>
    <m/>
    <m/>
    <m/>
    <m/>
    <m/>
    <m/>
    <m/>
    <m/>
    <m/>
    <m/>
    <m/>
    <m/>
    <m/>
    <s v="x"/>
    <m/>
    <m/>
    <n v="3"/>
    <n v="4"/>
    <x v="0"/>
    <s v="B"/>
    <n v="2"/>
    <m/>
    <m/>
    <m/>
    <m/>
  </r>
  <r>
    <x v="0"/>
    <x v="4"/>
    <s v="FIN"/>
    <s v="Fadil, N &amp; St-Pierre, J 2021, ‘Growing SMEs and internal financing: the role of business practices’"/>
    <x v="10"/>
    <s v="1462-6004 "/>
    <d v="2021-07-30T00:00:00"/>
    <d v="2021-10-01T00:00:00"/>
    <s v="https://doi.org/10.1108/JSBED-11-2019-0375"/>
    <s v="Vol. 28 No. 7, pp. 973-994"/>
    <n v="1"/>
    <m/>
    <m/>
    <s v="FADIL"/>
    <s v="NAZIK"/>
    <m/>
    <m/>
    <m/>
    <m/>
    <m/>
    <m/>
    <m/>
    <m/>
    <m/>
    <m/>
    <m/>
    <m/>
    <m/>
    <s v="x"/>
    <m/>
    <m/>
    <n v="4"/>
    <n v="4"/>
    <x v="0"/>
    <s v="C"/>
    <n v="2"/>
    <m/>
    <m/>
    <m/>
    <m/>
  </r>
  <r>
    <x v="0"/>
    <x v="4"/>
    <s v="SCM"/>
    <s v="Faury, O, Alix, Y &amp; Montier, N 2021, 'From the USSR to the Polar Silk Road: the rise of the strategic Russian Arctic Port Range' "/>
    <x v="138"/>
    <s v="1463-1377"/>
    <d v="2020-11-27T00:00:00"/>
    <s v="online 08/02/21"/>
    <s v="https://www.tandfonline.com/doi/abs/10.1080/14631377.2020.1867428?journalCode=cpce20"/>
    <s v="vol. 33, no. 7, pp. 842-861"/>
    <n v="1"/>
    <m/>
    <m/>
    <s v="FAURY"/>
    <s v="OLIVIER"/>
    <s v="MONTIER"/>
    <s v="NICOLAS"/>
    <m/>
    <m/>
    <m/>
    <m/>
    <m/>
    <m/>
    <m/>
    <m/>
    <m/>
    <m/>
    <s v="x"/>
    <s v="x"/>
    <m/>
    <m/>
    <n v="2"/>
    <m/>
    <x v="3"/>
    <s v="A"/>
    <n v="1"/>
    <m/>
    <m/>
    <m/>
    <m/>
  </r>
  <r>
    <x v="0"/>
    <x v="4"/>
    <s v="ECO"/>
    <s v="Favreau, F 2021, 'Les nouveaux acteurs du développement local'"/>
    <x v="58"/>
    <s v="2119-4831"/>
    <m/>
    <s v="jan-juin"/>
    <m/>
    <s v="38/1-2, 123-136. "/>
    <n v="0"/>
    <m/>
    <m/>
    <s v="FAVREAU"/>
    <s v="FLORIAN"/>
    <m/>
    <m/>
    <m/>
    <m/>
    <m/>
    <m/>
    <m/>
    <m/>
    <m/>
    <m/>
    <m/>
    <m/>
    <m/>
    <m/>
    <m/>
    <m/>
    <n v="4"/>
    <n v="4"/>
    <x v="1"/>
    <m/>
    <m/>
    <m/>
    <m/>
    <m/>
    <m/>
  </r>
  <r>
    <x v="0"/>
    <x v="4"/>
    <s v="MARK"/>
    <s v="Alnawas, I &amp; Ghantous, N 2021,  'Zooming in on co-creation practices of international franchisors'"/>
    <x v="33"/>
    <s v="0019-8501"/>
    <d v="2020-10-31T00:00:00"/>
    <s v="Janvier"/>
    <s v="Cite_x000a_https://doi.org/10.1016/j.indmarman.2020.10.014"/>
    <s v="vol. 92, pp. 1-13"/>
    <n v="1"/>
    <m/>
    <m/>
    <s v="GHANTOUS"/>
    <s v="NABIL"/>
    <m/>
    <m/>
    <m/>
    <m/>
    <m/>
    <m/>
    <m/>
    <m/>
    <m/>
    <m/>
    <m/>
    <m/>
    <m/>
    <s v="x"/>
    <m/>
    <m/>
    <n v="2"/>
    <n v="2"/>
    <x v="3"/>
    <s v="A"/>
    <n v="3"/>
    <m/>
    <m/>
    <m/>
    <m/>
  </r>
  <r>
    <x v="0"/>
    <x v="4"/>
    <s v="MARK"/>
    <s v="Alnawas, I, Altarifi, S &amp; Ghantous, N 2021, 'E-retailer cognitive and emotional relationship quality: their experiential antecedents and differential impact on brand evangelism'"/>
    <x v="139"/>
    <s v="0959-0552"/>
    <d v="2021-02-08T00:00:00"/>
    <s v="online le 2/03"/>
    <s v="https://doi.org/10.1108/IJRDM-07-2020-0239"/>
    <s v="Vol. 49 No. 9, pp. 1249-1270."/>
    <n v="1"/>
    <m/>
    <m/>
    <s v="GHANTOUS"/>
    <s v="NABIL"/>
    <m/>
    <m/>
    <m/>
    <m/>
    <m/>
    <m/>
    <m/>
    <m/>
    <m/>
    <m/>
    <m/>
    <m/>
    <m/>
    <s v="x"/>
    <m/>
    <m/>
    <n v="3"/>
    <n v="3"/>
    <x v="0"/>
    <s v="B"/>
    <n v="2"/>
    <m/>
    <m/>
    <m/>
    <m/>
  </r>
  <r>
    <x v="0"/>
    <x v="4"/>
    <s v="FIN"/>
    <s v="Diard, C &amp; Hachard, V (2021), 'Mise en œuvre du télétravail : une relation managériale réinventée ?'"/>
    <x v="17"/>
    <s v="0295-4397"/>
    <d v="2020-10-26T00:00:00"/>
    <s v="juin"/>
    <s v="https://doi.org/10.3917/geco1.144.0038"/>
    <s v="2021/2, n. 144, pp. 38-52"/>
    <n v="0"/>
    <m/>
    <m/>
    <s v="HACHARD"/>
    <s v="VIRGINIE"/>
    <m/>
    <m/>
    <m/>
    <m/>
    <m/>
    <m/>
    <m/>
    <m/>
    <m/>
    <m/>
    <m/>
    <m/>
    <m/>
    <s v="x"/>
    <m/>
    <m/>
    <n v="4"/>
    <n v="3"/>
    <x v="0"/>
    <s v="B"/>
    <m/>
    <m/>
    <m/>
    <m/>
    <m/>
  </r>
  <r>
    <x v="0"/>
    <x v="4"/>
    <s v="FIN"/>
    <s v="Diard, C, Hachard, V &amp; Laroutis D 2021, 'Information délivrée aux télétravailleurs confinés par les services RH : une relation managériale bouleversée'"/>
    <x v="56"/>
    <s v="2262-7030"/>
    <d v="2021-06-03T00:00:00"/>
    <m/>
    <s v="https://doi.org/10.3917/qdm.215.0015"/>
    <s v="2021/5 (n° 35), pp. 15-26"/>
    <n v="0"/>
    <m/>
    <m/>
    <s v="HACHARD"/>
    <s v="VIRGINIE"/>
    <s v="LAROUTIS"/>
    <s v="DIMITRI"/>
    <m/>
    <m/>
    <m/>
    <m/>
    <m/>
    <m/>
    <m/>
    <m/>
    <m/>
    <m/>
    <m/>
    <s v="x"/>
    <m/>
    <m/>
    <n v="4"/>
    <m/>
    <x v="1"/>
    <s v="C"/>
    <m/>
    <m/>
    <m/>
    <m/>
    <m/>
  </r>
  <r>
    <x v="0"/>
    <x v="4"/>
    <s v="RH"/>
    <s v="Harrison, J.A., Budworth, M.H., &amp; Halinski, M 2021, 'Trait gratitude and job search: The mediating role of perceived employability'"/>
    <x v="140"/>
    <s v="1362-0436"/>
    <d v="2021-02-22T00:00:00"/>
    <s v="mai"/>
    <s v="https://doi.org/10.1108/CDI-08-2019-0206"/>
    <s v="Vol. 26 No. 2, pp. 238-251"/>
    <n v="1"/>
    <m/>
    <m/>
    <s v="HARRISON"/>
    <s v="JENNIFER"/>
    <m/>
    <m/>
    <m/>
    <m/>
    <m/>
    <m/>
    <m/>
    <m/>
    <m/>
    <m/>
    <m/>
    <m/>
    <m/>
    <s v="x"/>
    <m/>
    <m/>
    <m/>
    <n v="4"/>
    <x v="0"/>
    <s v="C"/>
    <n v="2"/>
    <m/>
    <m/>
    <m/>
    <m/>
  </r>
  <r>
    <x v="0"/>
    <x v="4"/>
    <s v="MARK"/>
    <s v="Behrens, R, Zhang Foutz, N, Franklin, M, Funk, J, Gutierrez-Navratil, F, Hofmann, J &amp; Leibfried, U 2021, 'Leveraging analytics to produce compelling and profitable film content'"/>
    <x v="141"/>
    <s v="0885-2545"/>
    <m/>
    <s v="juin"/>
    <s v="https://doi.org/10.1007/s10824-019-09372-1"/>
    <s v="vol. 45, pp 171–211"/>
    <n v="1"/>
    <m/>
    <m/>
    <s v="HOFMANN"/>
    <s v="JULIAN"/>
    <m/>
    <m/>
    <m/>
    <m/>
    <m/>
    <m/>
    <m/>
    <m/>
    <m/>
    <m/>
    <m/>
    <m/>
    <m/>
    <s v="x"/>
    <m/>
    <m/>
    <n v="3"/>
    <m/>
    <x v="0"/>
    <s v="B"/>
    <n v="2"/>
    <m/>
    <m/>
    <m/>
    <m/>
  </r>
  <r>
    <x v="0"/>
    <x v="4"/>
    <s v="MARK"/>
    <s v="Faerber, L.S, Hofmann, J, Ahrholdt, D &amp; Schnittka, O 2021, 'When are visitors actually satisfied at visitor attractions? What we know from more than 30 years of research'"/>
    <x v="142"/>
    <s v="0261-5177"/>
    <d v="2021-01-07T00:00:00"/>
    <d v="2021-06-01T00:00:00"/>
    <s v="https://doi.org/10.1016/j.tourman.2021.104284"/>
    <s v="vol 84"/>
    <n v="1"/>
    <m/>
    <m/>
    <s v="HOFMANN"/>
    <s v="JULIAN"/>
    <m/>
    <m/>
    <m/>
    <m/>
    <m/>
    <m/>
    <m/>
    <m/>
    <m/>
    <m/>
    <m/>
    <m/>
    <m/>
    <s v="x"/>
    <m/>
    <m/>
    <n v="2"/>
    <n v="1"/>
    <x v="2"/>
    <s v="A"/>
    <n v="4"/>
    <m/>
    <m/>
    <m/>
    <m/>
  </r>
  <r>
    <x v="0"/>
    <x v="4"/>
    <s v="ECO"/>
    <s v="Dokou G.A.K, Vernier, E, Dang, R &amp; Houanti, L 2021, 'Capital de mobilité́ internationale et développement des compétences transversales : cas des étudiant(e)s de la région des Hauts-de-France (Nord de Paris)'"/>
    <x v="5"/>
    <s v="1768-5958"/>
    <d v="2021-02-11T00:00:00"/>
    <s v="février"/>
    <s v="https://doi.org/10.3917/mav.121.0171"/>
    <s v="2020/7 (N° 121), février, pp. 171-191"/>
    <n v="0"/>
    <m/>
    <m/>
    <s v="HOUANTI"/>
    <s v="L'HOCINE"/>
    <m/>
    <m/>
    <m/>
    <m/>
    <m/>
    <m/>
    <m/>
    <m/>
    <m/>
    <m/>
    <m/>
    <m/>
    <m/>
    <s v="x"/>
    <m/>
    <m/>
    <n v="4"/>
    <n v="3"/>
    <x v="0"/>
    <s v="B"/>
    <m/>
    <m/>
    <m/>
    <m/>
    <m/>
  </r>
  <r>
    <x v="0"/>
    <x v="4"/>
    <s v="ECO"/>
    <s v="Bruna, M.G, Dang, R, Ammari, A &amp; Houanti, L 2020, 'The effect of board gender diversity on corporate social performance: An instrumental variable quantile regression approach'"/>
    <x v="120"/>
    <s v="1544-6123"/>
    <d v="2020-08-24T00:00:00"/>
    <s v="mai"/>
    <s v="https://doi.org/10.1016/j.frl.2020.101734"/>
    <s v="vol. 40"/>
    <n v="1"/>
    <m/>
    <m/>
    <s v="HOUANTI"/>
    <s v="L'HOCINE"/>
    <m/>
    <m/>
    <m/>
    <m/>
    <m/>
    <m/>
    <m/>
    <m/>
    <m/>
    <m/>
    <m/>
    <m/>
    <m/>
    <s v="x"/>
    <m/>
    <m/>
    <n v="3"/>
    <n v="3"/>
    <x v="0"/>
    <s v="B"/>
    <n v="2"/>
    <m/>
    <m/>
    <m/>
    <m/>
  </r>
  <r>
    <x v="0"/>
    <x v="4"/>
    <s v="ECO"/>
    <s v="Dokou, G, Vernier, E, Dang, R, Houanti, L &amp; Scotto, M-J 2021, 'Influence des facteurs culturels pour le développement des potentialités entrepreneuriales : le cas comparé d’entrepreneurs français , marocains et djiboutiens ayant vécu en France'"/>
    <x v="11"/>
    <s v=" 0773-0543"/>
    <m/>
    <s v="novembre"/>
    <s v="https://www-cairn-info.em-normandie.idm.oclc.org/revue-gestion-2000-2021-3-page-41.htm"/>
    <s v="vol. 38, 2021/3, pp. 41-71"/>
    <n v="0"/>
    <m/>
    <m/>
    <s v="HOUANTI"/>
    <s v="L'HOCINE"/>
    <m/>
    <m/>
    <m/>
    <m/>
    <m/>
    <m/>
    <m/>
    <m/>
    <m/>
    <m/>
    <m/>
    <m/>
    <m/>
    <s v="x"/>
    <m/>
    <m/>
    <m/>
    <n v="4"/>
    <x v="1"/>
    <s v="C"/>
    <m/>
    <m/>
    <m/>
    <m/>
    <m/>
  </r>
  <r>
    <x v="0"/>
    <x v="4"/>
    <s v="ECO"/>
    <s v="Dang, R, Houanti, L, Lê, N &amp; Sahut, J-M 2021, 'Does Board Composition Influence CSR Disclosure? Evidence from Dynamic Panel Analysis?'"/>
    <x v="22"/>
    <s v="0938-8249"/>
    <m/>
    <s v="novembre"/>
    <s v="https://www.cairn.info/revue-gestion-2000-2021-3.htm"/>
    <s v="vol. 25, no. 2, p. 52–69"/>
    <n v="1"/>
    <m/>
    <m/>
    <s v="HOUANTI"/>
    <s v="L'HOCINE"/>
    <m/>
    <m/>
    <m/>
    <m/>
    <m/>
    <m/>
    <m/>
    <m/>
    <m/>
    <m/>
    <m/>
    <m/>
    <m/>
    <s v="x"/>
    <m/>
    <m/>
    <n v="3"/>
    <n v="2"/>
    <x v="3"/>
    <s v="A"/>
    <m/>
    <m/>
    <m/>
    <m/>
    <m/>
  </r>
  <r>
    <x v="0"/>
    <x v="4"/>
    <s v="ECO"/>
    <s v="Houanti, L, Dang, R, Scotto, M.J, Boyer, A &amp; Guechtouli, M 2021,  'La féminisation des entreprises algériennes : le cas Cevital.'"/>
    <x v="57"/>
    <s v="1952-3262 "/>
    <d v="2021-10-28T00:00:00"/>
    <m/>
    <m/>
    <s v="n 31, pp. 136-155"/>
    <n v="0"/>
    <m/>
    <m/>
    <s v="HOUANTI"/>
    <s v="L'HOCINE"/>
    <m/>
    <m/>
    <m/>
    <m/>
    <m/>
    <m/>
    <m/>
    <m/>
    <m/>
    <m/>
    <m/>
    <m/>
    <m/>
    <s v="x"/>
    <m/>
    <m/>
    <m/>
    <n v="4"/>
    <x v="1"/>
    <s v="C"/>
    <m/>
    <m/>
    <m/>
    <m/>
    <m/>
  </r>
  <r>
    <x v="0"/>
    <x v="4"/>
    <s v="ECO"/>
    <s v="Tiziri, M, Mustapha, M, Houanti, L, Cuenoud, T, Dang, R &amp; Hikkerova, L (à paraître), 'Une nouvelle typologie des logiques d’actions responsables. La RSE implicite pour les dirigeants de PME de la wilaya de Bejaia en Algérie'"/>
    <x v="11"/>
    <s v=" 0773-0543"/>
    <m/>
    <m/>
    <s v="https://www.cairn.info/revue-gestion-2000-2021-4-page-59.htm?wt.mc_id=crn-mel-a677785&amp;u=&amp;wt.tsrc=email"/>
    <s v="2021/4 (Volume 38), pages 59 à 84"/>
    <n v="0"/>
    <m/>
    <m/>
    <s v="HOUANTI"/>
    <s v="L'HOCINE"/>
    <m/>
    <m/>
    <m/>
    <m/>
    <m/>
    <m/>
    <m/>
    <m/>
    <m/>
    <m/>
    <m/>
    <m/>
    <m/>
    <s v="x"/>
    <m/>
    <m/>
    <m/>
    <n v="4"/>
    <x v="1"/>
    <s v="C"/>
    <m/>
    <m/>
    <m/>
    <m/>
    <m/>
  </r>
  <r>
    <x v="0"/>
    <x v="4"/>
    <s v="ECO"/>
    <s v="Tiziri, M, Mustapha, M, Houanti, L, Cuenoud, T, Dang, R &amp; Hikkerova, L 2021, 'Une nouvelle typologie des logiques d’actions responsables. La RSE implicite pour les dirigeants de PME de la wilaya de Bejaia en Algérie'"/>
    <x v="11"/>
    <s v=" 0773-0543"/>
    <m/>
    <m/>
    <s v="https://www.cairn.info/revue-gestion-2000-2021-4-page-59.htm?wt.mc_id=crn-mel-a677785&amp;u=&amp;wt.tsrc=email"/>
    <s v="2021/4 (Volume 38), pages 59 à 84"/>
    <n v="0"/>
    <m/>
    <m/>
    <s v="HOUANTI"/>
    <s v="L'HOCINE"/>
    <m/>
    <m/>
    <m/>
    <m/>
    <m/>
    <m/>
    <m/>
    <m/>
    <m/>
    <m/>
    <m/>
    <m/>
    <m/>
    <s v="x"/>
    <m/>
    <m/>
    <m/>
    <n v="4"/>
    <x v="1"/>
    <s v="C"/>
    <m/>
    <m/>
    <m/>
    <m/>
    <m/>
  </r>
  <r>
    <x v="0"/>
    <x v="4"/>
    <s v="SCM"/>
    <s v="Souza, M, Medeiros Pereira, G, Lopes de Sousa Jabbour, A. B, Chiappetta Jabbour, C. J, Reni Trento, L, Borchardt, M &amp; Zvirtes, L (forthcoming), 'A digitally enabled circular economy for mitigating food waste: understanding innovative marketing strategies in the context of an emerging economy'"/>
    <x v="72"/>
    <s v="0040-1625"/>
    <d v="2021-07-20T00:00:00"/>
    <d v="2021-12-01T00:00:00"/>
    <s v="https://doi.org/10.1016/j.techfore.2021.121062"/>
    <s v="vol 173"/>
    <n v="1"/>
    <m/>
    <m/>
    <s v="LOPES DE SOUSA JABBOUR"/>
    <s v="ANA BEATRIZ"/>
    <m/>
    <m/>
    <m/>
    <m/>
    <m/>
    <m/>
    <m/>
    <m/>
    <m/>
    <m/>
    <m/>
    <m/>
    <m/>
    <s v="x"/>
    <m/>
    <m/>
    <n v="3"/>
    <n v="2"/>
    <x v="3"/>
    <s v="A"/>
    <n v="3"/>
    <m/>
    <m/>
    <m/>
    <m/>
  </r>
  <r>
    <x v="0"/>
    <x v="4"/>
    <s v="SCM"/>
    <s v="Gerdam, V.V, Raut, R.D, Lopes de Sousa Jabbour, A.B &amp; Agrawal, N 2021, ‘Moving the Circular Economy Forward in the Mining Industry: Challenges to Closed-Loop in an Emerging Economy’"/>
    <x v="143"/>
    <s v="0301-4207"/>
    <d v="2021-07-28T00:00:00"/>
    <d v="2021-12-01T00:00:00"/>
    <s v="https://doi.org/10.1016/j.resourpol.2021.102279"/>
    <s v="vol. 74"/>
    <n v="1"/>
    <m/>
    <m/>
    <s v="LOPES DE SOUSA JABBOUR"/>
    <s v="ANA BEATRIZ"/>
    <m/>
    <m/>
    <m/>
    <m/>
    <m/>
    <m/>
    <m/>
    <m/>
    <m/>
    <m/>
    <m/>
    <m/>
    <m/>
    <s v="x"/>
    <m/>
    <m/>
    <n v="3"/>
    <m/>
    <x v="0"/>
    <s v="B"/>
    <n v="2"/>
    <m/>
    <m/>
    <m/>
    <m/>
  </r>
  <r>
    <x v="0"/>
    <x v="4"/>
    <s v="SCM"/>
    <s v="Gedam, V.V, Raut, R.D,  Lopes de Sousa Jabbour, A.B, Tanksale, A.N &amp; Narkhede, B.E (à paraître), 'Circular economy practices in a developing economy: barriers to be defeated'"/>
    <x v="70"/>
    <s v="0959-6526"/>
    <d v="2021-05-24T00:00:00"/>
    <s v="August"/>
    <s v="https://doi.org/10.1016/j.jclepro.2021.127670"/>
    <s v="vol. 113"/>
    <n v="1"/>
    <m/>
    <m/>
    <s v="LOPES DE SOUSA JABBOUR"/>
    <s v="ANA BEATRIZ"/>
    <m/>
    <m/>
    <m/>
    <m/>
    <m/>
    <m/>
    <m/>
    <m/>
    <m/>
    <m/>
    <m/>
    <m/>
    <m/>
    <s v="x"/>
    <m/>
    <m/>
    <m/>
    <n v="3"/>
    <x v="0"/>
    <s v="B"/>
    <n v="2"/>
    <m/>
    <m/>
    <m/>
    <m/>
  </r>
  <r>
    <x v="0"/>
    <x v="4"/>
    <s v="SCM"/>
    <s v="Nayal, K, Raut, R.D, Lopes de Sousa Jabbour, A.B, Narkhede, B &amp; Gedam, V (forthcoming), 'Integrated technologies toward sustainable agriculture supply chains: missing links'"/>
    <x v="16"/>
    <s v="1741-0398"/>
    <d v="2021-06-15T00:00:00"/>
    <s v="Forthcoming"/>
    <s v="https://doi.org/10.1108/JEIM-09-2020-0381"/>
    <m/>
    <n v="1"/>
    <m/>
    <m/>
    <s v="LOPES DE SOUSA JABBOUR"/>
    <s v="ANA BEATRIZ"/>
    <m/>
    <m/>
    <m/>
    <m/>
    <m/>
    <m/>
    <m/>
    <m/>
    <m/>
    <m/>
    <m/>
    <m/>
    <m/>
    <s v="x"/>
    <m/>
    <m/>
    <n v="4"/>
    <n v="3"/>
    <x v="0"/>
    <s v="B"/>
    <n v="1"/>
    <m/>
    <m/>
    <m/>
    <m/>
  </r>
  <r>
    <x v="0"/>
    <x v="4"/>
    <s v="SCM"/>
    <s v="Pavanelli Stefanovitz, J &amp; Lopes de Sousa Jabbour, A. B (forthcoming), 'Product development management complexity: emerging challenges and the role of senior leadership'"/>
    <x v="131"/>
    <s v="1367-3270"/>
    <d v="2021-08-18T00:00:00"/>
    <s v="Forthcoming"/>
    <s v="https://doi.org/10.1108/JKM-04-2021-0298"/>
    <m/>
    <n v="1"/>
    <m/>
    <m/>
    <s v="LOPES DE SOUSA JABBOUR"/>
    <s v="ANA BEATRIZ"/>
    <m/>
    <m/>
    <m/>
    <m/>
    <m/>
    <m/>
    <m/>
    <m/>
    <m/>
    <m/>
    <m/>
    <m/>
    <m/>
    <s v="x"/>
    <m/>
    <m/>
    <n v="3"/>
    <n v="3"/>
    <x v="0"/>
    <s v="B"/>
    <n v="2"/>
    <m/>
    <m/>
    <m/>
    <m/>
  </r>
  <r>
    <x v="0"/>
    <x v="4"/>
    <s v="SCM"/>
    <s v="Latan, H, Chiappetta Jabbour, C.J, Lopes de Sousa Jabbour, A. B &amp; Ali, M (forthcoming), 'Crossing the Red Line? Empirical Evidence and Useful Recommendations on Questionable Research Practices among Business Scholars'"/>
    <x v="121"/>
    <s v="0167-4544"/>
    <d v="2021-09-27T00:00:00"/>
    <s v="Forthcoming"/>
    <s v="https://doi.org/10.1007/s10551-021-04961-7"/>
    <m/>
    <n v="1"/>
    <m/>
    <m/>
    <s v="LOPES DE SOUSA JABBOUR"/>
    <s v="ANA BEATRIZ"/>
    <m/>
    <m/>
    <m/>
    <m/>
    <m/>
    <m/>
    <m/>
    <m/>
    <m/>
    <m/>
    <m/>
    <m/>
    <m/>
    <s v="x"/>
    <m/>
    <m/>
    <n v="2"/>
    <n v="1"/>
    <x v="2"/>
    <s v="A"/>
    <n v="3"/>
    <n v="1"/>
    <m/>
    <m/>
    <m/>
  </r>
  <r>
    <x v="0"/>
    <x v="4"/>
    <s v="SCM"/>
    <s v="Tissioui, M, Joffre, C, Scouarnec, A &amp; Payre, S (2021), 'Contribution de la prospective des métiers à la coordination territoriale et aux pratiques managériales. Le cas du rapprochement de deux structures sanitaires et médico-sociales'"/>
    <x v="144"/>
    <s v="2259-2490"/>
    <m/>
    <s v="septembre"/>
    <s v="https://www.cairn.info/revue-rimhe-2021-2-page-53.htm?ref=doi"/>
    <s v="2021/2, no. 43, vol. 10, pp. 53-80 "/>
    <n v="0"/>
    <m/>
    <m/>
    <s v="JOFFRE"/>
    <s v="CLEMENCE"/>
    <m/>
    <m/>
    <m/>
    <m/>
    <m/>
    <m/>
    <m/>
    <m/>
    <m/>
    <m/>
    <m/>
    <m/>
    <m/>
    <s v="x"/>
    <m/>
    <m/>
    <m/>
    <n v="3"/>
    <x v="0"/>
    <s v="B"/>
    <m/>
    <m/>
    <m/>
    <m/>
    <m/>
  </r>
  <r>
    <x v="0"/>
    <x v="4"/>
    <s v="FIN"/>
    <s v="Tissioui, M, Joffre, C &amp; Scouarnec, A 2021, 'Quelle actionnabilité des recherches en sciences de gestion dans le secteur médico-social ?'_x000a_"/>
    <x v="145"/>
    <s v="2262-5305"/>
    <d v="2021-07-05T00:00:00"/>
    <s v="mars-avril 21"/>
    <s v="https://www.cairn.info/revue-journal-de-gestion-et-d-economie-de-la-sante.htm"/>
    <s v="vol. 2021/2, no. 2, pp. 109-131"/>
    <n v="0"/>
    <m/>
    <m/>
    <s v="JOFFRE"/>
    <s v="CLEMENCE"/>
    <m/>
    <m/>
    <m/>
    <m/>
    <m/>
    <m/>
    <m/>
    <m/>
    <m/>
    <m/>
    <m/>
    <m/>
    <m/>
    <s v="x"/>
    <m/>
    <m/>
    <n v="4"/>
    <n v="4"/>
    <x v="1"/>
    <s v="C"/>
    <m/>
    <m/>
    <m/>
    <m/>
    <m/>
  </r>
  <r>
    <x v="0"/>
    <x v="4"/>
    <s v="MARK"/>
    <s v="Koubaa, Y &amp; Eleuch, A 2021, ‘Multimodal perceptual processing: the case of visual-induced olfactory imagery and its effects on taste perception, and the desire to eat’,  ABS 3 "/>
    <x v="146"/>
    <s v="0021-8499"/>
    <m/>
    <s v="mars "/>
    <s v="https://doi.org/10.2501/JAR-2020-006"/>
    <s v="vol. 61, Issue 1, pp. 78-94"/>
    <n v="1"/>
    <m/>
    <m/>
    <s v="KOUBAA"/>
    <s v="YAMEN"/>
    <m/>
    <m/>
    <m/>
    <m/>
    <m/>
    <m/>
    <m/>
    <m/>
    <m/>
    <m/>
    <m/>
    <m/>
    <m/>
    <s v="x"/>
    <m/>
    <m/>
    <n v="3"/>
    <n v="2"/>
    <x v="3"/>
    <s v="A"/>
    <n v="3"/>
    <m/>
    <m/>
    <m/>
    <m/>
  </r>
  <r>
    <x v="0"/>
    <x v="4"/>
    <s v="RH"/>
    <s v="Lianidou, T, Lytle, A &amp; Kakarika, M (forthcoming), 'Deep-level dissimilarity and leader-member exchange (LMX) quality: The role of status'"/>
    <x v="147"/>
    <s v="0268-3946"/>
    <d v="2021-11-29T00:00:00"/>
    <s v="Forthcoming "/>
    <s v="https://doi.org/10.1108/JMP-02-2021-0050"/>
    <m/>
    <n v="1"/>
    <m/>
    <m/>
    <s v="KAKARIKA"/>
    <s v="MARIA"/>
    <m/>
    <m/>
    <m/>
    <m/>
    <m/>
    <m/>
    <m/>
    <m/>
    <m/>
    <m/>
    <m/>
    <m/>
    <m/>
    <s v="x"/>
    <m/>
    <m/>
    <n v="4"/>
    <n v="3"/>
    <x v="3"/>
    <s v="B"/>
    <n v="3"/>
    <m/>
    <m/>
    <m/>
    <m/>
  </r>
  <r>
    <x v="0"/>
    <x v="4"/>
    <s v="FIN"/>
    <s v="Mnif,E, Lacombe, I &amp; Jarboui, A 2021, 'Users’ perception towards Bitcoin Green with big data analytics'"/>
    <x v="148"/>
    <s v="1746-5680"/>
    <d v="2021-06-08T00:00:00"/>
    <s v="septembre"/>
    <s v="https://doi.org/10.1108/SBR-02-2021-0016"/>
    <s v="vol. 16, n 4, pp. 592-615"/>
    <n v="1"/>
    <m/>
    <m/>
    <s v="LACOMBE"/>
    <s v="ISABELLE"/>
    <m/>
    <m/>
    <m/>
    <m/>
    <m/>
    <m/>
    <m/>
    <m/>
    <m/>
    <m/>
    <m/>
    <m/>
    <m/>
    <s v="x"/>
    <m/>
    <m/>
    <m/>
    <n v="4"/>
    <x v="0"/>
    <s v="C"/>
    <n v="2"/>
    <m/>
    <m/>
    <m/>
    <m/>
  </r>
  <r>
    <x v="0"/>
    <x v="4"/>
    <s v="ECO"/>
    <s v="Chalençon, L, Colovic, A, Lamotte, O &amp; Mayrhofer, U 2021, 'La réputation de l’acquéreur et la réaction des marchés financiers à l’annonce de fusions-acquisitions internationales'"/>
    <x v="22"/>
    <s v="1206-1697"/>
    <m/>
    <s v="mars? "/>
    <s v="https://doi.org/10.7202/1076021ar"/>
    <s v="vol. 25 (1), pp.131-151"/>
    <n v="1"/>
    <m/>
    <m/>
    <s v="LAMOTTE"/>
    <s v="OLIVIER"/>
    <m/>
    <m/>
    <m/>
    <m/>
    <m/>
    <m/>
    <m/>
    <m/>
    <m/>
    <m/>
    <m/>
    <m/>
    <m/>
    <s v="x"/>
    <m/>
    <m/>
    <n v="3"/>
    <n v="2"/>
    <x v="3"/>
    <s v="A"/>
    <m/>
    <m/>
    <m/>
    <m/>
    <m/>
  </r>
  <r>
    <x v="0"/>
    <x v="4"/>
    <s v="ECO"/>
    <s v="Lamotte, O, Chalençon, L, Mayrhofer, U, Colovic, A 2021, ‘Intangible resources and cross-border acquisition decisions: The impact of reputation and the moderating effect of experiential knowledge’"/>
    <x v="60"/>
    <s v="0148-2963"/>
    <m/>
    <s v="juillet"/>
    <s v="https://www.sciencedirect.com/science/article/pii/S0148296321002083"/>
    <s v="vol. 131, pp. 297-310"/>
    <n v="1"/>
    <m/>
    <m/>
    <s v="LAMOTTE"/>
    <s v="OLIVIER"/>
    <m/>
    <m/>
    <m/>
    <m/>
    <m/>
    <m/>
    <m/>
    <m/>
    <m/>
    <m/>
    <m/>
    <m/>
    <m/>
    <s v="x"/>
    <m/>
    <m/>
    <n v="2"/>
    <n v="2"/>
    <x v="3"/>
    <s v="A"/>
    <n v="3"/>
    <m/>
    <m/>
    <m/>
    <m/>
  </r>
  <r>
    <x v="0"/>
    <x v="4"/>
    <s v="ECO"/>
    <s v="Laré, A, Koné, N &amp; Gomado, K.M 2021, 'Impact des mini réseaux d’Adduction d'Eau Potable sur les conditions de vie des ménages ruraux au Niger'"/>
    <x v="41"/>
    <s v="0180-7307"/>
    <d v="2021-05-11T00:00:00"/>
    <d v="2021-10-01T00:00:00"/>
    <s v="https://doi.org/10.3917/reru.214.0593"/>
    <s v="2021/4, pp. 593-626"/>
    <n v="0"/>
    <m/>
    <m/>
    <s v="LARE"/>
    <s v="AMANDINE"/>
    <m/>
    <m/>
    <m/>
    <m/>
    <m/>
    <m/>
    <m/>
    <m/>
    <m/>
    <m/>
    <m/>
    <m/>
    <m/>
    <s v="x"/>
    <m/>
    <m/>
    <n v="3"/>
    <m/>
    <x v="0"/>
    <s v="B"/>
    <m/>
    <m/>
    <m/>
    <m/>
    <m/>
  </r>
  <r>
    <x v="0"/>
    <x v="4"/>
    <s v="ECO"/>
    <s v="Bastiège, M &amp; Laré, A 2021, 'Pratiques et représentations en matière de développement local soutenable : enseignements tirés du cas du port de Lomé'"/>
    <x v="58"/>
    <s v="2119-4831"/>
    <m/>
    <s v="novembre"/>
    <s v="https://pmp.revuesonline.com/article.jsp?articleId=42751&amp;msclkid=69e1879fa15511ec966ef8dd1532cada#"/>
    <s v="vol. 38/1-2, pp. 123-136."/>
    <n v="0"/>
    <m/>
    <m/>
    <s v="LARE"/>
    <s v="AMANDINE"/>
    <m/>
    <m/>
    <m/>
    <m/>
    <m/>
    <m/>
    <m/>
    <m/>
    <m/>
    <m/>
    <m/>
    <m/>
    <m/>
    <s v="x"/>
    <m/>
    <m/>
    <n v="4"/>
    <n v="4"/>
    <x v="1"/>
    <s v="C"/>
    <m/>
    <m/>
    <m/>
    <m/>
    <m/>
  </r>
  <r>
    <x v="0"/>
    <x v="4"/>
    <s v="MARK"/>
    <s v="Laroutis, D &amp; Lepelletier, P 2021, 'Ruissellement érosif et bien-être des citoyens : une nouvelle approche de l’estimation du consentement à payer'"/>
    <x v="89"/>
    <s v="0013-0559"/>
    <d v="2020-11-24T00:00:00"/>
    <s v="janvier-mars"/>
    <s v="https://journals.openedition.org/economierurale/8484"/>
    <s v="vol. 375, pp. 7-24"/>
    <n v="0"/>
    <m/>
    <m/>
    <s v="LAROUTIS"/>
    <s v="DIMITRI"/>
    <m/>
    <m/>
    <m/>
    <m/>
    <m/>
    <m/>
    <m/>
    <m/>
    <m/>
    <m/>
    <m/>
    <m/>
    <m/>
    <s v="x"/>
    <m/>
    <m/>
    <n v="4"/>
    <m/>
    <x v="1"/>
    <s v="C"/>
    <m/>
    <m/>
    <m/>
    <m/>
    <m/>
  </r>
  <r>
    <x v="0"/>
    <x v="4"/>
    <s v="MARK"/>
    <s v="Laroutis D., Boistel P., Badot O. 2021, «Analyse des déterminants de la fréquence d’achat sur les sites Web marchands»"/>
    <x v="39"/>
    <s v="2259-6372"/>
    <d v="2021-03-08T00:00:00"/>
    <m/>
    <s v="https://doi.org/10.3917/resg.142.0187"/>
    <s v="2021/1 (N° 142), pp 187-213"/>
    <n v="0"/>
    <m/>
    <m/>
    <s v="LAROUTIS"/>
    <s v="DIMITRI"/>
    <m/>
    <m/>
    <m/>
    <m/>
    <m/>
    <m/>
    <m/>
    <m/>
    <m/>
    <m/>
    <m/>
    <m/>
    <m/>
    <s v="x"/>
    <m/>
    <m/>
    <n v="4"/>
    <n v="3"/>
    <x v="0"/>
    <s v="B"/>
    <m/>
    <m/>
    <m/>
    <m/>
    <m/>
  </r>
  <r>
    <x v="0"/>
    <x v="4"/>
    <s v="FIN"/>
    <s v="Février, R &amp; Lasmoles, O (forthcoming), 'La vulnérabilité des vecteurs numériques : l'angle mort de l’administration électronique ?'"/>
    <x v="86"/>
    <s v="1160-7742"/>
    <d v="2020-12-07T00:00:00"/>
    <s v="Forthcoming"/>
    <s v="https://www.larsg.fr/produit/n309-310-la-vulnerabilite-des-vecteurs-numeriques/"/>
    <m/>
    <n v="0"/>
    <m/>
    <m/>
    <s v="LASMOLES"/>
    <s v="OLIVIER"/>
    <m/>
    <m/>
    <m/>
    <m/>
    <m/>
    <m/>
    <m/>
    <m/>
    <m/>
    <m/>
    <m/>
    <m/>
    <m/>
    <s v="x"/>
    <m/>
    <m/>
    <m/>
    <n v="4"/>
    <x v="1"/>
    <s v="C"/>
    <m/>
    <m/>
    <m/>
    <m/>
    <m/>
  </r>
  <r>
    <x v="0"/>
    <x v="4"/>
    <s v="FIN"/>
    <s v="Jouini, O, Benjaafar, S, Lu, B, Li, S &amp; Legros, B (forthcoming), 'Appointment-driven queueing systems with non-punctual customers'"/>
    <x v="149"/>
    <s v="1572-9443"/>
    <d v="2021-11-16T00:00:00"/>
    <s v="Forthcoming"/>
    <s v="https://www.semanticscholar.org/paper/Appointment-driven-Queueing-Systems-with-Customers-Jouini-Benjaafar/05244f24333dfc6e627db14cf3bc62094ea708bb"/>
    <m/>
    <n v="1"/>
    <m/>
    <m/>
    <s v="LEGROS"/>
    <s v="BENJAMIN"/>
    <m/>
    <m/>
    <m/>
    <m/>
    <m/>
    <m/>
    <m/>
    <m/>
    <m/>
    <m/>
    <m/>
    <m/>
    <m/>
    <s v="x"/>
    <m/>
    <m/>
    <m/>
    <m/>
    <x v="0"/>
    <m/>
    <n v="2"/>
    <m/>
    <m/>
    <m/>
    <m/>
  </r>
  <r>
    <x v="0"/>
    <x v="4"/>
    <s v="FIN"/>
    <s v="Legros, B 2021, 'Transient analysis of an affine Queue-Hawkes process'"/>
    <x v="13"/>
    <s v="0167-6377"/>
    <d v="2021-04-06T00:00:00"/>
    <s v="Mai"/>
    <s v="https://doi.org/10.1016/j.orl.2021.04.001"/>
    <s v="vol. 49, Issue 3, pp. 393-399"/>
    <n v="1"/>
    <m/>
    <m/>
    <s v="LEGROS"/>
    <s v="BENJAMIN"/>
    <m/>
    <m/>
    <m/>
    <m/>
    <m/>
    <m/>
    <m/>
    <m/>
    <m/>
    <m/>
    <m/>
    <m/>
    <m/>
    <m/>
    <m/>
    <m/>
    <n v="2"/>
    <m/>
    <x v="3"/>
    <s v="A"/>
    <n v="2"/>
    <m/>
    <m/>
    <m/>
    <m/>
  </r>
  <r>
    <x v="0"/>
    <x v="4"/>
    <s v="FIN"/>
    <s v="Legros, B 2021 'Age-based Markovian approximation of the G/M/1 queue'"/>
    <x v="13"/>
    <s v="0167-6377 "/>
    <d v="2021-07-24T00:00:00"/>
    <s v="Septembr"/>
    <s v="https://doi.org/10.1016/j.orl.2021.07.008"/>
    <s v="vol. 49, issue 5, pp. 708-714."/>
    <n v="1"/>
    <m/>
    <m/>
    <s v="LEGROS"/>
    <s v="BENJAMIN"/>
    <m/>
    <m/>
    <m/>
    <m/>
    <m/>
    <m/>
    <m/>
    <m/>
    <m/>
    <m/>
    <m/>
    <m/>
    <m/>
    <m/>
    <m/>
    <m/>
    <n v="2"/>
    <m/>
    <x v="3"/>
    <s v="A"/>
    <n v="2"/>
    <m/>
    <m/>
    <m/>
    <m/>
  </r>
  <r>
    <x v="0"/>
    <x v="4"/>
    <s v="FIN"/>
    <s v="Legros, B 2021, 'Routing analyses for call centers with human and automated services'"/>
    <x v="150"/>
    <s v="0925-5273"/>
    <d v="2021-07-20T00:00:00"/>
    <s v="Octobre"/>
    <s v="https://doi.org/10.1016/j.ijpe.2021.108247"/>
    <s v="vol. 240, pp. 108-247"/>
    <n v="1"/>
    <m/>
    <m/>
    <s v="LEGROS"/>
    <s v="BENJAMIN"/>
    <m/>
    <m/>
    <m/>
    <m/>
    <m/>
    <m/>
    <m/>
    <m/>
    <m/>
    <m/>
    <m/>
    <m/>
    <m/>
    <m/>
    <m/>
    <m/>
    <n v="1"/>
    <n v="1"/>
    <x v="2"/>
    <s v="A"/>
    <n v="3"/>
    <m/>
    <m/>
    <m/>
    <m/>
  </r>
  <r>
    <x v="0"/>
    <x v="4"/>
    <s v="FIN"/>
    <s v="Legros, B 2021, 'Dimensioning a queue with state-dependent arrival rates'"/>
    <x v="151"/>
    <s v="0305-0548"/>
    <d v="2020-12-08T00:00:00"/>
    <d v="2021-04-01T00:00:00"/>
    <s v="https://doi.org/10.1016/j.cor.2020.105179"/>
    <s v="vol. 128"/>
    <n v="1"/>
    <m/>
    <m/>
    <s v="LEGROS"/>
    <s v="BENJAMIN"/>
    <m/>
    <m/>
    <m/>
    <m/>
    <m/>
    <m/>
    <m/>
    <m/>
    <m/>
    <m/>
    <m/>
    <m/>
    <m/>
    <m/>
    <m/>
    <m/>
    <n v="2"/>
    <m/>
    <x v="3"/>
    <s v="A"/>
    <n v="3"/>
    <m/>
    <m/>
    <m/>
    <m/>
  </r>
  <r>
    <x v="0"/>
    <x v="4"/>
    <s v="FIN"/>
    <s v="Abhishek, A, Legros, B &amp; Fransoo, J 2021, 'Performance Evaluation of Stochastic Systems with Dedicated Delivery Bays and General On-street Parking'"/>
    <x v="152"/>
    <s v="1526-5447"/>
    <d v="2021-04-04T00:00:00"/>
    <s v="sept-oct"/>
    <s v="https://doi.org/10.1287/trsc.2021.1065"/>
    <s v="vol. 55, issue 5, pp. 969-1225"/>
    <n v="1"/>
    <m/>
    <m/>
    <s v="LEGROS"/>
    <s v="BENJAMIN"/>
    <m/>
    <m/>
    <m/>
    <m/>
    <m/>
    <m/>
    <m/>
    <m/>
    <m/>
    <m/>
    <m/>
    <m/>
    <m/>
    <s v="x"/>
    <m/>
    <m/>
    <n v="2"/>
    <m/>
    <x v="3"/>
    <s v="A"/>
    <n v="3"/>
    <m/>
    <m/>
    <m/>
    <m/>
  </r>
  <r>
    <x v="0"/>
    <x v="4"/>
    <s v="FIN"/>
    <s v="Legros, B 2021, ''Agents' self-routing for blended operations to balance inbound and outbound services', FT50)"/>
    <x v="65"/>
    <s v="105-91478"/>
    <d v="2021-04-27T00:00:00"/>
    <s v="octobre"/>
    <s v=" https://doi.org/10.1111/poms.13452"/>
    <s v="vol.30, issue 10, pp. 3599-3614"/>
    <n v="1"/>
    <m/>
    <m/>
    <s v="LEGROS"/>
    <s v="BENJAMIN"/>
    <m/>
    <m/>
    <m/>
    <m/>
    <m/>
    <m/>
    <m/>
    <m/>
    <m/>
    <m/>
    <m/>
    <m/>
    <m/>
    <m/>
    <m/>
    <m/>
    <n v="1"/>
    <n v="1"/>
    <x v="2"/>
    <s v="A"/>
    <n v="4"/>
    <m/>
    <m/>
    <m/>
    <m/>
  </r>
  <r>
    <x v="0"/>
    <x v="4"/>
    <s v="SCM"/>
    <s v="Loux, P, Tran, S &amp; Aubry, M 2021, 'L’impact de la dématérialisation des contrats de travaux publics sur l’organisation interne des acteurs publics et privés et leurs interactions au sein d’un territoire"/>
    <x v="58"/>
    <s v="2119-4831"/>
    <d v="2021-12-06T00:00:00"/>
    <s v="mai-juin"/>
    <s v="https://pmp.revuesonline.com/article.jsp?articleId=42816"/>
    <s v="vol. 38, no. 3, pp. 299-329"/>
    <n v="0"/>
    <m/>
    <m/>
    <s v="LOUX"/>
    <s v="PATRICK"/>
    <s v="AUBRY"/>
    <s v="MATHILDE"/>
    <m/>
    <m/>
    <m/>
    <m/>
    <m/>
    <m/>
    <m/>
    <m/>
    <m/>
    <m/>
    <m/>
    <s v="x"/>
    <m/>
    <m/>
    <n v="4"/>
    <n v="4"/>
    <x v="1"/>
    <s v="C"/>
    <m/>
    <m/>
    <m/>
    <m/>
    <m/>
  </r>
  <r>
    <x v="0"/>
    <x v="4"/>
    <s v="MARK"/>
    <s v="Mandjak, T, Szalkai, Z, Hlédik, E, Magyar, M, Neumann-Bódi, E &amp; Simon, J 2021, 'The knowledge interconnection process: evidence from contract manufacturing relationships', ABS : 2"/>
    <x v="15"/>
    <s v="0885-8624"/>
    <d v="2020-12-06T00:00:00"/>
    <s v="online le 29/01/2021"/>
    <s v="https://doi.org/10.1108/JBIM-01-2020-0052"/>
    <s v="vol. 36, n. 9, pp. 1570-1584"/>
    <n v="1"/>
    <m/>
    <m/>
    <s v="MANDJAK"/>
    <s v="TIBOR"/>
    <m/>
    <m/>
    <m/>
    <m/>
    <m/>
    <m/>
    <m/>
    <m/>
    <m/>
    <m/>
    <m/>
    <m/>
    <m/>
    <s v="x"/>
    <m/>
    <m/>
    <n v="3"/>
    <n v="3"/>
    <x v="0"/>
    <s v="B"/>
    <n v="2"/>
    <m/>
    <m/>
    <m/>
    <m/>
  </r>
  <r>
    <x v="0"/>
    <x v="4"/>
    <s v="MARK"/>
    <s v="Barner-Rasmussen, W, Koporcic, N, Ivanova-Gongne, M, Mandjak, T &amp; Markovic, S 2021, ’Business-to-business marketing research: Assessing readability and discussing relevance to practitioners’,  ABS 3"/>
    <x v="33"/>
    <s v="0019-8501"/>
    <d v="2020-01-29T00:00:00"/>
    <s v="janvier"/>
    <s v="https://doi.org/10.1016/j.indmarman.2020.01.012"/>
    <s v="vol. 92, January 2021, pp. 217-231"/>
    <n v="1"/>
    <m/>
    <m/>
    <s v="MANDJAK"/>
    <s v="TIBOR"/>
    <m/>
    <m/>
    <m/>
    <m/>
    <m/>
    <m/>
    <m/>
    <m/>
    <m/>
    <m/>
    <m/>
    <m/>
    <m/>
    <s v="x"/>
    <m/>
    <m/>
    <n v="2"/>
    <n v="2"/>
    <x v="3"/>
    <s v="A"/>
    <n v="3"/>
    <m/>
    <m/>
    <m/>
    <m/>
  </r>
  <r>
    <x v="0"/>
    <x v="4"/>
    <s v="SCM"/>
    <s v="Marić J, Galera-Zarco C &amp; Opazo-Basáez, M (forthcoming), 'The Emergent Role of Digital Technologies in the Context of Humanitarian Supply Chains: A Systematic Literature Review'"/>
    <x v="49"/>
    <s v="0254-5330"/>
    <d v="2021-04-08T00:00:00"/>
    <d v="2021-05-10T00:00:00"/>
    <s v="https://doi.org/10.1007/s10479-021-04079-z"/>
    <m/>
    <n v="1"/>
    <m/>
    <m/>
    <s v="MARIC"/>
    <s v="JOSIP"/>
    <m/>
    <m/>
    <m/>
    <m/>
    <m/>
    <m/>
    <m/>
    <m/>
    <m/>
    <m/>
    <m/>
    <m/>
    <m/>
    <s v="x"/>
    <m/>
    <m/>
    <n v="2"/>
    <n v="2"/>
    <x v="3"/>
    <s v="A"/>
    <n v="3"/>
    <m/>
    <m/>
    <m/>
    <m/>
  </r>
  <r>
    <x v="0"/>
    <x v="4"/>
    <s v="SCM"/>
    <s v="Opazo-Basáez, M, Vendrell-Herrero, F, Bustinza, O. F &amp; Marić, J 2021, 'Global value chain breadth and firm productivity: the enhancing effect of Industry 4.0'"/>
    <x v="153"/>
    <s v="1758-7786"/>
    <d v="2021-09-06T00:00:00"/>
    <s v="Forthcoming"/>
    <s v="https://doi.org/10.1108/JMTM-12-2020-0498"/>
    <m/>
    <n v="1"/>
    <m/>
    <m/>
    <s v="MARIC"/>
    <s v="JOSIP"/>
    <m/>
    <m/>
    <m/>
    <m/>
    <m/>
    <m/>
    <m/>
    <m/>
    <m/>
    <m/>
    <m/>
    <m/>
    <m/>
    <s v="x"/>
    <m/>
    <m/>
    <n v="4"/>
    <m/>
    <x v="1"/>
    <s v="C"/>
    <n v="1"/>
    <m/>
    <m/>
    <m/>
    <m/>
  </r>
  <r>
    <x v="0"/>
    <x v="4"/>
    <s v="ECO"/>
    <s v="Martinez, F, Peattie, K &amp; Vazquez-Brust, D (2021), 'Faith in the future: On a mission to integrate sustainability into management theory and practice'"/>
    <x v="73"/>
    <s v="0016-3287"/>
    <d v="2020-10-20T00:00:00"/>
    <s v="Janvier"/>
    <s v="https://doi.org/10.1016/j.futures.2020.102654"/>
    <s v="vol. 125"/>
    <n v="1"/>
    <m/>
    <m/>
    <s v="MARTINEZ"/>
    <s v="FABIEN"/>
    <m/>
    <m/>
    <m/>
    <m/>
    <m/>
    <m/>
    <m/>
    <m/>
    <m/>
    <m/>
    <m/>
    <m/>
    <m/>
    <s v="x"/>
    <m/>
    <m/>
    <m/>
    <n v="3"/>
    <x v="0"/>
    <s v="B"/>
    <n v="2"/>
    <m/>
    <m/>
    <m/>
    <m/>
  </r>
  <r>
    <x v="0"/>
    <x v="4"/>
    <s v="ECO"/>
    <s v="Martinez, F 2021,  ‘Ecological responsiveness and business performance: Four scenarios of compatibility and a multi-faceted strategies framework."/>
    <x v="154"/>
    <s v="0964-4733 "/>
    <d v="2021-05-06T00:00:00"/>
    <s v="décembre "/>
    <s v=" https://doi.org/10.1002/bse.2822"/>
    <s v="vol. 30; Issue 8, pp. 3606-3625"/>
    <n v="1"/>
    <m/>
    <m/>
    <s v="MARTINEZ"/>
    <s v="FABIEN"/>
    <m/>
    <m/>
    <m/>
    <m/>
    <m/>
    <m/>
    <m/>
    <m/>
    <m/>
    <m/>
    <m/>
    <m/>
    <m/>
    <m/>
    <m/>
    <m/>
    <n v="4"/>
    <n v="3"/>
    <x v="0"/>
    <s v="B"/>
    <n v="3"/>
    <m/>
    <m/>
    <m/>
    <m/>
  </r>
  <r>
    <x v="0"/>
    <x v="4"/>
    <s v="RH"/>
    <s v="Minchella, D &amp; Vincotte, E 2021, &quot;Qu’est-ce qu’une bonne prestation ? La problématique des attentes dans un contexte d’externalisation d’un service&quot;"/>
    <x v="155"/>
    <s v="2406-4734"/>
    <d v="2021-05-23T00:00:00"/>
    <s v="juin"/>
    <s v="https://doi.org/10.3917/g2000.382.0115"/>
    <s v="vol. 38, n°2 /2021, pp. 115-134."/>
    <n v="0"/>
    <m/>
    <m/>
    <s v="MINCHELLA"/>
    <s v="DELPHINE"/>
    <m/>
    <m/>
    <m/>
    <m/>
    <m/>
    <m/>
    <m/>
    <m/>
    <m/>
    <m/>
    <m/>
    <m/>
    <m/>
    <s v="x"/>
    <m/>
    <m/>
    <m/>
    <n v="4"/>
    <x v="1"/>
    <s v="C"/>
    <m/>
    <m/>
    <m/>
    <m/>
    <m/>
  </r>
  <r>
    <x v="0"/>
    <x v="4"/>
    <s v="ECO"/>
    <s v="Moroz, D &amp; Pecchioli, B 2021, 'Do Whisky Investors Read the Bible? The Effect of Expert Ratings on the Vintage Single Malt Secondary Market'"/>
    <x v="156"/>
    <s v="1931-4361"/>
    <d v="2021-03-01T00:00:00"/>
    <s v="Mars"/>
    <s v="https://doi.org/10.1017/jwe.2020.53"/>
    <s v="vol. 16(1), pp. 86-101."/>
    <n v="1"/>
    <m/>
    <m/>
    <s v="MOROZ"/>
    <s v="DAVID"/>
    <m/>
    <m/>
    <m/>
    <m/>
    <m/>
    <m/>
    <m/>
    <m/>
    <m/>
    <m/>
    <m/>
    <m/>
    <m/>
    <s v="x"/>
    <m/>
    <m/>
    <n v="3"/>
    <m/>
    <x v="0"/>
    <s v="B"/>
    <m/>
    <m/>
    <m/>
    <m/>
    <m/>
  </r>
  <r>
    <x v="0"/>
    <x v="4"/>
    <s v="STRAT"/>
    <s v="Kachouri, M,  Riguen, R &amp; Mouakhar, K 2021, 'How corporate social responsibility mediate the relationship between corporate governance and sustainability performance in UK: a multiple mediator analysis' ABS : 2"/>
    <x v="107"/>
    <s v="1746-5680"/>
    <d v="2021-01-12T00:00:00"/>
    <s v="Août"/>
    <s v="https://doi.org/10.1108/SBR-12-2020-0143"/>
    <s v="Vol. 16 No. 2, pp. 201-217"/>
    <n v="1"/>
    <m/>
    <m/>
    <s v="MOUAKHAR"/>
    <s v="KHAIREDDINE"/>
    <m/>
    <m/>
    <m/>
    <m/>
    <m/>
    <m/>
    <m/>
    <m/>
    <m/>
    <m/>
    <m/>
    <m/>
    <m/>
    <s v="x"/>
    <m/>
    <m/>
    <m/>
    <n v="4"/>
    <x v="0"/>
    <s v="C"/>
    <n v="2"/>
    <m/>
    <m/>
    <m/>
    <m/>
  </r>
  <r>
    <x v="0"/>
    <x v="4"/>
    <s v="STRAT"/>
    <s v="Bouzouitina, A, Mouakhar, K &amp; Jarboui, A 2021, 'Do CEO overconfidence and narcissism affect corporate social responsibility in the UK Listed Companies? The moderating role of corporate governance', . FNEGE : 4 ; HCERES : C ; ABS : 2"/>
    <x v="107"/>
    <s v="1746-5680"/>
    <d v="2020-12-29T00:00:00"/>
    <s v="Août"/>
    <s v="https://doi.org/10.1108/SBR-07-2020-0091"/>
    <s v="Vol. 16 No. 2, pp. 156-183"/>
    <n v="1"/>
    <m/>
    <m/>
    <s v="MOUAKHAR"/>
    <s v="KHAIREDDINE"/>
    <m/>
    <m/>
    <m/>
    <m/>
    <m/>
    <m/>
    <m/>
    <m/>
    <m/>
    <m/>
    <m/>
    <m/>
    <m/>
    <s v="x"/>
    <m/>
    <m/>
    <m/>
    <n v="4"/>
    <x v="0"/>
    <s v="C"/>
    <n v="2"/>
    <m/>
    <m/>
    <m/>
    <m/>
  </r>
  <r>
    <x v="0"/>
    <x v="4"/>
    <s v="STRAT"/>
    <s v="Asongu, S, Amari, M, Jarboui, A &amp; Mouakhar, K 2021, 'ICT dynamics for gender inclusive intermediary education: minimum poverty and inequality thresholds in developing countries'"/>
    <x v="157"/>
    <s v="0308-5961"/>
    <s v="/01/03/2021"/>
    <s v="Juin"/>
    <s v="https://doi.org/10.1016/j.telpol.2021.102125"/>
    <s v="Volume 45, Issue 5"/>
    <n v="1"/>
    <m/>
    <m/>
    <s v="MOUAKHAR"/>
    <s v="KHAIREDDINE"/>
    <m/>
    <m/>
    <m/>
    <m/>
    <m/>
    <m/>
    <m/>
    <m/>
    <m/>
    <m/>
    <m/>
    <m/>
    <m/>
    <s v="x"/>
    <m/>
    <m/>
    <n v="4"/>
    <m/>
    <x v="1"/>
    <s v="C"/>
    <n v="1"/>
    <m/>
    <m/>
    <m/>
    <m/>
  </r>
  <r>
    <x v="0"/>
    <x v="4"/>
    <s v="STRAT"/>
    <s v="Mnif, E, Mouakhar, K &amp; Jarboui, A 2021, 'Blockchain Technology Awareness on Social Media: Insights from Twitter Analytics'"/>
    <x v="158"/>
    <s v="1047-8310"/>
    <d v="2021-05-01T00:00:00"/>
    <s v="Novembre"/>
    <s v="https://doi.org/10.1016/j.hitech.2021.100416"/>
    <s v="vol. 32, issue 2"/>
    <n v="1"/>
    <m/>
    <m/>
    <s v="MOUAKHAR"/>
    <s v="KHAIREDDINE"/>
    <m/>
    <m/>
    <m/>
    <m/>
    <m/>
    <m/>
    <m/>
    <m/>
    <m/>
    <m/>
    <m/>
    <m/>
    <m/>
    <s v="x"/>
    <m/>
    <m/>
    <n v="4"/>
    <n v="4"/>
    <x v="0"/>
    <s v="C"/>
    <n v="2"/>
    <m/>
    <m/>
    <m/>
    <m/>
  </r>
  <r>
    <x v="0"/>
    <x v="4"/>
    <s v="FIN"/>
    <s v="Pereira, B 2021, 'Corégulation, entreprises et agence française anticorruption. A quoi sert l’Agence Française Anticorruption ?'"/>
    <x v="17"/>
    <s v="0295-4397"/>
    <d v="2020-10-26T00:00:00"/>
    <s v="juin"/>
    <s v="https://doi.org/10.3917/geco1.144.0029"/>
    <s v="n° 144-juin, pp.29-37"/>
    <n v="0"/>
    <m/>
    <m/>
    <s v="PEREIRA"/>
    <s v="BRIGITTE"/>
    <m/>
    <m/>
    <m/>
    <m/>
    <m/>
    <m/>
    <m/>
    <m/>
    <m/>
    <m/>
    <m/>
    <m/>
    <m/>
    <m/>
    <m/>
    <m/>
    <n v="4"/>
    <n v="3"/>
    <x v="0"/>
    <s v="B"/>
    <m/>
    <m/>
    <m/>
    <m/>
    <m/>
  </r>
  <r>
    <x v="0"/>
    <x v="4"/>
    <s v="FIN"/>
    <s v="Pereira, B (à paraître), 'Risques, sécurité des salariés et diligences de l’employeur : les incidences managériales des décisions de justice'"/>
    <x v="32"/>
    <s v=" 0242-9780"/>
    <d v="2021-06-03T00:00:00"/>
    <m/>
    <s v="https://doi.org/10.3166/rfg.2021.00541"/>
    <s v="2021/4 N° 297, pp 11-34"/>
    <n v="0"/>
    <m/>
    <m/>
    <s v="PEREIRA"/>
    <s v="BRIGITTE"/>
    <m/>
    <m/>
    <m/>
    <m/>
    <m/>
    <m/>
    <m/>
    <m/>
    <m/>
    <m/>
    <m/>
    <m/>
    <m/>
    <m/>
    <m/>
    <m/>
    <n v="3"/>
    <n v="2"/>
    <x v="3"/>
    <s v="A"/>
    <m/>
    <m/>
    <m/>
    <m/>
    <m/>
  </r>
  <r>
    <x v="0"/>
    <x v="4"/>
    <s v="ECO"/>
    <s v="Bosi, S, Ha-Huy, T, Pham, C.-T &amp; Pham, N.S. (forthcoming), ' Ascendant altruism and asset price bubbles '"/>
    <x v="159"/>
    <s v="1742-7355"/>
    <d v="2021-10-23T00:00:00"/>
    <s v="Forthcoming"/>
    <s v="https://doi.org/10.1111/ijet.12330"/>
    <m/>
    <n v="1"/>
    <m/>
    <m/>
    <s v="PHAM"/>
    <s v="NGOC-SANG"/>
    <m/>
    <m/>
    <m/>
    <m/>
    <m/>
    <m/>
    <m/>
    <m/>
    <m/>
    <m/>
    <m/>
    <m/>
    <m/>
    <s v="x"/>
    <m/>
    <m/>
    <n v="3"/>
    <m/>
    <x v="0"/>
    <s v="B"/>
    <n v="2"/>
    <m/>
    <m/>
    <m/>
    <m/>
  </r>
  <r>
    <x v="0"/>
    <x v="4"/>
    <s v="SCM"/>
    <s v="Prasanna, S (à paraître), 'The role of supplier innovativeness in the humanitarian context'"/>
    <x v="49"/>
    <s v="0254-5330"/>
    <d v="2021-03-29T00:00:00"/>
    <s v="online le 9/04/2021"/>
    <s v="https://link.springer.com/article/10.1007/s10479-021-04065-5"/>
    <m/>
    <n v="1"/>
    <m/>
    <m/>
    <s v="PRASANNA"/>
    <s v="SABARI"/>
    <m/>
    <m/>
    <m/>
    <m/>
    <m/>
    <m/>
    <m/>
    <m/>
    <m/>
    <m/>
    <m/>
    <m/>
    <m/>
    <m/>
    <m/>
    <m/>
    <n v="2"/>
    <n v="2"/>
    <x v="3"/>
    <s v="A"/>
    <n v="3"/>
    <m/>
    <m/>
    <m/>
    <m/>
  </r>
  <r>
    <x v="0"/>
    <x v="4"/>
    <s v="MARK"/>
    <s v="González-Gómez, H, Hudson, S &amp; Rychalski, A 2021, 'The psychology of frustration: Appraisals, outcomes and service recovery'"/>
    <x v="160"/>
    <s v=" 0742-6046"/>
    <d v="2021-06-04T00:00:00"/>
    <s v="September "/>
    <s v=" https://doi.org/10.1002/mar.21528"/>
    <s v="Volume38, Issue9, pp. 1550-1575"/>
    <n v="1"/>
    <m/>
    <m/>
    <s v="RYCHALSKI"/>
    <s v="AUDE"/>
    <m/>
    <m/>
    <m/>
    <m/>
    <m/>
    <m/>
    <m/>
    <m/>
    <m/>
    <m/>
    <m/>
    <m/>
    <m/>
    <s v="x"/>
    <m/>
    <m/>
    <n v="3"/>
    <n v="2"/>
    <x v="3"/>
    <s v="A"/>
    <n v="3"/>
    <m/>
    <m/>
    <m/>
    <m/>
  </r>
  <r>
    <x v="0"/>
    <x v="4"/>
    <s v="MARK"/>
    <s v="Roten, Y.S &amp; Vanheems, R 2021, 'Why do people shop together around the same screen?'"/>
    <x v="103"/>
    <s v=" 0736-3761"/>
    <d v="2021-07-18T00:00:00"/>
    <s v="novembre"/>
    <s v="https://doi.org/10.1108/JCM-08-2020-4053"/>
    <s v="Vol. 38 No. 7, pp. 741-750"/>
    <n v="1"/>
    <m/>
    <m/>
    <s v="ROTEN"/>
    <s v="YONATHAN SILVAIN"/>
    <m/>
    <m/>
    <m/>
    <m/>
    <m/>
    <m/>
    <m/>
    <m/>
    <m/>
    <m/>
    <m/>
    <m/>
    <m/>
    <s v="x"/>
    <m/>
    <m/>
    <n v="4"/>
    <n v="4"/>
    <x v="1"/>
    <s v="C"/>
    <n v="1"/>
    <m/>
    <m/>
    <m/>
    <m/>
  </r>
  <r>
    <x v="0"/>
    <x v="4"/>
    <s v="FIN"/>
    <s v="Seiler, V 2021, ‘China-to-FOB price transmission in the rare earth elements market and the end of Chinese export restrictions’"/>
    <x v="161"/>
    <s v="0140-9883 "/>
    <d v="2021-07-24T00:00:00"/>
    <s v="Octobre"/>
    <s v="https://doi.org/10.1016/j.eneco.2021.105485"/>
    <s v="vol. 102, 105485 /pp. 1-13, October"/>
    <n v="1"/>
    <m/>
    <m/>
    <s v="SEILER"/>
    <s v="VOLKER"/>
    <m/>
    <m/>
    <m/>
    <m/>
    <m/>
    <m/>
    <m/>
    <m/>
    <m/>
    <m/>
    <m/>
    <m/>
    <m/>
    <m/>
    <m/>
    <m/>
    <n v="2"/>
    <m/>
    <x v="3"/>
    <s v="A"/>
    <n v="3"/>
    <m/>
    <m/>
    <m/>
    <m/>
  </r>
  <r>
    <x v="0"/>
    <x v="4"/>
    <s v="FIN"/>
    <s v="Seiler, V &amp; Fanenbruck, K.M (forthcoming), 'Acceptance of digital investment solutions: The case of robo advisory in Germany'"/>
    <x v="162"/>
    <s v="0275-5319"/>
    <d v="2021-06-28T00:00:00"/>
    <s v="Décembre"/>
    <s v="https://doi.org/10.1016/j.ribaf.2021.101490"/>
    <s v="vol. 58"/>
    <n v="1"/>
    <m/>
    <m/>
    <s v="SEILER"/>
    <s v="VOLKER"/>
    <m/>
    <m/>
    <m/>
    <m/>
    <m/>
    <m/>
    <m/>
    <m/>
    <m/>
    <m/>
    <m/>
    <m/>
    <m/>
    <s v="x"/>
    <m/>
    <m/>
    <n v="4"/>
    <n v="4"/>
    <x v="0"/>
    <s v="C"/>
    <n v="2"/>
    <m/>
    <m/>
    <m/>
    <m/>
  </r>
  <r>
    <x v="0"/>
    <x v="4"/>
    <s v="MARK"/>
    <s v="Sohier, A, Creusier, J &amp; Sohier, R 2021, 'Evolution de la consommation musicale : vers un top 50 2.0'"/>
    <x v="5"/>
    <s v="1768-5958"/>
    <d v="2021-01-04T00:00:00"/>
    <m/>
    <s v="https://doi.org/10.3917/mav.125.0161"/>
    <s v="2021/5, n 125, pp. 161-183"/>
    <n v="0"/>
    <m/>
    <m/>
    <s v="SOHIER"/>
    <s v="ROMAIN"/>
    <m/>
    <m/>
    <m/>
    <m/>
    <m/>
    <m/>
    <m/>
    <m/>
    <m/>
    <m/>
    <m/>
    <m/>
    <m/>
    <s v="x"/>
    <m/>
    <m/>
    <n v="4"/>
    <n v="3"/>
    <x v="0"/>
    <s v="B"/>
    <m/>
    <m/>
    <m/>
    <m/>
    <m/>
  </r>
  <r>
    <x v="0"/>
    <x v="4"/>
    <s v="RH"/>
    <s v="Krüger, N, Behne, A, Beinke, J.H, Stibe, A &amp; Teuteberg, F. 2021, 'Exploring user acceptance determinants of COVID-19-tracing apps to manage the pandemic'"/>
    <x v="163"/>
    <s v="1548-3916"/>
    <m/>
    <m/>
    <s v="https://www.igi-global.com/gateway/article/full-text-pdf/293197&amp;riu=true"/>
    <s v="vol. 18, n 1, pp.1-27"/>
    <n v="1"/>
    <m/>
    <m/>
    <s v="STIBE"/>
    <s v="AGNIS"/>
    <m/>
    <m/>
    <m/>
    <m/>
    <m/>
    <m/>
    <m/>
    <m/>
    <m/>
    <m/>
    <m/>
    <m/>
    <m/>
    <s v="x"/>
    <m/>
    <m/>
    <n v="4"/>
    <m/>
    <x v="1"/>
    <s v="C"/>
    <m/>
    <m/>
    <m/>
    <m/>
    <m/>
  </r>
  <r>
    <x v="0"/>
    <x v="4"/>
    <s v="SCM"/>
    <s v="Belhadi, A; Kamble, S; Mani, V; Venkatesh, V.G., Shi.Y 2021, 'Behavioral mechanisms influencing Sustainable Supply Chain Governance decision-making from a dyadic buyer-supplier perspective'"/>
    <x v="150"/>
    <s v="0925-5273"/>
    <d v="2021-04-13T00:00:00"/>
    <s v="Juin"/>
    <s v="https://doi.org/10.1016/j.ijpe.2021.108136"/>
    <s v="vol. 236"/>
    <n v="1"/>
    <m/>
    <m/>
    <s v="VENKATESH"/>
    <s v="VG"/>
    <m/>
    <m/>
    <m/>
    <m/>
    <m/>
    <m/>
    <m/>
    <m/>
    <m/>
    <m/>
    <m/>
    <m/>
    <m/>
    <s v="x"/>
    <m/>
    <m/>
    <n v="1"/>
    <n v="1"/>
    <x v="2"/>
    <s v="A"/>
    <n v="3"/>
    <m/>
    <m/>
    <m/>
    <m/>
  </r>
  <r>
    <x v="0"/>
    <x v="4"/>
    <s v="SCM"/>
    <s v="Peris, J, Venkatesh, V.G, Sreedharan, V.R, Shi, Y &amp; Sankaranarayanan, B (à paraître), 'Modelling and analysing the impact of Circular Economy; Internet of Things and Ethical Business Practices in the VUCA world: Evidence from the food processing industry'_x000a_ "/>
    <x v="70"/>
    <s v="0959-6526"/>
    <d v="2021-03-24T00:00:00"/>
    <s v="Juin"/>
    <s v="https://doi.org/10.1016/j.jclepro.2021.126871"/>
    <s v="vol. 301"/>
    <n v="1"/>
    <m/>
    <m/>
    <s v="VENKATESH"/>
    <s v="VG"/>
    <m/>
    <m/>
    <m/>
    <m/>
    <m/>
    <m/>
    <m/>
    <m/>
    <m/>
    <m/>
    <m/>
    <m/>
    <m/>
    <s v="x"/>
    <m/>
    <m/>
    <m/>
    <n v="3"/>
    <x v="0"/>
    <s v="B"/>
    <n v="2"/>
    <m/>
    <m/>
    <m/>
    <m/>
  </r>
  <r>
    <x v="0"/>
    <x v="4"/>
    <s v="SCM"/>
    <s v="Arunmozhi, M, Venkatesh, V.G, Sreedharan, R &amp; Mani, V (à paraître), 'Modelling and Analysis of Artificial Intelligence for Commercial Vehicle Assembly Process in the VUCA world: A Case Study'"/>
    <x v="164"/>
    <s v="1366-588X "/>
    <d v="2021-03-16T00:00:00"/>
    <s v="Avril"/>
    <s v="https://www.sciencedirect.com/science/article/abs/pii/S0925527321000141"/>
    <s v="vol. 234"/>
    <n v="1"/>
    <m/>
    <m/>
    <s v="VENKATESH"/>
    <s v="VG"/>
    <m/>
    <m/>
    <m/>
    <m/>
    <m/>
    <m/>
    <m/>
    <m/>
    <m/>
    <m/>
    <m/>
    <m/>
    <m/>
    <s v="x"/>
    <m/>
    <m/>
    <n v="2"/>
    <n v="2"/>
    <x v="3"/>
    <s v="A"/>
    <n v="3"/>
    <m/>
    <m/>
    <m/>
    <m/>
  </r>
  <r>
    <x v="0"/>
    <x v="4"/>
    <s v="SCM"/>
    <s v="Ghouri, A, Mani, V, Jiao, Z, Venkatesh, VG, Kamble, S &amp; Shi, Y (forthcoming), ‘An empirical study of real-time information-receiving using industry 4.0 technologies in  downstream operations’"/>
    <x v="165"/>
    <s v="0040-1625"/>
    <d v="2020-12-09T00:00:00"/>
    <s v="Avril"/>
    <s v="https://doi.org/10.1016/j.techfore.2020.120551"/>
    <s v="vol. 165"/>
    <n v="1"/>
    <m/>
    <m/>
    <s v="VENKATESH"/>
    <s v="VG"/>
    <m/>
    <m/>
    <m/>
    <m/>
    <m/>
    <m/>
    <m/>
    <m/>
    <m/>
    <m/>
    <m/>
    <m/>
    <m/>
    <s v="x"/>
    <m/>
    <m/>
    <n v="2"/>
    <n v="2"/>
    <x v="3"/>
    <s v="A"/>
    <n v="3"/>
    <m/>
    <m/>
    <m/>
    <m/>
  </r>
  <r>
    <x v="0"/>
    <x v="4"/>
    <s v="SCM"/>
    <s v="Venkatesh, V G, Zhang, A, Deakins, E. Mani, V (à paraître), 'Antecedents of social sustainability noncompliance in the Indian apparel sector', ABS : 3."/>
    <x v="150"/>
    <s v="0925-5273"/>
    <d v="2021-01-12T00:00:00"/>
    <s v="avril"/>
    <s v="https://doi.org/10.1016/j.ijpe.2021.108038"/>
    <s v="vol. 234"/>
    <n v="1"/>
    <m/>
    <m/>
    <s v="VENKATESH"/>
    <s v="VG"/>
    <m/>
    <m/>
    <m/>
    <m/>
    <m/>
    <m/>
    <m/>
    <m/>
    <m/>
    <m/>
    <m/>
    <m/>
    <m/>
    <s v="x"/>
    <m/>
    <m/>
    <n v="1"/>
    <n v="1"/>
    <x v="2"/>
    <s v="A"/>
    <n v="3"/>
    <m/>
    <m/>
    <m/>
    <m/>
  </r>
  <r>
    <x v="0"/>
    <x v="4"/>
    <s v="SCM"/>
    <s v="Fernandes, S, Venkatesh V.G., Panda, R &amp; Shi, Y (forthcoming), 'Measurement of factors influencing online shopper buying decisions: A scale development and validation'"/>
    <x v="71"/>
    <s v="0969-6989"/>
    <d v="2020-11-24T00:00:00"/>
    <s v="Mars"/>
    <s v="https://doi.org/10.1016/j.jretconser.2020.102394"/>
    <s v="vol. 59"/>
    <n v="1"/>
    <m/>
    <m/>
    <s v="VENKATESH"/>
    <s v="VG"/>
    <m/>
    <m/>
    <m/>
    <m/>
    <m/>
    <m/>
    <m/>
    <m/>
    <m/>
    <m/>
    <m/>
    <m/>
    <m/>
    <s v="x"/>
    <m/>
    <m/>
    <n v="3"/>
    <n v="3"/>
    <x v="0"/>
    <s v="B"/>
    <n v="2"/>
    <m/>
    <m/>
    <m/>
    <m/>
  </r>
  <r>
    <x v="0"/>
    <x v="4"/>
    <s v="SCM"/>
    <s v="Sharma, D, Singh, A, Kumar, A, Mani, V &amp; Venkatesh, V.G (forthcoming), 'Reconfiguration of Food Grain Supply Network amidst COVID-19 Outbreak: An Emerging Economy Perspective' "/>
    <x v="49"/>
    <s v="0254-5330"/>
    <d v="2021-08-10T00:00:00"/>
    <n v="2021"/>
    <s v="https://doi.org/10.1007/s10479-021-04343-2"/>
    <m/>
    <n v="1"/>
    <m/>
    <m/>
    <s v="VENKATESH"/>
    <s v="VG"/>
    <m/>
    <m/>
    <m/>
    <m/>
    <m/>
    <m/>
    <m/>
    <m/>
    <m/>
    <m/>
    <m/>
    <m/>
    <m/>
    <s v="x"/>
    <m/>
    <m/>
    <n v="2"/>
    <n v="2"/>
    <x v="3"/>
    <s v="A"/>
    <n v="3"/>
    <m/>
    <m/>
    <m/>
    <m/>
  </r>
  <r>
    <x v="0"/>
    <x v="4"/>
    <s v="SCM"/>
    <s v="Kumari, S, Venkatesh, V.G, Deakins, E, Mani, V &amp; Kamble, S (forthcoming), 'Agriculture Value Chain Sustainability during COVID-19: An Emerging Economy Perspective'"/>
    <x v="166"/>
    <s v="0957-4093"/>
    <d v="2021-09-13T00:00:00"/>
    <n v="2021"/>
    <s v="https://doi.org/10.1108/IJLM-04-2021-0247"/>
    <m/>
    <n v="1"/>
    <m/>
    <m/>
    <s v="VENKATESH"/>
    <s v="VG"/>
    <m/>
    <m/>
    <m/>
    <m/>
    <m/>
    <m/>
    <m/>
    <m/>
    <m/>
    <m/>
    <m/>
    <m/>
    <m/>
    <s v="x"/>
    <m/>
    <m/>
    <n v="3"/>
    <n v="3"/>
    <x v="0"/>
    <s v="B"/>
    <n v="1"/>
    <m/>
    <m/>
    <m/>
    <m/>
  </r>
  <r>
    <x v="0"/>
    <x v="4"/>
    <s v="SCM"/>
    <s v="Koppiahraj, K, Bathrinath, S, Venkatesh, V.G et al. 2021, 'Optimal Sustainability Assessment Method Selection: A Practitioner Perspective'"/>
    <x v="49"/>
    <s v="0254-5330"/>
    <d v="2021-01-08T00:00:00"/>
    <s v="published 30/01/21"/>
    <s v="https://doi.org/10.1007/s10479-021-03946-z"/>
    <m/>
    <n v="1"/>
    <m/>
    <m/>
    <s v="VENKATESH"/>
    <s v="VG"/>
    <m/>
    <m/>
    <m/>
    <m/>
    <m/>
    <m/>
    <m/>
    <m/>
    <m/>
    <m/>
    <m/>
    <m/>
    <m/>
    <s v="x"/>
    <m/>
    <m/>
    <n v="2"/>
    <n v="2"/>
    <x v="3"/>
    <s v="A"/>
    <n v="3"/>
    <m/>
    <m/>
    <m/>
    <m/>
  </r>
  <r>
    <x v="0"/>
    <x v="4"/>
    <s v="MARK"/>
    <s v="Vo-Thanh, T, Vu, T-V, Nguyen, N, Nguyen, D, Zaman, M &amp; Chi, H 2021, 'How does hotel employees’ satisfaction with the organization’s COVID-19 responses affect job insecurity and job performance?', ABS : 3."/>
    <x v="167"/>
    <s v="0966-9582"/>
    <s v="accepté en novembre"/>
    <n v="2021"/>
    <s v="https://doi.org/10.1080/09669582.2020.1850750 "/>
    <s v="vol. 29, Issue 6, pp. 907-925 "/>
    <n v="1"/>
    <m/>
    <m/>
    <s v="ZAMAN"/>
    <s v="MUSTAFEED"/>
    <m/>
    <m/>
    <m/>
    <m/>
    <m/>
    <m/>
    <m/>
    <m/>
    <m/>
    <m/>
    <m/>
    <m/>
    <m/>
    <s v="x"/>
    <m/>
    <m/>
    <m/>
    <n v="3"/>
    <x v="0"/>
    <s v="B"/>
    <n v="3"/>
    <m/>
    <m/>
    <m/>
    <m/>
  </r>
  <r>
    <x v="0"/>
    <x v="4"/>
    <s v="STRAT"/>
    <s v="Srivastava, M, Narayanamurthy, G, Moser, R, Pereira, V &amp; Paille, P (2021), ‘Supplier’s Response to Institutional Pressure in Uncertain Environment: Implications for Cleaner Production’"/>
    <x v="70"/>
    <s v="0959-6526"/>
    <m/>
    <s v="mars"/>
    <s v="https://doi.org/10.1016/j.jclepro.2020.124954"/>
    <s v="vol. 286"/>
    <n v="1"/>
    <m/>
    <m/>
    <s v="SRIVASTAVA"/>
    <s v="MOHIT"/>
    <m/>
    <m/>
    <m/>
    <m/>
    <m/>
    <m/>
    <m/>
    <m/>
    <m/>
    <m/>
    <m/>
    <m/>
    <m/>
    <s v="x"/>
    <m/>
    <m/>
    <m/>
    <n v="3"/>
    <x v="0"/>
    <s v="B"/>
    <n v="2"/>
    <m/>
    <m/>
    <m/>
    <m/>
  </r>
  <r>
    <x v="0"/>
    <x v="4"/>
    <s v="FIN"/>
    <s v="Ali, F, Tauni, M.Z, Ali, A &amp; Ahsan, T 2021, 'Do buyer–seller personality similarities impact compulsive buying behaviour?'"/>
    <x v="168"/>
    <s v="1479-1838"/>
    <d v="2021-05-26T00:00:00"/>
    <s v="July/August"/>
    <s v="https://onlinelibrary.wiley.com/doi/10.1002/cb.1949"/>
    <s v="vol. 20, issue 4, pp. 996-1011"/>
    <n v="1"/>
    <m/>
    <m/>
    <s v="TAUNI"/>
    <s v="ZUBAIR M"/>
    <m/>
    <m/>
    <m/>
    <m/>
    <m/>
    <m/>
    <m/>
    <m/>
    <m/>
    <m/>
    <m/>
    <m/>
    <m/>
    <s v="x"/>
    <m/>
    <m/>
    <m/>
    <m/>
    <x v="0"/>
    <m/>
    <n v="2"/>
    <m/>
    <m/>
    <m/>
    <m/>
  </r>
  <r>
    <x v="0"/>
    <x v="4"/>
    <s v="STRAT"/>
    <s v="Boeing, P &amp; Wang, Y 2021, 'Decoding China’s Covid-19 “Virus Exceptionalism”:Community-based Digital Contact Tracing in Wuhan',. CNRS : 3 ; FNEGE : 2 ; HCERES : A ; ABS : 3."/>
    <x v="169"/>
    <s v="1467-9310"/>
    <d v="2021-03-03T00:00:00"/>
    <s v="September"/>
    <s v="http://doi.org/10.1111/radm.12464"/>
    <s v="Volume51, Issue4_x000a_Special Issue: Providing solutions in emergencies: R&amp;D and innovation management during Covid‐19 Part‐2_x000a_pp. 339-351"/>
    <n v="1"/>
    <m/>
    <m/>
    <s v="WANG"/>
    <s v="YIHAN"/>
    <m/>
    <m/>
    <m/>
    <m/>
    <m/>
    <m/>
    <m/>
    <m/>
    <m/>
    <m/>
    <m/>
    <m/>
    <m/>
    <s v="x"/>
    <m/>
    <m/>
    <n v="3"/>
    <n v="2"/>
    <x v="3"/>
    <s v="A"/>
    <n v="3"/>
    <m/>
    <m/>
    <m/>
    <m/>
  </r>
  <r>
    <x v="0"/>
    <x v="4"/>
    <s v="MARK"/>
    <s v="Vo-Thanh, T, Zaman, M, Hasan, R, Rather, R. A, Lombardi, R &amp; Secundo, G (2021), 'How a Mobile App Can Become a Catalyst for Sustainable Social Business: The Case of Too Good To Go'"/>
    <x v="72"/>
    <s v="0040-1625"/>
    <d v="2021-06-11T00:00:00"/>
    <s v="octobre "/>
    <s v="https://www.sciencedirect.com/science/article/abs/pii/S0040162521003942?via%3Dihub"/>
    <s v="vol. 171"/>
    <n v="1"/>
    <m/>
    <m/>
    <s v="ZAMAN"/>
    <s v="MUSTAFEED"/>
    <m/>
    <m/>
    <m/>
    <m/>
    <m/>
    <m/>
    <m/>
    <m/>
    <m/>
    <m/>
    <m/>
    <m/>
    <m/>
    <s v="x"/>
    <m/>
    <m/>
    <n v="2"/>
    <n v="2"/>
    <x v="3"/>
    <s v="A"/>
    <n v="3"/>
    <m/>
    <m/>
    <m/>
    <m/>
  </r>
  <r>
    <x v="0"/>
    <x v="4"/>
    <s v="MARK"/>
    <s v="Hasan, R, Koles, B, Zaman, M &amp; Paul, J 2021, 'The potential of chatbots in travel &amp; tourism services in the context of social distancing'"/>
    <x v="170"/>
    <s v="1740-2832"/>
    <d v="2021-04-03T00:00:00"/>
    <n v="2021"/>
    <s v="http://www.inderscience.com/offer.php?id=117998"/>
    <s v="Vol. 13, No. 1, pp.63–83"/>
    <n v="1"/>
    <m/>
    <m/>
    <s v="ZAMAN"/>
    <s v="MUSTAFEED"/>
    <m/>
    <m/>
    <m/>
    <m/>
    <m/>
    <m/>
    <m/>
    <m/>
    <m/>
    <m/>
    <m/>
    <m/>
    <m/>
    <s v="x"/>
    <m/>
    <m/>
    <m/>
    <m/>
    <x v="1"/>
    <m/>
    <n v="1"/>
    <m/>
    <m/>
    <m/>
    <m/>
  </r>
  <r>
    <x v="0"/>
    <x v="4"/>
    <s v="RH"/>
    <s v="Eabrasu, M 2021, &quot;What if? Fine-tuning the expectations of business simulation technology through the lens of philosophical counterfactual analysis&quot;"/>
    <x v="109"/>
    <s v="1350-5084"/>
    <d v="2021-03-24T00:00:00"/>
    <d v="2021-05-01T00:00:00"/>
    <s v="https://doi.org/10.1177/13505084211015378"/>
    <m/>
    <n v="1"/>
    <m/>
    <m/>
    <s v="EABRASU"/>
    <s v="MARIAN"/>
    <m/>
    <m/>
    <m/>
    <m/>
    <m/>
    <m/>
    <m/>
    <m/>
    <m/>
    <m/>
    <m/>
    <m/>
    <m/>
    <m/>
    <m/>
    <m/>
    <n v="1"/>
    <n v="2"/>
    <x v="2"/>
    <s v="A"/>
    <n v="3"/>
    <m/>
    <m/>
    <m/>
    <m/>
  </r>
  <r>
    <x v="0"/>
    <x v="5"/>
    <s v="MARK"/>
    <s v="Chang, V, Wills, G &amp; Baudier, P 2022, 'Impacts and Investigations of disruptive technologies for Industry 4.0'"/>
    <x v="72"/>
    <s v="0040-1625"/>
    <d v="2021-09-22T00:00:00"/>
    <s v="jan"/>
    <s v="https://doi.org/10.1016/j.techfore.2021.121232"/>
    <s v="Vol. 174"/>
    <n v="1"/>
    <m/>
    <m/>
    <s v="BAUDIER"/>
    <s v="PATRICIA"/>
    <m/>
    <m/>
    <m/>
    <m/>
    <m/>
    <m/>
    <m/>
    <m/>
    <m/>
    <m/>
    <m/>
    <m/>
    <m/>
    <s v="x"/>
    <m/>
    <m/>
    <n v="2"/>
    <n v="2"/>
    <x v="3"/>
    <s v="A"/>
    <n v="3"/>
    <m/>
    <m/>
    <m/>
    <m/>
  </r>
  <r>
    <x v="0"/>
    <x v="5"/>
    <s v="FIN"/>
    <s v="Ben Hamadi, Z, Fournès, C &amp; Philippe, X 2021, 'Les chemins de la légitimité en contrôle de gestion : processus d’acceptation ou de rejet d’un outil de gestion au sein d’une PME'"/>
    <x v="48"/>
    <m/>
    <s v="décembre"/>
    <s v="mai"/>
    <m/>
    <m/>
    <n v="0"/>
    <m/>
    <m/>
    <s v="BEN HAMADI"/>
    <s v="Z"/>
    <s v="FOURNES"/>
    <s v="CHRISTINE"/>
    <s v="PHILIPPE"/>
    <s v="XAVIER"/>
    <m/>
    <m/>
    <m/>
    <m/>
    <m/>
    <m/>
    <m/>
    <m/>
    <m/>
    <m/>
    <m/>
    <m/>
    <n v="4"/>
    <n v="3"/>
    <x v="0"/>
    <s v="B"/>
    <m/>
    <m/>
    <m/>
    <m/>
    <m/>
  </r>
  <r>
    <x v="0"/>
    <x v="5"/>
    <s v="MARK"/>
    <s v="Baudier, P, Ammi, C &amp; Hikkerova, G 2022, 'Impact of advertising on users' perceptions regarding the internet of things"/>
    <x v="60"/>
    <s v="0148-2963"/>
    <d v="2021-11-13T00:00:00"/>
    <s v="mars"/>
    <s v="https://doi.org/10.1016/j.jbusres.2021.11.038"/>
    <s v="vol. 141, pp. 355-366"/>
    <n v="1"/>
    <m/>
    <m/>
    <s v="BAUDIER"/>
    <s v="PATRICIA"/>
    <m/>
    <m/>
    <m/>
    <m/>
    <m/>
    <m/>
    <m/>
    <m/>
    <m/>
    <m/>
    <m/>
    <m/>
    <m/>
    <s v="x"/>
    <m/>
    <m/>
    <n v="2"/>
    <n v="2"/>
    <x v="3"/>
    <s v="A"/>
    <n v="3"/>
    <m/>
    <m/>
    <m/>
    <m/>
  </r>
  <r>
    <x v="0"/>
    <x v="5"/>
    <s v="FIN"/>
    <s v="Boubaker, S, Dang, V. A. &amp; Sassi, S 2022, 'Competitive Pressure and Firm Investment Efficiency: Evidence from Corporate Employment Decisions4"/>
    <x v="171"/>
    <n v="13547798"/>
    <d v="2021-03-10T00:00:00"/>
    <m/>
    <s v="https://www.research.manchester.ac.uk/portal/en/publications/competitive-pressure-and-firm-investment-efficiency-evidence-from-corporate-employment-decisions(11011a25-753d-4768-a503-46136237d480).html"/>
    <s v="28(1), 113-161"/>
    <n v="1"/>
    <m/>
    <m/>
    <s v="BOUBAKER"/>
    <s v="SABRI"/>
    <m/>
    <m/>
    <m/>
    <m/>
    <m/>
    <m/>
    <m/>
    <m/>
    <m/>
    <m/>
    <m/>
    <m/>
    <m/>
    <s v="x"/>
    <m/>
    <m/>
    <n v="3"/>
    <n v="3"/>
    <x v="3"/>
    <s v="A"/>
    <n v="3"/>
    <m/>
    <m/>
    <m/>
    <m/>
  </r>
  <r>
    <x v="0"/>
    <x v="5"/>
    <s v="FIN"/>
    <s v="Boubaker, S, Derouiche, I &amp; Nguyen, H 2022, 'Voluntary disclosure, family ownership and tax avoidance' "/>
    <x v="172"/>
    <s v="1385-3457"/>
    <d v="2021-09-09T00:00:00"/>
    <s v="mars"/>
    <s v="https://doi.org/10.1007/s10997-021-09601-w"/>
    <s v="26, 129–158"/>
    <n v="1"/>
    <m/>
    <m/>
    <s v="BOUBAKER"/>
    <s v="SABRI"/>
    <m/>
    <m/>
    <m/>
    <m/>
    <m/>
    <m/>
    <m/>
    <m/>
    <m/>
    <m/>
    <m/>
    <m/>
    <m/>
    <s v="x"/>
    <m/>
    <m/>
    <n v="4"/>
    <n v="4"/>
    <x v="1"/>
    <s v="C"/>
    <n v="1"/>
    <m/>
    <m/>
    <m/>
    <m/>
  </r>
  <r>
    <x v="0"/>
    <x v="5"/>
    <s v="FIN"/>
    <s v="Boubaker, S., Du, L., &amp; Liu, Z. 2022, ‘Industry momentum with correlation consolidation: evidence from China’"/>
    <x v="173"/>
    <s v="1470-8272"/>
    <d v="2022-02-10T00:00:00"/>
    <s v="Février"/>
    <s v="https://doi.org/10.1057/s41260-021-00248-8"/>
    <s v="vol. 23, pp. 73-8"/>
    <n v="1"/>
    <m/>
    <m/>
    <s v="BOUBAKER"/>
    <s v="SABRI"/>
    <m/>
    <m/>
    <m/>
    <m/>
    <m/>
    <m/>
    <m/>
    <m/>
    <m/>
    <m/>
    <m/>
    <m/>
    <m/>
    <s v="x"/>
    <m/>
    <m/>
    <n v="4"/>
    <n v="4"/>
    <x v="1"/>
    <s v="C"/>
    <n v="2"/>
    <m/>
    <m/>
    <m/>
    <m/>
  </r>
  <r>
    <x v="0"/>
    <x v="5"/>
    <s v="STRAT"/>
    <s v="Khelladi, I, Castellano, S, Hobeika, J, Perano, M &amp; Rutambuka, D 2022, 'Customer knowledge hiding behavior in service multi-sided platforms',  "/>
    <x v="60"/>
    <s v="0148-2963"/>
    <d v="2021-10-25T00:00:00"/>
    <s v="février"/>
    <s v="https://doi.org/10.1016/j.jbusres.2021.11.017"/>
    <s v="vol. 140, pp. 482-490"/>
    <n v="1"/>
    <m/>
    <m/>
    <s v="CASTELLANO"/>
    <s v="SYLVAINE"/>
    <m/>
    <m/>
    <m/>
    <m/>
    <m/>
    <m/>
    <m/>
    <m/>
    <m/>
    <m/>
    <m/>
    <m/>
    <m/>
    <s v="x"/>
    <m/>
    <m/>
    <n v="2"/>
    <n v="2"/>
    <x v="3"/>
    <s v="A"/>
    <n v="3"/>
    <m/>
    <m/>
    <m/>
    <m/>
  </r>
  <r>
    <x v="0"/>
    <x v="5"/>
    <s v="MARK"/>
    <s v="Chaney, D &amp; Lee, M.SW 2022, 'COVID‐19 vaccines and anti‐consumption: Understanding anti‐vaxxers hesitancy'"/>
    <x v="160"/>
    <s v="0742-6046"/>
    <m/>
    <s v="avril"/>
    <s v="https://doi.org/10.1002/mar.21617"/>
    <s v="Volume39, Issue4, pp. 741-754"/>
    <n v="1"/>
    <m/>
    <m/>
    <s v="CHANEY"/>
    <s v="DAMIEN"/>
    <m/>
    <m/>
    <m/>
    <m/>
    <m/>
    <m/>
    <m/>
    <m/>
    <m/>
    <m/>
    <m/>
    <m/>
    <m/>
    <s v="x"/>
    <m/>
    <m/>
    <m/>
    <n v="2"/>
    <x v="3"/>
    <s v="B"/>
    <m/>
    <m/>
    <m/>
    <m/>
    <m/>
  </r>
  <r>
    <x v="0"/>
    <x v="5"/>
    <s v="MARK"/>
    <s v="Sharma, P, Chan, R.Y.K., Davcik, N &amp; Ueno, A 2022,'Cultural differences in deliberate counterfeit purchase behavior'"/>
    <x v="174"/>
    <s v="2634-503"/>
    <m/>
    <s v="janvier"/>
    <s v="https://doi.org/10.1108/MIP-10-2020-0460"/>
    <s v="Vol. 40 No. 1, pp. 121-137"/>
    <n v="1"/>
    <m/>
    <m/>
    <s v="DAVCIK"/>
    <s v="NEBOJSA"/>
    <m/>
    <m/>
    <m/>
    <m/>
    <m/>
    <m/>
    <m/>
    <m/>
    <m/>
    <m/>
    <m/>
    <m/>
    <m/>
    <s v="x"/>
    <m/>
    <m/>
    <m/>
    <m/>
    <x v="1"/>
    <m/>
    <n v="1"/>
    <m/>
    <m/>
    <m/>
    <m/>
  </r>
  <r>
    <x v="0"/>
    <x v="5"/>
    <s v="MARK"/>
    <s v="Davcik, N, Langaro, D, Jevons, C &amp; Nascimento, R 2022, 'Non-sponsored brand-related user-generated content: Effects and mechanisms of consumer engagement'"/>
    <x v="175"/>
    <s v="1061-0421"/>
    <d v="2021-05-27T00:00:00"/>
    <s v="janvier"/>
    <s v="https://doi.org/10.1108/JPBM-06-2020-2971 "/>
    <s v="Vol. 31 No. 1, pp. 163-174"/>
    <n v="1"/>
    <m/>
    <m/>
    <s v="DAVCIK"/>
    <s v="NEBOJSA"/>
    <m/>
    <m/>
    <m/>
    <m/>
    <m/>
    <m/>
    <m/>
    <m/>
    <m/>
    <m/>
    <m/>
    <m/>
    <m/>
    <s v="x"/>
    <m/>
    <m/>
    <n v="4"/>
    <n v="3"/>
    <x v="0"/>
    <s v="B"/>
    <n v="1"/>
    <m/>
    <m/>
    <m/>
    <m/>
  </r>
  <r>
    <x v="0"/>
    <x v="5"/>
    <s v="MARK"/>
    <s v="Kondrateva, G, de Boissieu E, Ammi C &amp; Seuillez E 2022, 'The potential use of Blockchain technology in co-creation ecosystems'"/>
    <x v="176"/>
    <s v="1267-4982"/>
    <d v="2021-04-26T00:00:00"/>
    <s v="janvier"/>
    <s v="https://doi.org/10.3917/jie.pr1.0104"/>
    <s v="2022/1 (N° 37), pp.  9 -27"/>
    <n v="1"/>
    <m/>
    <m/>
    <s v="DE BOISSIEU"/>
    <s v="ELODIE"/>
    <m/>
    <m/>
    <m/>
    <m/>
    <m/>
    <m/>
    <m/>
    <m/>
    <m/>
    <m/>
    <m/>
    <m/>
    <m/>
    <s v="x"/>
    <m/>
    <m/>
    <n v="4"/>
    <n v="3"/>
    <x v="0"/>
    <s v="B"/>
    <m/>
    <m/>
    <m/>
    <m/>
    <m/>
  </r>
  <r>
    <x v="0"/>
    <x v="5"/>
    <s v="MARK"/>
    <s v="De Boissieu, E &amp; Urien, B 2022, '“Consumer-to-Brand Impoliteness” in luxury stores'"/>
    <x v="60"/>
    <s v="0148-2963"/>
    <d v="2022-02-26T00:00:00"/>
    <s v="juillet"/>
    <s v="https://doi.org/10.1016/j.jbusres.2022.02.078"/>
    <s v="Volume 146, Pages 409-425"/>
    <n v="1"/>
    <m/>
    <m/>
    <s v="DE BOISSIEU"/>
    <s v="ELODIE"/>
    <m/>
    <m/>
    <m/>
    <m/>
    <m/>
    <m/>
    <m/>
    <m/>
    <m/>
    <m/>
    <m/>
    <m/>
    <m/>
    <s v="x"/>
    <m/>
    <m/>
    <n v="2"/>
    <n v="2"/>
    <x v="3"/>
    <s v="A"/>
    <n v="3"/>
    <m/>
    <m/>
    <m/>
    <m/>
  </r>
  <r>
    <x v="0"/>
    <x v="5"/>
    <s v="SCM"/>
    <s v="Rigot-Müller, P, Cheaitou, A, Etienne, L, Faury, O &amp; Fedi, L 2022, 'The role of polarseaworthiness in shipping planning for infrastructure projects in the Arctic: the case of Yamal LNG plant'"/>
    <x v="108"/>
    <s v="0965-8564"/>
    <d v="2021-11-06T00:00:00"/>
    <s v="janvier"/>
    <s v="https://doi.org/10.1016/j.tra.2021.11.009"/>
    <s v="vol. 155, pp. 330-353"/>
    <n v="1"/>
    <m/>
    <m/>
    <s v="FAURY"/>
    <s v="OLIVIER"/>
    <m/>
    <m/>
    <m/>
    <m/>
    <m/>
    <m/>
    <m/>
    <m/>
    <m/>
    <m/>
    <m/>
    <m/>
    <m/>
    <s v="x"/>
    <m/>
    <m/>
    <n v="2"/>
    <m/>
    <x v="3"/>
    <s v="A"/>
    <n v="3"/>
    <m/>
    <m/>
    <m/>
    <m/>
  </r>
  <r>
    <x v="0"/>
    <x v="5"/>
    <s v="ECO"/>
    <s v="Favreau, F &amp; Brabant, S. 2022, 'Directive sur le devoir de vigilance : quels contrôles des pratiques managériales ?'"/>
    <x v="58"/>
    <s v="2119-4831"/>
    <m/>
    <s v="janvier-mars "/>
    <m/>
    <s v="39(1), p-121-131"/>
    <n v="0"/>
    <m/>
    <m/>
    <s v="FAVREAU"/>
    <s v="FLORIAN"/>
    <m/>
    <m/>
    <m/>
    <m/>
    <m/>
    <m/>
    <m/>
    <m/>
    <m/>
    <m/>
    <m/>
    <m/>
    <m/>
    <m/>
    <m/>
    <m/>
    <n v="4"/>
    <n v="4"/>
    <x v="1"/>
    <s v="C"/>
    <m/>
    <m/>
    <m/>
    <m/>
    <m/>
  </r>
  <r>
    <x v="0"/>
    <x v="5"/>
    <s v="STRAT"/>
    <s v="Khlif, W, Karoui, L &amp; Ingley, C 2022, 'Systemic sustainability: toward an organic model of governance'"/>
    <x v="172"/>
    <s v="1385-3457"/>
    <d v="2022-01-14T00:00:00"/>
    <m/>
    <s v="https://doi.org/10.1007/s10997-022-09624-x"/>
    <s v="26, pages11–25"/>
    <n v="1"/>
    <m/>
    <m/>
    <s v="KAROUI"/>
    <s v="LOTFI"/>
    <m/>
    <m/>
    <m/>
    <m/>
    <m/>
    <m/>
    <m/>
    <m/>
    <m/>
    <m/>
    <m/>
    <m/>
    <m/>
    <s v="x"/>
    <m/>
    <m/>
    <n v="4"/>
    <n v="4"/>
    <x v="1"/>
    <s v="C"/>
    <n v="1"/>
    <m/>
    <m/>
    <m/>
    <m/>
  </r>
  <r>
    <x v="0"/>
    <x v="5"/>
    <s v="RH"/>
    <s v="Kakarika, M, Lianidou, T, Qu, Y, Bligh, M 2022, 'Organisational Behaviour in the COVID-19 Context: Effects of Supervisor-Directed Deviance on Retaliation against Subordinates'"/>
    <x v="126"/>
    <s v="1045-3172"/>
    <d v="2021-11-20T00:00:00"/>
    <s v="janvier"/>
    <s v="https://onlinelibrary.wiley.com/doi/full/10.1111/1467-8551.12579_x000a_"/>
    <s v="Volume33, Issue1, pp. 435-454"/>
    <n v="1"/>
    <m/>
    <m/>
    <s v="KAKARIKA"/>
    <s v="MARIA"/>
    <m/>
    <m/>
    <m/>
    <m/>
    <m/>
    <m/>
    <m/>
    <m/>
    <m/>
    <m/>
    <m/>
    <m/>
    <m/>
    <s v="x"/>
    <m/>
    <m/>
    <n v="2"/>
    <n v="2"/>
    <x v="2"/>
    <s v="A"/>
    <n v="4"/>
    <m/>
    <m/>
    <m/>
    <m/>
  </r>
  <r>
    <x v="0"/>
    <x v="5"/>
    <s v="SCM"/>
    <s v="Pinheiro, M. A. P, Jugend, D, Lopes de Sousa Jabbour, A. B, Chiappetta Jabbour, C.J &amp; Latan, H 2022, 'Circular economy-based new products and company performance: The role of stakeholders and Industry 4.0 technologies' "/>
    <x v="67"/>
    <s v="0964-4733"/>
    <d v="2021-09-08T00:00:00"/>
    <m/>
    <s v="https://doi.org/10.1002/bse.2905"/>
    <s v="vol. 31, pp. 483-499"/>
    <n v="1"/>
    <m/>
    <m/>
    <s v="LOPES DE SOUSA JABBOUR"/>
    <s v="ANA BEATRIZ"/>
    <m/>
    <m/>
    <m/>
    <m/>
    <m/>
    <m/>
    <m/>
    <m/>
    <m/>
    <m/>
    <m/>
    <m/>
    <m/>
    <s v="x"/>
    <m/>
    <m/>
    <n v="4"/>
    <n v="3"/>
    <x v="0"/>
    <s v="B"/>
    <n v="3"/>
    <m/>
    <m/>
    <m/>
    <m/>
  </r>
  <r>
    <x v="0"/>
    <x v="5"/>
    <s v="SCM"/>
    <s v="Kuzma, E. L, Sehnem, S, Lopes de Sousa Jabbour, A. B &amp; Campos. L. M. S 2022, 'Circular economy indicators and levels of innovation: an innovative systematic literature review'"/>
    <x v="177"/>
    <s v="1741-0401"/>
    <d v="2021-06-07T00:00:00"/>
    <s v="Février"/>
    <s v="https://doi.org/10.1108/IJPPM-10-2020-0549"/>
    <s v="Vol. 71 No. 3, pp. 952-980"/>
    <n v="1"/>
    <m/>
    <m/>
    <s v="LOPES DE SOUSA JABBOUR"/>
    <s v="ANA BEATRIZ"/>
    <m/>
    <m/>
    <m/>
    <m/>
    <m/>
    <m/>
    <m/>
    <m/>
    <m/>
    <m/>
    <m/>
    <m/>
    <m/>
    <s v="x"/>
    <m/>
    <m/>
    <m/>
    <m/>
    <x v="1"/>
    <m/>
    <n v="1"/>
    <m/>
    <m/>
    <m/>
    <m/>
  </r>
  <r>
    <x v="0"/>
    <x v="5"/>
    <s v="SCM"/>
    <s v="Sharma, R, Lopes de Sousa Jabbour, A-B, Jain, V &amp; Shishodia, A 2022, 'The Role of Digital Technologies to Unleash a Green Recovery: Pathways and Pitfalls to Achieve the European Green Deal'"/>
    <x v="16"/>
    <s v="1741-0398"/>
    <d v="2021-11-21T00:00:00"/>
    <s v="Février"/>
    <s v="https://doi.org/10.1108/JEIM-07-2021-0293"/>
    <s v="Vol. 35 No. 1, pp. 266-294"/>
    <n v="1"/>
    <m/>
    <m/>
    <s v="LOPES DE SOUSA JABBOUR"/>
    <s v="ANA BEATRIZ"/>
    <m/>
    <m/>
    <m/>
    <m/>
    <m/>
    <m/>
    <m/>
    <m/>
    <m/>
    <m/>
    <m/>
    <m/>
    <m/>
    <s v="x"/>
    <m/>
    <m/>
    <n v="4"/>
    <n v="3"/>
    <x v="0"/>
    <s v="B"/>
    <n v="2"/>
    <m/>
    <m/>
    <m/>
    <m/>
  </r>
  <r>
    <x v="0"/>
    <x v="5"/>
    <s v="SCM"/>
    <s v="Raj, A, Mukherjee, A. A, Lopes de Sousa Jabbour, A.B &amp; Srivastava, S. K 2022, 'Supply Chain Management during and post-COVID-19 Pandemic: Mitigation Strategies and Practical Lessons Learned'_x000a_"/>
    <x v="60"/>
    <s v="0148-2963"/>
    <d v="2022-01-16T00:00:00"/>
    <s v="mars"/>
    <s v="https://doi.org/10.1016/j.jbusres.2022.01.037"/>
    <s v="vol. 142, pp. 1125-1139"/>
    <n v="1"/>
    <m/>
    <m/>
    <s v="LOPES DE SOUSA JABBOUR"/>
    <s v="ANA BEATRIZ"/>
    <m/>
    <m/>
    <m/>
    <m/>
    <m/>
    <m/>
    <m/>
    <m/>
    <m/>
    <m/>
    <m/>
    <m/>
    <m/>
    <s v="x"/>
    <m/>
    <m/>
    <n v="2"/>
    <n v="2"/>
    <x v="3"/>
    <s v="A"/>
    <n v="3"/>
    <m/>
    <m/>
    <m/>
    <m/>
  </r>
  <r>
    <x v="0"/>
    <x v="5"/>
    <s v="FIN"/>
    <s v="Legros, B 2022 'The principal-agent problem for service rate event-dependency'"/>
    <x v="3"/>
    <s v="0377-2217"/>
    <d v="2021-09-16T00:00:00"/>
    <s v="mars"/>
    <s v="https://doi.org/10.1016/j.ejor.2021.09.020"/>
    <s v="vol. 297, issue 3, pp. 949-963"/>
    <n v="1"/>
    <m/>
    <m/>
    <s v="LEGROS"/>
    <s v="BENJAMIN"/>
    <m/>
    <m/>
    <m/>
    <m/>
    <m/>
    <m/>
    <m/>
    <m/>
    <m/>
    <m/>
    <m/>
    <m/>
    <m/>
    <m/>
    <m/>
    <m/>
    <n v="1"/>
    <n v="1"/>
    <x v="2"/>
    <s v="A"/>
    <n v="4"/>
    <m/>
    <m/>
    <m/>
    <m/>
  </r>
  <r>
    <x v="0"/>
    <x v="5"/>
    <s v="FIN"/>
    <s v="Legros, B 2022, 'The transient blended queue'_x000a_"/>
    <x v="13"/>
    <s v="0167-6377"/>
    <d v="2022-03-03T00:00:00"/>
    <s v="mai"/>
    <s v="https://doi.org/10.1016/j.orl.2022.03.001"/>
    <s v="vol. 50, issue 3, pp. 287-294"/>
    <n v="1"/>
    <m/>
    <m/>
    <s v="LEGROS"/>
    <s v="BENJAMIN"/>
    <m/>
    <m/>
    <m/>
    <m/>
    <m/>
    <m/>
    <m/>
    <m/>
    <m/>
    <m/>
    <m/>
    <m/>
    <m/>
    <m/>
    <m/>
    <m/>
    <n v="2"/>
    <m/>
    <x v="3"/>
    <s v="A"/>
    <n v="2"/>
    <m/>
    <m/>
    <m/>
    <m/>
  </r>
  <r>
    <x v="0"/>
    <x v="5"/>
    <s v="MARK"/>
    <s v="Leszczyński, G, Mandják, T, Margitay, T &amp; Zieliński, M 2022, 'The Business Paradigm: Explanation for patterns of business interactions'"/>
    <x v="15"/>
    <s v="0885-8624"/>
    <d v="2021-05-14T00:00:00"/>
    <s v="février"/>
    <s v="https://doi.org/10.1108/JBIM-05-2019-0207"/>
    <s v="Vol. 37 No. 4, pp. 723-733"/>
    <n v="1"/>
    <m/>
    <m/>
    <s v="MANDJAK"/>
    <s v="TIBOR"/>
    <m/>
    <m/>
    <m/>
    <m/>
    <m/>
    <m/>
    <m/>
    <m/>
    <m/>
    <m/>
    <m/>
    <m/>
    <m/>
    <s v="x"/>
    <m/>
    <m/>
    <n v="3"/>
    <n v="3"/>
    <x v="0"/>
    <s v="B"/>
    <n v="2"/>
    <m/>
    <m/>
    <m/>
    <m/>
  </r>
  <r>
    <x v="0"/>
    <x v="5"/>
    <s v="STRAT"/>
    <s v="Amari, M, Mouakhar, K &amp; Jarboui, A 2022, 'ICT development, governance quality and the environmental performance: evidence from the lower and lower-middle-income countries'"/>
    <x v="178"/>
    <s v="1088-1913"/>
    <d v="2021-06-04T00:00:00"/>
    <s v="Février"/>
    <s v="https://doi.org/10.1108/MEQ-12-2020-0299"/>
    <s v="Vol. 33 No. 2, pp. 125-140"/>
    <n v="0"/>
    <m/>
    <m/>
    <s v="MOUAKHAR"/>
    <s v="KHAIREDDINE"/>
    <m/>
    <m/>
    <m/>
    <m/>
    <m/>
    <m/>
    <m/>
    <m/>
    <m/>
    <m/>
    <m/>
    <m/>
    <m/>
    <s v="x"/>
    <m/>
    <m/>
    <m/>
    <m/>
    <x v="1"/>
    <m/>
    <n v="1"/>
    <m/>
    <m/>
    <m/>
    <m/>
  </r>
  <r>
    <x v="0"/>
    <x v="5"/>
    <s v="ECO"/>
    <s v="Nguyen-Huu, T 2022, 'Do ‘inferior’ jobs always suffer from a wage penalty? Evidence from Temporary Workers in Cambodia and Pakistan'"/>
    <x v="179"/>
    <s v="1758-8553"/>
    <d v="2021-11-16T00:00:00"/>
    <s v="février"/>
    <s v="https://doi.org/10.1108/IJDI-06-2021-0120"/>
    <s v="Vol. 21 No. 1, pp. 106-141"/>
    <n v="1"/>
    <m/>
    <m/>
    <s v="NGUYEN HUU"/>
    <s v="TAM"/>
    <m/>
    <m/>
    <m/>
    <m/>
    <m/>
    <m/>
    <m/>
    <m/>
    <m/>
    <m/>
    <m/>
    <m/>
    <m/>
    <m/>
    <m/>
    <m/>
    <m/>
    <m/>
    <x v="0"/>
    <m/>
    <n v="2"/>
    <m/>
    <m/>
    <m/>
    <m/>
  </r>
  <r>
    <x v="0"/>
    <x v="5"/>
    <s v="RH"/>
    <s v="Gaile, A, Baumane-Vītoliņa, I, Kivipõld, K, &amp; Stibe, A 2022, 'Examining subjective career success of knowledge workers' "/>
    <x v="135"/>
    <s v="1863-6683"/>
    <m/>
    <s v="online 19/01/22"/>
    <s v="https://doi.org/10.1007/s11846-022-00523-x"/>
    <m/>
    <n v="1"/>
    <m/>
    <m/>
    <s v="STIBE "/>
    <s v="AGNIS"/>
    <m/>
    <m/>
    <m/>
    <m/>
    <m/>
    <m/>
    <m/>
    <m/>
    <m/>
    <m/>
    <m/>
    <m/>
    <m/>
    <s v="x"/>
    <m/>
    <m/>
    <n v="4"/>
    <m/>
    <x v="1"/>
    <s v="C"/>
    <n v="2"/>
    <m/>
    <m/>
    <m/>
    <m/>
  </r>
  <r>
    <x v="0"/>
    <x v="5"/>
    <s v="SCM"/>
    <s v="Wang, X, Ali, F, Tauni, M.Z, Zhang, Q &amp; Ahsan, T 2022, 'Effects of hedonic shopping motivations and gender differences on compulsive online buyers'"/>
    <x v="110"/>
    <s v="1069-6679"/>
    <d v="2021-04-14T00:00:00"/>
    <m/>
    <s v="https://doi.org/10.1080/10696679.2021.1894949"/>
    <s v="vol. 30, issue 1, pp. 120-135."/>
    <n v="1"/>
    <m/>
    <m/>
    <s v="TAUNI"/>
    <s v="ZUBAIR M"/>
    <m/>
    <m/>
    <m/>
    <m/>
    <m/>
    <m/>
    <m/>
    <m/>
    <m/>
    <m/>
    <m/>
    <m/>
    <m/>
    <s v="x"/>
    <m/>
    <m/>
    <n v="4"/>
    <n v="4"/>
    <x v="1"/>
    <s v="C"/>
    <n v="2"/>
    <m/>
    <m/>
    <m/>
    <m/>
  </r>
  <r>
    <x v="0"/>
    <x v="5"/>
    <s v="SCM"/>
    <s v="Alkaraan, F, Albitar, K, Hussainey, K&amp; Venkatesh V.G (2022), 'Corporate transformation toward Industry 4.0 and financial performance: The influence of environmental, social, and governance'"/>
    <x v="72"/>
    <s v="0040-1625"/>
    <d v="2021-12-13T00:00:00"/>
    <s v="février"/>
    <s v="https://doi.org/10.1016/j.techfore.2021.121423"/>
    <s v="vol. 175, February, 121423"/>
    <n v="1"/>
    <m/>
    <m/>
    <s v="VENKATESH"/>
    <s v="VG"/>
    <m/>
    <m/>
    <m/>
    <m/>
    <m/>
    <m/>
    <m/>
    <m/>
    <m/>
    <m/>
    <m/>
    <m/>
    <m/>
    <s v="x"/>
    <m/>
    <m/>
    <n v="2"/>
    <n v="2"/>
    <x v="3"/>
    <s v="A"/>
    <n v="3"/>
    <m/>
    <m/>
    <m/>
    <m/>
  </r>
  <r>
    <x v="0"/>
    <x v="5"/>
    <s v="MARK"/>
    <s v="Sharifi-Tehrani, M, Seyfi, S &amp; Zaman, M 2022, 'At the Intersection of Tourism Social Entrepreneurship and Empathy: Development and Validation of an Empathy Scale"/>
    <x v="130"/>
    <s v="0148-2963"/>
    <d v="2021-11-15T00:00:00"/>
    <s v="mars"/>
    <s v="https://doi.org/10.1016/j.jbusres.2021.11.041"/>
    <s v="vol. 141, pp. 433-447"/>
    <n v="1"/>
    <m/>
    <m/>
    <s v="ZAMAN"/>
    <s v="MUSTAFEED"/>
    <m/>
    <m/>
    <m/>
    <m/>
    <m/>
    <m/>
    <m/>
    <m/>
    <m/>
    <m/>
    <m/>
    <m/>
    <m/>
    <s v="x"/>
    <m/>
    <m/>
    <n v="2"/>
    <n v="2"/>
    <x v="3"/>
    <s v="A"/>
    <n v="3"/>
    <m/>
    <m/>
    <m/>
    <m/>
  </r>
  <r>
    <x v="0"/>
    <x v="5"/>
    <s v="SCM"/>
    <s v="Arunmozhi, M, Venkatesh, V.G, Shi, Y, Sreedharan, R &amp; Koh, S.C.L 2022,  'Design and Development of Automobile Assembly Model Using Federated Artificial Intelligence with Smart Contract'"/>
    <x v="164"/>
    <s v="1366-588X"/>
    <d v="2021-09-26T00:00:00"/>
    <m/>
    <s v="https://doi.org/10.1080/00207543.2021.1988750"/>
    <s v="vol. 60 (1), pp. 111-135"/>
    <n v="1"/>
    <m/>
    <m/>
    <s v="VENKATESH"/>
    <s v="VG"/>
    <m/>
    <m/>
    <m/>
    <m/>
    <m/>
    <m/>
    <m/>
    <m/>
    <m/>
    <m/>
    <m/>
    <m/>
    <m/>
    <s v="x"/>
    <m/>
    <m/>
    <n v="2"/>
    <n v="2"/>
    <x v="3"/>
    <s v="A"/>
    <n v="3"/>
    <m/>
    <m/>
    <m/>
    <m/>
  </r>
  <r>
    <x v="0"/>
    <x v="5"/>
    <s v="SCM"/>
    <s v="Kumari. S, Raghuram, P, Venkatesh, V.G &amp; Shi, Y  2022, ‘Future Perspectives on Progressive Farming with Adoption of Virtual Reality Technology for Sustainable Quality in Agriculture’"/>
    <x v="180"/>
    <s v="1754-2731"/>
    <d v="2021-07-31T00:00:00"/>
    <s v="février"/>
    <s v="https://doi.org/10.1108/TQM-06-2021-0191"/>
    <s v="Vol. 34 No. 2, pp. 250-279"/>
    <n v="1"/>
    <m/>
    <m/>
    <s v="VENKATESH"/>
    <s v="VG"/>
    <m/>
    <m/>
    <m/>
    <m/>
    <m/>
    <m/>
    <m/>
    <m/>
    <m/>
    <m/>
    <m/>
    <m/>
    <m/>
    <s v="x"/>
    <m/>
    <m/>
    <n v="4"/>
    <m/>
    <x v="1"/>
    <s v="C"/>
    <n v="1"/>
    <m/>
    <m/>
    <m/>
    <m/>
  </r>
  <r>
    <x v="0"/>
    <x v="5"/>
    <s v="SCM"/>
    <s v="Shi, Y, Arthanari, T, Venkatesh, V G, Mani, V &amp; Islam, S. 2022, 'Used vehicle global supply chains: Perspectives on a direct- import model from Japan to New Zealand '"/>
    <x v="30"/>
    <s v="1359-8546"/>
    <d v="2021-02-09T00:00:00"/>
    <s v="mars"/>
    <s v="https://doi.org/10.1108/SCM-06-2020-0238"/>
    <s v="vol. 27, no. 3, pp. 333-347"/>
    <n v="1"/>
    <m/>
    <m/>
    <s v="VENKATESH"/>
    <s v="VG"/>
    <m/>
    <m/>
    <m/>
    <m/>
    <m/>
    <m/>
    <m/>
    <m/>
    <m/>
    <m/>
    <m/>
    <m/>
    <m/>
    <s v="x"/>
    <m/>
    <m/>
    <n v="3"/>
    <n v="2"/>
    <x v="3"/>
    <s v="A"/>
    <n v="3"/>
    <m/>
    <m/>
    <m/>
    <m/>
  </r>
  <r>
    <x v="0"/>
    <x v="5"/>
    <s v="FIN"/>
    <s v="Akhtaruzzaman, M, Boubaker, S &amp; Umar, Z 2022, 'COVID–19 media coverage and ESG leader indices'"/>
    <x v="120"/>
    <s v="1544-6123"/>
    <d v="2021-05-21T00:00:00"/>
    <d v="2022-03-01T00:00:00"/>
    <s v="https://www.sciencedirect.com/science/article/pii/S1544612321002440?via%3Dihub"/>
    <s v="vol. 45"/>
    <n v="1"/>
    <m/>
    <m/>
    <s v="BOUBAKER"/>
    <s v="SABRI"/>
    <m/>
    <m/>
    <m/>
    <m/>
    <m/>
    <m/>
    <m/>
    <m/>
    <m/>
    <m/>
    <m/>
    <m/>
    <m/>
    <s v="x"/>
    <m/>
    <m/>
    <n v="3"/>
    <n v="3"/>
    <x v="0"/>
    <s v="B"/>
    <n v="2"/>
    <m/>
    <m/>
    <m/>
    <m/>
  </r>
  <r>
    <x v="0"/>
    <x v="5"/>
    <s v="STRAT"/>
    <s v="J. Ferraris, A, Degbey, W, Singh, S.K, Bresciani, S, Castellano, S, Fiano, F &amp; Couturier, J 2022, 'Microfoundations of Strategic Agility in Emerging Markets: Empirical Evidence of Italian MNEs in India'"/>
    <x v="181"/>
    <s v="1090-9516"/>
    <d v="2021-10-12T00:00:00"/>
    <d v="2022-02-01T00:00:00"/>
    <s v="https://doi.org/10.1016/j.jwb.2021.101272"/>
    <s v="vol. 57, Issue 2 "/>
    <n v="1"/>
    <m/>
    <m/>
    <s v="CASTELLANO"/>
    <s v="SYLVAINE"/>
    <m/>
    <m/>
    <m/>
    <m/>
    <m/>
    <m/>
    <m/>
    <m/>
    <m/>
    <m/>
    <m/>
    <m/>
    <m/>
    <s v="x"/>
    <m/>
    <m/>
    <n v="1"/>
    <n v="2"/>
    <x v="2"/>
    <s v="A"/>
    <n v="4"/>
    <m/>
    <m/>
    <m/>
    <m/>
  </r>
  <r>
    <x v="0"/>
    <x v="5"/>
    <s v="SCM"/>
    <s v="Fedi, L, Faury, O, Rigot-Muller, P &amp; Montier, N 2022, 'COVID-19 as a catalyst of a new container port hierarchy in Mediterranean Sea and Northern Range'"/>
    <x v="182"/>
    <s v="1479-294X"/>
    <d v="2021-11-15T00:00:00"/>
    <d v="2022-03-14T00:00:00"/>
    <s v="https://doi.org/10.1057/s41278-022-00223-z"/>
    <m/>
    <n v="1"/>
    <m/>
    <m/>
    <s v="FAURY"/>
    <s v="OLIVIER"/>
    <m/>
    <m/>
    <m/>
    <m/>
    <m/>
    <m/>
    <m/>
    <m/>
    <m/>
    <m/>
    <m/>
    <m/>
    <m/>
    <s v="x"/>
    <m/>
    <m/>
    <m/>
    <m/>
    <x v="1"/>
    <m/>
    <n v="1"/>
    <m/>
    <m/>
    <m/>
    <m/>
  </r>
  <r>
    <x v="0"/>
    <x v="5"/>
    <s v="RH"/>
    <s v="Kakarika, M, Biniari, M, Guillen, L &amp; Mayo, M 2022, 'Where Does the Heart Lie? A Multistage Process Model of Entrepreneurial Passion and Role Identity Management'"/>
    <x v="183"/>
    <s v="0894-3796"/>
    <d v="2022-01-16T00:00:00"/>
    <d v="2022-01-24T00:00:00"/>
    <s v="https://doi.org/10.1002/job.2605"/>
    <m/>
    <n v="1"/>
    <m/>
    <m/>
    <s v="KAKARIKA"/>
    <s v="MARIA"/>
    <m/>
    <m/>
    <m/>
    <m/>
    <m/>
    <m/>
    <m/>
    <m/>
    <m/>
    <m/>
    <m/>
    <m/>
    <m/>
    <s v="x"/>
    <m/>
    <m/>
    <n v="2"/>
    <n v="1"/>
    <x v="2"/>
    <s v="A"/>
    <n v="4"/>
    <m/>
    <m/>
    <m/>
    <m/>
  </r>
  <r>
    <x v="0"/>
    <x v="5"/>
    <s v="SCM"/>
    <s v="Yu, Z, Khan, S.A.R, Ponce, P, Lopes de Sousa Jabbour, A.B, Chiappetta Jabbour, C..J 2022, 'Factors Affecting Carbon Emissions in Emerging Economies in the context of a Green Recovery: Implications for Sustainable Development Goals'"/>
    <x v="72"/>
    <s v="0040-1625"/>
    <d v="2021-12-01T00:00:00"/>
    <d v="2022-03-01T00:00:00"/>
    <s v="https://doi.org/10.1016/j.techfore.2021.121417"/>
    <s v="vol. 176"/>
    <n v="1"/>
    <m/>
    <m/>
    <s v="LOPES DE SOUSA JABBOUR"/>
    <s v="ANA BEATRIZ"/>
    <m/>
    <m/>
    <m/>
    <m/>
    <m/>
    <m/>
    <m/>
    <m/>
    <m/>
    <m/>
    <m/>
    <m/>
    <m/>
    <s v="x"/>
    <m/>
    <m/>
    <n v="2"/>
    <n v="2"/>
    <x v="3"/>
    <s v="A"/>
    <n v="3"/>
    <m/>
    <m/>
    <m/>
    <m/>
  </r>
  <r>
    <x v="0"/>
    <x v="5"/>
    <s v="SCM"/>
    <s v="Seles, B.M.R. P, Mascarenhas, J, Lopes de Sousa Jabbour, A. B. &amp; Trevisan, A.H 2022, 'Smoothing the Circular Economy Transition: The Role of Resources and Capabilities Enablers'"/>
    <x v="67"/>
    <s v="1099-0836"/>
    <d v="2021-12-26T00:00:00"/>
    <d v="2022-01-25T00:00:00"/>
    <s v="https://doi.org/10.1002/bse.2985"/>
    <m/>
    <n v="1"/>
    <m/>
    <m/>
    <s v="LOPES DE SOUSA JABBOUR"/>
    <s v="ANA BEATRIZ"/>
    <m/>
    <m/>
    <m/>
    <m/>
    <m/>
    <m/>
    <m/>
    <m/>
    <m/>
    <m/>
    <m/>
    <m/>
    <m/>
    <s v="x"/>
    <m/>
    <m/>
    <n v="4"/>
    <n v="3"/>
    <x v="0"/>
    <s v="C"/>
    <n v="3"/>
    <m/>
    <m/>
    <m/>
    <m/>
  </r>
  <r>
    <x v="0"/>
    <x v="5"/>
    <s v="SCM"/>
    <s v="Komal, R, Xiaobo, W, Shivam, G, Sachin, M &amp; Lopes de Sousa Jabbour, A.B 2022, 'Risk Management of Supply Chains in the Digital Transformation Era: Contribution and Challenges of Blockchain Technology'_x000a_ "/>
    <x v="184"/>
    <s v="0263-5577 "/>
    <d v="2022-01-30T00:00:00"/>
    <d v="2022-02-15T00:00:00"/>
    <s v="https://doi.org/10.1108/IMDS-04-2021-0235"/>
    <m/>
    <n v="1"/>
    <m/>
    <m/>
    <s v="LOPES DE SOUSA JABBOUR"/>
    <s v="ANA BEATRIZ"/>
    <m/>
    <m/>
    <m/>
    <m/>
    <m/>
    <m/>
    <m/>
    <m/>
    <m/>
    <m/>
    <m/>
    <m/>
    <m/>
    <s v="x"/>
    <m/>
    <m/>
    <n v="3"/>
    <n v="3"/>
    <x v="0"/>
    <s v="B"/>
    <s v="A"/>
    <m/>
    <m/>
    <m/>
    <m/>
  </r>
  <r>
    <x v="0"/>
    <x v="5"/>
    <s v="SCM"/>
    <s v="Latan, H, Chiappetta Jabbour, C.J, Ali, M, Lopes de Sousa Jabbour, A.B &amp; Vo-Thanh, T 2022, 'What Makes You a Whistleblower? A Multi-Country Field Study on the Determinants of the Intention to Report Wrongdoing'"/>
    <x v="121"/>
    <s v="0167-4544"/>
    <d v="2022-02-28T00:00:00"/>
    <d v="2022-03-25T00:00:00"/>
    <s v="https://doi.org/10.1007/s10551-022-05089-y"/>
    <m/>
    <n v="1"/>
    <m/>
    <m/>
    <s v="LOPES DE SOUSA JABBOUR"/>
    <s v="ANA BEATRIZ"/>
    <m/>
    <m/>
    <m/>
    <m/>
    <m/>
    <m/>
    <m/>
    <m/>
    <m/>
    <m/>
    <m/>
    <m/>
    <m/>
    <s v="x"/>
    <m/>
    <m/>
    <n v="2"/>
    <n v="1"/>
    <x v="2"/>
    <s v="A"/>
    <n v="3"/>
    <n v="1"/>
    <m/>
    <m/>
    <m/>
  </r>
  <r>
    <x v="0"/>
    <x v="5"/>
    <s v="ECO"/>
    <s v="Martinez, F 2022, ‘Organizational Change in Response to Environmental Complexity: Insights from the Business Model Innovation Literature’"/>
    <x v="67"/>
    <s v="0964-4733 "/>
    <d v="2022-02-12T00:00:00"/>
    <d v="2022-02-28T00:00:00"/>
    <s v="https://doi.org/10.1002/bse.3022"/>
    <m/>
    <n v="1"/>
    <m/>
    <m/>
    <s v="MARTINEZ"/>
    <s v="FABIEN"/>
    <m/>
    <m/>
    <m/>
    <m/>
    <m/>
    <m/>
    <m/>
    <m/>
    <m/>
    <m/>
    <m/>
    <m/>
    <m/>
    <m/>
    <m/>
    <m/>
    <n v="4"/>
    <n v="3"/>
    <x v="0"/>
    <s v="B"/>
    <n v="3"/>
    <m/>
    <m/>
    <m/>
    <m/>
  </r>
  <r>
    <x v="0"/>
    <x v="5"/>
    <s v="RH"/>
    <s v="Orhan, M. A &amp; Collisson, B 2022, 'Who said there’s no such thing as a free lunch? Customers’ dark triad traits predict abuse of food refund policies'"/>
    <x v="185"/>
    <s v="0191-8869"/>
    <d v="2022-01-12T00:00:00"/>
    <d v="2022-05-01T00:00:00"/>
    <s v="https://doi.org/10.1016/j.paid.2022.111527"/>
    <s v="vol.190"/>
    <n v="1"/>
    <m/>
    <m/>
    <s v="ORHAN"/>
    <s v="MEHMET"/>
    <m/>
    <m/>
    <m/>
    <m/>
    <m/>
    <m/>
    <m/>
    <m/>
    <m/>
    <m/>
    <m/>
    <m/>
    <m/>
    <s v="x"/>
    <m/>
    <m/>
    <m/>
    <m/>
    <x v="4"/>
    <m/>
    <n v="3"/>
    <m/>
    <m/>
    <m/>
    <m/>
  </r>
  <r>
    <x v="0"/>
    <x v="5"/>
    <s v="SCM"/>
    <s v="_x000a_Santistevan, D 2022, 'Boundary-spanning coordination: Insights into lateral collaboration and lateral alignment in multinational enterprises'"/>
    <x v="181"/>
    <s v="1090-9516"/>
    <d v="2021-10-08T00:00:00"/>
    <d v="2022-04-01T00:00:00"/>
    <s v="https://doi.org/10.1016/j.jwb.2021.101291"/>
    <s v="vol. 57, issue 3"/>
    <n v="1"/>
    <m/>
    <m/>
    <s v="SANTISTEVAN"/>
    <s v="DIANA"/>
    <m/>
    <m/>
    <m/>
    <m/>
    <m/>
    <m/>
    <m/>
    <m/>
    <m/>
    <m/>
    <m/>
    <m/>
    <m/>
    <m/>
    <m/>
    <m/>
    <n v="1"/>
    <n v="2"/>
    <x v="2"/>
    <s v="A"/>
    <n v="4"/>
    <m/>
    <m/>
    <m/>
    <m/>
  </r>
  <r>
    <x v="0"/>
    <x v="5"/>
    <s v="MARK"/>
    <s v="Kurtaliqi, F, Zaman, M &amp; Sohier, R 2022, 'The psychological reassurance effect of mobile tracing apps in Covid-19 Era'"/>
    <x v="186"/>
    <s v="7475-632"/>
    <d v="2022-01-21T00:00:00"/>
    <d v="2022-06-01T00:00:00"/>
    <s v="https://doi.org/10.1016/j.chb.2022.107210"/>
    <n v="131"/>
    <n v="1"/>
    <m/>
    <m/>
    <s v="ZAMAN"/>
    <s v="MUSTAFEED"/>
    <s v="SOHIER"/>
    <s v="ROMAIN"/>
    <m/>
    <m/>
    <m/>
    <m/>
    <m/>
    <m/>
    <m/>
    <m/>
    <m/>
    <m/>
    <m/>
    <s v="x"/>
    <m/>
    <m/>
    <m/>
    <m/>
    <x v="4"/>
    <m/>
    <n v="2"/>
    <n v="1"/>
    <m/>
    <m/>
    <m/>
  </r>
  <r>
    <x v="0"/>
    <x v="6"/>
    <s v="MARK"/>
    <s v="Batat, W (à paraître), 'L’expérience de consommation du luxe : Fondement théorique et perspective de recherche'"/>
    <x v="5"/>
    <s v="1768-5958"/>
    <d v="2021-01-14T00:00:00"/>
    <s v="Forthcoming "/>
    <m/>
    <m/>
    <n v="0"/>
    <m/>
    <m/>
    <s v="BATAT"/>
    <s v="WIDED"/>
    <m/>
    <m/>
    <m/>
    <m/>
    <m/>
    <m/>
    <m/>
    <m/>
    <m/>
    <m/>
    <m/>
    <m/>
    <m/>
    <m/>
    <m/>
    <m/>
    <n v="4"/>
    <n v="3"/>
    <x v="0"/>
    <s v="B"/>
    <m/>
    <m/>
    <m/>
    <m/>
    <m/>
  </r>
  <r>
    <x v="0"/>
    <x v="6"/>
    <s v="MARK"/>
    <s v="Addis, M, Batat, W, Atakan, S.S., Austin, G.C., Manika, D, Peter, P.C. &amp; Peterson, L (forthcoming), 'Food Experience Design to Prevent Unintended Consequences and Improve Wellbeing'"/>
    <x v="187"/>
    <s v="1094-6705"/>
    <d v="2021-09-21T00:00:00"/>
    <s v="Forthcoming "/>
    <s v="https://doi.org/10.1177/10946705211057593"/>
    <m/>
    <n v="1"/>
    <m/>
    <m/>
    <s v="BATAT"/>
    <s v="WIDED"/>
    <m/>
    <m/>
    <m/>
    <m/>
    <m/>
    <m/>
    <m/>
    <m/>
    <m/>
    <m/>
    <m/>
    <m/>
    <m/>
    <s v="x"/>
    <m/>
    <m/>
    <n v="2"/>
    <n v="1"/>
    <x v="2"/>
    <s v="A"/>
    <n v="4"/>
    <m/>
    <m/>
    <m/>
    <m/>
  </r>
  <r>
    <x v="0"/>
    <x v="6"/>
    <s v="MARK"/>
    <s v="Batat, W (forthcoming), 'What does phygital really mean? A conceptual introduction to the phygital customer experience (PH-CX) framework'"/>
    <x v="188"/>
    <s v="0965-254X"/>
    <d v="2022-03-23T00:00:00"/>
    <s v="Forthcoming "/>
    <s v="https://doi.org/10.1080/0965254X.2022.2059775"/>
    <m/>
    <n v="1"/>
    <m/>
    <m/>
    <s v="BATAT"/>
    <s v="WIDED"/>
    <m/>
    <m/>
    <m/>
    <m/>
    <m/>
    <m/>
    <m/>
    <m/>
    <m/>
    <m/>
    <m/>
    <m/>
    <m/>
    <m/>
    <m/>
    <m/>
    <n v="4"/>
    <n v="4"/>
    <x v="1"/>
    <s v="C"/>
    <n v="2"/>
    <m/>
    <m/>
    <m/>
    <m/>
  </r>
  <r>
    <x v="0"/>
    <x v="6"/>
    <s v="MARK"/>
    <s v="Baudier, P, Kondrateva, G, Ammi, C &amp; De Vassoigne, T (à paraître), 'Teleconsultation Management in Healthcare during the COVID-19 Pandemic:  The Impact of Perceived Justice on Satisfaction and Word-Of-Mouth'"/>
    <x v="189"/>
    <s v=" 0306-3070"/>
    <d v="2021-10-28T00:00:00"/>
    <s v="Forthcoming "/>
    <m/>
    <m/>
    <n v="1"/>
    <m/>
    <m/>
    <s v="BAUDIER"/>
    <s v="PATRICIA"/>
    <s v="DE VASSOIGNE"/>
    <s v="TONY"/>
    <m/>
    <m/>
    <m/>
    <m/>
    <m/>
    <m/>
    <m/>
    <m/>
    <m/>
    <m/>
    <m/>
    <s v="x"/>
    <m/>
    <m/>
    <m/>
    <n v="4"/>
    <x v="1"/>
    <s v="C"/>
    <n v="1"/>
    <m/>
    <m/>
    <m/>
    <m/>
  </r>
  <r>
    <x v="0"/>
    <x v="6"/>
    <s v="MARK"/>
    <s v="Kondrateva, G, Baudier, P, Ammi, C &amp; Hikkerova, L (forthcoming), 'Public Health Management: Impact of perception of telemedicine cabin on intention to use'"/>
    <x v="190"/>
    <s v="2116-8865     "/>
    <d v="2021-05-22T00:00:00"/>
    <s v="Forthcoming "/>
    <m/>
    <m/>
    <n v="1"/>
    <m/>
    <m/>
    <s v="BAUDIER"/>
    <s v="PATRICIA"/>
    <m/>
    <m/>
    <m/>
    <m/>
    <m/>
    <m/>
    <m/>
    <m/>
    <m/>
    <m/>
    <m/>
    <m/>
    <m/>
    <s v="x"/>
    <m/>
    <m/>
    <m/>
    <n v="3"/>
    <x v="0"/>
    <s v="B"/>
    <m/>
    <m/>
    <m/>
    <m/>
    <m/>
  </r>
  <r>
    <x v="0"/>
    <x v="6"/>
    <s v="FIN"/>
    <s v="Benlemlih, M, Assaf, C &amp; El Ouadghiri, I (forthcoming), 'Do political and social factors affect carbon emissions? Evidence from international data'"/>
    <x v="191"/>
    <s v="0003-6846"/>
    <d v="2022-03-18T00:00:00"/>
    <s v="Forthcoming"/>
    <m/>
    <m/>
    <n v="1"/>
    <m/>
    <m/>
    <s v="BENLEMLIH"/>
    <s v="MOHAMMED"/>
    <m/>
    <m/>
    <m/>
    <m/>
    <m/>
    <m/>
    <m/>
    <m/>
    <m/>
    <m/>
    <m/>
    <m/>
    <m/>
    <s v="x"/>
    <m/>
    <m/>
    <n v="2"/>
    <m/>
    <x v="3"/>
    <s v="A"/>
    <n v="2"/>
    <m/>
    <m/>
    <m/>
    <m/>
  </r>
  <r>
    <x v="0"/>
    <x v="6"/>
    <s v="FIN"/>
    <s v="Benlemlih, M, Arif, M &amp; Nadeem, M (forthcoming), 'Institutional Ownership and GHG Emissions: A Comparative Study of the UK and the US'"/>
    <x v="192"/>
    <s v="1045-3172"/>
    <d v="2022-03-21T00:00:00"/>
    <s v="Forthcoming"/>
    <m/>
    <m/>
    <n v="1"/>
    <m/>
    <m/>
    <s v="BENLEMLIH"/>
    <s v="MOHAMMED"/>
    <m/>
    <m/>
    <m/>
    <m/>
    <m/>
    <m/>
    <m/>
    <m/>
    <m/>
    <m/>
    <m/>
    <m/>
    <m/>
    <s v="x"/>
    <m/>
    <m/>
    <n v="2"/>
    <n v="2"/>
    <x v="3"/>
    <s v="A"/>
    <n v="4"/>
    <m/>
    <m/>
    <m/>
    <m/>
  </r>
  <r>
    <x v="0"/>
    <x v="6"/>
    <s v="FIN"/>
    <s v="Boubaker, S, Cuong, L. K &amp; Tran, N. H, (2021), 'Trade credit in transition economies: Does State ownership matter?'"/>
    <x v="193"/>
    <s v="1463-1377"/>
    <d v="2021-01-09T00:00:00"/>
    <s v="Forthcoming"/>
    <s v="https://doi.org/10.1080/14631377.2021.1886790"/>
    <m/>
    <n v="1"/>
    <m/>
    <m/>
    <s v="BOUBAKER"/>
    <s v="SABRI"/>
    <m/>
    <m/>
    <m/>
    <m/>
    <m/>
    <m/>
    <m/>
    <m/>
    <m/>
    <m/>
    <m/>
    <m/>
    <m/>
    <s v="x"/>
    <m/>
    <m/>
    <n v="2"/>
    <m/>
    <x v="3"/>
    <s v="A"/>
    <n v="1"/>
    <m/>
    <m/>
    <m/>
    <m/>
  </r>
  <r>
    <x v="0"/>
    <x v="6"/>
    <s v="FIN"/>
    <s v="Boubaker, S, Trung Doc, D, Cuong Lye, K &amp; Hammami, H 2020, 'The Role of Bank Affiliation in Bank Efficiency. A Fuzzy Multi-objective Data Envelopment Analysis Approach',  ABS : 3"/>
    <x v="49"/>
    <s v="0254-5330"/>
    <d v="2020-09-23T00:00:00"/>
    <s v="online le 11/2020"/>
    <s v="https://doi.org/10.1007/s10479-020-03817-z"/>
    <m/>
    <n v="1"/>
    <m/>
    <m/>
    <s v="BOUBAKER"/>
    <s v="SABRI"/>
    <m/>
    <m/>
    <m/>
    <m/>
    <m/>
    <m/>
    <m/>
    <m/>
    <m/>
    <m/>
    <m/>
    <m/>
    <m/>
    <s v="x"/>
    <m/>
    <m/>
    <n v="2"/>
    <n v="2"/>
    <x v="3"/>
    <s v="A"/>
    <n v="3"/>
    <m/>
    <m/>
    <m/>
    <m/>
  </r>
  <r>
    <x v="0"/>
    <x v="6"/>
    <s v="FIN"/>
    <s v="Hewa-Wellalage, N, Boubaker, S, Hunjra, A.I  &amp; Verhoeven, P (2021), 'The Gender Gap in Access to Finance: Evidence from the COVID–19 Pandemic"/>
    <x v="120"/>
    <s v="1544-6123"/>
    <d v="2021-07-14T00:00:00"/>
    <s v="Forthcoming "/>
    <s v="https://www.sciencedirect.com/science/article/pii/S1544612321003512#!"/>
    <m/>
    <n v="1"/>
    <m/>
    <m/>
    <s v="BOUBAKER"/>
    <s v="SABRI"/>
    <m/>
    <m/>
    <m/>
    <m/>
    <m/>
    <m/>
    <m/>
    <m/>
    <m/>
    <m/>
    <m/>
    <m/>
    <m/>
    <s v="x"/>
    <m/>
    <m/>
    <n v="3"/>
    <n v="3"/>
    <x v="0"/>
    <s v="B"/>
    <n v="2"/>
    <m/>
    <m/>
    <m/>
    <m/>
  </r>
  <r>
    <x v="0"/>
    <x v="6"/>
    <s v="FIN"/>
    <s v="Farooq, M. U., Su, K., Boubaker, S &amp; Gull, A. A. 2022, ‘Does gender promote ethical and risk-averse behavior among CEOs? An illustration through related-party transactions’"/>
    <x v="120"/>
    <s v="1544-6123"/>
    <d v="2022-02-13T00:00:00"/>
    <s v="online 14/02/22"/>
    <s v="https://doi.org/10.1016/j.frl.2022.102730"/>
    <m/>
    <n v="1"/>
    <m/>
    <m/>
    <s v="BOUBAKER"/>
    <s v="SABRI"/>
    <m/>
    <m/>
    <m/>
    <m/>
    <m/>
    <m/>
    <m/>
    <m/>
    <m/>
    <m/>
    <m/>
    <m/>
    <m/>
    <s v="x"/>
    <m/>
    <m/>
    <n v="3"/>
    <n v="3"/>
    <x v="0"/>
    <s v="B"/>
    <n v="2"/>
    <m/>
    <m/>
    <m/>
    <m/>
  </r>
  <r>
    <x v="0"/>
    <x v="6"/>
    <s v="FIN"/>
    <s v="Boubaker, S, Liu, Z, &amp; Zhan, Y 2022, ‘Customer relationships, corporate social responsibility, and stock price reaction: Lessons from China during health crisis times’"/>
    <x v="120"/>
    <s v="1544-6123"/>
    <d v="2022-01-26T00:00:00"/>
    <s v="online 12/02/22"/>
    <s v="https://doi.org/10.1016/j.frl.2022.102699"/>
    <m/>
    <n v="1"/>
    <m/>
    <m/>
    <s v="BOUBAKER"/>
    <s v="SABRI"/>
    <m/>
    <m/>
    <m/>
    <m/>
    <m/>
    <m/>
    <m/>
    <m/>
    <m/>
    <m/>
    <m/>
    <m/>
    <m/>
    <s v="x"/>
    <m/>
    <m/>
    <n v="3"/>
    <n v="3"/>
    <x v="0"/>
    <s v="B"/>
    <n v="2"/>
    <m/>
    <m/>
    <m/>
    <m/>
  </r>
  <r>
    <x v="0"/>
    <x v="6"/>
    <s v="FIN"/>
    <s v="Akhtaruzzaman, Md, Benkraiem, R, Boubaker, S &amp; Zopounidis, C 2022,  ‘COVID–19 crisis and risk spillovers to developing economies: Evidence from Africa’"/>
    <x v="194"/>
    <s v="0954-1748"/>
    <d v="2022-01-25T00:00:00"/>
    <s v="Forthcoming "/>
    <s v=" https://doi.org/10.1002/jid.3634"/>
    <m/>
    <n v="1"/>
    <m/>
    <m/>
    <s v="BOUBAKER"/>
    <s v="SABRI"/>
    <m/>
    <m/>
    <m/>
    <m/>
    <m/>
    <m/>
    <m/>
    <m/>
    <m/>
    <m/>
    <m/>
    <m/>
    <m/>
    <s v="x"/>
    <m/>
    <m/>
    <n v="3"/>
    <m/>
    <x v="0"/>
    <s v="B"/>
    <n v="2"/>
    <m/>
    <m/>
    <m/>
    <m/>
  </r>
  <r>
    <x v="0"/>
    <x v="6"/>
    <s v="FIN"/>
    <s v="Boubaker, S, Firas Thraya, M &amp; Zouaoui, M (forthcoming), ‘Excès de contrôle et responsabilité sociale des entreprises’_x000a_"/>
    <x v="22"/>
    <s v="1206-1697"/>
    <d v="2022-01-27T00:00:00"/>
    <s v="Forthcoming "/>
    <m/>
    <m/>
    <n v="1"/>
    <m/>
    <m/>
    <s v="BOUBAKER"/>
    <s v="SABRI"/>
    <m/>
    <m/>
    <m/>
    <m/>
    <m/>
    <m/>
    <m/>
    <m/>
    <m/>
    <m/>
    <m/>
    <m/>
    <m/>
    <s v="x"/>
    <m/>
    <m/>
    <n v="3"/>
    <n v="2"/>
    <x v="3"/>
    <s v="A"/>
    <m/>
    <m/>
    <m/>
    <m/>
    <m/>
  </r>
  <r>
    <x v="0"/>
    <x v="6"/>
    <s v="FIN"/>
    <s v="Boubaker, S, DQ Le, T, and Ngo, T (forthcoming), ‘Managing bank performance under COVID‒19: A novel inverse DEA efficiency approach"/>
    <x v="195"/>
    <s v="0969-6016"/>
    <d v="2022-02-10T00:00:00"/>
    <s v="Forthcoming "/>
    <s v="https://doi.org/10.1111/itor.13132"/>
    <m/>
    <n v="1"/>
    <m/>
    <m/>
    <s v="BOUBAKER"/>
    <s v="SABRI"/>
    <m/>
    <m/>
    <m/>
    <m/>
    <m/>
    <m/>
    <m/>
    <m/>
    <m/>
    <m/>
    <m/>
    <m/>
    <m/>
    <s v="x"/>
    <m/>
    <m/>
    <n v="3"/>
    <m/>
    <x v="0"/>
    <s v="B"/>
    <n v="1"/>
    <m/>
    <m/>
    <m/>
    <m/>
  </r>
  <r>
    <x v="0"/>
    <x v="6"/>
    <s v="ECO"/>
    <s v="Bourdin, S, Galliano, D &amp; Goncalves, A (forthcoming), 'Circularities in territories: opportunities &amp; challenges'"/>
    <x v="196"/>
    <s v="0965-4313"/>
    <d v="2021-08-24T00:00:00"/>
    <s v="Forthcoming "/>
    <s v="https://doi.org/10.1080/09654313.2021.1973174"/>
    <m/>
    <n v="1"/>
    <m/>
    <m/>
    <s v="BOURDIN"/>
    <s v="SEBASTIEN"/>
    <m/>
    <m/>
    <m/>
    <m/>
    <m/>
    <m/>
    <m/>
    <m/>
    <m/>
    <m/>
    <m/>
    <m/>
    <m/>
    <s v="x"/>
    <m/>
    <m/>
    <m/>
    <m/>
    <x v="0"/>
    <m/>
    <n v="2"/>
    <m/>
    <m/>
    <m/>
    <m/>
  </r>
  <r>
    <x v="0"/>
    <x v="6"/>
    <s v="ECO"/>
    <s v="Torre, A, Dermine-Brullot, S, Bourdin, S &amp; Jambou, M (forthcoming), 'Inter-firm cooperation and local industrial ecology processes: Evidence from three French case studies'"/>
    <x v="197"/>
    <s v="0570-1864"/>
    <d v="2021-10-21T00:00:00"/>
    <s v="Forthcoming "/>
    <s v="https://doi.org/10.1007/s00168-021-01088-5"/>
    <m/>
    <n v="1"/>
    <m/>
    <m/>
    <s v="BOURDIN"/>
    <s v="SEBASTIEN"/>
    <m/>
    <m/>
    <m/>
    <m/>
    <m/>
    <m/>
    <m/>
    <m/>
    <m/>
    <m/>
    <m/>
    <m/>
    <m/>
    <s v="x"/>
    <m/>
    <m/>
    <n v="2"/>
    <m/>
    <x v="3"/>
    <s v="A"/>
    <n v="2"/>
    <m/>
    <m/>
    <m/>
    <m/>
  </r>
  <r>
    <x v="0"/>
    <x v="6"/>
    <s v="ECO"/>
    <s v="Torre, A &amp; Bourdin, S (forthcoming), 'The French territorial reform of the regions: objectives, risks and challenges for some forgotten territories'"/>
    <x v="198"/>
    <s v="2312-6515"/>
    <d v="2021-12-10T00:00:00"/>
    <s v="Forthcoming "/>
    <s v="https://doi.org/10.1080/01900692.2021.2018456"/>
    <m/>
    <n v="1"/>
    <m/>
    <m/>
    <s v="BOURDIN"/>
    <s v="SEBASTIEN"/>
    <m/>
    <m/>
    <m/>
    <m/>
    <m/>
    <m/>
    <m/>
    <m/>
    <m/>
    <m/>
    <m/>
    <m/>
    <m/>
    <s v="x"/>
    <m/>
    <m/>
    <n v="3"/>
    <n v="3"/>
    <x v="0"/>
    <s v="B"/>
    <n v="2"/>
    <m/>
    <m/>
    <m/>
    <m/>
  </r>
  <r>
    <x v="0"/>
    <x v="6"/>
    <s v="ECO"/>
    <s v="Niang, A, Bourdin, S &amp; Torre, A (forthcoming), 'Vers une territorialisation des dynamiques de l'économie circulaire ? Analyse du cas français, 2008-2015'"/>
    <x v="199"/>
    <s v=" 0154-3229"/>
    <d v="2022-01-18T00:00:00"/>
    <s v="Forthcoming "/>
    <m/>
    <m/>
    <m/>
    <m/>
    <m/>
    <s v="BOURDIN"/>
    <s v="SEBASTIEN"/>
    <m/>
    <m/>
    <m/>
    <m/>
    <m/>
    <m/>
    <m/>
    <m/>
    <m/>
    <m/>
    <m/>
    <m/>
    <m/>
    <s v="x"/>
    <m/>
    <m/>
    <n v="3"/>
    <m/>
    <x v="0"/>
    <s v="B"/>
    <m/>
    <m/>
    <m/>
    <m/>
    <m/>
  </r>
  <r>
    <x v="0"/>
    <x v="6"/>
    <s v="RH"/>
    <s v="Culie, J-D, Meyer, V &amp; Philippe, X (forthcoming), 'Listening to the call of boredom at work: A Heideggerian journey into Michel Houellebecq’s novels'"/>
    <x v="109"/>
    <s v="1350-5084"/>
    <d v="2022-03-23T00:00:00"/>
    <s v="Forthcoming"/>
    <m/>
    <m/>
    <n v="1"/>
    <m/>
    <m/>
    <s v="CULIE"/>
    <s v="JEAN-DENIS"/>
    <s v="MEYER"/>
    <s v="VINCENT"/>
    <s v="PHILIPPE"/>
    <s v="XAVIER"/>
    <m/>
    <m/>
    <m/>
    <m/>
    <m/>
    <m/>
    <m/>
    <m/>
    <m/>
    <m/>
    <m/>
    <m/>
    <n v="1"/>
    <n v="2"/>
    <x v="3"/>
    <s v="A"/>
    <n v="3"/>
    <m/>
    <m/>
    <m/>
    <m/>
  </r>
  <r>
    <x v="0"/>
    <x v="6"/>
    <s v="MARK"/>
    <s v="Bueno-Merino, P &amp; Duchemin, M-H (forthcoming), 'Contribution of psychological entrepreneurial support to the strengthening of female entrepreneurial intention in a women-only incubator'"/>
    <x v="200"/>
    <s v="1286-4692"/>
    <d v="2021-11-21T00:00:00"/>
    <s v="Forthcoming "/>
    <m/>
    <m/>
    <n v="1"/>
    <m/>
    <m/>
    <s v="DUCHEMIN"/>
    <s v="MARIE-HELENE"/>
    <m/>
    <m/>
    <m/>
    <m/>
    <m/>
    <m/>
    <m/>
    <m/>
    <m/>
    <m/>
    <m/>
    <m/>
    <m/>
    <s v="x"/>
    <m/>
    <m/>
    <n v="2"/>
    <n v="2"/>
    <x v="3"/>
    <s v="C"/>
    <m/>
    <m/>
    <m/>
    <m/>
    <m/>
  </r>
  <r>
    <x v="0"/>
    <x v="6"/>
    <s v="RH"/>
    <s v="Eabrasu, M 2021, &quot;What if? Fine-tuning the expectations of business simulation technology through the lens of philosophical counterfactual analysis&quot;"/>
    <x v="109"/>
    <s v="1350-5084"/>
    <d v="2021-03-24T00:00:00"/>
    <d v="2021-05-01T00:00:00"/>
    <s v="https://doi.org/10.1177/13505084211015378"/>
    <m/>
    <n v="1"/>
    <m/>
    <m/>
    <s v="EABRASU"/>
    <s v="MARIAN"/>
    <m/>
    <m/>
    <m/>
    <m/>
    <m/>
    <m/>
    <m/>
    <m/>
    <m/>
    <m/>
    <m/>
    <m/>
    <m/>
    <m/>
    <m/>
    <m/>
    <n v="1"/>
    <n v="2"/>
    <x v="2"/>
    <s v="A"/>
    <n v="3"/>
    <m/>
    <m/>
    <m/>
    <m/>
  </r>
  <r>
    <x v="0"/>
    <x v="6"/>
    <s v="ECO"/>
    <s v="Escobar, O, Schiavone, F, Khvatova, T &amp; Maalaoui, A (forthcoming), 'Lead User Innovation and Entrepreneurship: Analyzing the Current State of Research'"/>
    <x v="201"/>
    <s v="0047-2778"/>
    <d v="2021-07-07T00:00:00"/>
    <s v="online 04/08/21"/>
    <s v="https://doi.org/10.1080/00472778.2021.1955126"/>
    <m/>
    <n v="1"/>
    <m/>
    <m/>
    <s v="ESCOBAR"/>
    <s v="OCTAVIO"/>
    <m/>
    <m/>
    <m/>
    <m/>
    <m/>
    <m/>
    <m/>
    <m/>
    <m/>
    <m/>
    <m/>
    <m/>
    <m/>
    <s v="x"/>
    <m/>
    <m/>
    <n v="2"/>
    <n v="2"/>
    <x v="3"/>
    <s v="A"/>
    <n v="3"/>
    <m/>
    <m/>
    <m/>
    <m/>
  </r>
  <r>
    <x v="0"/>
    <x v="6"/>
    <s v="ECO"/>
    <s v="Ghasemzadeh, K, Escobar, O, Yordanova, Z &amp; Villasalero, M (forthcoming), 'User Innovation rings the bell for new horizons in E-health A Bibliometric Analysis'"/>
    <x v="202"/>
    <s v="1460-1060"/>
    <d v="2021-01-22T00:00:00"/>
    <s v="Forthcoming "/>
    <m/>
    <m/>
    <n v="1"/>
    <m/>
    <m/>
    <s v="ESCOBAR"/>
    <s v="OCTAVIO"/>
    <m/>
    <m/>
    <m/>
    <m/>
    <m/>
    <m/>
    <m/>
    <m/>
    <m/>
    <m/>
    <m/>
    <m/>
    <m/>
    <s v="x"/>
    <m/>
    <m/>
    <n v="4"/>
    <n v="4"/>
    <x v="1"/>
    <s v="C"/>
    <n v="1"/>
    <m/>
    <m/>
    <m/>
    <m/>
  </r>
  <r>
    <x v="0"/>
    <x v="6"/>
    <s v="STRAT"/>
    <s v="Estay, C &amp; Faye, EL Haidji M, Mai, C &amp; Durrieu, F (forthcoming), 'Complexité attributionnelle et leadership : le contexte sénégalais'"/>
    <x v="22"/>
    <s v="1206-1697"/>
    <d v="2021-11-04T00:00:00"/>
    <s v="Forthcoming "/>
    <m/>
    <m/>
    <n v="1"/>
    <m/>
    <m/>
    <s v="ESTAY"/>
    <s v="CHRISTOPHE"/>
    <m/>
    <m/>
    <m/>
    <m/>
    <m/>
    <m/>
    <m/>
    <m/>
    <m/>
    <m/>
    <m/>
    <m/>
    <m/>
    <s v="x"/>
    <m/>
    <m/>
    <n v="3"/>
    <n v="2"/>
    <x v="3"/>
    <s v="A"/>
    <m/>
    <m/>
    <m/>
    <m/>
    <m/>
  </r>
  <r>
    <x v="0"/>
    <x v="6"/>
    <s v="ECO"/>
    <s v="Dang, R, Hikkerova, L, Houanti, L, Le, N.T &amp; Vu, M.C (à paraître), 'Does firm performance withstand the test of time? New evidence from a transactional economy'"/>
    <x v="138"/>
    <s v="1463-1377"/>
    <d v="2021-03-04T00:00:00"/>
    <s v="online le 21/02"/>
    <s v="https://doi.org/10.1080/14631377.2021.1886791"/>
    <m/>
    <n v="1"/>
    <m/>
    <m/>
    <s v="HOUANTI"/>
    <s v="L'HOCINE"/>
    <m/>
    <m/>
    <m/>
    <m/>
    <m/>
    <m/>
    <m/>
    <m/>
    <m/>
    <m/>
    <m/>
    <m/>
    <m/>
    <s v="x"/>
    <m/>
    <m/>
    <n v="2"/>
    <m/>
    <x v="3"/>
    <s v="A"/>
    <n v="1"/>
    <m/>
    <m/>
    <m/>
    <m/>
  </r>
  <r>
    <x v="0"/>
    <x v="6"/>
    <s v="ECO"/>
    <s v="Houanti, L, Dang, R, Akli, A &amp; M.G. Bruna, M-J 2021, 'Fossé salarial entre les hommes et les femmes dans un pays en voie de développement : une étude de cas d’un groupe privé Algérien'"/>
    <x v="56"/>
    <s v="2262-7030"/>
    <d v="2021-12-12T00:00:00"/>
    <s v="Forthcoming "/>
    <m/>
    <m/>
    <n v="0"/>
    <m/>
    <m/>
    <s v="HOUANTI"/>
    <s v="L'HOCINE"/>
    <m/>
    <m/>
    <m/>
    <m/>
    <m/>
    <m/>
    <m/>
    <m/>
    <m/>
    <m/>
    <m/>
    <m/>
    <m/>
    <s v="x"/>
    <m/>
    <m/>
    <m/>
    <n v="4"/>
    <x v="1"/>
    <s v="C"/>
    <m/>
    <m/>
    <m/>
    <m/>
    <m/>
  </r>
  <r>
    <x v="0"/>
    <x v="6"/>
    <s v="ECO"/>
    <s v="Cuenoud, T, Dang, R, Hikkerova, L &amp; Houanti, L (forthcoming), 'Geography and social network influence on crowdfunding of a French microbrewery' "/>
    <x v="203"/>
    <s v="0825-0383"/>
    <d v="2021-10-27T00:00:00"/>
    <s v="Forthcoming "/>
    <s v=" https://doi.org/10.1002/cjas.1667"/>
    <m/>
    <n v="1"/>
    <m/>
    <m/>
    <s v="HOUANTI"/>
    <s v="L'HOCINE"/>
    <m/>
    <m/>
    <m/>
    <m/>
    <m/>
    <m/>
    <m/>
    <m/>
    <m/>
    <m/>
    <m/>
    <m/>
    <m/>
    <s v="x"/>
    <m/>
    <m/>
    <n v="3"/>
    <n v="3"/>
    <x v="0"/>
    <s v="B"/>
    <n v="2"/>
    <m/>
    <m/>
    <m/>
    <m/>
  </r>
  <r>
    <x v="0"/>
    <x v="6"/>
    <s v="FIN"/>
    <s v="Diard, C, Hachard, V &amp; Laroutis, D (à paraître), 'Bienveillance perçue et télétravail en confinement : une influence sur les risques psychosociaux ?'"/>
    <x v="56"/>
    <s v="2262-7030"/>
    <d v="2021-11-30T00:00:00"/>
    <s v="Forthcoming "/>
    <m/>
    <m/>
    <n v="0"/>
    <m/>
    <m/>
    <s v="HACHARD"/>
    <s v="VIRGINIE"/>
    <m/>
    <m/>
    <m/>
    <m/>
    <m/>
    <m/>
    <m/>
    <m/>
    <m/>
    <m/>
    <m/>
    <m/>
    <m/>
    <s v="x"/>
    <m/>
    <m/>
    <m/>
    <n v="4"/>
    <x v="1"/>
    <s v="C"/>
    <m/>
    <m/>
    <m/>
    <m/>
    <m/>
  </r>
  <r>
    <x v="0"/>
    <x v="6"/>
    <s v="FIN"/>
    <s v="Diard, C, Hachard, V &amp; Laroutis, D (à paraître), 'Télétravail et crise du COVID 19 : un mode d’organisation inégalitaire ?'"/>
    <x v="57"/>
    <s v="1952-3262"/>
    <d v="2022-03-26T00:00:00"/>
    <s v="Forthcoming "/>
    <m/>
    <s v="no. 32"/>
    <n v="0"/>
    <m/>
    <m/>
    <s v="HACHARD"/>
    <s v="VIRGINIE"/>
    <m/>
    <m/>
    <m/>
    <m/>
    <m/>
    <m/>
    <m/>
    <m/>
    <m/>
    <m/>
    <m/>
    <m/>
    <m/>
    <s v="x"/>
    <m/>
    <m/>
    <m/>
    <n v="4"/>
    <x v="1"/>
    <m/>
    <m/>
    <m/>
    <m/>
    <m/>
    <m/>
  </r>
  <r>
    <x v="0"/>
    <x v="6"/>
    <s v="FIN"/>
    <s v="Kammoun, W, Hamza, T &amp; Louhichi, W (forthcoming), 'Dynamic Interactions Between the Bitcoin Price Index and Widely Traded Financial Assets: Evidence from the Recent COVID-19 Crisis'"/>
    <x v="80"/>
    <s v="2101-9304"/>
    <d v="2022-02-23T00:00:00"/>
    <s v="Forthcoming "/>
    <m/>
    <m/>
    <n v="1"/>
    <m/>
    <m/>
    <s v="HAMZA"/>
    <s v="TAHER"/>
    <m/>
    <m/>
    <m/>
    <m/>
    <m/>
    <m/>
    <m/>
    <m/>
    <m/>
    <m/>
    <m/>
    <m/>
    <m/>
    <s v="x"/>
    <m/>
    <m/>
    <n v="4"/>
    <n v="3"/>
    <x v="0"/>
    <m/>
    <m/>
    <m/>
    <m/>
    <m/>
    <m/>
  </r>
  <r>
    <x v="0"/>
    <x v="6"/>
    <s v="STRAT"/>
    <s v="Juteau, S (à paraitre), 'La mise en place d'un drive dans la grande distribution à l'épreuve d'un jeu de logiques institutionnelles'"/>
    <x v="176"/>
    <s v="1267-4982"/>
    <d v="2022-01-30T00:00:00"/>
    <s v="Forthcoming "/>
    <s v="https://preprod.cairn.info/revue-innovations-2022-0-page-Id.htm"/>
    <m/>
    <n v="1"/>
    <m/>
    <m/>
    <s v="JUTEAU"/>
    <s v="SOLENE"/>
    <m/>
    <m/>
    <m/>
    <m/>
    <m/>
    <m/>
    <m/>
    <m/>
    <m/>
    <m/>
    <m/>
    <m/>
    <m/>
    <m/>
    <m/>
    <m/>
    <n v="4"/>
    <n v="3"/>
    <x v="0"/>
    <s v="C"/>
    <m/>
    <m/>
    <m/>
    <m/>
    <m/>
  </r>
  <r>
    <x v="0"/>
    <x v="6"/>
    <s v="FIN"/>
    <s v="Lacombe, I, Amari, M, Mouakhar, M &amp; Jarboui, A (forthcoming), 'Digital Business Strategy maturity, financial development and income inequality: empirical evidence from a panel of 149 countries'"/>
    <x v="22"/>
    <s v="2684-012"/>
    <d v="2021-12-08T00:00:00"/>
    <s v="Forthcoming "/>
    <m/>
    <m/>
    <n v="1"/>
    <m/>
    <m/>
    <s v="LACOMBE"/>
    <s v="ISABELLE"/>
    <m/>
    <m/>
    <m/>
    <m/>
    <m/>
    <m/>
    <m/>
    <m/>
    <m/>
    <m/>
    <m/>
    <m/>
    <m/>
    <s v="x"/>
    <m/>
    <m/>
    <n v="3"/>
    <n v="2"/>
    <x v="3"/>
    <s v="A"/>
    <n v="3"/>
    <m/>
    <m/>
    <m/>
    <m/>
  </r>
  <r>
    <x v="0"/>
    <x v="6"/>
    <s v="SCM"/>
    <s v="Mohammed, A, Lopes de Sousa Jabbour, A.B &amp; Diabat, A (à paraître), ‘COVID-19 pandemic disruption: A matter of building companies’ internal and external resilience’"/>
    <x v="164"/>
    <s v="0020-7543"/>
    <d v="2021-08-09T00:00:00"/>
    <s v="online 28/09/21"/>
    <s v="https://doi.org/10.1080/00207543.2021.1970848"/>
    <m/>
    <n v="1"/>
    <m/>
    <m/>
    <s v="LOPES DE SOUSA JABBOUR"/>
    <s v="ANA BEATRIZ"/>
    <m/>
    <m/>
    <m/>
    <m/>
    <m/>
    <m/>
    <m/>
    <m/>
    <m/>
    <m/>
    <m/>
    <m/>
    <m/>
    <s v="x"/>
    <m/>
    <m/>
    <n v="2"/>
    <n v="2"/>
    <x v="3"/>
    <s v="A"/>
    <n v="3"/>
    <m/>
    <m/>
    <m/>
    <m/>
  </r>
  <r>
    <x v="0"/>
    <x v="6"/>
    <s v="SCM"/>
    <s v="Aslam, H, Wanke, P, Khalid, A, Roubaud, D, Wassem, M, Chiappetta Jabbour, C.J, Grebinevych, O &amp; Lopes de Sousa Jabbour, A.B. (forthcoming), 'A Scenario-Based Experimental Study of Buyer Supplier Relationship Commitment in the Context of a Psychological Contract Breach: Implications for Supply Chain Management'"/>
    <x v="150"/>
    <s v="0925-5273 "/>
    <d v="2022-04-04T00:00:00"/>
    <s v="Forthcoming"/>
    <m/>
    <m/>
    <n v="1"/>
    <m/>
    <m/>
    <s v="LOPES DE SOUSA JABBOUR"/>
    <s v="ANA BEATRIZ"/>
    <m/>
    <m/>
    <m/>
    <m/>
    <m/>
    <m/>
    <m/>
    <m/>
    <m/>
    <m/>
    <m/>
    <m/>
    <m/>
    <s v="x"/>
    <m/>
    <m/>
    <n v="1"/>
    <n v="1"/>
    <x v="2"/>
    <s v="A"/>
    <n v="1"/>
    <m/>
    <m/>
    <m/>
    <m/>
  </r>
  <r>
    <x v="0"/>
    <x v="6"/>
    <s v="SCM"/>
    <s v="Colovic, A, Lamotte, O &amp;  Yang, J forthcoming, 'Investors’ decisions following acquisition announcements: A configurational analysis of the role of acquirers’ resources, capabilities, and strategic fit with the target firm'"/>
    <x v="204"/>
    <s v=" 1740-4754"/>
    <d v="2021-07-27T00:00:00"/>
    <s v="Forthcoming"/>
    <s v="https://doi.org/10.1111/emre.12481"/>
    <m/>
    <n v="1"/>
    <m/>
    <m/>
    <s v="LAMOTTE"/>
    <s v="OLIVIER"/>
    <m/>
    <m/>
    <m/>
    <m/>
    <m/>
    <m/>
    <m/>
    <m/>
    <m/>
    <m/>
    <m/>
    <m/>
    <m/>
    <s v="x"/>
    <m/>
    <m/>
    <n v="3"/>
    <n v="2"/>
    <x v="3"/>
    <s v="A"/>
    <n v="3"/>
    <m/>
    <m/>
    <m/>
    <m/>
  </r>
  <r>
    <x v="0"/>
    <x v="6"/>
    <s v="SCM"/>
    <s v="Germain, O &amp; Laifi, A (à paraître), 'Entre-prendre la recherche en management : inquiétude, affirmation et devenir-minoritaire. Un détour par Médiapart.'"/>
    <x v="32"/>
    <s v="0338-4551"/>
    <m/>
    <s v="Forthcoming"/>
    <m/>
    <m/>
    <n v="0"/>
    <m/>
    <m/>
    <s v="LAIFI"/>
    <s v="AMIRA"/>
    <m/>
    <m/>
    <m/>
    <m/>
    <m/>
    <m/>
    <m/>
    <m/>
    <m/>
    <m/>
    <m/>
    <m/>
    <m/>
    <s v="x"/>
    <m/>
    <m/>
    <n v="3"/>
    <n v="2"/>
    <x v="3"/>
    <s v="A"/>
    <m/>
    <m/>
    <m/>
    <s v="x"/>
    <m/>
  </r>
  <r>
    <x v="0"/>
    <x v="6"/>
    <s v="SCM"/>
    <s v="Marić, J &amp; Gamma-Araujo, I (forthcoming), 'Implications of the COVID-19 pandemic in education and vaccine hesitancy among students: a cross-sectional analysis from France'"/>
    <x v="205"/>
    <s v="1367-5567"/>
    <d v="2022-02-11T00:00:00"/>
    <s v="Forthcoming"/>
    <s v="https://doi.org/10.1080/13675567.2022.2042225"/>
    <m/>
    <n v="1"/>
    <m/>
    <m/>
    <s v="MARIC"/>
    <s v="JOSIP"/>
    <m/>
    <m/>
    <m/>
    <m/>
    <m/>
    <m/>
    <m/>
    <m/>
    <m/>
    <m/>
    <m/>
    <m/>
    <m/>
    <s v="x"/>
    <m/>
    <m/>
    <n v="3"/>
    <n v="3"/>
    <x v="0"/>
    <s v="B"/>
    <n v="1"/>
    <m/>
    <m/>
    <m/>
    <m/>
  </r>
  <r>
    <x v="0"/>
    <x v="6"/>
    <s v="SCM"/>
    <s v="Meyer, V, Diard, C &amp; Arbouz, D (à paraître), 'Télétravail et formes de contrôle émergentes : le cas du secteur bancaire et financier pendant la crise sanitaire de la Covid-19'"/>
    <x v="17"/>
    <s v="0295-4397"/>
    <d v="2022-01-14T00:00:00"/>
    <s v="Forthcoming"/>
    <m/>
    <m/>
    <n v="0"/>
    <m/>
    <m/>
    <s v="MEYER"/>
    <s v="VINCENT"/>
    <m/>
    <m/>
    <m/>
    <m/>
    <m/>
    <m/>
    <m/>
    <m/>
    <m/>
    <m/>
    <m/>
    <m/>
    <m/>
    <s v="x"/>
    <m/>
    <m/>
    <n v="4"/>
    <n v="3"/>
    <x v="0"/>
    <s v="B"/>
    <m/>
    <m/>
    <m/>
    <m/>
    <m/>
  </r>
  <r>
    <x v="0"/>
    <x v="6"/>
    <s v="SCM"/>
    <s v="Minchella, D &amp; Culié, J-D (à paraître), 'Les interactions informelles en question. Le cas de l’Eléphant de la Société Générale'"/>
    <x v="206"/>
    <s v="2117-802X"/>
    <d v="2021-06-11T00:00:00"/>
    <s v="Forthcoming"/>
    <m/>
    <m/>
    <n v="0"/>
    <m/>
    <m/>
    <s v="MINCHELLA"/>
    <s v="DELPHINE"/>
    <s v="CULIE"/>
    <s v="JEAN-DENIS"/>
    <m/>
    <m/>
    <m/>
    <m/>
    <m/>
    <m/>
    <m/>
    <m/>
    <m/>
    <m/>
    <m/>
    <m/>
    <m/>
    <m/>
    <m/>
    <n v="4"/>
    <x v="1"/>
    <s v="C"/>
    <m/>
    <m/>
    <m/>
    <m/>
    <m/>
  </r>
  <r>
    <x v="0"/>
    <x v="6"/>
    <s v="SCM"/>
    <s v="Kheireddin, H, Mouakhar, K &amp; Jarboui, A (forthcoming), 'The Relationship between Board Characteristics and Environmental Sustainability Reporting: Evidence from listed French firms'"/>
    <x v="207"/>
    <s v="1962-2961"/>
    <d v="2022-01-20T00:00:00"/>
    <s v="Forthcoming"/>
    <m/>
    <m/>
    <n v="0"/>
    <m/>
    <m/>
    <s v="MOUAKHAR"/>
    <s v="KHAIREDDINE"/>
    <m/>
    <m/>
    <m/>
    <m/>
    <m/>
    <m/>
    <m/>
    <m/>
    <m/>
    <m/>
    <m/>
    <m/>
    <m/>
    <s v="x"/>
    <m/>
    <m/>
    <m/>
    <n v="4"/>
    <x v="1"/>
    <s v="C"/>
    <m/>
    <m/>
    <m/>
    <m/>
    <m/>
  </r>
  <r>
    <x v="0"/>
    <x v="6"/>
    <s v="STRAT"/>
    <s v="Mnif, E, Mouakhar, K &amp; Jarboui, A (forthcoming), 'The Co-movements of Faith-Based Cryptocurrencies in Periods of Pandemics'"/>
    <x v="208"/>
    <s v="1058-3300"/>
    <d v="2021-10-19T00:00:00"/>
    <s v="Forthcoming"/>
    <m/>
    <m/>
    <n v="1"/>
    <m/>
    <m/>
    <s v="MOUAKHAR"/>
    <s v="KHAIREDDINE"/>
    <m/>
    <m/>
    <m/>
    <m/>
    <m/>
    <m/>
    <m/>
    <m/>
    <m/>
    <m/>
    <m/>
    <m/>
    <m/>
    <s v="x"/>
    <m/>
    <m/>
    <n v="4"/>
    <n v="4"/>
    <x v="1"/>
    <s v="C"/>
    <n v="1"/>
    <m/>
    <m/>
    <m/>
    <m/>
  </r>
  <r>
    <x v="0"/>
    <x v="6"/>
    <s v="STRAT"/>
    <s v="Mnif, E, Jarboui, A &amp; Mouakhar, K 2020, 'How the cryptocurrency market has performed during COVID 19? A multifractal analysis'"/>
    <x v="120"/>
    <s v="1544-6123"/>
    <d v="2020-06-10T00:00:00"/>
    <d v="2020-10-01T00:00:00"/>
    <s v="https://pubmed.ncbi.nlm.nih.gov/32837367/"/>
    <s v="vol. 36"/>
    <n v="1"/>
    <m/>
    <m/>
    <s v="MOUAKHAR"/>
    <s v="KHAIREDDINE"/>
    <m/>
    <m/>
    <m/>
    <m/>
    <m/>
    <m/>
    <m/>
    <m/>
    <m/>
    <m/>
    <m/>
    <m/>
    <m/>
    <s v="x"/>
    <m/>
    <m/>
    <n v="3"/>
    <n v="3"/>
    <x v="0"/>
    <s v="B"/>
    <n v="2"/>
    <m/>
    <m/>
    <m/>
    <m/>
  </r>
  <r>
    <x v="0"/>
    <x v="6"/>
    <s v="STRAT"/>
    <s v="Ezzi, F, Jarboui, A &amp; Mouakhar, K (forthcoming), 'Exploring the relationship between blockchain technology and Corporate Social Responsibility Performance: Empirical Evidence from European Firms'"/>
    <x v="209"/>
    <s v="1868-7865 "/>
    <m/>
    <s v="Forthcoming"/>
    <s v="https://doi.org/10.1007/s13132-022-00946-7"/>
    <m/>
    <n v="1"/>
    <m/>
    <m/>
    <s v="MOUAKHAR"/>
    <s v="KHAIREDDINE"/>
    <m/>
    <m/>
    <m/>
    <m/>
    <m/>
    <m/>
    <m/>
    <m/>
    <m/>
    <m/>
    <m/>
    <m/>
    <m/>
    <s v="x"/>
    <m/>
    <m/>
    <n v="4"/>
    <m/>
    <x v="1"/>
    <s v="C"/>
    <n v="1"/>
    <m/>
    <m/>
    <m/>
    <m/>
  </r>
  <r>
    <x v="0"/>
    <x v="6"/>
    <s v="ECO"/>
    <s v="Nguyen Huu, T.T, Nguyen-Khac, M &amp; Tran-Nam, Q (forthcoming) 'The  role  of  environmental  practices  and  innovation  in  total  factor  productivity  convergence - Evidence from small and medium size enterprises in Vietnam"/>
    <x v="68"/>
    <s v=" 0373-2630"/>
    <d v="2021-09-01T00:00:00"/>
    <s v="Forthcoming"/>
    <m/>
    <m/>
    <n v="1"/>
    <m/>
    <m/>
    <s v="NGUYEN HUU"/>
    <s v="TAM"/>
    <m/>
    <m/>
    <m/>
    <m/>
    <m/>
    <m/>
    <m/>
    <m/>
    <m/>
    <m/>
    <m/>
    <m/>
    <m/>
    <s v="x"/>
    <m/>
    <m/>
    <n v="2"/>
    <m/>
    <x v="3"/>
    <s v="A"/>
    <m/>
    <m/>
    <m/>
    <m/>
    <m/>
  </r>
  <r>
    <x v="0"/>
    <x v="6"/>
    <s v="ECO"/>
    <s v="Fall, F &amp; Nguyen-Huu, T.T (forthcoming), 'Strategic behavior between a bank and a microfinance institution: the role of psychological distance and education level'"/>
    <x v="210"/>
    <s v="0022-037X"/>
    <d v="2021-12-03T00:00:00"/>
    <s v="Forthcoming"/>
    <m/>
    <m/>
    <n v="1"/>
    <m/>
    <m/>
    <s v="NGUYEN HUU"/>
    <s v="TAM"/>
    <m/>
    <m/>
    <m/>
    <m/>
    <m/>
    <m/>
    <m/>
    <m/>
    <m/>
    <m/>
    <m/>
    <m/>
    <m/>
    <s v="x"/>
    <m/>
    <m/>
    <m/>
    <m/>
    <x v="4"/>
    <m/>
    <n v="1"/>
    <m/>
    <m/>
    <m/>
    <m/>
  </r>
  <r>
    <x v="0"/>
    <x v="6"/>
    <s v="RH"/>
    <s v="Hobeika, J, Khelladi, I &amp; Orhan, M. A. (in press), 'Analyzing the CSR perception from customer relationship quality perspective. An application to the retail banking sector'"/>
    <x v="211"/>
    <s v="1535-3966"/>
    <d v="2021-10-06T00:00:00"/>
    <s v="Forthcoming"/>
    <m/>
    <m/>
    <n v="1"/>
    <m/>
    <m/>
    <s v="ORHAN"/>
    <s v="MEHMET"/>
    <m/>
    <m/>
    <m/>
    <m/>
    <m/>
    <m/>
    <m/>
    <m/>
    <m/>
    <m/>
    <m/>
    <m/>
    <m/>
    <s v="x"/>
    <m/>
    <m/>
    <m/>
    <n v="3"/>
    <x v="0"/>
    <s v="B"/>
    <n v="1"/>
    <m/>
    <m/>
    <m/>
    <m/>
  </r>
  <r>
    <x v="0"/>
    <x v="6"/>
    <s v="RH"/>
    <s v="Akkan, E, Canhilal, K &amp; Orhan, M (forthcoming), 'Fostering assigned expatriates’ innovativeness via culturally intelligent supervisors: A resource gain perspective'"/>
    <x v="212"/>
    <s v="0958-5192"/>
    <d v="2022-03-28T00:00:00"/>
    <s v="Forthcoming"/>
    <m/>
    <m/>
    <n v="1"/>
    <m/>
    <m/>
    <s v="ORHAN"/>
    <s v="MEHMET"/>
    <m/>
    <m/>
    <m/>
    <m/>
    <m/>
    <m/>
    <m/>
    <m/>
    <m/>
    <m/>
    <m/>
    <m/>
    <m/>
    <m/>
    <m/>
    <m/>
    <n v="3"/>
    <n v="2"/>
    <x v="3"/>
    <s v="A"/>
    <n v="3"/>
    <m/>
    <m/>
    <m/>
    <m/>
  </r>
  <r>
    <x v="0"/>
    <x v="6"/>
    <s v="FIN"/>
    <s v="Pereira, B 2022, 'Evaluation des salariés et mutation du contrat de travail'"/>
    <x v="42"/>
    <s v="2259-2490"/>
    <d v="2022-04-07T00:00:00"/>
    <s v="Forthcoming"/>
    <m/>
    <m/>
    <n v="0"/>
    <m/>
    <m/>
    <s v="PEREIRA"/>
    <s v="BRIGITTE"/>
    <m/>
    <m/>
    <m/>
    <m/>
    <m/>
    <m/>
    <m/>
    <m/>
    <m/>
    <m/>
    <m/>
    <m/>
    <m/>
    <m/>
    <m/>
    <m/>
    <m/>
    <n v="3"/>
    <x v="0"/>
    <s v="B"/>
    <m/>
    <m/>
    <m/>
    <m/>
    <m/>
  </r>
  <r>
    <x v="0"/>
    <x v="6"/>
    <s v="ECO"/>
    <s v="Le Van, C, Bosi, S &amp; Pham, N.S (à paraître), 'Real indeterminacy and dynamics of asset price bubbles in general equilibrium'"/>
    <x v="213"/>
    <s v="0304-4068 "/>
    <d v="2022-02-02T00:00:00"/>
    <s v="Forthcoming"/>
    <s v="https://doi.org/10.1016/j.jmateco.2022.102651"/>
    <m/>
    <n v="1"/>
    <m/>
    <m/>
    <s v="PHAM"/>
    <s v="NGOC-SANG"/>
    <m/>
    <m/>
    <m/>
    <m/>
    <m/>
    <m/>
    <m/>
    <m/>
    <m/>
    <m/>
    <m/>
    <m/>
    <m/>
    <s v="x"/>
    <m/>
    <m/>
    <n v="1"/>
    <m/>
    <x v="2"/>
    <s v="A"/>
    <n v="3"/>
    <m/>
    <m/>
    <m/>
    <m/>
  </r>
  <r>
    <x v="0"/>
    <x v="6"/>
    <s v="RH"/>
    <s v="Philippe, X,  Meyer, V &amp; Culié, J.D (forthcoming), 'Soumission dans les organisations liquides : les paradoxes du salarié houellebecquien',"/>
    <x v="32"/>
    <s v=" 0338-4551"/>
    <d v="2021-09-12T00:00:00"/>
    <s v="Forthcoming"/>
    <m/>
    <m/>
    <n v="0"/>
    <m/>
    <m/>
    <s v="PHILIPPE"/>
    <s v="XAVIER"/>
    <s v="CULIE"/>
    <s v="JEAN-DENIS"/>
    <s v="MEYER"/>
    <s v="VINCENT"/>
    <m/>
    <m/>
    <m/>
    <m/>
    <m/>
    <m/>
    <m/>
    <m/>
    <m/>
    <m/>
    <m/>
    <m/>
    <n v="3"/>
    <n v="2"/>
    <x v="3"/>
    <s v="A"/>
    <m/>
    <m/>
    <m/>
    <m/>
    <m/>
  </r>
  <r>
    <x v="0"/>
    <x v="6"/>
    <s v="SCM"/>
    <s v="Rychalski, A, Diard, C &amp; Aubry, M (forthcoming), 'Le contrat psychologique à l’épreuve du confinement imposé par la Covid-19"/>
    <x v="56"/>
    <s v="2262-7030"/>
    <d v="2021-12-08T00:00:00"/>
    <s v="Forthcoming"/>
    <m/>
    <m/>
    <n v="0"/>
    <m/>
    <m/>
    <s v="RYCHALSKI"/>
    <s v="AUDE"/>
    <s v="AUBRY"/>
    <s v="MATHILDE"/>
    <m/>
    <m/>
    <m/>
    <m/>
    <m/>
    <m/>
    <m/>
    <m/>
    <m/>
    <m/>
    <m/>
    <s v="x"/>
    <m/>
    <m/>
    <m/>
    <n v="4"/>
    <x v="1"/>
    <s v="C"/>
    <m/>
    <m/>
    <m/>
    <m/>
    <m/>
  </r>
  <r>
    <x v="0"/>
    <x v="6"/>
    <s v="MARK"/>
    <s v="Roten, Y, Vanheems, R et Laroutis, D (à paraître), 'Les interactions phygitales de service en magasin. Quelles utilités pour les consommateurs ?'"/>
    <x v="39"/>
    <s v="2259-6372"/>
    <d v="2022-03-01T00:00:00"/>
    <s v="Forthcoming"/>
    <m/>
    <m/>
    <n v="0"/>
    <m/>
    <m/>
    <s v="ROTEN"/>
    <s v="YONATHAN"/>
    <m/>
    <m/>
    <m/>
    <m/>
    <m/>
    <m/>
    <m/>
    <m/>
    <m/>
    <m/>
    <m/>
    <m/>
    <m/>
    <s v="x"/>
    <m/>
    <m/>
    <n v="4"/>
    <n v="3"/>
    <x v="0"/>
    <s v="B"/>
    <m/>
    <m/>
    <m/>
    <m/>
    <m/>
  </r>
  <r>
    <x v="0"/>
    <x v="6"/>
    <s v="SCM"/>
    <s v="Srivastava, M &amp; Rogers H (forthcoming), 'Managing Global Supply Chain Risks: Effects of the Industry Sector'"/>
    <x v="214"/>
    <s v="1367-5567- "/>
    <d v="2021-01-06T00:00:00"/>
    <s v="online le 12/01"/>
    <s v="https://www.tandfonline.com/doi/full/10.1080/13675567.2021.1873925?src="/>
    <m/>
    <n v="1"/>
    <m/>
    <m/>
    <s v="SRIVASTAVA"/>
    <s v="MOHIT"/>
    <m/>
    <m/>
    <m/>
    <m/>
    <m/>
    <m/>
    <m/>
    <m/>
    <m/>
    <m/>
    <m/>
    <m/>
    <m/>
    <s v="x"/>
    <m/>
    <m/>
    <n v="3"/>
    <n v="3"/>
    <x v="0"/>
    <s v="B"/>
    <n v="1"/>
    <m/>
    <m/>
    <m/>
    <m/>
  </r>
  <r>
    <x v="0"/>
    <x v="6"/>
    <s v="SCM"/>
    <s v="Balogh, I, Srivastava, M &amp; Tyll, L (forthcoming), 'Towards Comprehensive Corporate Sustainability Reporting: An Empirical Study of Factors Influencing ESG Disclosures of Large Czech Companies"/>
    <x v="107"/>
    <s v=" 0045-3609"/>
    <d v="2022-03-01T00:00:00"/>
    <s v="Forthcoming"/>
    <s v="https://doi.org/10.1108/SBR-07-2021-0114_x000a_"/>
    <m/>
    <m/>
    <m/>
    <m/>
    <s v="SRIVASTAVA"/>
    <s v="MOHIT"/>
    <m/>
    <m/>
    <m/>
    <m/>
    <m/>
    <m/>
    <m/>
    <m/>
    <m/>
    <m/>
    <m/>
    <m/>
    <m/>
    <s v="x"/>
    <m/>
    <m/>
    <m/>
    <n v="4"/>
    <x v="1"/>
    <s v="C"/>
    <n v="2"/>
    <m/>
    <m/>
    <m/>
    <m/>
  </r>
  <r>
    <x v="0"/>
    <x v="6"/>
    <s v="SCM"/>
    <s v="Sohier, R &amp; Lavissière, A (à paraître), 'Tweet my Port : a network picture of a port community'"/>
    <x v="215"/>
    <s v="3918-440"/>
    <d v="2022-01-21T00:00:00"/>
    <s v="Forthcoming"/>
    <m/>
    <m/>
    <m/>
    <m/>
    <m/>
    <s v="SOHIER"/>
    <s v="ROMAIN"/>
    <m/>
    <m/>
    <m/>
    <m/>
    <m/>
    <m/>
    <m/>
    <m/>
    <m/>
    <m/>
    <m/>
    <m/>
    <m/>
    <s v="x"/>
    <m/>
    <m/>
    <m/>
    <n v="4"/>
    <x v="1"/>
    <s v="C"/>
    <m/>
    <m/>
    <m/>
    <m/>
    <m/>
  </r>
  <r>
    <x v="0"/>
    <x v="6"/>
    <s v="SCM"/>
    <s v="Elahi, E, Khalid, Z, Tauni, M.Z, Zhang, H &amp; Lirong, X (à paraître), 'Extreme weather events risk to crop-production and the adaptation of innovative management strategies to mitigate the risk: A retrospective survey of rural Punjab, Pakistan'"/>
    <x v="216"/>
    <s v="0166-4972 "/>
    <d v="2021-03-03T00:00:00"/>
    <s v="online 04/03/21"/>
    <s v="https://www.sciencedirect.com/science/article/abs/pii/S0166497221000365"/>
    <m/>
    <n v="1"/>
    <m/>
    <m/>
    <s v="TAUNI"/>
    <s v="ZUBAIR M"/>
    <m/>
    <m/>
    <m/>
    <m/>
    <m/>
    <m/>
    <m/>
    <m/>
    <m/>
    <m/>
    <m/>
    <m/>
    <m/>
    <s v="x"/>
    <m/>
    <m/>
    <n v="2"/>
    <n v="2"/>
    <x v="3"/>
    <s v="A"/>
    <n v="3"/>
    <m/>
    <m/>
    <m/>
    <m/>
  </r>
  <r>
    <x v="0"/>
    <x v="6"/>
    <s v="SCM"/>
    <s v="Ali, F, Zhang Q, Tauni, M.Z, Butt, A-H &amp; Ahsan, T (forthcoming), 'Contingent self-esteem, social interaction fears, and compulsive WeChat usage'"/>
    <x v="217"/>
    <s v="0144-929X"/>
    <m/>
    <s v="Forthcoming"/>
    <s v="https://doi.org/10.1080/0144929X.2022.2039768"/>
    <m/>
    <n v="1"/>
    <m/>
    <m/>
    <s v="TAUNI"/>
    <s v="ZUBAIR M"/>
    <m/>
    <m/>
    <m/>
    <m/>
    <m/>
    <m/>
    <m/>
    <m/>
    <m/>
    <m/>
    <m/>
    <m/>
    <m/>
    <s v="x"/>
    <m/>
    <m/>
    <m/>
    <m/>
    <x v="4"/>
    <m/>
    <n v="2"/>
    <m/>
    <m/>
    <m/>
    <m/>
  </r>
  <r>
    <x v="0"/>
    <x v="6"/>
    <s v="SCM"/>
    <s v="Tran, N.K., Lam, J.S.L, Jia, H &amp; Adland R (forthcoming), 'Emissions From Container Vessels in The Port of Singapore'"/>
    <x v="218"/>
    <s v="308-8839"/>
    <m/>
    <s v="Forthcoming"/>
    <s v="https://doi.org/10.1080/03088839.2021.1980236"/>
    <m/>
    <n v="1"/>
    <m/>
    <m/>
    <s v="TRAN"/>
    <s v="NGUYEN KHOI"/>
    <m/>
    <m/>
    <m/>
    <m/>
    <m/>
    <m/>
    <m/>
    <m/>
    <m/>
    <m/>
    <m/>
    <m/>
    <m/>
    <s v="x"/>
    <m/>
    <m/>
    <m/>
    <m/>
    <x v="0"/>
    <m/>
    <n v="2"/>
    <m/>
    <m/>
    <m/>
    <m/>
  </r>
  <r>
    <x v="0"/>
    <x v="6"/>
    <s v="SCM"/>
    <s v="Tran, K.N (forthcoming), 'Market structure and horizontal growth strategies – A case study of the container shipping industry'"/>
    <x v="219"/>
    <s v=" 1465-6485"/>
    <m/>
    <s v="Forthcoming"/>
    <s v="https://www.sciencegate.app/document/10.1515/ger-2021-0075"/>
    <m/>
    <n v="1"/>
    <m/>
    <m/>
    <s v="TRAN"/>
    <s v="NGUYEN KHOI"/>
    <m/>
    <m/>
    <m/>
    <m/>
    <m/>
    <m/>
    <m/>
    <m/>
    <m/>
    <m/>
    <m/>
    <m/>
    <m/>
    <m/>
    <m/>
    <m/>
    <n v="3"/>
    <m/>
    <x v="0"/>
    <m/>
    <n v="2"/>
    <m/>
    <m/>
    <m/>
    <m/>
  </r>
  <r>
    <x v="0"/>
    <x v="6"/>
    <s v="SCM"/>
    <s v="Luo, W, Venkatesh, V.G, Shi, Y &amp; Arthanari, T (à paraître), ‘Dominance and collaboration in logistics triads: the case studies from New Zealand’"/>
    <x v="220"/>
    <s v="0953-7287"/>
    <d v="2021-08-01T00:00:00"/>
    <s v="Forthcoming"/>
    <s v="https://doi.org/10.1080/09537287.2021.1967498"/>
    <m/>
    <n v="1"/>
    <m/>
    <m/>
    <s v="VENKATESH"/>
    <s v="VG"/>
    <m/>
    <m/>
    <m/>
    <m/>
    <m/>
    <m/>
    <m/>
    <m/>
    <m/>
    <m/>
    <m/>
    <m/>
    <m/>
    <s v="x"/>
    <m/>
    <m/>
    <n v="2"/>
    <n v="2"/>
    <x v="3"/>
    <s v="A"/>
    <n v="3"/>
    <m/>
    <m/>
    <m/>
    <m/>
  </r>
  <r>
    <x v="0"/>
    <x v="6"/>
    <s v="SCM"/>
    <s v="Zhang, A, Venkatesh, VG, Wang, J, Wan, M &amp; Qu, T (forthcoming), ‘Drivers of industry 4.0-Enabled smart waste management in Supply Chain Operations: A circular economy perspective in China’, ABS 3"/>
    <x v="220"/>
    <s v="0953-7287"/>
    <d v="2019-11-03T00:00:00"/>
    <s v="Forthcoming"/>
    <s v="https://pure.hud.ac.uk/en/publications/drivers-of-industry-40-enabled-smart-waste-management-in-the-supp"/>
    <m/>
    <n v="1"/>
    <m/>
    <m/>
    <s v="VENKATESH"/>
    <s v="VG"/>
    <m/>
    <m/>
    <m/>
    <m/>
    <m/>
    <m/>
    <m/>
    <m/>
    <m/>
    <m/>
    <m/>
    <m/>
    <m/>
    <s v="x"/>
    <m/>
    <m/>
    <n v="2"/>
    <n v="2"/>
    <x v="3"/>
    <s v="A"/>
    <n v="3"/>
    <m/>
    <m/>
    <m/>
    <m/>
  </r>
  <r>
    <x v="0"/>
    <x v="6"/>
    <s v="SCM"/>
    <s v="Shi, Y, Zheng, X, Venkatesh, V.G, Alhumadan, E &amp; Paul, S (à paraître), 'The Impact of Digitalization on Supply Chain Resilience: An Empirical Study of the Chinese Manufacturing Industry'"/>
    <x v="15"/>
    <s v="0885-8624"/>
    <d v="2022-01-20T00:00:00"/>
    <s v="Forthcoming"/>
    <s v="https://www.emerald.com/insight/content/doi/10.1108/JBIM-09-2021-0456/full/html"/>
    <m/>
    <n v="1"/>
    <m/>
    <m/>
    <s v="VENKATESH"/>
    <s v="VG"/>
    <m/>
    <m/>
    <m/>
    <m/>
    <m/>
    <m/>
    <m/>
    <m/>
    <m/>
    <m/>
    <m/>
    <m/>
    <m/>
    <s v="x"/>
    <m/>
    <m/>
    <n v="3"/>
    <n v="3"/>
    <x v="0"/>
    <s v="B"/>
    <n v="2"/>
    <m/>
    <m/>
    <m/>
    <m/>
  </r>
  <r>
    <x v="0"/>
    <x v="6"/>
    <s v="SCM"/>
    <s v="Liboni, L.B, Cezerino, L.O, Alves, M.F.R, Jabbour, C.J.C &amp; Venkatesh, V.G (forthcoming), ‘Translating the Environmental Orientation of Firms into Sustainable Outcomes: The Role of Sustainable Dynamic Capability’"/>
    <x v="135"/>
    <s v="1863-6683"/>
    <d v="2022-03-23T00:00:00"/>
    <s v="Forthcoming"/>
    <m/>
    <m/>
    <n v="1"/>
    <m/>
    <m/>
    <s v="VENKATESH"/>
    <s v="VG"/>
    <m/>
    <m/>
    <m/>
    <m/>
    <m/>
    <m/>
    <m/>
    <m/>
    <m/>
    <m/>
    <m/>
    <m/>
    <m/>
    <s v="x"/>
    <m/>
    <m/>
    <n v="4"/>
    <m/>
    <x v="1"/>
    <s v="C"/>
    <n v="2"/>
    <m/>
    <m/>
    <m/>
    <m/>
  </r>
  <r>
    <x v="0"/>
    <x v="6"/>
    <s v="MARK"/>
    <s v="Vo-Thanh, T, Vu, T.-V, Nguyen, N, Nguyen, D, Zaman, M. &amp; Chi, H (forthcoming), ‘COVID-19, frontline hotel employees’ perceived job insecurity and emotional exhaustion: Does trade union support matter?’"/>
    <x v="167"/>
    <s v="0966-9582"/>
    <d v="2021-03-28T00:00:00"/>
    <s v="Forthcoming"/>
    <s v="https://doi.org/10.1080/09669582.2021.1910829"/>
    <m/>
    <n v="1"/>
    <m/>
    <m/>
    <s v="ZAMAN"/>
    <s v="MUSTAFEED"/>
    <m/>
    <m/>
    <m/>
    <m/>
    <m/>
    <m/>
    <m/>
    <m/>
    <m/>
    <m/>
    <m/>
    <m/>
    <m/>
    <s v="x"/>
    <m/>
    <m/>
    <m/>
    <n v="3"/>
    <x v="3"/>
    <s v="B"/>
    <n v="3"/>
    <m/>
    <m/>
    <m/>
    <m/>
  </r>
  <r>
    <x v="0"/>
    <x v="6"/>
    <s v="MARK"/>
    <s v="Nikjoo, A., Zaman, M., Salehi, S., &amp; Hernández-Lara, A. B (forthcoming). The contribution of all-women tours to well-being in middle-aged Muslim women' "/>
    <x v="167"/>
    <s v="1862-4065"/>
    <d v="2021-01-20T00:00:00"/>
    <s v="online le 3/02/21"/>
    <s v="https://doi.org/10.1080/09669582.2021.1879820"/>
    <m/>
    <n v="1"/>
    <m/>
    <m/>
    <s v="ZAMAN"/>
    <s v="MUSTAFEED"/>
    <m/>
    <m/>
    <m/>
    <m/>
    <m/>
    <m/>
    <m/>
    <m/>
    <m/>
    <m/>
    <m/>
    <m/>
    <m/>
    <s v="x"/>
    <m/>
    <m/>
    <m/>
    <n v="3"/>
    <x v="3"/>
    <s v="B"/>
    <n v="3"/>
    <m/>
    <m/>
    <m/>
    <m/>
  </r>
  <r>
    <x v="0"/>
    <x v="6"/>
    <s v="MARK"/>
    <s v="Zaman, M., Vo-Thanh, T., Hasan, R. &amp; Babu, M. M. (2021). Mobile channel as a strategic distribution channel in times of crisis: A self-determination theory perspective'"/>
    <x v="221"/>
    <s v="0965-254X"/>
    <d v="2021-07-15T00:00:00"/>
    <s v="Forthcoming"/>
    <s v="https://doi.org/10.1080/0965254X.2021.1959629"/>
    <m/>
    <n v="1"/>
    <m/>
    <m/>
    <s v="ZAMAN"/>
    <s v="MUSTAFEED"/>
    <m/>
    <m/>
    <m/>
    <m/>
    <m/>
    <m/>
    <m/>
    <m/>
    <m/>
    <m/>
    <m/>
    <m/>
    <m/>
    <s v="x"/>
    <m/>
    <m/>
    <n v="4"/>
    <n v="4"/>
    <x v="0"/>
    <s v="C"/>
    <n v="2"/>
    <m/>
    <m/>
    <m/>
    <m/>
  </r>
  <r>
    <x v="0"/>
    <x v="6"/>
    <s v="MARK"/>
    <s v="Laroutis, D, Boistel, P &amp; Zaman, M (forthcoming), 'Purchasing Intentions and Digital Influencers'"/>
    <x v="222"/>
    <s v="1477-5212"/>
    <d v="2021-11-28T00:00:00"/>
    <s v="Forthcoming"/>
    <m/>
    <m/>
    <n v="1"/>
    <m/>
    <m/>
    <s v="ZAMAN"/>
    <s v="MUSTAFEED"/>
    <m/>
    <m/>
    <m/>
    <m/>
    <m/>
    <m/>
    <m/>
    <m/>
    <m/>
    <m/>
    <m/>
    <m/>
    <m/>
    <s v="x"/>
    <m/>
    <m/>
    <m/>
    <m/>
    <x v="1"/>
    <m/>
    <n v="1"/>
    <m/>
    <m/>
    <m/>
    <m/>
  </r>
  <r>
    <x v="0"/>
    <x v="6"/>
    <s v="MARK"/>
    <s v="Vu, T-V, Vo-Thanh, T, Chi, H, Phong Nguyen, N, Van Nguyen, D &amp; Zaman, M (forthcoming), 'The role of perceived workplace safety practices and mindfulness in maintaining calm in employees during times of crisis'"/>
    <x v="186"/>
    <s v="0090-4848"/>
    <d v="2022-01-13T00:00:00"/>
    <s v="Forthcoming"/>
    <s v="https://doi.org/10.1002/hrm.22101"/>
    <m/>
    <n v="1"/>
    <m/>
    <m/>
    <s v="ZAMAN"/>
    <s v="MUSTAFEED"/>
    <m/>
    <m/>
    <m/>
    <m/>
    <m/>
    <m/>
    <m/>
    <m/>
    <m/>
    <m/>
    <m/>
    <m/>
    <m/>
    <s v="x"/>
    <m/>
    <m/>
    <n v="2"/>
    <n v="1"/>
    <x v="2"/>
    <m/>
    <s v="A"/>
    <n v="1"/>
    <m/>
    <m/>
    <m/>
  </r>
  <r>
    <x v="0"/>
    <x v="6"/>
    <s v="MARK"/>
    <s v="Vo-Thanh, T, Zaman, M, Hasan, R, Akter, S &amp; Dang-Van, T (à paraître), 'The service digitalization in fine-dining restaurants: A cost-benefit perspective'"/>
    <x v="223"/>
    <s v="0959-6119"/>
    <d v="2022-02-12T00:00:00"/>
    <s v="Forthcoming"/>
    <s v="https://doi.org/10.1108/IJCHM-09-2021-1130"/>
    <m/>
    <n v="1"/>
    <m/>
    <m/>
    <s v="ZAMAN"/>
    <s v="MUSTAFEED"/>
    <m/>
    <m/>
    <m/>
    <m/>
    <m/>
    <m/>
    <m/>
    <m/>
    <m/>
    <m/>
    <m/>
    <m/>
    <m/>
    <s v="x"/>
    <m/>
    <m/>
    <n v="3"/>
    <m/>
    <x v="0"/>
    <s v="B"/>
    <n v="3"/>
    <m/>
    <m/>
    <m/>
    <m/>
  </r>
  <r>
    <x v="1"/>
    <x v="0"/>
    <s v="MARK"/>
    <s v="Belaïd, S, Ben Mrad, S, Lacoeuilhe, J &amp; Petrescu, M (2017), 'Are brand benefits perceived differently in less developed economies? A scale development and validation'"/>
    <x v="224"/>
    <s v="2050-3318/ 2050-3326"/>
    <m/>
    <d v="2017-12-01T00:00:00"/>
    <s v="https://doi.org/10.1057/s41270-017-0024-4"/>
    <s v=" vol. 5, no. 3, December, pp.111-120."/>
    <n v="1"/>
    <m/>
    <m/>
    <s v="BELAID"/>
    <s v="SAMY"/>
    <m/>
    <m/>
    <m/>
    <m/>
    <m/>
    <m/>
    <m/>
    <s v="x"/>
    <m/>
    <m/>
    <m/>
    <m/>
    <m/>
    <m/>
    <m/>
    <m/>
    <m/>
    <m/>
    <x v="4"/>
    <m/>
    <m/>
    <m/>
    <m/>
    <s v="x"/>
    <m/>
  </r>
  <r>
    <x v="0"/>
    <x v="0"/>
    <s v="MARK"/>
    <s v="Gundlach, H &amp; Hofmann, J (2017), 'Preferences and Willingness to Pay for Tablet News Apps'"/>
    <x v="225"/>
    <s v="1652-2354"/>
    <s v="accepté le 14/05/2017"/>
    <s v="Published online 27/07/2017"/>
    <s v="https://doi.org/10.1080/16522354.2017.1346948"/>
    <s v="vol. 28"/>
    <n v="1"/>
    <m/>
    <m/>
    <s v="HOFMANN"/>
    <s v="JULIAN"/>
    <m/>
    <m/>
    <m/>
    <m/>
    <m/>
    <m/>
    <m/>
    <s v="x"/>
    <m/>
    <m/>
    <m/>
    <m/>
    <m/>
    <m/>
    <m/>
    <m/>
    <m/>
    <m/>
    <x v="4"/>
    <m/>
    <n v="1"/>
    <m/>
    <m/>
    <m/>
    <m/>
  </r>
  <r>
    <x v="1"/>
    <x v="0"/>
    <s v="SCM"/>
    <s v="Lasmoles, O &amp; Sea, G (2017), 'Les commissionnaires de transport et la pesée des conteneurs difficultés et solutions'"/>
    <x v="226"/>
    <s v="2117-1238"/>
    <m/>
    <d v="2017-04-01T00:00:00"/>
    <m/>
    <s v="no. 790, avril, pp.291-301"/>
    <n v="0"/>
    <m/>
    <m/>
    <s v="LASMOLES"/>
    <s v="OLIVIER"/>
    <m/>
    <m/>
    <m/>
    <m/>
    <m/>
    <m/>
    <m/>
    <s v="x"/>
    <m/>
    <m/>
    <m/>
    <m/>
    <m/>
    <m/>
    <m/>
    <m/>
    <m/>
    <m/>
    <x v="4"/>
    <m/>
    <m/>
    <m/>
    <m/>
    <m/>
    <m/>
  </r>
  <r>
    <x v="1"/>
    <x v="0"/>
    <s v="SCM"/>
    <s v="Lavissière, A &amp; Rodrigue, J-P (2017), 'Free ports: towards a network of trade gateways'"/>
    <x v="227"/>
    <m/>
    <s v="accepté le 12/12/2017"/>
    <s v="published 28/12/2017"/>
    <s v="https://doi.org/10.1186/s41072-017-0026-6"/>
    <s v="vol. 42"/>
    <n v="1"/>
    <m/>
    <m/>
    <s v="LAVISSIERE"/>
    <s v="ALEXANDRE"/>
    <m/>
    <m/>
    <m/>
    <m/>
    <m/>
    <m/>
    <m/>
    <s v="x"/>
    <m/>
    <m/>
    <m/>
    <m/>
    <m/>
    <m/>
    <m/>
    <m/>
    <m/>
    <m/>
    <x v="4"/>
    <m/>
    <m/>
    <m/>
    <m/>
    <m/>
    <m/>
  </r>
  <r>
    <x v="1"/>
    <x v="0"/>
    <s v="ECO"/>
    <s v="Legros, B, Jouini, O &amp; Koole, G (2017), 'Blended Call Center with Idling Times during the Call Service'"/>
    <x v="228"/>
    <s v="2472-5846"/>
    <s v="accepté le 25/09/2017"/>
    <d v="2017-10-01T00:00:00"/>
    <s v="https://doi.org/10.1080/24725854.2017.1387318"/>
    <s v="pp. 279-297"/>
    <n v="1"/>
    <m/>
    <m/>
    <s v="LEGROS"/>
    <s v="BENJAMIN"/>
    <m/>
    <m/>
    <m/>
    <m/>
    <m/>
    <m/>
    <m/>
    <s v="x"/>
    <m/>
    <m/>
    <m/>
    <m/>
    <m/>
    <m/>
    <m/>
    <m/>
    <m/>
    <m/>
    <x v="4"/>
    <m/>
    <m/>
    <m/>
    <m/>
    <s v="x"/>
    <m/>
  </r>
  <r>
    <x v="0"/>
    <x v="0"/>
    <s v="ECO"/>
    <s v="Legros, B &amp; Sezer, A (2017), 'Stationary analysis of a single queue with remaining service time-dependent arrivals'"/>
    <x v="149"/>
    <s v="0257-0130"/>
    <m/>
    <d v="2017-10-01T00:00:00"/>
    <s v="https://doi.org/10.1007/s11134-017-9552-z"/>
    <s v="pp. 139-165"/>
    <n v="1"/>
    <m/>
    <m/>
    <s v="LEGROS"/>
    <s v="BENJAMIN"/>
    <m/>
    <m/>
    <m/>
    <m/>
    <m/>
    <m/>
    <m/>
    <s v="x"/>
    <m/>
    <m/>
    <m/>
    <m/>
    <m/>
    <m/>
    <m/>
    <m/>
    <m/>
    <m/>
    <x v="4"/>
    <m/>
    <n v="2"/>
    <m/>
    <m/>
    <m/>
    <m/>
  </r>
  <r>
    <x v="1"/>
    <x v="0"/>
    <s v="RH"/>
    <s v="Pereira, B 2017, 'Responsabilité pénale'"/>
    <x v="229"/>
    <m/>
    <m/>
    <d v="2017-09-01T00:00:00"/>
    <m/>
    <s v="pp.1-18"/>
    <n v="0"/>
    <m/>
    <m/>
    <s v="PEREIRA"/>
    <s v="BRIGITTE"/>
    <m/>
    <m/>
    <m/>
    <m/>
    <m/>
    <m/>
    <m/>
    <m/>
    <m/>
    <m/>
    <m/>
    <m/>
    <m/>
    <m/>
    <m/>
    <m/>
    <m/>
    <m/>
    <x v="4"/>
    <m/>
    <m/>
    <m/>
    <m/>
    <m/>
    <m/>
  </r>
  <r>
    <x v="1"/>
    <x v="0"/>
    <s v="STRAT"/>
    <s v="Wahidi, I&amp; Lebègue, T (2017), 'Social Entrepreneurs in Lebanon: an exploratory study of women entrepreneurs engaged in professional integration of low-skilled women'"/>
    <x v="230"/>
    <s v="2504-5571"/>
    <m/>
    <m/>
    <s v="http://dx.doi.org/10.21303/2504-5571.2017.00257"/>
    <s v="no. 1, pp. 36-46"/>
    <n v="1"/>
    <m/>
    <m/>
    <s v="LEBEGUE"/>
    <s v="TYPHAINE"/>
    <m/>
    <m/>
    <m/>
    <m/>
    <m/>
    <m/>
    <m/>
    <s v="x"/>
    <m/>
    <m/>
    <m/>
    <m/>
    <m/>
    <m/>
    <m/>
    <m/>
    <m/>
    <m/>
    <x v="4"/>
    <m/>
    <m/>
    <m/>
    <m/>
    <s v="x"/>
    <m/>
  </r>
  <r>
    <x v="1"/>
    <x v="0"/>
    <s v="STRAT"/>
    <s v="Wei, Y, Lebègue, T &amp; Talpade, S (2017), 'A cross-cultural study of consumer connection with social networking sites'"/>
    <x v="231"/>
    <s v="2050-0076"/>
    <m/>
    <m/>
    <m/>
    <s v="vol. 4, no. 4, pp.391-416"/>
    <n v="1"/>
    <m/>
    <m/>
    <s v="LEBEGUE"/>
    <s v="TYPHAINE"/>
    <m/>
    <m/>
    <m/>
    <m/>
    <m/>
    <m/>
    <m/>
    <s v="x"/>
    <m/>
    <m/>
    <m/>
    <m/>
    <m/>
    <m/>
    <m/>
    <m/>
    <m/>
    <m/>
    <x v="4"/>
    <m/>
    <m/>
    <m/>
    <m/>
    <m/>
    <m/>
  </r>
  <r>
    <x v="1"/>
    <x v="1"/>
    <s v="RH"/>
    <s v="Bencherqui, D, Bazin, Y &amp; Janand, A (2018), ‘The psychological contract 30 years after. Retrospective and future vision with Denise Rousseau’"/>
    <x v="8"/>
    <s v="1163-913X"/>
    <m/>
    <m/>
    <s v="https://doi.org/10.3917/grhu.110.0054"/>
    <s v="no. 110, octobre-novembre-décembre, pp. 54-62. "/>
    <n v="0"/>
    <m/>
    <m/>
    <s v="BAZIN"/>
    <s v="YOANN"/>
    <m/>
    <m/>
    <m/>
    <m/>
    <m/>
    <m/>
    <m/>
    <m/>
    <m/>
    <m/>
    <m/>
    <m/>
    <m/>
    <s v="x"/>
    <m/>
    <m/>
    <m/>
    <m/>
    <x v="4"/>
    <m/>
    <m/>
    <m/>
    <m/>
    <m/>
    <m/>
  </r>
  <r>
    <x v="1"/>
    <x v="1"/>
    <s v="ECO"/>
    <s v="Bourdin, S &amp; Nadou, F (2018), 'La French Tech : une nouvelle forme de mobilisation des territoires pour faire face à la compétition mondiale ?'"/>
    <x v="232"/>
    <s v="0003-4010"/>
    <m/>
    <s v="dec 2018"/>
    <s v="https://doi.org/10.3917/ag.723.0612"/>
    <s v="no. 723-724, pp. 612-634"/>
    <n v="0"/>
    <m/>
    <m/>
    <s v="BOURDIN"/>
    <s v="SEBASTIEN"/>
    <s v="NADOU"/>
    <s v="FABIEN"/>
    <m/>
    <m/>
    <m/>
    <m/>
    <m/>
    <m/>
    <m/>
    <m/>
    <m/>
    <m/>
    <m/>
    <m/>
    <m/>
    <m/>
    <m/>
    <m/>
    <x v="4"/>
    <m/>
    <m/>
    <m/>
    <m/>
    <m/>
    <m/>
  </r>
  <r>
    <x v="0"/>
    <x v="1"/>
    <s v="SCM"/>
    <s v="Fedi, L, Faury, O &amp; Gritsenko, D (2018), 'The impact of the Polar Code on risk mitigation in Arctic waters: a ‘Toolbox’ for underwriters?'"/>
    <x v="218"/>
    <s v="0308-8839"/>
    <m/>
    <s v="march 2018"/>
    <s v="https://doi.org/10.1080/03088839.2018.1443227"/>
    <s v="vol. 45, no. 4, pp. 478-494."/>
    <n v="1"/>
    <m/>
    <m/>
    <s v="FAURY"/>
    <s v="OLIVIER"/>
    <m/>
    <m/>
    <m/>
    <m/>
    <m/>
    <m/>
    <m/>
    <m/>
    <m/>
    <m/>
    <m/>
    <m/>
    <m/>
    <s v="x"/>
    <m/>
    <m/>
    <m/>
    <m/>
    <x v="4"/>
    <m/>
    <n v="2"/>
    <m/>
    <m/>
    <m/>
    <m/>
  </r>
  <r>
    <x v="1"/>
    <x v="1"/>
    <s v="SCM"/>
    <s v="Fedi, L, Etienne, L, Faury, O, Rigot-Müller, P, Stephenson, S &amp; Cheaitou, A (2018), ‘Stakes, benefits, and limits of POLARIS system for arctic navigation’"/>
    <x v="233"/>
    <s v="1718-3200"/>
    <m/>
    <m/>
    <s v="https://www.researchgate.net/publication/329416377_ARCTIC_NAVIGATION_STAKES_BENEFITS_AND_LIMITS_OF_THE_POLARIS_SYSTEM"/>
    <s v="vol. 13, no. 4, pp. 54-67."/>
    <n v="1"/>
    <m/>
    <m/>
    <s v="FAURY"/>
    <s v="OLIVIER"/>
    <m/>
    <m/>
    <m/>
    <m/>
    <m/>
    <m/>
    <m/>
    <m/>
    <m/>
    <m/>
    <m/>
    <m/>
    <m/>
    <s v="x"/>
    <m/>
    <m/>
    <m/>
    <m/>
    <x v="4"/>
    <m/>
    <m/>
    <m/>
    <m/>
    <s v="x"/>
    <m/>
  </r>
  <r>
    <x v="1"/>
    <x v="1"/>
    <s v="SCM"/>
    <s v="Lasmoles, O (2018), 'La méditerranée au défi de l'immigration illégale par voie maritime'"/>
    <x v="234"/>
    <s v="0012-642X"/>
    <m/>
    <d v="2018-05-01T00:00:00"/>
    <s v="https://hal-normandie-univ.archives-ouvertes.fr/hal-02065917"/>
    <s v="no. 802, pp. 387-398"/>
    <n v="0"/>
    <m/>
    <m/>
    <s v="LASMOLES"/>
    <s v="OLIVIER"/>
    <m/>
    <m/>
    <m/>
    <m/>
    <m/>
    <m/>
    <m/>
    <m/>
    <m/>
    <m/>
    <m/>
    <m/>
    <m/>
    <m/>
    <m/>
    <m/>
    <m/>
    <m/>
    <x v="4"/>
    <m/>
    <m/>
    <m/>
    <m/>
    <s v="x"/>
    <m/>
  </r>
  <r>
    <x v="1"/>
    <x v="1"/>
    <s v="SCM"/>
    <s v="Lavissière, A (2018), 'Vessel port dues: an influence from path dependency rather than geography of ports'"/>
    <x v="235"/>
    <s v="2092-5212"/>
    <m/>
    <d v="2018-03-01T00:00:00"/>
    <s v="https://doi.org/10.1016/j.ajsl.2018.06.003"/>
    <s v="vol. 34, no. 2, pp. 61-70"/>
    <n v="1"/>
    <m/>
    <m/>
    <s v="LAVISSIERE"/>
    <s v="ALEXANDRE"/>
    <m/>
    <m/>
    <m/>
    <m/>
    <m/>
    <m/>
    <m/>
    <m/>
    <m/>
    <m/>
    <m/>
    <m/>
    <m/>
    <m/>
    <m/>
    <m/>
    <m/>
    <m/>
    <x v="4"/>
    <m/>
    <m/>
    <m/>
    <m/>
    <m/>
    <m/>
  </r>
  <r>
    <x v="1"/>
    <x v="1"/>
    <s v="MARK"/>
    <s v="Mandjak, T, Belaïd, S &amp; Narus, J (2018), 'The impact of institutional changes on the Tunisian auto parts aftermarket'"/>
    <x v="236"/>
    <s v="0809-7259"/>
    <m/>
    <d v="2018-06-01T00:00:00"/>
    <s v="https://doi.org/10.1108/IMP-03-2017-0012"/>
    <s v="vol. 12, no. 1, pp. 111-126"/>
    <n v="1"/>
    <m/>
    <m/>
    <s v="MANDJAK"/>
    <s v="TIBOR"/>
    <s v="BELAID"/>
    <s v="SAMY"/>
    <m/>
    <m/>
    <m/>
    <m/>
    <m/>
    <m/>
    <m/>
    <m/>
    <m/>
    <m/>
    <m/>
    <s v="x"/>
    <m/>
    <m/>
    <m/>
    <m/>
    <x v="4"/>
    <m/>
    <m/>
    <m/>
    <m/>
    <m/>
    <m/>
  </r>
  <r>
    <x v="0"/>
    <x v="2"/>
    <s v="SCM"/>
    <s v="Cariou, P, Cheaitou, A, Faury, O &amp; Hamdan, S 2019, ‘The feasibility of Arctic container shipping: the economic and environmental impacts of ice thickness’, ABS 1"/>
    <x v="182"/>
    <s v="1479-2931"/>
    <m/>
    <s v="publié 05/12/19"/>
    <s v="https://doi.org/10.1057/s41278-019-00145-3"/>
    <m/>
    <n v="1"/>
    <m/>
    <m/>
    <s v="FAURY"/>
    <s v="OLIVIER"/>
    <m/>
    <m/>
    <m/>
    <m/>
    <m/>
    <m/>
    <m/>
    <m/>
    <m/>
    <m/>
    <m/>
    <m/>
    <m/>
    <s v="x"/>
    <m/>
    <m/>
    <m/>
    <m/>
    <x v="4"/>
    <m/>
    <n v="1"/>
    <m/>
    <m/>
    <m/>
    <m/>
  </r>
  <r>
    <x v="1"/>
    <x v="2"/>
    <s v="ECO"/>
    <s v="Nadou, F &amp; Bourdin, S 2019, ‘L’innovation en Normandie, un enjeu majeur’"/>
    <x v="237"/>
    <s v="0014-2158"/>
    <m/>
    <d v="2019-09-01T00:00:00"/>
    <s v="http://www.etudesnormandes.fr/produit/n11-sept-nov-2019/"/>
    <s v="vol. 11, pp. 8-10. "/>
    <n v="0"/>
    <m/>
    <m/>
    <s v="NADOU"/>
    <s v="FABIEN"/>
    <s v="BOURDIN"/>
    <s v="SEBASTIEN"/>
    <m/>
    <m/>
    <m/>
    <m/>
    <m/>
    <m/>
    <m/>
    <m/>
    <m/>
    <m/>
    <m/>
    <m/>
    <m/>
    <m/>
    <m/>
    <m/>
    <x v="4"/>
    <m/>
    <m/>
    <m/>
    <m/>
    <m/>
    <m/>
  </r>
  <r>
    <x v="1"/>
    <x v="2"/>
    <s v="ECO"/>
    <s v="Bourdin, S &amp; Lamy, A 2019, ‘Trouver, mais aussi vendre’"/>
    <x v="237"/>
    <s v="0014-2158"/>
    <m/>
    <d v="2019-09-01T00:00:00"/>
    <s v="http://www.etudesnormandes.fr/produit/n11-sept-nov-2019/"/>
    <s v="vol. 11, pp. 12-15. "/>
    <n v="0"/>
    <m/>
    <m/>
    <s v="BOURDIN"/>
    <s v="SEBASTIEN"/>
    <m/>
    <m/>
    <m/>
    <m/>
    <m/>
    <m/>
    <m/>
    <m/>
    <m/>
    <m/>
    <m/>
    <m/>
    <m/>
    <s v="x"/>
    <m/>
    <m/>
    <m/>
    <m/>
    <x v="4"/>
    <m/>
    <m/>
    <m/>
    <m/>
    <m/>
    <m/>
  </r>
  <r>
    <x v="1"/>
    <x v="2"/>
    <s v="ECO"/>
    <s v="Bourdin, S 2019, ‘Le NIMBY ne suffit plus ! Etude de l’acceptabilité sociale des projets de méthanisation’, CNRS Géographie"/>
    <x v="238"/>
    <s v="1958-5500"/>
    <m/>
    <m/>
    <s v="https://doi.org/10.4000/espacepolitique.6619"/>
    <s v="vol. 38, 2019-2"/>
    <n v="0"/>
    <m/>
    <m/>
    <s v="BOURDIN"/>
    <s v="SEBASTIEN"/>
    <m/>
    <m/>
    <m/>
    <m/>
    <m/>
    <m/>
    <m/>
    <m/>
    <m/>
    <m/>
    <m/>
    <m/>
    <m/>
    <m/>
    <m/>
    <m/>
    <m/>
    <m/>
    <x v="4"/>
    <m/>
    <m/>
    <m/>
    <m/>
    <m/>
    <m/>
  </r>
  <r>
    <x v="1"/>
    <x v="2"/>
    <s v="FIN"/>
    <s v="Boubaker, S 2019, ‘Expanding the borders of corporate governance’"/>
    <x v="239"/>
    <s v="18108601/ 23122722"/>
    <m/>
    <m/>
    <s v="https://www.semanticscholar.org/paper/Editorial%3A-Expanding-the-borders-of-corporate-board-Boubaker/27a282dcb7073e24c8efc64166d3af8f05fbb162"/>
    <s v="vol. 15, no. 3, pp. 4-6. "/>
    <n v="1"/>
    <m/>
    <m/>
    <s v="BOUBAKER"/>
    <s v="SABRI"/>
    <m/>
    <m/>
    <m/>
    <m/>
    <m/>
    <m/>
    <m/>
    <m/>
    <m/>
    <m/>
    <m/>
    <m/>
    <m/>
    <m/>
    <m/>
    <m/>
    <m/>
    <m/>
    <x v="4"/>
    <m/>
    <m/>
    <m/>
    <m/>
    <m/>
    <m/>
  </r>
  <r>
    <x v="0"/>
    <x v="2"/>
    <s v="SCM"/>
    <s v="Jeble, S, Kumari, S, Venkatesh, VG &amp; Singh, M 2019, ‘Influence of big data and predictive analytics and social capital on performance of humanitarian supply chain’, AJB : 1 "/>
    <x v="240"/>
    <s v="1463-5771"/>
    <m/>
    <m/>
    <s v="https://doi.org/10.1108/BIJ-03-2019-0102"/>
    <s v="vol. 27, n° 2, pp. 606-633"/>
    <n v="1"/>
    <m/>
    <m/>
    <s v="VENKATESH"/>
    <s v="VG"/>
    <m/>
    <m/>
    <m/>
    <m/>
    <m/>
    <m/>
    <m/>
    <m/>
    <m/>
    <s v="x"/>
    <m/>
    <m/>
    <m/>
    <m/>
    <m/>
    <m/>
    <m/>
    <m/>
    <x v="4"/>
    <m/>
    <n v="1"/>
    <m/>
    <m/>
    <m/>
    <m/>
  </r>
  <r>
    <x v="1"/>
    <x v="3"/>
    <s v="ECO"/>
    <s v="Bourdin, S, Lefevre, O &amp; Saint, F 2020, 'La spécialisation intelligente, une stratégie réellement pensée pour toutes les régions de l’UE ?', (CNRS Géographie)"/>
    <x v="241"/>
    <s v="1960-601X"/>
    <m/>
    <m/>
    <s v="https://journals.openedition.org/geocarrefour/15572"/>
    <s v="93/3, 2020"/>
    <n v="0"/>
    <m/>
    <m/>
    <s v="BOURDIN"/>
    <s v="SEBASTIEN"/>
    <m/>
    <m/>
    <m/>
    <m/>
    <m/>
    <m/>
    <m/>
    <m/>
    <m/>
    <m/>
    <m/>
    <m/>
    <m/>
    <s v="x"/>
    <s v="M2 SDT"/>
    <m/>
    <m/>
    <m/>
    <x v="4"/>
    <m/>
    <m/>
    <m/>
    <s v="x"/>
    <m/>
    <m/>
  </r>
  <r>
    <x v="1"/>
    <x v="3"/>
    <s v="ECO"/>
    <s v="Bourdin, S &amp; Torre, A 2020, 'The circular economy as a means of territorialisation of our European industry'"/>
    <x v="242"/>
    <m/>
    <s v="accepté le 30/11/2020"/>
    <m/>
    <s v="https://symphonya.unicusano.it/issue/view/834"/>
    <s v="vol. 2, pp. 33-40"/>
    <n v="0"/>
    <m/>
    <m/>
    <s v="BOURDIN"/>
    <s v="SEBASTIEN"/>
    <m/>
    <m/>
    <m/>
    <m/>
    <m/>
    <m/>
    <m/>
    <m/>
    <m/>
    <m/>
    <m/>
    <m/>
    <m/>
    <m/>
    <m/>
    <m/>
    <m/>
    <m/>
    <x v="4"/>
    <m/>
    <m/>
    <m/>
    <m/>
    <m/>
    <m/>
  </r>
  <r>
    <x v="1"/>
    <x v="3"/>
    <s v="STRAT"/>
    <s v="Amari, M, Baklouti, N &amp; Mouakhar, K 2020, 'International comparative evidence of E-Government success and economic growth: Technology adoption as an anti-corruption tool'"/>
    <x v="243"/>
    <s v="1750-6166"/>
    <s v="accepté le 22/05/2020"/>
    <s v="June"/>
    <s v="https://doi.org/10.1108/TG-03-2020-0040"/>
    <s v="Vol. 14 No. 5, pp. 713-736"/>
    <n v="1"/>
    <m/>
    <m/>
    <s v="MOUAKHAR"/>
    <s v="KHAIREDDINE"/>
    <m/>
    <m/>
    <m/>
    <m/>
    <m/>
    <m/>
    <m/>
    <m/>
    <m/>
    <m/>
    <m/>
    <m/>
    <m/>
    <s v="x"/>
    <m/>
    <m/>
    <m/>
    <m/>
    <x v="4"/>
    <m/>
    <m/>
    <m/>
    <m/>
    <m/>
    <m/>
  </r>
  <r>
    <x v="0"/>
    <x v="3"/>
    <s v="STRAT"/>
    <s v="Mnif, E., Jarboui, A., M.K., Hassan  &amp; Mouakhar, K 2020, ‘Big Data Tools for Islamic Financial Analysis’"/>
    <x v="244"/>
    <s v="1099-1174"/>
    <m/>
    <s v="janvier/mars"/>
    <s v="https://doi.org/10.1002/isaf.1463"/>
    <s v="vol. 27, issue 1, pp.10-21"/>
    <n v="1"/>
    <m/>
    <m/>
    <s v="MOUAKHAR"/>
    <s v="KHAIREDDINE"/>
    <m/>
    <m/>
    <m/>
    <m/>
    <m/>
    <m/>
    <m/>
    <m/>
    <m/>
    <m/>
    <m/>
    <m/>
    <m/>
    <s v="x"/>
    <m/>
    <m/>
    <m/>
    <m/>
    <x v="1"/>
    <m/>
    <n v="1"/>
    <m/>
    <m/>
    <m/>
    <m/>
  </r>
  <r>
    <x v="0"/>
    <x v="3"/>
    <s v="STRAT"/>
    <s v="Fedi, L, Faury, O &amp; Etienne, L 2020, 'Mapping and analysis of maritime accidents in the Russian Arctic through the lens of the Polar Code and POLARIS System'"/>
    <x v="245"/>
    <s v="0308-597X"/>
    <m/>
    <s v="août"/>
    <s v="https://doi.org/10.1016/j.marpol.2020.103984"/>
    <s v="vol. 118"/>
    <n v="1"/>
    <m/>
    <m/>
    <s v="FAURY"/>
    <s v="OLIVIER"/>
    <m/>
    <m/>
    <m/>
    <m/>
    <m/>
    <m/>
    <m/>
    <m/>
    <m/>
    <m/>
    <m/>
    <m/>
    <m/>
    <s v="x"/>
    <m/>
    <m/>
    <m/>
    <m/>
    <x v="0"/>
    <m/>
    <n v="2"/>
    <m/>
    <m/>
    <m/>
    <m/>
  </r>
  <r>
    <x v="1"/>
    <x v="3"/>
    <s v="STRAT"/>
    <s v="Alix, Y &amp; Faury, O 2020, ‘Pour un système portuaire national au service de la valorisation économique de l’Arctique russe’"/>
    <x v="246"/>
    <m/>
    <m/>
    <s v="janvier"/>
    <s v="https://cqegheiulaval.com/pour-un-systeme-portuaire-national-au-service-de-la-valorisation-economique-de-larctique-russe/"/>
    <s v="vol. 5, n° 4, janvier, pp. 2-10."/>
    <n v="0"/>
    <m/>
    <m/>
    <s v="FAURY"/>
    <s v="OLIVIER"/>
    <m/>
    <m/>
    <m/>
    <m/>
    <m/>
    <m/>
    <m/>
    <m/>
    <m/>
    <m/>
    <m/>
    <m/>
    <m/>
    <s v="x"/>
    <m/>
    <m/>
    <m/>
    <m/>
    <x v="4"/>
    <m/>
    <m/>
    <m/>
    <m/>
    <m/>
    <m/>
  </r>
  <r>
    <x v="1"/>
    <x v="3"/>
    <s v="STRAT"/>
    <s v="Wu, M, Wang, R, He, P, Estay, C &amp; Akram, Z 2020, 'Examining How Ambidextrous Leadership Relates to Aﬀective Commitment and Workplace Deviance Behavior of Employees: The Moderating Role of Supervisor–Subordinate Exchange Guanxi'"/>
    <x v="247"/>
    <s v="1660-4601"/>
    <m/>
    <s v="juillet"/>
    <s v="https://pubmed.ncbi.nlm.nih.gov/32751465/"/>
    <s v="p. 18"/>
    <n v="1"/>
    <m/>
    <m/>
    <s v="ESTAY"/>
    <s v="CHRISTOPHE"/>
    <m/>
    <m/>
    <m/>
    <m/>
    <m/>
    <m/>
    <m/>
    <m/>
    <m/>
    <m/>
    <m/>
    <m/>
    <m/>
    <s v="x"/>
    <m/>
    <m/>
    <m/>
    <m/>
    <x v="4"/>
    <m/>
    <m/>
    <m/>
    <m/>
    <m/>
    <m/>
  </r>
  <r>
    <x v="1"/>
    <x v="3"/>
    <s v="SCM"/>
    <s v="Maric, J 2020, 'Exploring 3D printing technology in the context of product-service innovation: case study of a business venture in south of France'"/>
    <x v="248"/>
    <s v="1740-0589"/>
    <m/>
    <s v="novembre"/>
    <s v="DOI: 10.1504/IJBE.2020.110907"/>
    <s v="vol. 11(3), pp. 222-238"/>
    <n v="1"/>
    <m/>
    <m/>
    <s v="MARIC"/>
    <s v="JOSIP"/>
    <m/>
    <m/>
    <m/>
    <m/>
    <m/>
    <m/>
    <m/>
    <m/>
    <m/>
    <m/>
    <m/>
    <m/>
    <m/>
    <m/>
    <m/>
    <m/>
    <m/>
    <m/>
    <x v="4"/>
    <m/>
    <m/>
    <m/>
    <m/>
    <m/>
    <m/>
  </r>
  <r>
    <x v="1"/>
    <x v="3"/>
    <s v="SCM"/>
    <s v="Venkatesh, V.G, Zhang, A, Deakins, E, Mani, V &amp; Shi, Y 2020, 'Supply chain integration barriers in port-centric logistics – An emerging economy perspective', ABCD : B."/>
    <x v="249"/>
    <s v="0041-1612"/>
    <m/>
    <s v="summer"/>
    <s v="DOI: 10.5325/transportationj.59.3.0215"/>
    <s v="vol. 59, n° 3, pp. 215-253"/>
    <n v="1"/>
    <m/>
    <m/>
    <s v="VENKATESH"/>
    <s v="VG"/>
    <m/>
    <m/>
    <m/>
    <m/>
    <m/>
    <m/>
    <m/>
    <m/>
    <m/>
    <m/>
    <m/>
    <m/>
    <m/>
    <s v="x"/>
    <m/>
    <m/>
    <m/>
    <m/>
    <x v="4"/>
    <m/>
    <m/>
    <m/>
    <m/>
    <m/>
    <m/>
  </r>
  <r>
    <x v="0"/>
    <x v="3"/>
    <s v="SCM"/>
    <s v="Bag, S, Luthra, S, Venkatesh, V.G &amp; Yadav, G 2020,'Towards understanding key enablers to green humanitarian supply chain management practices', ABCD : B."/>
    <x v="250"/>
    <s v="1477-7835"/>
    <m/>
    <s v="online 28/02/2020"/>
    <s v="https://doi.org/10.1108/MEQ-06-2019-0124"/>
    <s v="vol. 31 , n° 5, pp. 1111-1145"/>
    <n v="1"/>
    <m/>
    <m/>
    <s v="VENKATESH"/>
    <s v="VG"/>
    <m/>
    <m/>
    <m/>
    <m/>
    <m/>
    <m/>
    <m/>
    <m/>
    <m/>
    <m/>
    <m/>
    <m/>
    <m/>
    <s v="x"/>
    <m/>
    <m/>
    <m/>
    <m/>
    <x v="4"/>
    <m/>
    <n v="1"/>
    <m/>
    <m/>
    <m/>
    <m/>
  </r>
  <r>
    <x v="1"/>
    <x v="3"/>
    <s v="SCM"/>
    <s v="Venkatesh, VG, Kang, K, Wang, B, Zhong, R &amp; Zhang, A (à paraitre), ‘System architecture for blockchain based transparency of supply chain social sustainability’"/>
    <x v="251"/>
    <s v="0736-5845"/>
    <m/>
    <s v="Juin"/>
    <s v="https://doi.org/10.1016/j.rcim.2019.101896"/>
    <s v="vol. 63, June"/>
    <n v="1"/>
    <m/>
    <m/>
    <s v="VENKATESH"/>
    <s v="VG"/>
    <m/>
    <m/>
    <m/>
    <m/>
    <m/>
    <m/>
    <m/>
    <m/>
    <m/>
    <m/>
    <m/>
    <m/>
    <m/>
    <s v="x"/>
    <m/>
    <m/>
    <m/>
    <m/>
    <x v="4"/>
    <m/>
    <m/>
    <m/>
    <m/>
    <m/>
    <m/>
  </r>
  <r>
    <x v="1"/>
    <x v="3"/>
    <s v="SCM"/>
    <s v="Zhang, A, Zhong, R, Farooque, M, Kang, K &amp; Venkatesh, VG (forthcoming), ‘Blockchain-based life cycle assessment: An implementation framework and system architecture’"/>
    <x v="252"/>
    <s v="0921-3449"/>
    <m/>
    <s v="Janvier"/>
    <s v="https://doi.org/10.1016/j.resconrec.2019.104512"/>
    <s v="vol. 152, January"/>
    <n v="1"/>
    <m/>
    <m/>
    <s v="VENKATESH"/>
    <s v="VG"/>
    <m/>
    <m/>
    <m/>
    <m/>
    <m/>
    <m/>
    <m/>
    <m/>
    <m/>
    <m/>
    <m/>
    <m/>
    <m/>
    <s v="x"/>
    <m/>
    <m/>
    <m/>
    <m/>
    <x v="4"/>
    <m/>
    <m/>
    <m/>
    <m/>
    <m/>
    <m/>
  </r>
  <r>
    <x v="1"/>
    <x v="3"/>
    <s v="ECO"/>
    <s v="Bance, P &amp; Chassy, A 2020, ‘Citizen advisory aommittee in the contingent valuation method process’"/>
    <x v="253"/>
    <s v="1747-1346"/>
    <s v="accepté le 26/03/2020"/>
    <s v="août"/>
    <s v="https://doi.org/10.1111/polp.12364"/>
    <s v="vol. 48, issue 4, pp.766-797"/>
    <n v="1"/>
    <m/>
    <m/>
    <s v="CHASSY"/>
    <s v="ANGELIQUE"/>
    <m/>
    <m/>
    <m/>
    <m/>
    <m/>
    <m/>
    <m/>
    <m/>
    <m/>
    <m/>
    <m/>
    <m/>
    <m/>
    <s v="x"/>
    <m/>
    <m/>
    <m/>
    <m/>
    <x v="4"/>
    <m/>
    <m/>
    <m/>
    <m/>
    <m/>
    <m/>
  </r>
  <r>
    <x v="1"/>
    <x v="3"/>
    <s v="SCM"/>
    <s v="Jia, Haiying, Lam, J.S.L &amp; Tran, N.K 2020, 'Spatial variation of travel time uncertainty in container shipping'"/>
    <x v="254"/>
    <s v="2352-1465"/>
    <m/>
    <m/>
    <s v="https://doi.org/10.1016/j.trpro.2020.08.210"/>
    <s v="vol. 48, pp. 1740-1749"/>
    <n v="1"/>
    <m/>
    <m/>
    <s v="TRAN"/>
    <s v="NGUYEN KHOI"/>
    <m/>
    <m/>
    <m/>
    <m/>
    <m/>
    <m/>
    <m/>
    <m/>
    <m/>
    <m/>
    <m/>
    <m/>
    <m/>
    <s v="x"/>
    <m/>
    <m/>
    <m/>
    <m/>
    <x v="4"/>
    <m/>
    <m/>
    <m/>
    <m/>
    <m/>
    <m/>
  </r>
  <r>
    <x v="0"/>
    <x v="3"/>
    <s v="SCM"/>
    <s v="Yin, Y, Lam, J.S.L &amp; Tran, N.K 2021, 'Emission accounting of shipping activities in the era of big data', ABS : 1"/>
    <x v="255"/>
    <s v="1756-6517"/>
    <m/>
    <m/>
    <s v="https://www.inderscience.com/offer.php?id=112922"/>
    <s v="Vol. 13, No. 1/2, 2021, pp. 156-189"/>
    <n v="1"/>
    <m/>
    <m/>
    <s v="TRAN"/>
    <s v="NGUYEN KHOI"/>
    <m/>
    <m/>
    <m/>
    <m/>
    <m/>
    <m/>
    <m/>
    <m/>
    <m/>
    <m/>
    <m/>
    <m/>
    <m/>
    <s v="x"/>
    <m/>
    <m/>
    <m/>
    <m/>
    <x v="4"/>
    <m/>
    <n v="1"/>
    <m/>
    <m/>
    <m/>
    <m/>
  </r>
  <r>
    <x v="1"/>
    <x v="4"/>
    <s v="FIN"/>
    <s v="Ali-Rind, A, Boubaker, S &amp; Dang, V. A. 2021, 'Is There Mimicking Behavior in Firms’ Trade Credit Decisions?'"/>
    <x v="256"/>
    <m/>
    <d v="2021-05-11T00:00:00"/>
    <m/>
    <s v="https://www.nowpublishers.com/article/Details/RCF-0003"/>
    <s v="Vol. 1: No. 1-2, pp 81-134"/>
    <n v="1"/>
    <m/>
    <m/>
    <s v="BOUBAKER"/>
    <s v="SABRI"/>
    <m/>
    <m/>
    <m/>
    <m/>
    <m/>
    <m/>
    <m/>
    <m/>
    <m/>
    <m/>
    <m/>
    <m/>
    <m/>
    <s v="x"/>
    <m/>
    <m/>
    <m/>
    <m/>
    <x v="4"/>
    <m/>
    <m/>
    <m/>
    <m/>
    <m/>
    <m/>
  </r>
  <r>
    <x v="1"/>
    <x v="4"/>
    <s v="ECO"/>
    <s v="Lazar, A, Eva, M, Bourdin, S &amp; Iatu, C (2021), 'Analyse multicritère des disparités régionales en Roumanie (2000–2016)'"/>
    <x v="257"/>
    <m/>
    <m/>
    <m/>
    <s v="http://www.rjgeo.ro/latest_issue.html"/>
    <s v="vol. 65(1), 21-34."/>
    <n v="1"/>
    <m/>
    <m/>
    <s v="BOURDIN"/>
    <s v="SEBASTIEN"/>
    <m/>
    <m/>
    <m/>
    <m/>
    <m/>
    <m/>
    <m/>
    <m/>
    <m/>
    <m/>
    <m/>
    <m/>
    <m/>
    <s v="x"/>
    <m/>
    <m/>
    <m/>
    <m/>
    <x v="4"/>
    <m/>
    <m/>
    <m/>
    <m/>
    <m/>
    <m/>
  </r>
  <r>
    <x v="0"/>
    <x v="4"/>
    <s v="ECO"/>
    <s v="Bourdin, S &amp; Torre, A 2020, 'The territorial big bang: which assessment about the territorial reform in France?'"/>
    <x v="196"/>
    <s v="0965-4313"/>
    <m/>
    <s v="online 9/06/2020"/>
    <s v="https://doi.org/10.1080/09654313.2020.1777943"/>
    <s v="vol. 21, issue 11, pp. 1981-1998"/>
    <n v="1"/>
    <m/>
    <m/>
    <s v="BOURDIN"/>
    <s v="SEBASTIEN"/>
    <m/>
    <m/>
    <m/>
    <m/>
    <m/>
    <m/>
    <m/>
    <m/>
    <m/>
    <m/>
    <m/>
    <m/>
    <m/>
    <s v="x"/>
    <m/>
    <m/>
    <m/>
    <m/>
    <x v="0"/>
    <m/>
    <n v="2"/>
    <m/>
    <m/>
    <m/>
    <m/>
  </r>
  <r>
    <x v="1"/>
    <x v="4"/>
    <s v="FIN"/>
    <s v="Germain, O, Jacquemin, A, Janssen, F, Fadil, N &amp; Bloch, A 2021, 'Entrepreneuriat et critique : (re)faire problème'"/>
    <x v="111"/>
    <m/>
    <m/>
    <m/>
    <s v="https://www.cairn.info/revue-de-l-entrepreneuriat-2020-3-page-89.htm"/>
    <s v="n. 3, vol. 19, pp. 83-85."/>
    <n v="0"/>
    <m/>
    <m/>
    <s v="FADIL"/>
    <s v="NAZIK"/>
    <m/>
    <m/>
    <m/>
    <m/>
    <m/>
    <m/>
    <m/>
    <m/>
    <m/>
    <m/>
    <m/>
    <m/>
    <m/>
    <s v="x"/>
    <m/>
    <m/>
    <m/>
    <m/>
    <x v="4"/>
    <m/>
    <m/>
    <m/>
    <m/>
    <m/>
    <m/>
  </r>
  <r>
    <x v="1"/>
    <x v="4"/>
    <s v="ECO"/>
    <s v="Favreau, F &amp; Bastiège, M 2021, 'Climate reporting obligations : lessons from the Total group’s policy, Extractive &amp; environnemental law chronicle'"/>
    <x v="258"/>
    <m/>
    <m/>
    <m/>
    <m/>
    <s v="pp. 595-599."/>
    <n v="1"/>
    <m/>
    <m/>
    <s v="FAVREAU"/>
    <s v="FLORIAN"/>
    <m/>
    <m/>
    <m/>
    <m/>
    <m/>
    <m/>
    <m/>
    <m/>
    <m/>
    <m/>
    <m/>
    <m/>
    <m/>
    <m/>
    <m/>
    <m/>
    <m/>
    <m/>
    <x v="4"/>
    <m/>
    <m/>
    <m/>
    <m/>
    <m/>
    <m/>
  </r>
  <r>
    <x v="1"/>
    <x v="4"/>
    <s v="ECO"/>
    <s v="Chevallier, M, Houanti, L &amp; Vernier, E 2021, 'Les paradis fiscaux : de la corruption au développement'"/>
    <x v="259"/>
    <m/>
    <m/>
    <m/>
    <s v="https://doi.org/10.3917/ris.122.0021"/>
    <s v="2021/2 (N° 122), pp 21-30"/>
    <n v="0"/>
    <m/>
    <m/>
    <s v="HOUANTI"/>
    <s v="L'HOCINE"/>
    <m/>
    <m/>
    <m/>
    <m/>
    <m/>
    <m/>
    <m/>
    <m/>
    <m/>
    <m/>
    <m/>
    <m/>
    <m/>
    <s v="x"/>
    <m/>
    <m/>
    <m/>
    <m/>
    <x v="4"/>
    <m/>
    <m/>
    <m/>
    <m/>
    <m/>
    <m/>
  </r>
  <r>
    <x v="1"/>
    <x v="4"/>
    <s v="RH"/>
    <s v="Tse, D.C.K, Lau, V.W, Hong, Y.Y, Bligh, M &amp; Kakarika, M 2021, ‘Prosociality and hoarding amid the COVID-19 pandemic: A tale of four countries’"/>
    <x v="260"/>
    <m/>
    <m/>
    <s v="Online 5/05/2021"/>
    <s v="https://doi.org/10.1002/casp.2516"/>
    <m/>
    <n v="1"/>
    <m/>
    <m/>
    <s v="KAKARIKA"/>
    <s v="MARIA "/>
    <m/>
    <m/>
    <m/>
    <m/>
    <m/>
    <m/>
    <m/>
    <m/>
    <m/>
    <m/>
    <m/>
    <m/>
    <m/>
    <s v="x"/>
    <m/>
    <m/>
    <m/>
    <m/>
    <x v="4"/>
    <m/>
    <m/>
    <m/>
    <m/>
    <m/>
    <m/>
  </r>
  <r>
    <x v="1"/>
    <x v="4"/>
    <s v="STRAT"/>
    <s v="Rogers, H &amp; Srivastava, M 2021, 'Emerging Sustainable Supply Chain Models for 3D Food Printing'"/>
    <x v="261"/>
    <m/>
    <d v="2021-11-12T00:00:00"/>
    <m/>
    <s v="https://doi.org/10.3390/su132112085"/>
    <s v="vol. 2021/13, 12085."/>
    <n v="1"/>
    <m/>
    <m/>
    <s v="SRIVASTAVA"/>
    <s v="MOHIT"/>
    <m/>
    <m/>
    <m/>
    <m/>
    <m/>
    <m/>
    <m/>
    <m/>
    <m/>
    <m/>
    <m/>
    <m/>
    <m/>
    <s v="x"/>
    <m/>
    <m/>
    <m/>
    <m/>
    <x v="4"/>
    <m/>
    <m/>
    <m/>
    <m/>
    <m/>
    <m/>
  </r>
  <r>
    <x v="0"/>
    <x v="4"/>
    <s v="SCM"/>
    <s v="Yin, Y, Lam, J.S.L &amp; Tran, N.K 2021, 'Emission accounting of shipping activities in the era of big data',  ABS : 1. "/>
    <x v="255"/>
    <s v="1756-6517"/>
    <m/>
    <s v="janvier/février"/>
    <s v="https://www.inderscience.com/offer.php?id=112922"/>
    <s v="Vol. 13, No. 1/2, 2021, pp. 156-189"/>
    <n v="1"/>
    <m/>
    <m/>
    <s v="TRAN"/>
    <s v="NGUYEN KHOI"/>
    <m/>
    <m/>
    <m/>
    <m/>
    <m/>
    <m/>
    <m/>
    <m/>
    <m/>
    <m/>
    <m/>
    <m/>
    <m/>
    <s v="x"/>
    <m/>
    <m/>
    <m/>
    <m/>
    <x v="1"/>
    <m/>
    <n v="1"/>
    <m/>
    <m/>
    <m/>
    <m/>
  </r>
  <r>
    <x v="1"/>
    <x v="4"/>
    <s v="SCM"/>
    <s v="Liu, Y, Wood, L.C, Venkatesh, V.G, Zhang, A &amp; Farooque, M 2021, ‘Barriers to sustainable food consumption and production in China: A fuzzy DEMATEL analysis from a circular economy perspective’"/>
    <x v="262"/>
    <m/>
    <d v="2021-07-26T00:00:00"/>
    <s v="Octobre"/>
    <s v="https://doi.org/10.1016/j.spc.2021.07.028"/>
    <s v="vol. 28, pp. 1114-1129. "/>
    <n v="1"/>
    <m/>
    <m/>
    <s v="VENKATESH"/>
    <s v="VG"/>
    <m/>
    <m/>
    <m/>
    <m/>
    <m/>
    <m/>
    <m/>
    <m/>
    <m/>
    <m/>
    <m/>
    <m/>
    <m/>
    <s v="x"/>
    <m/>
    <m/>
    <m/>
    <m/>
    <x v="4"/>
    <m/>
    <m/>
    <m/>
    <m/>
    <m/>
    <m/>
  </r>
  <r>
    <x v="1"/>
    <x v="4"/>
    <s v="SCM"/>
    <s v="Favreau, F 2021, ‘GreenDeal : Quel reporting en matière de local content dans le domaine extractif ?’"/>
    <x v="263"/>
    <m/>
    <m/>
    <s v="octobre"/>
    <m/>
    <s v="n. 1, pp. 22-37"/>
    <n v="0"/>
    <m/>
    <m/>
    <s v="FAVREAU"/>
    <s v="FLORIAN"/>
    <m/>
    <m/>
    <m/>
    <m/>
    <m/>
    <m/>
    <m/>
    <m/>
    <m/>
    <m/>
    <m/>
    <m/>
    <m/>
    <m/>
    <m/>
    <m/>
    <m/>
    <m/>
    <x v="4"/>
    <m/>
    <m/>
    <m/>
    <m/>
    <m/>
    <m/>
  </r>
  <r>
    <x v="1"/>
    <x v="4"/>
    <s v="STRAT"/>
    <s v="Castellano, S, Khelladi, I, Orhan, M, Partouche, J, Vessal, R &amp; Sorio, R 2021, ‘Résilience et stratégies de coping durant l’épidémie de la COVID-19 en France’, Cahiers Risques et Résilience, ‘La crise sanitaire vecteur de résilience’"/>
    <x v="264"/>
    <m/>
    <m/>
    <s v="décembre"/>
    <m/>
    <s v="n. 3, pp. 17-28."/>
    <m/>
    <m/>
    <m/>
    <s v="CASTELLANO"/>
    <s v="SYLVAINE"/>
    <s v="ORHAN"/>
    <s v="MEHMET"/>
    <m/>
    <m/>
    <m/>
    <m/>
    <m/>
    <m/>
    <m/>
    <m/>
    <m/>
    <m/>
    <m/>
    <m/>
    <m/>
    <m/>
    <m/>
    <m/>
    <x v="4"/>
    <m/>
    <m/>
    <m/>
    <m/>
    <m/>
    <m/>
  </r>
  <r>
    <x v="1"/>
    <x v="4"/>
    <s v="FIN"/>
    <s v="Pereira, B 2021, ‘Salariés et risque COVID-19 : quelle obligation de sécurité au sein de l’entreprise ?’, Cahiers Risques et Résilience, ‘La crise sanitaire vecteur de résilience’"/>
    <x v="264"/>
    <m/>
    <m/>
    <s v="décembre"/>
    <m/>
    <s v="n. 3, pp. 28-39"/>
    <m/>
    <m/>
    <m/>
    <s v="PEREIRA"/>
    <s v="BRIGITTE"/>
    <m/>
    <m/>
    <m/>
    <m/>
    <m/>
    <m/>
    <m/>
    <m/>
    <m/>
    <m/>
    <m/>
    <m/>
    <m/>
    <m/>
    <m/>
    <m/>
    <m/>
    <m/>
    <x v="4"/>
    <m/>
    <m/>
    <m/>
    <m/>
    <m/>
    <m/>
  </r>
  <r>
    <x v="1"/>
    <x v="4"/>
    <s v="RH"/>
    <s v="Alves, S 2021, ‘Télétravail : les dirigeants contraints de faire confiance ?’, Cahiers Risques et Résilience, ‘La crise sanitaire vecteur de résilience’"/>
    <x v="264"/>
    <m/>
    <m/>
    <s v="décembre"/>
    <m/>
    <s v="N. 3, pp. 41-53"/>
    <m/>
    <m/>
    <m/>
    <s v="ALVES"/>
    <s v="SARAH"/>
    <m/>
    <m/>
    <m/>
    <m/>
    <m/>
    <m/>
    <m/>
    <m/>
    <m/>
    <m/>
    <m/>
    <m/>
    <m/>
    <m/>
    <m/>
    <m/>
    <m/>
    <m/>
    <x v="4"/>
    <m/>
    <m/>
    <m/>
    <m/>
    <m/>
    <m/>
  </r>
  <r>
    <x v="1"/>
    <x v="4"/>
    <s v="SCM"/>
    <s v="Bernadas, C 2021, ‘Bref aperçu du contenu et des sentiments autour du concept de résilience à la suite du premier confinement français lié à la COVID-19’, Cahiers Risques et Résilience, ‘La crise sanitaire vecteur de résilience’"/>
    <x v="264"/>
    <m/>
    <m/>
    <s v="décembre"/>
    <m/>
    <s v="n.3, pp. 55-65."/>
    <m/>
    <m/>
    <m/>
    <s v="BERNADAS"/>
    <s v="CHRISTINE "/>
    <m/>
    <m/>
    <m/>
    <m/>
    <m/>
    <m/>
    <m/>
    <m/>
    <m/>
    <m/>
    <m/>
    <m/>
    <m/>
    <m/>
    <m/>
    <m/>
    <m/>
    <m/>
    <x v="4"/>
    <m/>
    <m/>
    <m/>
    <m/>
    <m/>
    <m/>
  </r>
  <r>
    <x v="1"/>
    <x v="4"/>
    <s v="RH"/>
    <s v="Minchella, D &amp; Vinçotte, E 2021, ‘Les prestataires de service face à la crise du COVID-19 : le cas du secteur de la propreté’, Cahiers Risques et Résilience, ‘La crise sanitaire vecteur de résilience’"/>
    <x v="264"/>
    <m/>
    <m/>
    <s v="décembre"/>
    <m/>
    <s v="N. 3, pp. 67-80"/>
    <m/>
    <m/>
    <m/>
    <s v="MINCHELLA"/>
    <s v="DELPHINE"/>
    <m/>
    <m/>
    <m/>
    <m/>
    <m/>
    <m/>
    <m/>
    <m/>
    <m/>
    <m/>
    <m/>
    <m/>
    <m/>
    <m/>
    <m/>
    <m/>
    <m/>
    <m/>
    <x v="4"/>
    <m/>
    <m/>
    <m/>
    <m/>
    <m/>
    <m/>
  </r>
  <r>
    <x v="1"/>
    <x v="5"/>
    <s v="ECO"/>
    <s v="Eva, M, Cehan, A, Corodescu-Rosca, E &amp; Bourdin, S (2022), ‘Spatial patterns of regional inequalities: empirical evidences from a large panel of countries’, (CNRS géographie)"/>
    <x v="265"/>
    <m/>
    <d v="2022-01-11T00:00:00"/>
    <d v="2022-03-01T00:00:00"/>
    <s v="https://doi.org/10.1016/j.apgeog.2022.102638"/>
    <s v="vol. 140"/>
    <n v="0"/>
    <m/>
    <m/>
    <s v="BOURDIN"/>
    <s v="SEBASTIEN"/>
    <m/>
    <m/>
    <m/>
    <m/>
    <m/>
    <m/>
    <m/>
    <m/>
    <m/>
    <m/>
    <m/>
    <m/>
    <m/>
    <s v="x"/>
    <m/>
    <m/>
    <m/>
    <m/>
    <x v="4"/>
    <m/>
    <m/>
    <m/>
    <s v="x"/>
    <m/>
    <m/>
  </r>
  <r>
    <x v="1"/>
    <x v="5"/>
    <s v="ECO"/>
    <s v="Bourdin, S, Ben Miled, S &amp; Salhi, J 2022, 'The drivers of policies to limit the spread of Covid-19 in Europe'"/>
    <x v="266"/>
    <m/>
    <d v="2022-01-28T00:00:00"/>
    <d v="2022-02-01T00:00:00"/>
    <s v="https://doi.org/10.3390/jrfm15020067"/>
    <s v="15(2), 67"/>
    <n v="1"/>
    <m/>
    <m/>
    <s v="BOURDIN"/>
    <s v="SEBASTIEN"/>
    <m/>
    <m/>
    <m/>
    <m/>
    <m/>
    <m/>
    <m/>
    <m/>
    <m/>
    <m/>
    <m/>
    <m/>
    <m/>
    <s v="x"/>
    <m/>
    <m/>
    <m/>
    <m/>
    <x v="4"/>
    <m/>
    <m/>
    <m/>
    <m/>
    <m/>
    <m/>
  </r>
  <r>
    <x v="1"/>
    <x v="5"/>
    <s v="STRAT"/>
    <s v="Castellano, S 2022, ‘Origine et développement historique de la légitimité’"/>
    <x v="267"/>
    <m/>
    <m/>
    <s v="janvier-avril"/>
    <m/>
    <s v="no 2, pp. 8-30"/>
    <n v="0"/>
    <m/>
    <m/>
    <s v="CASTELLANO"/>
    <s v="SYLVAINE"/>
    <m/>
    <m/>
    <m/>
    <m/>
    <m/>
    <m/>
    <m/>
    <m/>
    <m/>
    <m/>
    <m/>
    <m/>
    <m/>
    <m/>
    <m/>
    <m/>
    <m/>
    <m/>
    <x v="4"/>
    <m/>
    <m/>
    <m/>
    <m/>
    <m/>
    <m/>
  </r>
  <r>
    <x v="1"/>
    <x v="5"/>
    <s v="ECO"/>
    <s v="Jeanne, L 2022, ‘L’intelligence économique territoriale envisagée comme une géoéthique : essai de problématisation’"/>
    <x v="267"/>
    <m/>
    <m/>
    <s v="janvier-avril"/>
    <m/>
    <s v="no. 2, pp 46-65"/>
    <n v="0"/>
    <m/>
    <m/>
    <s v="JEANNE"/>
    <s v="LUDOVIC"/>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3"/>
    <x v="0"/>
    <s v="RH"/>
    <s v="Diard, C (2017), 'TPE familiale : transmettre son cabinet d'expertise comptable'"/>
    <x v="269"/>
    <m/>
    <m/>
    <m/>
    <m/>
    <s v="Paris, cas de Management Général - Stratégie, no. G1933."/>
    <m/>
    <m/>
    <m/>
    <s v="DIARD"/>
    <s v="CAROLINE"/>
    <m/>
    <m/>
    <m/>
    <m/>
    <m/>
    <m/>
    <m/>
    <m/>
    <m/>
    <m/>
    <m/>
    <m/>
    <m/>
    <m/>
    <m/>
    <m/>
    <m/>
    <m/>
    <x v="4"/>
    <m/>
    <m/>
    <m/>
    <m/>
    <m/>
    <m/>
  </r>
  <r>
    <x v="3"/>
    <x v="0"/>
    <s v="MARK"/>
    <s v="Lethuilier, A &amp; Trainaud, F (2017), 'Triple win, how to prepare a negotiation: squeeze or be squeezed?'"/>
    <x v="270"/>
    <m/>
    <m/>
    <m/>
    <m/>
    <s v=" Paris, cas de Négociation/Vente, no. N0008(GB)."/>
    <m/>
    <m/>
    <m/>
    <s v="LETHUILIER"/>
    <s v="A"/>
    <m/>
    <m/>
    <m/>
    <m/>
    <m/>
    <m/>
    <m/>
    <m/>
    <m/>
    <m/>
    <m/>
    <m/>
    <m/>
    <s v="x"/>
    <m/>
    <m/>
    <m/>
    <m/>
    <x v="4"/>
    <m/>
    <m/>
    <m/>
    <m/>
    <m/>
    <m/>
  </r>
  <r>
    <x v="3"/>
    <x v="0"/>
    <s v="RH"/>
    <s v="Minchella, D (2017), 'Concevoir et mener un projet pharaonique : la construction et la mise en fonction de l’hyper siège d’une banque internationale'"/>
    <x v="271"/>
    <m/>
    <m/>
    <m/>
    <m/>
    <s v=" Montréal, cas de Management, no. 9 40 2017 008."/>
    <m/>
    <m/>
    <m/>
    <s v="MINCHELLA"/>
    <s v="DELPHINE"/>
    <m/>
    <m/>
    <m/>
    <m/>
    <m/>
    <m/>
    <m/>
    <m/>
    <m/>
    <m/>
    <m/>
    <m/>
    <m/>
    <m/>
    <m/>
    <m/>
    <m/>
    <m/>
    <x v="4"/>
    <m/>
    <m/>
    <m/>
    <m/>
    <m/>
    <m/>
  </r>
  <r>
    <x v="3"/>
    <x v="0"/>
    <s v="MARK"/>
    <s v="Schuller, E &amp; Lethuilier, A (2017), 'Vadescar : Comment construire un budget sans orientation chiffrée ?"/>
    <x v="270"/>
    <m/>
    <m/>
    <m/>
    <m/>
    <s v="cas de Finances, no. F0530."/>
    <m/>
    <m/>
    <m/>
    <s v="LETHUILIER"/>
    <s v="A"/>
    <m/>
    <m/>
    <m/>
    <m/>
    <m/>
    <m/>
    <m/>
    <m/>
    <m/>
    <m/>
    <m/>
    <m/>
    <m/>
    <s v="x"/>
    <m/>
    <m/>
    <m/>
    <m/>
    <x v="4"/>
    <m/>
    <m/>
    <m/>
    <m/>
    <m/>
    <m/>
  </r>
  <r>
    <x v="4"/>
    <x v="0"/>
    <s v="ECO"/>
    <s v="Bourdin, S (2017), ‘Modeling and Simulation of the role of the Cohesion Policy in an enlarged European Union’, in J-C Thill, Spatial Analysis and Location Modeling in Urban and Regional Systems, Advances in Geographic Information Science, Springer, Berlin, Heidelberg"/>
    <x v="272"/>
    <m/>
    <m/>
    <m/>
    <m/>
    <s v="pp. 123-141"/>
    <m/>
    <m/>
    <m/>
    <s v="BOURDIN"/>
    <s v="SEBASTIEN"/>
    <m/>
    <m/>
    <m/>
    <m/>
    <m/>
    <m/>
    <m/>
    <m/>
    <m/>
    <m/>
    <m/>
    <m/>
    <m/>
    <m/>
    <m/>
    <m/>
    <m/>
    <m/>
    <x v="4"/>
    <m/>
    <m/>
    <m/>
    <m/>
    <m/>
    <m/>
  </r>
  <r>
    <x v="4"/>
    <x v="0"/>
    <s v="MARK"/>
    <s v="De La Ville, V-I, Nicol, N &amp; Krupicka, A (2017), &quot;Vendre une chambre d'enfant : un design nourri par les apports du point de vente&quot;, in G. Brougère &amp; A. Dauphragne (eds), Les biens de l'enfant : du monde marchand à l'espace familial, Nouveau Monde Editions"/>
    <x v="273"/>
    <m/>
    <m/>
    <m/>
    <m/>
    <s v="pp. 157-177"/>
    <m/>
    <m/>
    <m/>
    <s v="NICOL"/>
    <s v="N"/>
    <m/>
    <m/>
    <m/>
    <m/>
    <m/>
    <m/>
    <m/>
    <m/>
    <m/>
    <m/>
    <m/>
    <m/>
    <m/>
    <s v="x"/>
    <m/>
    <m/>
    <m/>
    <m/>
    <x v="4"/>
    <m/>
    <m/>
    <m/>
    <m/>
    <m/>
    <m/>
  </r>
  <r>
    <x v="4"/>
    <x v="0"/>
    <s v="MARK"/>
    <s v="Favreau, F (2017), &quot;Mobilisations&quot;, in J-L. Pissaloux (ed.), Dictionnaire du développement durable et des collectivités, Editions Lavoisier"/>
    <x v="274"/>
    <m/>
    <m/>
    <m/>
    <m/>
    <s v="pp. 301-305"/>
    <m/>
    <m/>
    <m/>
    <s v="FAVREAU"/>
    <s v="FLORIAN"/>
    <m/>
    <m/>
    <m/>
    <m/>
    <m/>
    <m/>
    <m/>
    <m/>
    <m/>
    <m/>
    <m/>
    <m/>
    <m/>
    <s v="x"/>
    <m/>
    <m/>
    <m/>
    <m/>
    <x v="4"/>
    <m/>
    <m/>
    <m/>
    <m/>
    <m/>
    <m/>
  </r>
  <r>
    <x v="4"/>
    <x v="0"/>
    <s v="MARK"/>
    <s v="Favreau, F &amp; Lhuilier, G (2017), &quot;Sanctions&quot;, in J-L. Pissaloux (ed.), Dictionnaire du développement durable et des collectivités, Editions Lavoisier"/>
    <x v="274"/>
    <m/>
    <m/>
    <m/>
    <m/>
    <s v="pp. 430-439"/>
    <m/>
    <m/>
    <m/>
    <s v="FAVREAU"/>
    <s v="FLORIAN"/>
    <m/>
    <m/>
    <m/>
    <m/>
    <m/>
    <m/>
    <m/>
    <m/>
    <m/>
    <m/>
    <m/>
    <m/>
    <m/>
    <s v="x"/>
    <m/>
    <m/>
    <m/>
    <m/>
    <x v="4"/>
    <m/>
    <m/>
    <m/>
    <m/>
    <m/>
    <m/>
  </r>
  <r>
    <x v="4"/>
    <x v="0"/>
    <s v="MARK"/>
    <s v="Favreau, F (2017), &quot;Société civile&quot;, in J-L. Pissaloux (ed.), Dictionnaire du développement durable et des collectivités, Editions Lavoisier"/>
    <x v="274"/>
    <m/>
    <m/>
    <m/>
    <m/>
    <s v="pp. 448-451"/>
    <m/>
    <m/>
    <m/>
    <s v="FAVREAU"/>
    <s v="FLORIAN"/>
    <m/>
    <m/>
    <m/>
    <m/>
    <m/>
    <m/>
    <m/>
    <m/>
    <m/>
    <m/>
    <m/>
    <m/>
    <m/>
    <m/>
    <m/>
    <m/>
    <m/>
    <m/>
    <x v="4"/>
    <m/>
    <m/>
    <m/>
    <m/>
    <m/>
    <m/>
  </r>
  <r>
    <x v="4"/>
    <x v="0"/>
    <s v="MARK"/>
    <s v="Favreau, F (2017), &quot;Démocratie locale&quot;, in J-L. Pissaloux (ed.), Dictionnaire du développement durable et des collectivités, Editions Lavoisier"/>
    <x v="274"/>
    <m/>
    <m/>
    <m/>
    <m/>
    <s v="pp. 154-158"/>
    <m/>
    <m/>
    <m/>
    <s v="FAVREAU"/>
    <s v="FLORIAN"/>
    <m/>
    <m/>
    <m/>
    <m/>
    <m/>
    <m/>
    <m/>
    <m/>
    <m/>
    <m/>
    <m/>
    <m/>
    <m/>
    <m/>
    <m/>
    <m/>
    <m/>
    <m/>
    <x v="4"/>
    <m/>
    <m/>
    <m/>
    <m/>
    <m/>
    <m/>
  </r>
  <r>
    <x v="4"/>
    <x v="0"/>
    <s v="MARK"/>
    <s v="Mandjak, T (2017), ’Üzleti piac, beszerzési magatartás’ (Business market, purchasing behavior)’, in Kovács István (ed.), Marketing: Fókuszban a termék, Typotex Kiadó, Budapest"/>
    <x v="268"/>
    <m/>
    <m/>
    <m/>
    <m/>
    <s v="pp. 91-111."/>
    <m/>
    <m/>
    <m/>
    <s v="MANDJAK"/>
    <s v="TIBOR"/>
    <m/>
    <m/>
    <m/>
    <m/>
    <m/>
    <m/>
    <m/>
    <m/>
    <m/>
    <m/>
    <m/>
    <m/>
    <m/>
    <m/>
    <m/>
    <m/>
    <m/>
    <m/>
    <x v="4"/>
    <m/>
    <m/>
    <m/>
    <m/>
    <m/>
    <m/>
  </r>
  <r>
    <x v="4"/>
    <x v="0"/>
    <s v="MARK"/>
    <s v="Mandjak, T &amp; Waluszewski, A (2017), ‘Owner Relationships - A Parallel Network Force’, in H. Håkansson &amp; I. Snehota (eds) , No Business is an Island, Emerald Publishing Ltd"/>
    <x v="275"/>
    <m/>
    <m/>
    <m/>
    <m/>
    <s v="pp. 157-172."/>
    <m/>
    <m/>
    <m/>
    <s v="MANDJAK"/>
    <s v="TIBOR"/>
    <m/>
    <m/>
    <m/>
    <m/>
    <m/>
    <m/>
    <m/>
    <m/>
    <m/>
    <m/>
    <m/>
    <m/>
    <m/>
    <s v="x"/>
    <m/>
    <m/>
    <m/>
    <m/>
    <x v="4"/>
    <m/>
    <m/>
    <m/>
    <m/>
    <m/>
    <m/>
  </r>
  <r>
    <x v="4"/>
    <x v="0"/>
    <s v="RH"/>
    <s v="Picard, S, Steyer, V, Philippe, X &amp; Perezts, M (2017), ‘Leading the war on epidemics: exploring corporations' predatory modus operandi and their effects on international field dynamics&quot;, in C. Garsten &amp; A. Sörbom (eds), Power, Policy and Profit: Corporate Engagement in Politics and Gouvernance, Edward Elgar Publishing Ltd."/>
    <x v="276"/>
    <m/>
    <m/>
    <m/>
    <m/>
    <m/>
    <m/>
    <m/>
    <m/>
    <s v="PHILIPPE"/>
    <s v="XAVIER"/>
    <m/>
    <m/>
    <m/>
    <m/>
    <m/>
    <m/>
    <m/>
    <m/>
    <m/>
    <m/>
    <m/>
    <m/>
    <m/>
    <s v="x"/>
    <m/>
    <m/>
    <m/>
    <m/>
    <x v="4"/>
    <m/>
    <m/>
    <m/>
    <m/>
    <m/>
    <m/>
  </r>
  <r>
    <x v="4"/>
    <x v="0"/>
    <s v="FIN"/>
    <s v="St-Pierre, J, Fadil, N &amp; Bahri, M (2017), ‘La PME et la finance entrepreneuriale : une nouvelle approche qui s’impose’, in J. St-Pierre &amp; F. Labelle (eds), Les PME d’hier à demain, Presses de l’Université du Québec"/>
    <x v="277"/>
    <m/>
    <m/>
    <m/>
    <m/>
    <s v="pp. 185-230."/>
    <m/>
    <m/>
    <m/>
    <s v="FADIL"/>
    <s v="NAZIK"/>
    <m/>
    <m/>
    <m/>
    <m/>
    <m/>
    <m/>
    <m/>
    <m/>
    <m/>
    <m/>
    <m/>
    <m/>
    <m/>
    <s v="x"/>
    <m/>
    <m/>
    <m/>
    <m/>
    <x v="4"/>
    <m/>
    <m/>
    <m/>
    <m/>
    <m/>
    <m/>
  </r>
  <r>
    <x v="5"/>
    <x v="0"/>
    <s v="RH"/>
    <s v="Claveranne, J-P, Joffre, C, Payre, S, Scouarnec, A &amp; Tissoui, M 2017, 'MFN SSAM : Transformation 2020', Rapport d'études pour la Mutualité Française Normandie"/>
    <x v="268"/>
    <m/>
    <m/>
    <d v="2017-07-01T00:00:00"/>
    <m/>
    <s v="pp. 1-22"/>
    <m/>
    <m/>
    <m/>
    <s v="JOFFRE"/>
    <s v="CLEMENCE"/>
    <m/>
    <m/>
    <m/>
    <m/>
    <m/>
    <m/>
    <m/>
    <m/>
    <m/>
    <m/>
    <m/>
    <m/>
    <m/>
    <s v="x"/>
    <m/>
    <m/>
    <m/>
    <m/>
    <x v="4"/>
    <m/>
    <m/>
    <m/>
    <m/>
    <m/>
    <m/>
  </r>
  <r>
    <x v="5"/>
    <x v="0"/>
    <s v="STRAT"/>
    <s v="Bernadas, C, Culie, J-D, Mouakhar, K &amp; Vo, L-C 2017, 'Projet Ardeco, Rapport final'"/>
    <x v="268"/>
    <m/>
    <m/>
    <m/>
    <m/>
    <s v="pp. 1-248"/>
    <m/>
    <m/>
    <m/>
    <s v="BERNADAS"/>
    <s v="CHRISTINE"/>
    <s v="CULIE"/>
    <s v="JEAN-DENIS"/>
    <s v="MOUAKHAR"/>
    <s v="KHAIREDDINE"/>
    <s v="VO"/>
    <s v="L-C"/>
    <m/>
    <m/>
    <m/>
    <m/>
    <m/>
    <m/>
    <m/>
    <m/>
    <m/>
    <m/>
    <m/>
    <m/>
    <x v="4"/>
    <m/>
    <m/>
    <m/>
    <m/>
    <m/>
    <m/>
  </r>
  <r>
    <x v="5"/>
    <x v="0"/>
    <s v="ECO"/>
    <s v="Jeanne, L &amp; Raulin, F 2017, 'Les enjeux commerciaux et touristiques sur le territoire de la commune de Honfleur', Rapport d'étude, ."/>
    <x v="268"/>
    <m/>
    <m/>
    <m/>
    <m/>
    <s v="pp. 1-40"/>
    <m/>
    <m/>
    <m/>
    <s v="JEANNE"/>
    <s v="LUDOVIC"/>
    <m/>
    <m/>
    <m/>
    <m/>
    <m/>
    <m/>
    <m/>
    <m/>
    <m/>
    <m/>
    <m/>
    <m/>
    <m/>
    <s v="x"/>
    <m/>
    <m/>
    <m/>
    <m/>
    <x v="4"/>
    <m/>
    <m/>
    <m/>
    <m/>
    <m/>
    <m/>
  </r>
  <r>
    <x v="5"/>
    <x v="0"/>
    <s v="RH"/>
    <s v="Loux, P 2017, ‘Projet tourisme digital en Vallée de Seine pour Cap Digital’, Rapport d’étude."/>
    <x v="268"/>
    <m/>
    <m/>
    <m/>
    <m/>
    <m/>
    <m/>
    <m/>
    <m/>
    <s v="LOUX"/>
    <s v="PATRICK"/>
    <m/>
    <m/>
    <m/>
    <m/>
    <m/>
    <m/>
    <m/>
    <m/>
    <m/>
    <m/>
    <m/>
    <m/>
    <m/>
    <m/>
    <m/>
    <m/>
    <m/>
    <m/>
    <x v="4"/>
    <m/>
    <m/>
    <m/>
    <m/>
    <m/>
    <m/>
  </r>
  <r>
    <x v="6"/>
    <x v="0"/>
    <s v="FIN"/>
    <s v="Bernard, O &amp; Joffre, C (2017), QCM - Comptabilité quotidienne, Editions EMS, janvier, 217p."/>
    <x v="278"/>
    <m/>
    <m/>
    <d v="2017-01-01T00:00:00"/>
    <m/>
    <s v="217 p."/>
    <m/>
    <m/>
    <m/>
    <s v="BERNARD"/>
    <s v="ODILE"/>
    <s v="JOFFRE"/>
    <s v="CAMILLE"/>
    <m/>
    <m/>
    <m/>
    <m/>
    <m/>
    <m/>
    <m/>
    <m/>
    <m/>
    <m/>
    <m/>
    <m/>
    <m/>
    <m/>
    <m/>
    <m/>
    <x v="4"/>
    <m/>
    <m/>
    <m/>
    <m/>
    <m/>
    <m/>
  </r>
  <r>
    <x v="6"/>
    <x v="0"/>
    <s v="RH"/>
    <s v="Diard, C, Baudoin, E &amp; Berthet, S (2017), Aide-mémoire - Ressources humaines, Editions Dunod"/>
    <x v="279"/>
    <m/>
    <m/>
    <d v="2017-09-01T00:00:00"/>
    <m/>
    <s v="300 p."/>
    <m/>
    <m/>
    <m/>
    <s v="DIARD"/>
    <s v="CAROLINE"/>
    <m/>
    <m/>
    <m/>
    <m/>
    <m/>
    <m/>
    <m/>
    <m/>
    <m/>
    <m/>
    <m/>
    <m/>
    <m/>
    <s v="x"/>
    <m/>
    <m/>
    <m/>
    <m/>
    <x v="4"/>
    <m/>
    <m/>
    <m/>
    <m/>
    <m/>
    <m/>
  </r>
  <r>
    <x v="6"/>
    <x v="0"/>
    <s v="RH"/>
    <s v="Diard, C (2017), Missions pratiques de GRH, Editions Dunod"/>
    <x v="279"/>
    <m/>
    <m/>
    <m/>
    <m/>
    <s v="175 p."/>
    <m/>
    <m/>
    <m/>
    <s v="DIARD"/>
    <s v="CAROLINE"/>
    <m/>
    <m/>
    <m/>
    <m/>
    <m/>
    <m/>
    <m/>
    <m/>
    <m/>
    <m/>
    <m/>
    <m/>
    <m/>
    <m/>
    <m/>
    <m/>
    <m/>
    <m/>
    <x v="4"/>
    <m/>
    <m/>
    <m/>
    <m/>
    <m/>
    <m/>
  </r>
  <r>
    <x v="6"/>
    <x v="0"/>
    <s v="RH"/>
    <s v="Joffre, C &amp; Bernard, O (2017), QCM - Comptabilité d’inventaire, Editions EMS"/>
    <x v="278"/>
    <m/>
    <m/>
    <d v="2017-01-01T00:00:00"/>
    <m/>
    <s v="217 p."/>
    <m/>
    <m/>
    <m/>
    <s v="JOFFRE"/>
    <s v="CAMILLE"/>
    <s v="BERNARD"/>
    <s v="ODILE"/>
    <m/>
    <m/>
    <m/>
    <m/>
    <m/>
    <m/>
    <m/>
    <m/>
    <m/>
    <m/>
    <m/>
    <m/>
    <m/>
    <m/>
    <m/>
    <m/>
    <x v="4"/>
    <m/>
    <m/>
    <m/>
    <m/>
    <m/>
    <m/>
  </r>
  <r>
    <x v="7"/>
    <x v="0"/>
    <s v="RH"/>
    <s v="Alves, S &amp; Hachard, V (2017), 'Réflexion sur soi, rapport aux autres : de nouveaux domaines d’enseignement essentiels'"/>
    <x v="280"/>
    <m/>
    <m/>
    <d v="2017-01-10T00:00:00"/>
    <s v="https://theconversation.com/reflexion-sur-soi-rapport-aux-autres-de-nouveaux-domaines-denseignement-essentiels-70911"/>
    <m/>
    <m/>
    <m/>
    <m/>
    <s v="ALVES"/>
    <s v="SARAH"/>
    <s v="HACHARD"/>
    <s v="VIRGINIE"/>
    <m/>
    <m/>
    <m/>
    <m/>
    <m/>
    <m/>
    <m/>
    <m/>
    <m/>
    <m/>
    <m/>
    <m/>
    <m/>
    <m/>
    <m/>
    <m/>
    <x v="4"/>
    <m/>
    <m/>
    <m/>
    <m/>
    <m/>
    <m/>
  </r>
  <r>
    <x v="7"/>
    <x v="0"/>
    <s v="RH"/>
    <s v="Alves, S &amp; Philippe, X (2017),, 'Poach me, I'm famous réseaux sociaux numériques et recrutement'"/>
    <x v="281"/>
    <m/>
    <m/>
    <d v="2017-01-01T00:00:00"/>
    <s v="https://www.mondedesgrandesecoles.fr/poach-me-im-famous-reseaux-sociaux-numeriques-recrutement/"/>
    <s v="n. 80"/>
    <m/>
    <m/>
    <m/>
    <s v="ALVES"/>
    <s v="SARAH"/>
    <s v="PHILIPPE"/>
    <s v="XAVIER"/>
    <m/>
    <m/>
    <m/>
    <m/>
    <m/>
    <m/>
    <m/>
    <m/>
    <m/>
    <m/>
    <m/>
    <m/>
    <m/>
    <m/>
    <m/>
    <m/>
    <x v="4"/>
    <m/>
    <m/>
    <m/>
    <m/>
    <m/>
    <m/>
  </r>
  <r>
    <x v="7"/>
    <x v="0"/>
    <s v="STRAT"/>
    <s v="Belloncle, E, Breuil, E &amp; Bueno Merino, P (2017), 'Enseignement numérique et formation par la recherche, un binôme pour innover en école de management'"/>
    <x v="280"/>
    <m/>
    <m/>
    <d v="2017-10-26T00:00:00"/>
    <s v="https://theconversation.com/enseignement-numerique-et-formation-par-la-recherche-un-binome-pour-innover-en-ecole-de-management-86014"/>
    <m/>
    <m/>
    <m/>
    <m/>
    <s v="BUENO MERINO"/>
    <s v="PASCALE"/>
    <m/>
    <m/>
    <m/>
    <m/>
    <m/>
    <m/>
    <m/>
    <m/>
    <m/>
    <m/>
    <m/>
    <m/>
    <m/>
    <s v="x"/>
    <m/>
    <m/>
    <m/>
    <m/>
    <x v="4"/>
    <m/>
    <m/>
    <m/>
    <m/>
    <m/>
    <m/>
  </r>
  <r>
    <x v="7"/>
    <x v="0"/>
    <s v="FIN"/>
    <s v="Ben Hamadi, Z (2017), 'Tunisie, Maroc, Egypte : eldorados de la start-up sociale ?'"/>
    <x v="280"/>
    <m/>
    <m/>
    <d v="2017-03-01T00:00:00"/>
    <s v="https://theconversation.com/tunisie-maroc-egypte-eldorados-de-la-start-up-sociale-73015"/>
    <m/>
    <m/>
    <m/>
    <m/>
    <s v="BEN HAMADI"/>
    <s v="ZOUHOUR"/>
    <m/>
    <m/>
    <m/>
    <m/>
    <m/>
    <m/>
    <m/>
    <m/>
    <m/>
    <m/>
    <m/>
    <m/>
    <m/>
    <m/>
    <m/>
    <m/>
    <m/>
    <m/>
    <x v="4"/>
    <m/>
    <m/>
    <m/>
    <m/>
    <m/>
    <m/>
  </r>
  <r>
    <x v="7"/>
    <x v="0"/>
    <s v="FIN"/>
    <s v="Ben Hamadi, Z (2017), ''Tunisia, Morocco and Egypt: a new global hub for social impact start-ups''"/>
    <x v="280"/>
    <m/>
    <m/>
    <d v="2017-03-13T00:00:00"/>
    <s v="https://theconversation.com/tunisia-morocco-and-egypt-a-new-global-hub-for-social-impact-start-ups-74096"/>
    <m/>
    <m/>
    <m/>
    <m/>
    <s v="BEN HAMADI"/>
    <s v="ZOUHOUR"/>
    <m/>
    <m/>
    <m/>
    <m/>
    <m/>
    <m/>
    <m/>
    <m/>
    <m/>
    <m/>
    <m/>
    <m/>
    <m/>
    <m/>
    <m/>
    <m/>
    <m/>
    <m/>
    <x v="4"/>
    <m/>
    <m/>
    <m/>
    <m/>
    <m/>
    <m/>
  </r>
  <r>
    <x v="7"/>
    <x v="0"/>
    <s v="FIN"/>
    <s v="Ben Hamadi, Z (2017), ' Why Tunisia’s banks are its main economic weakness'"/>
    <x v="280"/>
    <m/>
    <m/>
    <d v="2017-06-09T00:00:00"/>
    <s v="https://theconversation.com/why-tunisias-banks-are-its-main-economic-weakness-75800"/>
    <m/>
    <m/>
    <m/>
    <m/>
    <s v="BEN HAMADI"/>
    <s v="ZOUHOUR"/>
    <m/>
    <m/>
    <m/>
    <m/>
    <m/>
    <m/>
    <m/>
    <m/>
    <m/>
    <m/>
    <m/>
    <m/>
    <m/>
    <m/>
    <m/>
    <m/>
    <m/>
    <m/>
    <x v="4"/>
    <m/>
    <m/>
    <m/>
    <m/>
    <m/>
    <m/>
  </r>
  <r>
    <x v="7"/>
    <x v="0"/>
    <s v="FIN"/>
    <s v="Ben Hamadi, Z (2017), 'Les banques tunisiennes après la révolution : un crucial besoin de gouvernance'"/>
    <x v="280"/>
    <m/>
    <m/>
    <d v="2017-06-11T00:00:00"/>
    <s v="https://theconversation.com/les-banques-tunisiennes-apres-la-revolution-un-crucial-besoin-de-gouvernance-75802"/>
    <m/>
    <m/>
    <m/>
    <m/>
    <s v="BEN HAMADI"/>
    <s v="ZOUHOUR"/>
    <m/>
    <m/>
    <m/>
    <m/>
    <m/>
    <m/>
    <m/>
    <m/>
    <m/>
    <m/>
    <m/>
    <m/>
    <m/>
    <m/>
    <m/>
    <m/>
    <m/>
    <m/>
    <x v="4"/>
    <m/>
    <m/>
    <m/>
    <m/>
    <m/>
    <m/>
  </r>
  <r>
    <x v="7"/>
    <x v="0"/>
    <s v="FIN"/>
    <s v="Bernard, O (2017), 'A quoi tient la confiance en notre expert-comptable ?'"/>
    <x v="282"/>
    <m/>
    <m/>
    <d v="2017-03-20T00:00:00"/>
    <s v="https://www.finance-gestion.com/vox-fi/"/>
    <m/>
    <m/>
    <m/>
    <m/>
    <s v="BERNARD"/>
    <s v="ODILE"/>
    <m/>
    <m/>
    <m/>
    <m/>
    <m/>
    <m/>
    <m/>
    <m/>
    <m/>
    <m/>
    <m/>
    <m/>
    <m/>
    <m/>
    <m/>
    <m/>
    <m/>
    <m/>
    <x v="4"/>
    <m/>
    <m/>
    <m/>
    <m/>
    <m/>
    <m/>
  </r>
  <r>
    <x v="7"/>
    <x v="0"/>
    <s v="FIN"/>
    <s v="Bernard, O (2017), 'D’Athènes à l’université française : le tirage au sort à travers les siècles'"/>
    <x v="280"/>
    <m/>
    <m/>
    <d v="2017-06-11T00:00:00"/>
    <s v="https://theconversation.com/dathenes-a-luniversite-francaise-le-tirage-au-sort-a-travers-les-siecles-78943"/>
    <m/>
    <m/>
    <m/>
    <m/>
    <s v="BERNARD"/>
    <s v="ODILE"/>
    <m/>
    <m/>
    <m/>
    <m/>
    <m/>
    <m/>
    <m/>
    <m/>
    <m/>
    <m/>
    <m/>
    <m/>
    <m/>
    <m/>
    <m/>
    <m/>
    <m/>
    <m/>
    <x v="4"/>
    <m/>
    <m/>
    <m/>
    <m/>
    <m/>
    <m/>
  </r>
  <r>
    <x v="7"/>
    <x v="0"/>
    <s v="STRAT"/>
    <s v="Bonneveux, E, Gavoille, F, Hulin, A, Georges, L &amp; Lebègue, T 2017, 'Egalité professionnelle : des barrières invisibles sur le chemin'"/>
    <x v="280"/>
    <m/>
    <m/>
    <d v="2017-10-06T00:00:00"/>
    <s v="https://theconversation.com/egalite-professionnelle-des-barrieres-invisibles-sur-le-chemin-85003"/>
    <m/>
    <m/>
    <m/>
    <m/>
    <s v="LEBEGUE"/>
    <s v="TYPHAINE"/>
    <m/>
    <m/>
    <m/>
    <m/>
    <m/>
    <m/>
    <m/>
    <m/>
    <m/>
    <m/>
    <m/>
    <m/>
    <m/>
    <s v="x"/>
    <m/>
    <m/>
    <m/>
    <m/>
    <x v="4"/>
    <m/>
    <m/>
    <m/>
    <m/>
    <m/>
    <m/>
  </r>
  <r>
    <x v="7"/>
    <x v="0"/>
    <s v="ECO"/>
    <s v="Bourdin, S (2017), 'Déserts médicaux : les candidats à la présidentielle cherchent le remède'"/>
    <x v="280"/>
    <m/>
    <m/>
    <d v="2017-01-04T00:00:00"/>
    <s v="https://theconversation.com/deserts-medicaux-les-candidats-a-la-presidentielle-cherchent-le-remede-70816"/>
    <m/>
    <m/>
    <m/>
    <m/>
    <s v="BOURDIN"/>
    <s v="SEBASTIEN"/>
    <m/>
    <m/>
    <m/>
    <m/>
    <m/>
    <m/>
    <m/>
    <m/>
    <m/>
    <m/>
    <m/>
    <m/>
    <m/>
    <m/>
    <m/>
    <m/>
    <m/>
    <m/>
    <x v="4"/>
    <m/>
    <m/>
    <m/>
    <m/>
    <m/>
    <m/>
  </r>
  <r>
    <x v="7"/>
    <x v="0"/>
    <s v="ECO"/>
    <s v="Bourdin, S (2017), 'La transition énergétique, un enjeu géopolitique pour l’Europe'"/>
    <x v="280"/>
    <m/>
    <m/>
    <d v="2017-01-16T00:00:00"/>
    <s v="https://theconversation.com/la-transition-energetique-un-enjeu-geopolitique-pour-leurope-71291"/>
    <m/>
    <m/>
    <m/>
    <m/>
    <s v="BOURDIN"/>
    <s v="SEBASTIEN"/>
    <m/>
    <m/>
    <m/>
    <m/>
    <m/>
    <m/>
    <m/>
    <m/>
    <m/>
    <m/>
    <m/>
    <m/>
    <m/>
    <m/>
    <m/>
    <m/>
    <m/>
    <m/>
    <x v="4"/>
    <m/>
    <m/>
    <m/>
    <m/>
    <m/>
    <m/>
  </r>
  <r>
    <x v="7"/>
    <x v="0"/>
    <s v="ECO"/>
    <s v="Bourdin, S (2017), 'L’éthique a-t-elle sa place dans la recherche ?'"/>
    <x v="283"/>
    <m/>
    <m/>
    <d v="2017-02-01T00:00:00"/>
    <s v="http://www.cge-news.com/main.php?p=1702"/>
    <s v="no. 81"/>
    <m/>
    <m/>
    <m/>
    <s v="BOURDIN"/>
    <s v="SEBASTIEN"/>
    <m/>
    <m/>
    <m/>
    <m/>
    <m/>
    <m/>
    <m/>
    <m/>
    <m/>
    <m/>
    <m/>
    <m/>
    <m/>
    <m/>
    <m/>
    <m/>
    <m/>
    <m/>
    <x v="4"/>
    <m/>
    <m/>
    <m/>
    <m/>
    <m/>
    <m/>
  </r>
  <r>
    <x v="7"/>
    <x v="0"/>
    <s v="ECO"/>
    <s v="Bourdin, S (2017), 'La Chine, cet objet viticole non identifié'"/>
    <x v="280"/>
    <m/>
    <m/>
    <d v="2017-02-07T00:00:00"/>
    <s v="https://theconversation.com/la-chine-cet-objet-viticole-non-identifie-72428"/>
    <m/>
    <m/>
    <m/>
    <m/>
    <s v="BOURDIN"/>
    <s v="SEBASTIEN"/>
    <m/>
    <m/>
    <m/>
    <m/>
    <m/>
    <m/>
    <m/>
    <m/>
    <m/>
    <m/>
    <m/>
    <m/>
    <m/>
    <m/>
    <m/>
    <m/>
    <m/>
    <m/>
    <x v="4"/>
    <m/>
    <m/>
    <m/>
    <m/>
    <m/>
    <m/>
  </r>
  <r>
    <x v="7"/>
    <x v="0"/>
    <s v="ECO"/>
    <s v="Bourdin, S (2017), 'Le Havre dans la concurrence portuaire européenne et mondiale'"/>
    <x v="280"/>
    <m/>
    <m/>
    <d v="2017-02-20T00:00:00"/>
    <s v="https://theconversation.com/le-havre-dans-la-concurrence-portuaire-europeenne-et-mondiale-73006"/>
    <m/>
    <m/>
    <m/>
    <m/>
    <s v="BOURDIN"/>
    <s v="SEBASTIEN"/>
    <m/>
    <m/>
    <m/>
    <m/>
    <m/>
    <m/>
    <m/>
    <m/>
    <m/>
    <m/>
    <m/>
    <m/>
    <m/>
    <m/>
    <m/>
    <m/>
    <m/>
    <m/>
    <x v="4"/>
    <m/>
    <m/>
    <m/>
    <m/>
    <m/>
    <m/>
  </r>
  <r>
    <x v="7"/>
    <x v="0"/>
    <s v="ECO"/>
    <s v="Bourdin, S (2017), 'Les inégalités régionales en Europe : comment les résoudre ?'"/>
    <x v="284"/>
    <m/>
    <m/>
    <m/>
    <m/>
    <s v="vol. 2017/1, no. 731, pp.17-19, janvier-février"/>
    <m/>
    <m/>
    <m/>
    <s v="BOURDIN"/>
    <s v="SEBASTIEN"/>
    <m/>
    <m/>
    <m/>
    <m/>
    <m/>
    <m/>
    <m/>
    <m/>
    <m/>
    <m/>
    <m/>
    <m/>
    <m/>
    <m/>
    <m/>
    <m/>
    <m/>
    <m/>
    <x v="4"/>
    <m/>
    <m/>
    <m/>
    <m/>
    <m/>
    <m/>
  </r>
  <r>
    <x v="7"/>
    <x v="0"/>
    <s v="ECO"/>
    <s v="Bourdin, S 2017, 'Revitaliser les commerces de centre-ville : en finir avec le ‘no parking, no business’"/>
    <x v="280"/>
    <m/>
    <m/>
    <d v="2017-03-02T00:00:00"/>
    <s v="https://theconversation.com/revitaliser-les-commerces-de-centre-ville-en-finir-avec-le-no-parking-no-business-73177"/>
    <m/>
    <m/>
    <m/>
    <m/>
    <s v="BOURDIN"/>
    <s v="SEBASTIEN"/>
    <m/>
    <m/>
    <m/>
    <m/>
    <m/>
    <m/>
    <m/>
    <m/>
    <m/>
    <m/>
    <m/>
    <m/>
    <m/>
    <m/>
    <m/>
    <m/>
    <m/>
    <m/>
    <x v="4"/>
    <m/>
    <m/>
    <m/>
    <m/>
    <m/>
    <m/>
  </r>
  <r>
    <x v="7"/>
    <x v="0"/>
    <s v="ECO"/>
    <s v="Bourdin, S (2017), 'Les inégalités de développement économique dans l’Union européenne'"/>
    <x v="280"/>
    <m/>
    <m/>
    <d v="2017-05-10T00:00:00"/>
    <s v="https://theconversation.com/les-inegalites-de-developpement-economique-dans-lunion-europeenne-76637"/>
    <m/>
    <m/>
    <m/>
    <m/>
    <s v="BOURDIN"/>
    <s v="SEBASTIEN"/>
    <m/>
    <m/>
    <m/>
    <m/>
    <m/>
    <m/>
    <m/>
    <m/>
    <m/>
    <m/>
    <m/>
    <m/>
    <m/>
    <m/>
    <m/>
    <m/>
    <m/>
    <m/>
    <x v="4"/>
    <m/>
    <m/>
    <m/>
    <m/>
    <m/>
    <m/>
  </r>
  <r>
    <x v="7"/>
    <x v="0"/>
    <s v="ECO"/>
    <s v="Bourdin, S (2017), 'Quelles solidarités économiques entre les régions européennes ?'"/>
    <x v="280"/>
    <m/>
    <m/>
    <d v="2017-05-12T00:00:00"/>
    <s v="https://theconversation.com/quelles-solidarites-economiques-entre-les-regions-europeennes-76636"/>
    <m/>
    <m/>
    <m/>
    <m/>
    <s v="BOURDIN"/>
    <s v="SEBASTIEN"/>
    <m/>
    <m/>
    <m/>
    <m/>
    <m/>
    <m/>
    <m/>
    <m/>
    <m/>
    <m/>
    <m/>
    <m/>
    <m/>
    <m/>
    <m/>
    <m/>
    <m/>
    <m/>
    <x v="4"/>
    <m/>
    <m/>
    <m/>
    <m/>
    <m/>
    <m/>
  </r>
  <r>
    <x v="7"/>
    <x v="0"/>
    <s v="ECO"/>
    <s v="Bourdin, S (2017), 'Les partenariats public-privé dans le développement territorial : un modèle anglais à importer ?'"/>
    <x v="268"/>
    <m/>
    <m/>
    <d v="2017-09-01T00:00:00"/>
    <m/>
    <s v="n. 3"/>
    <m/>
    <m/>
    <m/>
    <s v="BOURDIN"/>
    <s v="SEBASTIEN"/>
    <m/>
    <m/>
    <m/>
    <m/>
    <m/>
    <m/>
    <m/>
    <m/>
    <m/>
    <m/>
    <m/>
    <m/>
    <m/>
    <m/>
    <m/>
    <m/>
    <m/>
    <m/>
    <x v="4"/>
    <m/>
    <m/>
    <m/>
    <m/>
    <m/>
    <m/>
  </r>
  <r>
    <x v="7"/>
    <x v="0"/>
    <s v="ECO"/>
    <s v="Bourdin, S (2017), 'Voyage en démographie : une population européenne en mouvement'"/>
    <x v="280"/>
    <m/>
    <m/>
    <d v="2017-12-06T00:00:00"/>
    <s v="https://theconversation.com/voyage-en-demographie-une-population-europeenne-en-mouvement-85855"/>
    <m/>
    <m/>
    <m/>
    <m/>
    <s v="BOURDIN"/>
    <s v="SEBASTIEN"/>
    <m/>
    <m/>
    <m/>
    <m/>
    <m/>
    <m/>
    <m/>
    <m/>
    <m/>
    <m/>
    <m/>
    <m/>
    <m/>
    <m/>
    <m/>
    <m/>
    <m/>
    <m/>
    <x v="4"/>
    <m/>
    <m/>
    <m/>
    <m/>
    <m/>
    <m/>
  </r>
  <r>
    <x v="7"/>
    <x v="0"/>
    <s v="ECO"/>
    <s v="Bourdin, S, Jeanne, L &amp; Raulin, F (2017), 'La biomasse en Normandie, une ressource locale peu connue mais en plein essor !'"/>
    <x v="237"/>
    <m/>
    <m/>
    <d v="2017-12-01T00:00:00"/>
    <m/>
    <s v="n. 4"/>
    <m/>
    <m/>
    <m/>
    <s v="BOURDIN"/>
    <s v="SEBASTIEN"/>
    <s v="JEANNE"/>
    <s v="LUDOVIS"/>
    <s v="RAULIN"/>
    <s v="FRANCOIS"/>
    <m/>
    <m/>
    <m/>
    <m/>
    <m/>
    <m/>
    <m/>
    <m/>
    <m/>
    <m/>
    <m/>
    <m/>
    <m/>
    <m/>
    <x v="4"/>
    <m/>
    <m/>
    <m/>
    <m/>
    <m/>
    <m/>
  </r>
  <r>
    <x v="7"/>
    <x v="0"/>
    <s v="STRAT"/>
    <s v="Bueno Merino, P &amp; Duchemin, M-H (2017), 'L'accompagnement collectif au féminin, un dispositif favorisant la création d'entreprises'"/>
    <x v="285"/>
    <m/>
    <m/>
    <d v="2017-03-27T00:00:00"/>
    <m/>
    <m/>
    <m/>
    <m/>
    <m/>
    <s v="BUENO MERINO"/>
    <s v="PASCALE"/>
    <s v="DUCHEMIN"/>
    <s v="MARIE-HELENE"/>
    <m/>
    <m/>
    <m/>
    <m/>
    <m/>
    <m/>
    <m/>
    <m/>
    <m/>
    <m/>
    <m/>
    <m/>
    <m/>
    <m/>
    <m/>
    <m/>
    <x v="4"/>
    <m/>
    <m/>
    <m/>
    <m/>
    <m/>
    <m/>
  </r>
  <r>
    <x v="7"/>
    <x v="0"/>
    <s v="STRAT"/>
    <s v="Bueno Merino, P, Grandval, S &amp; Abdessemed, T (2017), 'Accréditations internationales et écoles de management : inertie ou apprentissage organisationnel ?'"/>
    <x v="280"/>
    <m/>
    <m/>
    <d v="2017-11-22T00:00:00"/>
    <s v="https://theconversation.com/accreditations-internationales-et-ecoles-de-management-inertie-ou-apprentissage-organisationnel-86381"/>
    <m/>
    <m/>
    <m/>
    <m/>
    <s v="BUENO MERINO"/>
    <s v="PASCALE"/>
    <m/>
    <m/>
    <m/>
    <m/>
    <m/>
    <m/>
    <m/>
    <m/>
    <m/>
    <m/>
    <m/>
    <m/>
    <m/>
    <s v="x"/>
    <m/>
    <m/>
    <m/>
    <m/>
    <x v="4"/>
    <m/>
    <m/>
    <m/>
    <m/>
    <m/>
    <m/>
  </r>
  <r>
    <x v="7"/>
    <x v="0"/>
    <s v="SCM"/>
    <s v="Daudet, B (2017), 'Gouvernance de la métropole portuaire ouest-africaine'"/>
    <x v="286"/>
    <m/>
    <m/>
    <m/>
    <m/>
    <s v="no. 5073, pp.34-35"/>
    <m/>
    <m/>
    <m/>
    <s v="DAUDET"/>
    <s v="BRIGITTE"/>
    <m/>
    <m/>
    <m/>
    <m/>
    <m/>
    <m/>
    <m/>
    <m/>
    <m/>
    <m/>
    <m/>
    <m/>
    <m/>
    <m/>
    <m/>
    <m/>
    <m/>
    <m/>
    <x v="4"/>
    <m/>
    <m/>
    <m/>
    <m/>
    <m/>
    <m/>
  </r>
  <r>
    <x v="7"/>
    <x v="0"/>
    <s v="SCM"/>
    <s v="Daudet, B (2017), 'Métropole portuaire : gouvernance(s) impossible(s) ?'"/>
    <x v="287"/>
    <m/>
    <m/>
    <d v="2017-07-01T00:00:00"/>
    <m/>
    <s v="no. 66, pp.66-67"/>
    <m/>
    <m/>
    <m/>
    <s v="DAUDET"/>
    <s v="BRIGITTE"/>
    <m/>
    <m/>
    <m/>
    <m/>
    <m/>
    <m/>
    <m/>
    <m/>
    <m/>
    <m/>
    <m/>
    <m/>
    <m/>
    <m/>
    <m/>
    <m/>
    <m/>
    <m/>
    <x v="4"/>
    <m/>
    <m/>
    <m/>
    <m/>
    <m/>
    <m/>
  </r>
  <r>
    <x v="7"/>
    <x v="0"/>
    <s v="MARK"/>
    <s v="Delannoy, A &amp; Diard, C (2017), 'Perte d’identité au travail et identité sociale'"/>
    <x v="280"/>
    <m/>
    <m/>
    <d v="2017-02-14T00:00:00"/>
    <s v="https://theconversation.com/perte-didentite-au-travail-et-identite-sociale-71915"/>
    <m/>
    <m/>
    <m/>
    <m/>
    <s v="DELANNOY"/>
    <s v="ARNAUD"/>
    <s v="DIARD"/>
    <s v="CAROLINE"/>
    <m/>
    <m/>
    <m/>
    <m/>
    <m/>
    <m/>
    <m/>
    <m/>
    <m/>
    <m/>
    <m/>
    <m/>
    <m/>
    <m/>
    <m/>
    <m/>
    <x v="4"/>
    <m/>
    <m/>
    <m/>
    <m/>
    <m/>
    <m/>
  </r>
  <r>
    <x v="7"/>
    <x v="0"/>
    <s v="MARK"/>
    <s v="Delannoy, A &amp; Faury, O (2017), 'Les croisières en Arctique, un marché de luxe'"/>
    <x v="280"/>
    <m/>
    <m/>
    <d v="2017-09-07T00:00:00"/>
    <s v="https://theconversation.com/les-croisieres-en-arctique-un-marche-de-luxe-81422"/>
    <m/>
    <m/>
    <m/>
    <m/>
    <s v="DELANNOY"/>
    <s v="ARNAUD"/>
    <s v="FAURY"/>
    <s v="OLIVIER"/>
    <m/>
    <m/>
    <m/>
    <m/>
    <m/>
    <m/>
    <m/>
    <m/>
    <m/>
    <m/>
    <m/>
    <m/>
    <m/>
    <m/>
    <m/>
    <m/>
    <x v="4"/>
    <m/>
    <m/>
    <m/>
    <m/>
    <m/>
    <m/>
  </r>
  <r>
    <x v="7"/>
    <x v="0"/>
    <s v="RH"/>
    <s v="Diard, C (2017), 'Le droit à la déconnexion est-il applicable aux télétravailleurs?'"/>
    <x v="288"/>
    <m/>
    <m/>
    <d v="2017-01-04T00:00:00"/>
    <s v="https://www.huffingtonpost.fr/caroline-diard/droit-a-la-deconnexion-teletravailleurs_a_21646486/"/>
    <m/>
    <m/>
    <m/>
    <m/>
    <s v="DIARD"/>
    <s v="CAROLINE"/>
    <m/>
    <m/>
    <m/>
    <m/>
    <m/>
    <m/>
    <m/>
    <m/>
    <m/>
    <m/>
    <m/>
    <m/>
    <m/>
    <m/>
    <m/>
    <m/>
    <m/>
    <m/>
    <x v="4"/>
    <m/>
    <m/>
    <m/>
    <m/>
    <m/>
    <m/>
  </r>
  <r>
    <x v="7"/>
    <x v="0"/>
    <s v="RH"/>
    <s v="Diard, C (2017), 'Formation des cadres : comment l’innovation pédagogique influence le management des entreprises'"/>
    <x v="280"/>
    <m/>
    <m/>
    <d v="2017-01-09T00:00:00"/>
    <s v="https://theconversation.com/formation-des-cadres-comment-linnovation-pedagogique-influence-le-management-des-entreprises-69677"/>
    <m/>
    <m/>
    <m/>
    <m/>
    <s v="DIARD"/>
    <s v="CAROLINE"/>
    <m/>
    <m/>
    <m/>
    <m/>
    <m/>
    <m/>
    <m/>
    <m/>
    <m/>
    <m/>
    <m/>
    <m/>
    <m/>
    <m/>
    <m/>
    <m/>
    <m/>
    <m/>
    <x v="4"/>
    <m/>
    <m/>
    <m/>
    <m/>
    <m/>
    <m/>
  </r>
  <r>
    <x v="7"/>
    <x v="0"/>
    <s v="RH"/>
    <s v="Diard, C (2017), 'Le régime de l’auto-entrepreneur : itinéraire d’un enfant gâté'"/>
    <x v="280"/>
    <m/>
    <m/>
    <d v="2017-01-17T00:00:00"/>
    <s v="https://theconversation.com/le-regime-de-lauto-entrepreneur-itineraire-dun-enfant-gate-68294"/>
    <m/>
    <m/>
    <m/>
    <m/>
    <s v="DIARD"/>
    <s v="CAROLINE"/>
    <m/>
    <m/>
    <m/>
    <m/>
    <m/>
    <m/>
    <m/>
    <m/>
    <m/>
    <m/>
    <m/>
    <m/>
    <m/>
    <m/>
    <m/>
    <m/>
    <m/>
    <m/>
    <x v="4"/>
    <m/>
    <m/>
    <m/>
    <m/>
    <m/>
    <m/>
  </r>
  <r>
    <x v="7"/>
    <x v="0"/>
    <s v="RH"/>
    <s v="Diard, C (2017), 'Le droit à l'oubli est-il vraiment applicable ?'"/>
    <x v="280"/>
    <m/>
    <m/>
    <d v="2017-01-25T00:00:00"/>
    <s v="https://theconversation.com/le-droit-a-loubli-est-il-vraiment-applicable-71015"/>
    <m/>
    <m/>
    <m/>
    <m/>
    <s v="DIARD"/>
    <s v="CAROLINE"/>
    <m/>
    <m/>
    <m/>
    <m/>
    <m/>
    <m/>
    <m/>
    <m/>
    <m/>
    <m/>
    <m/>
    <m/>
    <m/>
    <m/>
    <m/>
    <m/>
    <m/>
    <m/>
    <x v="4"/>
    <m/>
    <m/>
    <m/>
    <m/>
    <m/>
    <m/>
  </r>
  <r>
    <x v="7"/>
    <x v="0"/>
    <s v="RH"/>
    <s v="Diard, C (2017), 'Piloter la performance dans une organisation matricielle, ou comment ne pas être aspiré par la matrice'"/>
    <x v="280"/>
    <m/>
    <m/>
    <d v="2017-02-08T00:00:00"/>
    <s v="https://theconversation.com/piloter-la-performance-dans-une-organisation-matricielle-ou-comment-ne-pas-etre-aspire-par-la-matrice-68517"/>
    <m/>
    <m/>
    <m/>
    <m/>
    <s v="DIARD"/>
    <s v="CAROLINE"/>
    <m/>
    <m/>
    <m/>
    <m/>
    <m/>
    <m/>
    <m/>
    <m/>
    <m/>
    <m/>
    <m/>
    <m/>
    <m/>
    <m/>
    <m/>
    <m/>
    <m/>
    <m/>
    <x v="4"/>
    <m/>
    <m/>
    <m/>
    <m/>
    <m/>
    <m/>
  </r>
  <r>
    <x v="7"/>
    <x v="0"/>
    <s v="RH"/>
    <s v="Diard, C (2017), 'Télétravail et burn-out'"/>
    <x v="280"/>
    <m/>
    <m/>
    <d v="2017-02-22T00:00:00"/>
    <s v="https://theconversation.com/teletravail-et-burn-out-73236"/>
    <m/>
    <m/>
    <m/>
    <m/>
    <s v="DIARD"/>
    <s v="CAROLINE"/>
    <m/>
    <m/>
    <m/>
    <m/>
    <m/>
    <m/>
    <m/>
    <m/>
    <m/>
    <m/>
    <m/>
    <m/>
    <m/>
    <m/>
    <m/>
    <m/>
    <m/>
    <m/>
    <x v="4"/>
    <m/>
    <m/>
    <m/>
    <m/>
    <m/>
    <m/>
  </r>
  <r>
    <x v="7"/>
    <x v="0"/>
    <s v="RH"/>
    <s v="Diard, C (2017), 'Complémentaire santé obligatoire : un désavantage social ?'"/>
    <x v="280"/>
    <m/>
    <m/>
    <d v="2017-03-01T00:00:00"/>
    <s v="https://theconversation.com/complementaire-sante-obligatoire-un-desavantage-social-72096"/>
    <m/>
    <m/>
    <m/>
    <m/>
    <s v="DIARD"/>
    <s v="CAROLINE"/>
    <m/>
    <m/>
    <m/>
    <m/>
    <m/>
    <m/>
    <m/>
    <m/>
    <m/>
    <m/>
    <m/>
    <m/>
    <m/>
    <m/>
    <m/>
    <m/>
    <m/>
    <m/>
    <x v="4"/>
    <m/>
    <m/>
    <m/>
    <m/>
    <m/>
    <m/>
  </r>
  <r>
    <x v="7"/>
    <x v="0"/>
    <s v="RH"/>
    <s v="Diard, C (2017), 'Dialogue social, où en sommes-nous ?'"/>
    <x v="289"/>
    <m/>
    <m/>
    <d v="2017-03-03T00:00:00"/>
    <m/>
    <m/>
    <m/>
    <m/>
    <m/>
    <s v="DIARD"/>
    <s v="CAROLINE"/>
    <m/>
    <m/>
    <m/>
    <m/>
    <m/>
    <m/>
    <m/>
    <m/>
    <m/>
    <m/>
    <m/>
    <m/>
    <m/>
    <m/>
    <m/>
    <m/>
    <m/>
    <m/>
    <x v="4"/>
    <m/>
    <m/>
    <m/>
    <m/>
    <m/>
    <m/>
  </r>
  <r>
    <x v="7"/>
    <x v="0"/>
    <s v="RH"/>
    <s v="Diard, C (2017), 'Réforme des retraites : retour vers le futur ?'"/>
    <x v="280"/>
    <m/>
    <m/>
    <d v="2017-03-09T00:00:00"/>
    <s v="https://theconversation.com/reforme-des-retraites-retour-vers-le-futur-73997"/>
    <m/>
    <m/>
    <m/>
    <m/>
    <s v="DIARD"/>
    <s v="CAROLINE"/>
    <m/>
    <m/>
    <m/>
    <m/>
    <m/>
    <m/>
    <m/>
    <m/>
    <m/>
    <m/>
    <m/>
    <m/>
    <m/>
    <m/>
    <m/>
    <m/>
    <m/>
    <m/>
    <x v="4"/>
    <m/>
    <m/>
    <m/>
    <m/>
    <m/>
    <m/>
  </r>
  <r>
    <x v="7"/>
    <x v="0"/>
    <s v="RH"/>
    <s v="Diard, C (2017), 'Quel successeur pour reprendre mon entreprise ?'"/>
    <x v="280"/>
    <m/>
    <m/>
    <d v="2017-03-20T00:00:00"/>
    <s v="https://theconversation.com/quel-successeur-pour-reprendre-mon-entreprise-72750"/>
    <m/>
    <m/>
    <m/>
    <m/>
    <s v="DIARD"/>
    <s v="CAROLINE"/>
    <m/>
    <m/>
    <m/>
    <m/>
    <m/>
    <m/>
    <m/>
    <m/>
    <m/>
    <m/>
    <m/>
    <m/>
    <m/>
    <m/>
    <m/>
    <m/>
    <m/>
    <m/>
    <x v="4"/>
    <m/>
    <m/>
    <m/>
    <m/>
    <m/>
    <m/>
  </r>
  <r>
    <x v="7"/>
    <x v="0"/>
    <s v="RH"/>
    <s v="Diard, C (2017), 'Fait religieux dans les entreprises : s'informer et se former'"/>
    <x v="280"/>
    <m/>
    <m/>
    <d v="2017-03-26T00:00:00"/>
    <s v="https://theconversation.com/fait-religieux-dans-les-entreprises-sinformer-et-se-former-74860"/>
    <m/>
    <m/>
    <m/>
    <m/>
    <s v="DIARD"/>
    <s v="CAROLINE"/>
    <m/>
    <m/>
    <m/>
    <m/>
    <m/>
    <m/>
    <m/>
    <m/>
    <m/>
    <m/>
    <m/>
    <m/>
    <m/>
    <m/>
    <m/>
    <m/>
    <m/>
    <m/>
    <x v="4"/>
    <m/>
    <m/>
    <m/>
    <m/>
    <m/>
    <m/>
  </r>
  <r>
    <x v="7"/>
    <x v="0"/>
    <s v="RH"/>
    <s v="Diard, C (2017), 'En matière de formation, c'est qui le patron ?'"/>
    <x v="280"/>
    <m/>
    <m/>
    <d v="2017-04-18T00:00:00"/>
    <s v="https://theconversation.com/en-matiere-de-formation-cest-qui-le-patron-75343"/>
    <m/>
    <m/>
    <m/>
    <m/>
    <s v="DIARD"/>
    <s v="CAROLINE"/>
    <m/>
    <m/>
    <m/>
    <m/>
    <m/>
    <m/>
    <m/>
    <m/>
    <m/>
    <m/>
    <m/>
    <m/>
    <m/>
    <m/>
    <m/>
    <m/>
    <m/>
    <m/>
    <x v="4"/>
    <m/>
    <m/>
    <m/>
    <m/>
    <m/>
    <m/>
  </r>
  <r>
    <x v="7"/>
    <x v="0"/>
    <s v="RH"/>
    <s v="Diard, C (2017), 'Combien coûte le tabagisme au travail ?'"/>
    <x v="280"/>
    <m/>
    <m/>
    <d v="2017-05-04T00:00:00"/>
    <s v="https://theconversation.com/combien-coute-le-tabagisme-aux-entreprises-76294"/>
    <m/>
    <m/>
    <m/>
    <m/>
    <s v="DIARD"/>
    <s v="CAROLINE"/>
    <m/>
    <m/>
    <m/>
    <m/>
    <m/>
    <m/>
    <m/>
    <m/>
    <m/>
    <m/>
    <m/>
    <m/>
    <m/>
    <m/>
    <m/>
    <m/>
    <m/>
    <m/>
    <x v="4"/>
    <m/>
    <m/>
    <m/>
    <m/>
    <m/>
    <m/>
  </r>
  <r>
    <x v="7"/>
    <x v="0"/>
    <s v="RH"/>
    <s v="Diard, C (2017), ''Koh-Lanta' ou le management des aventuriers'"/>
    <x v="280"/>
    <m/>
    <m/>
    <d v="2017-05-05T00:00:00"/>
    <s v="https://theconversation.com/koh-lanta-ou-le-management-des-aventuriers-76547"/>
    <m/>
    <m/>
    <m/>
    <m/>
    <s v="DIARD"/>
    <s v="CAROLINE"/>
    <m/>
    <m/>
    <m/>
    <m/>
    <m/>
    <m/>
    <m/>
    <m/>
    <m/>
    <m/>
    <m/>
    <m/>
    <m/>
    <m/>
    <m/>
    <m/>
    <m/>
    <m/>
    <x v="4"/>
    <m/>
    <m/>
    <m/>
    <m/>
    <m/>
    <m/>
  </r>
  <r>
    <x v="7"/>
    <x v="0"/>
    <s v="RH"/>
    <s v="Diard, C (2017), 'L’impôt à la source : vers une phobie administrative dans les services paye ?'"/>
    <x v="280"/>
    <m/>
    <m/>
    <d v="2017-05-21T00:00:00"/>
    <s v="https://theconversation.com/limpot-a-la-source-vers-une-phobie-administrative-dans-les-services-paye-77246"/>
    <m/>
    <m/>
    <m/>
    <m/>
    <s v="DIARD"/>
    <s v="CAROLINE"/>
    <m/>
    <m/>
    <m/>
    <m/>
    <m/>
    <m/>
    <m/>
    <m/>
    <m/>
    <m/>
    <m/>
    <m/>
    <m/>
    <m/>
    <m/>
    <m/>
    <m/>
    <m/>
    <x v="4"/>
    <m/>
    <m/>
    <m/>
    <m/>
    <m/>
    <m/>
  </r>
  <r>
    <x v="7"/>
    <x v="0"/>
    <s v="RH"/>
    <s v="Diard, C (2017), 'Réformes du temps du travail : le retour de l'irrésistible tentation de 'l'oisiveté' '"/>
    <x v="280"/>
    <m/>
    <m/>
    <d v="2017-05-28T00:00:00"/>
    <s v="https://theconversation.com/reformes-du-temps-de-travail-le-retour-de-lirresistible-tentation-de-loisivete-77844"/>
    <m/>
    <m/>
    <m/>
    <m/>
    <s v="DIARD"/>
    <s v="CAROLINE"/>
    <m/>
    <m/>
    <m/>
    <m/>
    <m/>
    <m/>
    <m/>
    <m/>
    <m/>
    <m/>
    <m/>
    <m/>
    <m/>
    <m/>
    <m/>
    <m/>
    <m/>
    <m/>
    <x v="4"/>
    <m/>
    <m/>
    <m/>
    <m/>
    <m/>
    <m/>
  </r>
  <r>
    <x v="7"/>
    <x v="0"/>
    <s v="RH"/>
    <s v="Diard, C (2017), 'Vidéo-protection des salariés : retour sur le cas « Loft story »'"/>
    <x v="280"/>
    <m/>
    <m/>
    <d v="2017-06-08T00:00:00"/>
    <s v="https://theconversation.com/video-protection-des-salaries-retour-sur-le-cas-loft-story-78219"/>
    <m/>
    <m/>
    <m/>
    <m/>
    <s v="DIARD"/>
    <s v="CAROLINE"/>
    <m/>
    <m/>
    <m/>
    <m/>
    <m/>
    <m/>
    <m/>
    <m/>
    <m/>
    <m/>
    <m/>
    <m/>
    <m/>
    <m/>
    <m/>
    <m/>
    <m/>
    <m/>
    <x v="4"/>
    <m/>
    <m/>
    <m/>
    <m/>
    <m/>
    <m/>
  </r>
  <r>
    <x v="7"/>
    <x v="0"/>
    <s v="RH"/>
    <s v="Diard, C (2017), 'CNIL et fiches S : des liaisons dangereuses ? '"/>
    <x v="280"/>
    <m/>
    <m/>
    <d v="2017-06-20T00:00:00"/>
    <s v="https://theconversation.com/cnil-et-fiches-s-des-liaisons-dangereuses-79778"/>
    <m/>
    <m/>
    <m/>
    <m/>
    <s v="DIARD"/>
    <s v="CAROLINE"/>
    <m/>
    <m/>
    <m/>
    <m/>
    <m/>
    <m/>
    <m/>
    <m/>
    <m/>
    <m/>
    <m/>
    <m/>
    <m/>
    <m/>
    <m/>
    <m/>
    <m/>
    <m/>
    <x v="4"/>
    <m/>
    <m/>
    <m/>
    <m/>
    <m/>
    <m/>
  </r>
  <r>
    <x v="7"/>
    <x v="0"/>
    <s v="RH"/>
    <s v="Diard, C (2017), 'Réforme des indemnités prud’homales : millésime 2017'"/>
    <x v="280"/>
    <m/>
    <m/>
    <d v="2017-06-29T00:00:00"/>
    <s v="https://theconversation.com/columns/caroline-diard-296416"/>
    <m/>
    <m/>
    <m/>
    <m/>
    <s v="DIARD"/>
    <s v="CAROLINE"/>
    <m/>
    <m/>
    <m/>
    <m/>
    <m/>
    <m/>
    <m/>
    <m/>
    <m/>
    <m/>
    <m/>
    <m/>
    <m/>
    <m/>
    <m/>
    <m/>
    <m/>
    <m/>
    <x v="4"/>
    <m/>
    <m/>
    <m/>
    <m/>
    <m/>
    <m/>
  </r>
  <r>
    <x v="7"/>
    <x v="0"/>
    <s v="RH"/>
    <s v="Diard, C (2017), 'En quête d'innovation pédagogique. Apprendre la gestion avec les études de cas'"/>
    <x v="290"/>
    <m/>
    <m/>
    <d v="2017-06-01T00:00:00"/>
    <m/>
    <s v="no. 273, pp.37-42"/>
    <m/>
    <m/>
    <m/>
    <s v="DIARD"/>
    <s v="CAROLINE"/>
    <m/>
    <m/>
    <m/>
    <m/>
    <m/>
    <m/>
    <m/>
    <m/>
    <m/>
    <m/>
    <m/>
    <m/>
    <m/>
    <m/>
    <m/>
    <m/>
    <m/>
    <m/>
    <x v="4"/>
    <m/>
    <m/>
    <m/>
    <m/>
    <m/>
    <m/>
  </r>
  <r>
    <x v="7"/>
    <x v="0"/>
    <s v="RH"/>
    <s v="Diard, C (2017), 'Le système inégal des caisses de retraite'"/>
    <x v="280"/>
    <m/>
    <m/>
    <d v="2017-07-06T00:00:00"/>
    <s v="https://theconversation.com/le-systeme-inegal-des-caisses-de-retraite-80310"/>
    <m/>
    <m/>
    <m/>
    <m/>
    <s v="DIARD"/>
    <s v="CAROLINE"/>
    <m/>
    <m/>
    <m/>
    <m/>
    <m/>
    <m/>
    <m/>
    <m/>
    <m/>
    <m/>
    <m/>
    <m/>
    <m/>
    <m/>
    <m/>
    <m/>
    <m/>
    <m/>
    <x v="4"/>
    <m/>
    <m/>
    <m/>
    <m/>
    <m/>
    <m/>
  </r>
  <r>
    <x v="7"/>
    <x v="0"/>
    <s v="RH"/>
    <s v="Diard, C (2017), 'L'assurance chômage pour tous : utopie ou réalité ?'"/>
    <x v="280"/>
    <m/>
    <m/>
    <s v="21-aout"/>
    <s v="https://theconversation.com/lassurance-chomage-pour-tous-utopie-ou-realite-80893"/>
    <m/>
    <m/>
    <m/>
    <m/>
    <s v="DIARD"/>
    <s v="CAROLINE"/>
    <m/>
    <m/>
    <m/>
    <m/>
    <m/>
    <m/>
    <m/>
    <m/>
    <m/>
    <m/>
    <m/>
    <m/>
    <m/>
    <m/>
    <m/>
    <m/>
    <m/>
    <m/>
    <x v="4"/>
    <m/>
    <m/>
    <m/>
    <m/>
    <m/>
    <m/>
  </r>
  <r>
    <x v="7"/>
    <x v="0"/>
    <s v="RH"/>
    <s v="Diard, C (2017), 'A qui les entrepreneurs peuvent-ils encore faire confiance ?'"/>
    <x v="289"/>
    <m/>
    <m/>
    <d v="2017-09-12T00:00:00"/>
    <s v="https://www.lesechos.fr/idees-debats/cercle/a-qui-les-entrepreneurs-peuvent-ils-encore-faire-confiance-1011438"/>
    <m/>
    <m/>
    <m/>
    <m/>
    <s v="DIARD"/>
    <s v="CAROLINE"/>
    <m/>
    <m/>
    <m/>
    <m/>
    <m/>
    <m/>
    <m/>
    <m/>
    <m/>
    <m/>
    <m/>
    <m/>
    <m/>
    <m/>
    <m/>
    <m/>
    <m/>
    <m/>
    <x v="4"/>
    <m/>
    <m/>
    <m/>
    <m/>
    <m/>
    <m/>
  </r>
  <r>
    <x v="7"/>
    <x v="0"/>
    <s v="RH"/>
    <s v="Diard, C (2017), 'Licenciements sur ordonnance'"/>
    <x v="289"/>
    <m/>
    <m/>
    <d v="2017-09-19T00:00:00"/>
    <s v="https://www.lesechos.fr/idees-debats/cercle/licenciements-sur-ordonnance-1011485"/>
    <m/>
    <m/>
    <m/>
    <m/>
    <s v="DIARD"/>
    <s v="CAROLINE"/>
    <m/>
    <m/>
    <m/>
    <m/>
    <m/>
    <m/>
    <m/>
    <m/>
    <m/>
    <m/>
    <m/>
    <m/>
    <m/>
    <m/>
    <m/>
    <m/>
    <m/>
    <m/>
    <x v="4"/>
    <m/>
    <m/>
    <m/>
    <m/>
    <m/>
    <m/>
  </r>
  <r>
    <x v="7"/>
    <x v="0"/>
    <s v="RH"/>
    <s v="Diard, C (2017), 'Dialogue social : TPE et grands groupes logés à la même enseigne ?'"/>
    <x v="280"/>
    <m/>
    <m/>
    <d v="2017-09-21T00:00:00"/>
    <s v="https://theconversation.com/dialogue-social-tpe-et-grands-groupes-loges-a-la-meme-enseigne-84193"/>
    <m/>
    <m/>
    <m/>
    <m/>
    <s v="DIARD"/>
    <s v="CAROLINE"/>
    <m/>
    <m/>
    <m/>
    <m/>
    <m/>
    <m/>
    <m/>
    <m/>
    <m/>
    <m/>
    <m/>
    <m/>
    <m/>
    <m/>
    <m/>
    <m/>
    <m/>
    <m/>
    <x v="4"/>
    <m/>
    <m/>
    <m/>
    <m/>
    <m/>
    <m/>
  </r>
  <r>
    <x v="7"/>
    <x v="0"/>
    <s v="RH"/>
    <s v="Diard, C (2017), 'Le CDI de chantier : une mise à mort du salariat ?'"/>
    <x v="289"/>
    <m/>
    <m/>
    <d v="2017-09-24T00:00:00"/>
    <s v="https://www.lesechos.fr/idees-debats/cercle/le-cdi-de-chantier-une-mise-a-mort-du-salariat-1011532"/>
    <m/>
    <m/>
    <m/>
    <m/>
    <s v="DIARD"/>
    <s v="CAROLINE"/>
    <m/>
    <m/>
    <m/>
    <m/>
    <m/>
    <m/>
    <m/>
    <m/>
    <m/>
    <m/>
    <m/>
    <m/>
    <m/>
    <m/>
    <m/>
    <m/>
    <m/>
    <m/>
    <x v="4"/>
    <m/>
    <m/>
    <m/>
    <m/>
    <m/>
    <m/>
  </r>
  <r>
    <x v="7"/>
    <x v="0"/>
    <s v="RH"/>
    <s v="Diard, C (2017), 'Flexibilité et loi travail : ce que ça change'"/>
    <x v="280"/>
    <m/>
    <m/>
    <d v="2017-10-01T00:00:00"/>
    <s v="https://theconversation.com/flexibilite-et-loi-travail-ce-que-ca-change-84892"/>
    <m/>
    <m/>
    <m/>
    <m/>
    <s v="DIARD"/>
    <s v="CAROLINE"/>
    <m/>
    <m/>
    <m/>
    <m/>
    <m/>
    <m/>
    <m/>
    <m/>
    <m/>
    <m/>
    <m/>
    <m/>
    <m/>
    <m/>
    <m/>
    <m/>
    <m/>
    <m/>
    <x v="4"/>
    <m/>
    <m/>
    <m/>
    <m/>
    <m/>
    <m/>
  </r>
  <r>
    <x v="7"/>
    <x v="0"/>
    <s v="RH"/>
    <s v="Diard, C (2017), 'Avec les ordonnances Macron, le grand retour du télétravail'"/>
    <x v="280"/>
    <m/>
    <m/>
    <d v="2017-10-16T00:00:00"/>
    <s v="https://theconversation.com/avec-les-ordonnances-macron-le-grand-retour-du-teletravail-85725"/>
    <m/>
    <m/>
    <m/>
    <m/>
    <s v="DIARD"/>
    <s v="CAROLINE"/>
    <m/>
    <m/>
    <m/>
    <m/>
    <m/>
    <m/>
    <m/>
    <m/>
    <m/>
    <m/>
    <m/>
    <m/>
    <m/>
    <m/>
    <m/>
    <m/>
    <m/>
    <m/>
    <x v="4"/>
    <m/>
    <m/>
    <m/>
    <m/>
    <m/>
    <m/>
  </r>
  <r>
    <x v="7"/>
    <x v="0"/>
    <s v="RH"/>
    <s v="Diard, C (2017), 'Réforme de l’assurance‑chômage, en politique aussi il peut y avoir violation du contrat psychologique'"/>
    <x v="280"/>
    <m/>
    <m/>
    <d v="2017-11-02T00:00:00"/>
    <s v="https://theconversation.com/reforme-de-lassurance-chomage-en-politique-aussi-il-peut-y-avoir-violation-du-contrat-psychologique-86659"/>
    <m/>
    <m/>
    <m/>
    <m/>
    <s v="DIARD"/>
    <s v="CAROLINE"/>
    <m/>
    <m/>
    <m/>
    <m/>
    <m/>
    <m/>
    <m/>
    <m/>
    <m/>
    <m/>
    <m/>
    <m/>
    <m/>
    <m/>
    <m/>
    <m/>
    <m/>
    <m/>
    <x v="4"/>
    <m/>
    <m/>
    <m/>
    <m/>
    <m/>
    <m/>
  </r>
  <r>
    <x v="7"/>
    <x v="0"/>
    <s v="RH"/>
    <s v="Diard, C (2017), 'Harcèlement, de quoi parle-t-on vraiment ?'"/>
    <x v="289"/>
    <m/>
    <m/>
    <d v="2017-11-12T00:00:00"/>
    <s v="https://www.lesechos.fr/idees-debats/cercle/harcelement-de-quoi-parle-t-on-vraiment-1009859"/>
    <m/>
    <m/>
    <m/>
    <m/>
    <s v="DIARD"/>
    <s v="CAROLINE"/>
    <m/>
    <m/>
    <m/>
    <m/>
    <m/>
    <m/>
    <m/>
    <m/>
    <m/>
    <m/>
    <m/>
    <m/>
    <m/>
    <m/>
    <m/>
    <m/>
    <m/>
    <m/>
    <x v="4"/>
    <m/>
    <m/>
    <m/>
    <m/>
    <m/>
    <m/>
  </r>
  <r>
    <x v="7"/>
    <x v="0"/>
    <s v="RH"/>
    <s v="Diard, C (2017), 'Ne l’appelons plus jamais Vélib'"/>
    <x v="280"/>
    <m/>
    <m/>
    <d v="2017-11-19T00:00:00"/>
    <s v="https://theconversation.com/ne-lappelons-plus-jamais-velib-87705"/>
    <m/>
    <m/>
    <m/>
    <m/>
    <s v="DIARD"/>
    <s v="CAROLINE"/>
    <m/>
    <m/>
    <m/>
    <m/>
    <m/>
    <m/>
    <m/>
    <m/>
    <m/>
    <m/>
    <m/>
    <m/>
    <m/>
    <m/>
    <m/>
    <m/>
    <m/>
    <m/>
    <x v="4"/>
    <m/>
    <m/>
    <m/>
    <m/>
    <m/>
    <m/>
  </r>
  <r>
    <x v="7"/>
    <x v="0"/>
    <s v="RH"/>
    <s v="Diard, C (2017), 'Le droit à l'erreur : un projet de loi créateur de confiance ?'"/>
    <x v="280"/>
    <m/>
    <m/>
    <d v="2017-12-03T00:00:00"/>
    <s v="https://theconversation.com/le-droit-a-lerreur-un-projet-de-loi-createur-de-confiance-88258"/>
    <m/>
    <m/>
    <m/>
    <m/>
    <s v="DIARD"/>
    <s v="CAROLINE"/>
    <m/>
    <m/>
    <m/>
    <m/>
    <m/>
    <m/>
    <m/>
    <m/>
    <m/>
    <m/>
    <m/>
    <m/>
    <m/>
    <m/>
    <m/>
    <m/>
    <m/>
    <m/>
    <x v="4"/>
    <m/>
    <m/>
    <m/>
    <m/>
    <m/>
    <m/>
  </r>
  <r>
    <x v="7"/>
    <x v="0"/>
    <s v="RH"/>
    <s v="Diard, C (2017), 'Le démon du smic est de retour !'"/>
    <x v="280"/>
    <m/>
    <m/>
    <d v="2017-12-14T00:00:00"/>
    <s v="https://theconversation.com/le-demon-du-smic-est-de-retour-88986?utm_medium=email&amp;utm_campaign=La%20lettre%20de%20The%20Conversation%20France%20du%2014%20dcembre%202017%20-%2090187618&amp;utm_content=La%20lettre%20de%20The%20Conversation%20France%20du%2014%20"/>
    <m/>
    <m/>
    <m/>
    <m/>
    <s v="DIARD"/>
    <s v="CAROLINE"/>
    <m/>
    <m/>
    <m/>
    <m/>
    <m/>
    <m/>
    <m/>
    <m/>
    <m/>
    <m/>
    <m/>
    <m/>
    <m/>
    <m/>
    <m/>
    <m/>
    <m/>
    <m/>
    <x v="4"/>
    <m/>
    <m/>
    <m/>
    <m/>
    <m/>
    <m/>
  </r>
  <r>
    <x v="7"/>
    <x v="0"/>
    <s v="RH"/>
    <s v="Diard, C &amp; Faury, O (2017), 'Livraison par drone, les nouveaux pilotes ?'"/>
    <x v="280"/>
    <m/>
    <m/>
    <d v="2017-03-01T00:00:00"/>
    <s v="https://theconversation.com/livraison-par-drone-les-nouveaux-pilotes-73412"/>
    <m/>
    <m/>
    <m/>
    <m/>
    <s v="DIARD"/>
    <s v="CAROLINE"/>
    <s v="FAURY"/>
    <s v="OLIVIER"/>
    <m/>
    <m/>
    <m/>
    <m/>
    <m/>
    <m/>
    <m/>
    <m/>
    <m/>
    <m/>
    <m/>
    <m/>
    <m/>
    <m/>
    <m/>
    <m/>
    <x v="4"/>
    <m/>
    <m/>
    <m/>
    <m/>
    <m/>
    <m/>
  </r>
  <r>
    <x v="7"/>
    <x v="0"/>
    <s v="RH"/>
    <s v="Diard, C &amp; Faury, O 2017, 'Drones : chronique d’un décollage annoncé'"/>
    <x v="280"/>
    <m/>
    <m/>
    <d v="2017-10-23T00:00:00"/>
    <s v="https://theconversation.com/drones-chronique-dun-decollage-annonce-85650"/>
    <m/>
    <m/>
    <m/>
    <m/>
    <s v="DIARD"/>
    <s v="CAROLINE"/>
    <s v="FAURY"/>
    <s v="OLIVIER"/>
    <m/>
    <m/>
    <m/>
    <m/>
    <m/>
    <m/>
    <m/>
    <m/>
    <m/>
    <m/>
    <m/>
    <m/>
    <m/>
    <m/>
    <m/>
    <m/>
    <x v="4"/>
    <m/>
    <m/>
    <m/>
    <m/>
    <m/>
    <m/>
  </r>
  <r>
    <x v="7"/>
    <x v="0"/>
    <s v="RH"/>
    <s v="Diard, C &amp; Hachard, V (2017), 'Politique de rémunération, motivation des salariés… et avantages fiscaux'"/>
    <x v="280"/>
    <m/>
    <m/>
    <d v="2017-01-05T00:00:00"/>
    <s v="https://theconversation.com/politique-de-remuneration-motivation-des-salaries-et-avantages-fiscaux-70751"/>
    <m/>
    <m/>
    <m/>
    <m/>
    <s v="DIARD"/>
    <s v="CAROLINE"/>
    <s v="HACHARD"/>
    <s v="VIRGINIE"/>
    <m/>
    <m/>
    <m/>
    <m/>
    <m/>
    <m/>
    <m/>
    <m/>
    <m/>
    <m/>
    <m/>
    <m/>
    <m/>
    <m/>
    <m/>
    <m/>
    <x v="4"/>
    <m/>
    <m/>
    <m/>
    <m/>
    <m/>
    <m/>
  </r>
  <r>
    <x v="7"/>
    <x v="0"/>
    <s v="RH"/>
    <s v="Diard, C &amp; Hachard, V (2017), 'Les bonnes raisons de créer ou rejoindre une SCOP'"/>
    <x v="280"/>
    <m/>
    <m/>
    <d v="2017-02-16T00:00:00"/>
    <s v="https://theconversation.com/les-bonnes-raisons-de-creer-ou-rejoindre-une-scop-71917"/>
    <m/>
    <m/>
    <m/>
    <m/>
    <s v="DIARD"/>
    <s v="CAROLINE"/>
    <s v="HACHARD"/>
    <s v="VIRGINIE"/>
    <m/>
    <m/>
    <m/>
    <m/>
    <m/>
    <m/>
    <m/>
    <m/>
    <m/>
    <m/>
    <m/>
    <m/>
    <m/>
    <m/>
    <m/>
    <m/>
    <x v="4"/>
    <m/>
    <m/>
    <m/>
    <m/>
    <m/>
    <m/>
  </r>
  <r>
    <x v="7"/>
    <x v="0"/>
    <s v="RH"/>
    <s v="Diard, C &amp; Hachard, V (2017), 'Le bureau, un espace pas comme les autres'"/>
    <x v="280"/>
    <m/>
    <m/>
    <d v="2017-09-17T00:00:00"/>
    <s v="https://theconversation.com/le-bureau-un-espace-pas-comme-les-autres-83059"/>
    <m/>
    <m/>
    <m/>
    <m/>
    <s v="DIARD"/>
    <s v="CAROLINE"/>
    <s v="HACHARD"/>
    <s v="VIRGINIE"/>
    <m/>
    <m/>
    <m/>
    <m/>
    <m/>
    <m/>
    <m/>
    <m/>
    <m/>
    <m/>
    <m/>
    <m/>
    <m/>
    <m/>
    <m/>
    <m/>
    <x v="4"/>
    <m/>
    <m/>
    <m/>
    <m/>
    <m/>
    <m/>
  </r>
  <r>
    <x v="7"/>
    <x v="0"/>
    <s v="RH"/>
    <s v="Diard, C &amp; Lasmoles, O (2017), 'Sept risques qui dissuadent les jeunes d'entreprendre (liste non exhaustive...)'"/>
    <x v="289"/>
    <m/>
    <m/>
    <d v="2017-01-06T00:00:00"/>
    <s v="http://archives.lesechos.fr/archives/cercle/2017/01/06/cercle_164581.htm"/>
    <m/>
    <m/>
    <m/>
    <m/>
    <s v="DIARD"/>
    <s v="CAROLINE"/>
    <s v="LASMOLES"/>
    <s v="OLIVIER"/>
    <m/>
    <m/>
    <m/>
    <m/>
    <m/>
    <m/>
    <m/>
    <m/>
    <m/>
    <m/>
    <m/>
    <m/>
    <m/>
    <m/>
    <m/>
    <m/>
    <x v="4"/>
    <m/>
    <m/>
    <m/>
    <m/>
    <m/>
    <m/>
  </r>
  <r>
    <x v="7"/>
    <x v="0"/>
    <s v="RH"/>
    <s v="Diard, C &amp; Lasmoles, O (2017), 'Quels risques encourt un start-upper ?'"/>
    <x v="280"/>
    <m/>
    <m/>
    <d v="2017-01-30T00:00:00"/>
    <s v="https://theconversation.com/quels-risques-encourt-un-start-upper-70969"/>
    <m/>
    <m/>
    <m/>
    <m/>
    <s v="DIARD"/>
    <s v="CAROLINE"/>
    <s v="LASMOLES"/>
    <s v="OLIVIER"/>
    <m/>
    <m/>
    <m/>
    <m/>
    <m/>
    <m/>
    <m/>
    <m/>
    <m/>
    <m/>
    <m/>
    <m/>
    <m/>
    <m/>
    <m/>
    <m/>
    <x v="4"/>
    <m/>
    <m/>
    <m/>
    <m/>
    <m/>
    <m/>
  </r>
  <r>
    <x v="7"/>
    <x v="0"/>
    <s v="RH"/>
    <s v="Duymedjian, R &amp; Ferrante, G (2017), 'Et si les entrepreneurs poussaient par le milieu, telles des herbes folles ?'"/>
    <x v="280"/>
    <m/>
    <m/>
    <d v="2017-04-09T00:00:00"/>
    <s v="https://theconversation.com/et-si-les-entrepreneurs-poussaient-par-le-milieu-telles-des-herbes-folles-75270"/>
    <m/>
    <m/>
    <m/>
    <m/>
    <s v="FERRANTE"/>
    <s v="GUILLAUME"/>
    <m/>
    <m/>
    <m/>
    <m/>
    <m/>
    <m/>
    <m/>
    <s v="x"/>
    <m/>
    <m/>
    <m/>
    <m/>
    <m/>
    <m/>
    <m/>
    <m/>
    <m/>
    <m/>
    <x v="4"/>
    <m/>
    <m/>
    <m/>
    <m/>
    <m/>
    <m/>
  </r>
  <r>
    <x v="7"/>
    <x v="0"/>
    <s v="SCM"/>
    <s v="Faury, O (2017), 'La route maritime du Nord, eldorado ou miroir aux alouettes ?&quot;"/>
    <x v="280"/>
    <m/>
    <m/>
    <s v="15 aout"/>
    <s v="https://theconversation.com/la-route-maritime-du-nord-eldorado-ou-miroir-aux-alouettes-82111"/>
    <m/>
    <m/>
    <m/>
    <m/>
    <s v="FAURY"/>
    <s v="OLIVIER"/>
    <m/>
    <m/>
    <m/>
    <m/>
    <m/>
    <m/>
    <m/>
    <m/>
    <m/>
    <m/>
    <m/>
    <m/>
    <m/>
    <m/>
    <m/>
    <m/>
    <m/>
    <m/>
    <x v="4"/>
    <m/>
    <m/>
    <m/>
    <m/>
    <m/>
    <m/>
  </r>
  <r>
    <x v="7"/>
    <x v="0"/>
    <s v="SCM"/>
    <s v="Faury, O &amp; Diard, C (2017), 'Navigation arctique : quels risques pour les navires croisiéristes ?'"/>
    <x v="280"/>
    <m/>
    <m/>
    <s v="31 aout"/>
    <s v="https://theconversation.com/navigation-arctique-quels-risques-pour-les-navires-croisieristes-82170"/>
    <m/>
    <m/>
    <m/>
    <m/>
    <s v="FAURY"/>
    <s v="OLIVIER"/>
    <s v="DIARD"/>
    <s v="CAROLINE"/>
    <m/>
    <m/>
    <m/>
    <m/>
    <m/>
    <m/>
    <m/>
    <m/>
    <m/>
    <m/>
    <m/>
    <m/>
    <m/>
    <m/>
    <m/>
    <m/>
    <x v="4"/>
    <m/>
    <m/>
    <m/>
    <m/>
    <m/>
    <m/>
  </r>
  <r>
    <x v="7"/>
    <x v="0"/>
    <s v="SCM"/>
    <s v="Faury, O &amp; Fedi, L (2017), 'Apports et insuffisances du Code Polaire'"/>
    <x v="291"/>
    <m/>
    <m/>
    <d v="2017-09-14T00:00:00"/>
    <m/>
    <s v="no. 3659 pp.36-36"/>
    <m/>
    <m/>
    <m/>
    <s v="FAURY"/>
    <s v="OLIVIER"/>
    <m/>
    <m/>
    <m/>
    <m/>
    <m/>
    <m/>
    <m/>
    <s v="x"/>
    <m/>
    <m/>
    <m/>
    <m/>
    <m/>
    <m/>
    <m/>
    <m/>
    <m/>
    <m/>
    <x v="4"/>
    <m/>
    <m/>
    <m/>
    <m/>
    <m/>
    <m/>
  </r>
  <r>
    <x v="7"/>
    <x v="0"/>
    <s v="MARK"/>
    <s v="Favreau, F (2017), 'Affaire Renault : La société civile condamne les constructeurs à changer ?'"/>
    <x v="289"/>
    <m/>
    <m/>
    <d v="2017-03-21T00:00:00"/>
    <s v="http://archives.lesechos.fr/archives/cercle/2017/03/21/cercle_167790.htm"/>
    <m/>
    <m/>
    <m/>
    <m/>
    <s v="FAVREAU"/>
    <s v="FLORIAN"/>
    <m/>
    <m/>
    <m/>
    <m/>
    <m/>
    <m/>
    <m/>
    <m/>
    <m/>
    <m/>
    <m/>
    <m/>
    <m/>
    <m/>
    <m/>
    <m/>
    <m/>
    <m/>
    <x v="4"/>
    <m/>
    <m/>
    <m/>
    <m/>
    <m/>
    <m/>
  </r>
  <r>
    <x v="7"/>
    <x v="0"/>
    <s v="MARK"/>
    <s v="Favreau, F (2017), 'Budget Trump : vers une régulation environnementale globale ?'"/>
    <x v="289"/>
    <m/>
    <m/>
    <d v="2017-03-29T00:00:00"/>
    <s v="https://www.lesechos.fr/monde/etats-unis/donald-trump-ampute-laide-etrangere-et-lenvironnement-dans-son-prochain-budget-1170603"/>
    <m/>
    <m/>
    <m/>
    <m/>
    <s v="FAVREAU"/>
    <s v="FLORIAN"/>
    <m/>
    <m/>
    <m/>
    <m/>
    <m/>
    <m/>
    <m/>
    <m/>
    <m/>
    <m/>
    <m/>
    <m/>
    <m/>
    <m/>
    <m/>
    <m/>
    <m/>
    <m/>
    <x v="4"/>
    <m/>
    <m/>
    <m/>
    <m/>
    <m/>
    <m/>
  </r>
  <r>
    <x v="7"/>
    <x v="0"/>
    <s v="MARK"/>
    <s v="Favreau, F (2017), 'Protection de l'environnement : Le fleuve Whanganui est désormais une 'entité vivante''"/>
    <x v="289"/>
    <m/>
    <m/>
    <d v="2017-04-07T00:00:00"/>
    <s v="http://archives.lesechos.fr/archives/cercle/2017/04/07/cercle_168404.htm"/>
    <m/>
    <m/>
    <m/>
    <m/>
    <s v="FAVREAU"/>
    <s v="FLORIAN"/>
    <m/>
    <m/>
    <m/>
    <m/>
    <m/>
    <m/>
    <m/>
    <m/>
    <m/>
    <m/>
    <m/>
    <m/>
    <m/>
    <m/>
    <m/>
    <m/>
    <m/>
    <m/>
    <x v="4"/>
    <m/>
    <m/>
    <m/>
    <m/>
    <m/>
    <m/>
  </r>
  <r>
    <x v="7"/>
    <x v="0"/>
    <s v="MARK"/>
    <s v="Favreau, F (2017), 'Chine : Fin des véhicules essence et diesel, début d'une nouvelle dépendance'"/>
    <x v="289"/>
    <m/>
    <m/>
    <d v="2017-09-19T00:00:00"/>
    <s v="https://www.lesechos.fr/idees-debats/cercle/chine-fin-des-vehicules-essence-et-diesel-debut-dune-nouvelle-dependance-1011490"/>
    <m/>
    <m/>
    <m/>
    <m/>
    <s v="FAVREAU"/>
    <s v="FLORIAN"/>
    <m/>
    <m/>
    <m/>
    <m/>
    <m/>
    <m/>
    <m/>
    <m/>
    <m/>
    <m/>
    <m/>
    <m/>
    <m/>
    <m/>
    <m/>
    <m/>
    <m/>
    <m/>
    <x v="4"/>
    <m/>
    <m/>
    <m/>
    <m/>
    <m/>
    <m/>
  </r>
  <r>
    <x v="7"/>
    <x v="0"/>
    <s v="RH"/>
    <s v="Germain, O &amp; Laifi, A (2017), ''Ceux qui ne sont rien'... ou l'éloge d'une nouvelle classe entrepreneuriale'"/>
    <x v="280"/>
    <m/>
    <m/>
    <d v="2017-08-30T00:00:00"/>
    <s v="https://theconversation.com/ceux-qui-ne-sont-rien-ou-leloge-dune-nouvelle-classe-entrepreneuriale-83190"/>
    <m/>
    <m/>
    <m/>
    <m/>
    <s v="LAIFI"/>
    <s v="AMIRA"/>
    <m/>
    <m/>
    <m/>
    <m/>
    <m/>
    <m/>
    <m/>
    <m/>
    <m/>
    <m/>
    <m/>
    <m/>
    <m/>
    <s v="x"/>
    <m/>
    <m/>
    <m/>
    <m/>
    <x v="4"/>
    <m/>
    <m/>
    <m/>
    <m/>
    <m/>
    <m/>
  </r>
  <r>
    <x v="7"/>
    <x v="0"/>
    <s v="SCM"/>
    <s v="Gningue, M (2017), 'Livrer par drones : les entreprises sont-elles prêtes ?'"/>
    <x v="280"/>
    <m/>
    <m/>
    <d v="2017-09-29T00:00:00"/>
    <s v="https://theconversation.com/livrer-par-drones-les-entreprises-sont-elles-pretes-83845"/>
    <m/>
    <m/>
    <m/>
    <m/>
    <s v="GNINGUE"/>
    <s v="MAME"/>
    <m/>
    <m/>
    <m/>
    <m/>
    <m/>
    <m/>
    <m/>
    <m/>
    <m/>
    <m/>
    <m/>
    <m/>
    <m/>
    <m/>
    <m/>
    <m/>
    <m/>
    <m/>
    <x v="4"/>
    <m/>
    <m/>
    <m/>
    <m/>
    <m/>
    <m/>
  </r>
  <r>
    <x v="7"/>
    <x v="0"/>
    <s v="ECO"/>
    <s v="Jeanne, L (2017), 'Comment la Chine a pris le contrôle du marché des terres rares'"/>
    <x v="280"/>
    <m/>
    <m/>
    <d v="2017-01-22T00:00:00"/>
    <s v="https://theconversation.com/comment-la-chine-a-pris-le-controle-du-marche-des-terres-rares-69967"/>
    <m/>
    <m/>
    <m/>
    <m/>
    <s v="JEANNE"/>
    <s v="LUDOVIC"/>
    <m/>
    <m/>
    <m/>
    <m/>
    <m/>
    <m/>
    <m/>
    <m/>
    <m/>
    <m/>
    <m/>
    <m/>
    <m/>
    <m/>
    <m/>
    <m/>
    <m/>
    <m/>
    <x v="4"/>
    <m/>
    <m/>
    <m/>
    <m/>
    <m/>
    <m/>
  </r>
  <r>
    <x v="7"/>
    <x v="0"/>
    <s v="ECO"/>
    <s v="Jeanne, L (2017), 'La protection des données : au-delà de la technique… nos comportements'"/>
    <x v="283"/>
    <m/>
    <m/>
    <d v="2017-03-01T00:00:00"/>
    <s v="http://www.cge-news.com/main.php?p=1729"/>
    <s v="no. 82"/>
    <m/>
    <m/>
    <m/>
    <s v="JEANNE"/>
    <s v="LUDOVIC"/>
    <m/>
    <m/>
    <m/>
    <m/>
    <m/>
    <m/>
    <m/>
    <m/>
    <m/>
    <m/>
    <m/>
    <m/>
    <m/>
    <m/>
    <m/>
    <m/>
    <m/>
    <m/>
    <x v="4"/>
    <m/>
    <m/>
    <m/>
    <m/>
    <m/>
    <m/>
  </r>
  <r>
    <x v="7"/>
    <x v="0"/>
    <s v="ECO"/>
    <s v="Jeanne, L (2017), 'Sécurité des lieux scolaires : la fausse bonne solution des portiques'"/>
    <x v="280"/>
    <m/>
    <m/>
    <d v="2017-04-03T00:00:00"/>
    <s v="https://theconversation.com/securite-des-lieux-scolaires-la-fausse-bonne-solution-des-portiques-75279"/>
    <m/>
    <m/>
    <m/>
    <m/>
    <s v="JEANNE"/>
    <s v="LUDOVIC"/>
    <m/>
    <m/>
    <m/>
    <m/>
    <m/>
    <m/>
    <m/>
    <m/>
    <m/>
    <m/>
    <m/>
    <m/>
    <m/>
    <m/>
    <m/>
    <m/>
    <m/>
    <m/>
    <x v="4"/>
    <m/>
    <m/>
    <m/>
    <m/>
    <m/>
    <m/>
  </r>
  <r>
    <x v="7"/>
    <x v="0"/>
    <s v="ECO"/>
    <s v="Jeanne, L (2017), 'La transition Macron : où en est le renseignement territorial français ?'"/>
    <x v="280"/>
    <m/>
    <m/>
    <d v="2017-05-18T00:00:00"/>
    <s v="https://theconversation.com/la-transition-macron-ou-en-est-le-renseignement-territorial-francais-77736"/>
    <m/>
    <m/>
    <m/>
    <m/>
    <s v="JEANNE"/>
    <s v="LUDOVIC"/>
    <m/>
    <m/>
    <m/>
    <m/>
    <m/>
    <m/>
    <m/>
    <m/>
    <m/>
    <m/>
    <m/>
    <m/>
    <m/>
    <m/>
    <m/>
    <m/>
    <m/>
    <m/>
    <x v="4"/>
    <m/>
    <m/>
    <m/>
    <m/>
    <m/>
    <m/>
  </r>
  <r>
    <x v="7"/>
    <x v="0"/>
    <s v="ECO"/>
    <s v="Jeanne, L (2017), 'Les enjeux du recrutement pour les services de renseignement français'"/>
    <x v="280"/>
    <m/>
    <m/>
    <d v="2017-06-06T00:00:00"/>
    <s v="https://theconversation.com/les-enjeux-du-recrutement-pour-les-services-de-renseignement-francais-78505"/>
    <m/>
    <m/>
    <m/>
    <m/>
    <s v="JEANNE"/>
    <s v="LUDOVIC"/>
    <m/>
    <m/>
    <m/>
    <m/>
    <m/>
    <m/>
    <m/>
    <m/>
    <m/>
    <m/>
    <m/>
    <m/>
    <m/>
    <m/>
    <m/>
    <m/>
    <m/>
    <m/>
    <x v="4"/>
    <m/>
    <m/>
    <m/>
    <m/>
    <m/>
    <m/>
  </r>
  <r>
    <x v="7"/>
    <x v="0"/>
    <s v="ECO"/>
    <s v="Jeanne, L (2017), 'Fortification ou tactiques de proximité : quel modèle de sécurité face aux menaces terroristes ?'"/>
    <x v="280"/>
    <m/>
    <m/>
    <d v="2017-10-02T00:00:00"/>
    <s v="https://theconversation.com/fortification-ou-tactiques-de-proximite-quel-modele-de-securite-face-aux-menaces-terroristes-84698"/>
    <m/>
    <m/>
    <m/>
    <m/>
    <s v="JEANNE"/>
    <s v="LUDOVIC"/>
    <m/>
    <m/>
    <m/>
    <m/>
    <m/>
    <m/>
    <m/>
    <m/>
    <m/>
    <m/>
    <m/>
    <m/>
    <m/>
    <m/>
    <m/>
    <m/>
    <m/>
    <m/>
    <x v="4"/>
    <m/>
    <m/>
    <m/>
    <m/>
    <m/>
    <m/>
  </r>
  <r>
    <x v="7"/>
    <x v="0"/>
    <s v="SCM"/>
    <s v="Lavissière, A (2017), 'Brexit offers free-port opportunities – but the EU can beat Britain to them'"/>
    <x v="292"/>
    <m/>
    <m/>
    <d v="2017-01-10T00:00:00"/>
    <s v="https://theconversation.com/brexit-offers-free-port-opportunities-but-the-eu-can-beat-britain-to-them-71038"/>
    <m/>
    <m/>
    <m/>
    <m/>
    <s v="LAVISSIERE"/>
    <s v="ALEXANDRE"/>
    <m/>
    <m/>
    <m/>
    <m/>
    <m/>
    <m/>
    <m/>
    <m/>
    <m/>
    <m/>
    <m/>
    <m/>
    <m/>
    <m/>
    <m/>
    <m/>
    <m/>
    <m/>
    <x v="4"/>
    <m/>
    <m/>
    <m/>
    <m/>
    <m/>
    <m/>
  </r>
  <r>
    <x v="7"/>
    <x v="0"/>
    <s v="SCM"/>
    <s v="Lavissière, A (2017), 'Le Brexit va nous renvoyer face à nos ports'"/>
    <x v="280"/>
    <m/>
    <m/>
    <d v="2017-03-15T00:00:00"/>
    <s v="https://theconversation.com/le-brexit-va-nous-renvoyer-face-a-nos-ports-74582"/>
    <m/>
    <m/>
    <m/>
    <m/>
    <s v="LAVISSIERE"/>
    <s v="ALEXANDRE"/>
    <m/>
    <m/>
    <m/>
    <m/>
    <m/>
    <m/>
    <m/>
    <m/>
    <m/>
    <m/>
    <m/>
    <m/>
    <m/>
    <m/>
    <m/>
    <m/>
    <m/>
    <m/>
    <x v="4"/>
    <m/>
    <m/>
    <m/>
    <m/>
    <m/>
    <m/>
  </r>
  <r>
    <x v="7"/>
    <x v="0"/>
    <s v="SCM"/>
    <s v="Lavissière, A &amp; Sohier, R 2017, 'Petites mises pour gros profits, le succès des jeux SuperCell'"/>
    <x v="280"/>
    <m/>
    <m/>
    <d v="2017-02-02T00:00:00"/>
    <s v="https://theconversation.com/petites-mises-pour-gros-profits-le-succes-des-jeux-supercell-71729"/>
    <m/>
    <m/>
    <m/>
    <m/>
    <s v="LAVISSIERE"/>
    <s v="ALEXANDRE"/>
    <s v="SOHIER"/>
    <s v="ROMAIN"/>
    <m/>
    <m/>
    <m/>
    <m/>
    <m/>
    <m/>
    <m/>
    <m/>
    <m/>
    <m/>
    <m/>
    <m/>
    <m/>
    <m/>
    <m/>
    <m/>
    <x v="4"/>
    <m/>
    <m/>
    <m/>
    <m/>
    <m/>
    <m/>
  </r>
  <r>
    <x v="7"/>
    <x v="0"/>
    <s v="SCM"/>
    <s v="Lavissière, A (2017), 'La Normandie, terre aéronautique'"/>
    <x v="285"/>
    <m/>
    <m/>
    <d v="2017-06-01T00:00:00"/>
    <m/>
    <m/>
    <m/>
    <m/>
    <m/>
    <s v="LAVISSIERE"/>
    <s v="ALEXANDRE"/>
    <m/>
    <m/>
    <m/>
    <m/>
    <m/>
    <m/>
    <m/>
    <m/>
    <m/>
    <m/>
    <m/>
    <m/>
    <m/>
    <m/>
    <m/>
    <m/>
    <m/>
    <m/>
    <x v="4"/>
    <m/>
    <m/>
    <m/>
    <m/>
    <m/>
    <m/>
  </r>
  <r>
    <x v="7"/>
    <x v="0"/>
    <s v="SCM"/>
    <s v="Lavissière, A (2017), 'L’Angleterre du Brexit veut transformer les menaces en opportunités grâce aux ports-francs', The Conversation, 8 janvier."/>
    <x v="280"/>
    <m/>
    <m/>
    <d v="2017-01-08T00:00:00"/>
    <s v="https://theconversation.com/langleterre-du-brexit-veut-transformer-les-menaces-en-opportunites-grace-aux-ports-francs-70794"/>
    <m/>
    <m/>
    <m/>
    <m/>
    <s v="LAVISSIERE"/>
    <s v="ALEXANDRE"/>
    <m/>
    <m/>
    <m/>
    <m/>
    <m/>
    <m/>
    <m/>
    <m/>
    <m/>
    <m/>
    <m/>
    <m/>
    <m/>
    <m/>
    <m/>
    <m/>
    <m/>
    <m/>
    <x v="4"/>
    <m/>
    <m/>
    <m/>
    <m/>
    <m/>
    <m/>
  </r>
  <r>
    <x v="7"/>
    <x v="0"/>
    <s v="SCM"/>
    <s v="Lavissière, A (2017), 'ChurchTech, CredoFunding, S&amp;P 500 Catholic Values Index : la nouvelle économie catholique'"/>
    <x v="280"/>
    <m/>
    <m/>
    <d v="2017-05-31T00:00:00"/>
    <s v="https://theconversation.com/churchtech-credofunding-sandp-500-catholic-values-index-la-nouvelle-economie-catholique-76053"/>
    <m/>
    <m/>
    <m/>
    <m/>
    <s v="LAVISSIERE"/>
    <s v="ALEXANDRE"/>
    <m/>
    <m/>
    <m/>
    <m/>
    <m/>
    <m/>
    <m/>
    <m/>
    <m/>
    <m/>
    <m/>
    <m/>
    <m/>
    <m/>
    <m/>
    <m/>
    <m/>
    <m/>
    <x v="4"/>
    <m/>
    <m/>
    <m/>
    <m/>
    <m/>
    <m/>
  </r>
  <r>
    <x v="7"/>
    <x v="0"/>
    <s v="SCM"/>
    <s v="Lavissière, A (2017), 'Les objets connectés, un avenir pour la santé'"/>
    <x v="285"/>
    <m/>
    <m/>
    <d v="2017-02-27T00:00:00"/>
    <m/>
    <m/>
    <m/>
    <m/>
    <m/>
    <s v="LAVISSIERE"/>
    <s v="ALEXANDRE"/>
    <m/>
    <m/>
    <m/>
    <m/>
    <m/>
    <m/>
    <m/>
    <m/>
    <m/>
    <m/>
    <m/>
    <m/>
    <m/>
    <m/>
    <m/>
    <m/>
    <m/>
    <m/>
    <x v="4"/>
    <m/>
    <m/>
    <m/>
    <m/>
    <m/>
    <m/>
  </r>
  <r>
    <x v="7"/>
    <x v="0"/>
    <s v="SCM"/>
    <s v="Lavissière, A (2017), 'Jeux vidéo : existe-t-il une LoL économie en France ?'"/>
    <x v="280"/>
    <m/>
    <m/>
    <d v="2017-06-15T00:00:00"/>
    <s v="https://theconversation.com/jeux-video-existe-t-il-une-lol-economie-en-france-79062"/>
    <m/>
    <m/>
    <m/>
    <m/>
    <s v="LAVISSIERE"/>
    <s v="ALEXANDRE"/>
    <m/>
    <m/>
    <m/>
    <m/>
    <m/>
    <m/>
    <m/>
    <m/>
    <m/>
    <m/>
    <m/>
    <m/>
    <m/>
    <m/>
    <m/>
    <m/>
    <m/>
    <m/>
    <x v="4"/>
    <m/>
    <m/>
    <m/>
    <m/>
    <m/>
    <m/>
  </r>
  <r>
    <x v="7"/>
    <x v="0"/>
    <s v="SCM"/>
    <s v="Lavissière, A (2017), 'Négocier en Afrique aujourd'hui : ce qu'on ne sait pas…'"/>
    <x v="280"/>
    <m/>
    <m/>
    <d v="2017-03-19T00:00:00"/>
    <s v="https://theconversation.com/negocier-en-afrique-aujourdhui-ce-quon-ne-sait-pas-73573"/>
    <m/>
    <m/>
    <m/>
    <m/>
    <s v="LAVISSIERE"/>
    <s v="ALEXANDRE"/>
    <m/>
    <m/>
    <m/>
    <m/>
    <m/>
    <m/>
    <m/>
    <m/>
    <m/>
    <m/>
    <m/>
    <m/>
    <m/>
    <m/>
    <m/>
    <m/>
    <m/>
    <m/>
    <x v="4"/>
    <m/>
    <m/>
    <m/>
    <m/>
    <m/>
    <m/>
  </r>
  <r>
    <x v="7"/>
    <x v="0"/>
    <s v="SCM"/>
    <s v="Lavissière, A (2017), 'La génération Y prend le pouvoir : comment gérer ses vieux ?'"/>
    <x v="280"/>
    <m/>
    <m/>
    <d v="2017-06-12T00:00:00"/>
    <s v="https://theconversation.com/la-generation-y-prend-le-pouvoir-comment-gerer-ses-vieux-78540"/>
    <m/>
    <m/>
    <m/>
    <m/>
    <s v="LAVISSIERE"/>
    <s v="ALEXANDRE"/>
    <m/>
    <m/>
    <m/>
    <m/>
    <m/>
    <m/>
    <m/>
    <m/>
    <m/>
    <m/>
    <m/>
    <m/>
    <m/>
    <m/>
    <m/>
    <m/>
    <m/>
    <m/>
    <x v="4"/>
    <m/>
    <m/>
    <m/>
    <m/>
    <m/>
    <m/>
  </r>
  <r>
    <x v="7"/>
    <x v="0"/>
    <s v="MARK"/>
    <s v="Mandel, E (2017), ''Mettre du coca dans son vin': pourquoi il faut prendre en compte les attentes des consommateurs étrangers', The Conversation, 28 août."/>
    <x v="280"/>
    <m/>
    <m/>
    <d v="2017-08-28T00:00:00"/>
    <s v="https://theconversation.com/mettre-du-coca-dans-son-vin-pourquoi-il-faut-prendre-en-compte-les-attentes-des-consommateurs-etrangers-81425"/>
    <m/>
    <m/>
    <m/>
    <m/>
    <s v="MANDEL"/>
    <s v="ELEONORE"/>
    <m/>
    <m/>
    <m/>
    <m/>
    <m/>
    <m/>
    <m/>
    <m/>
    <m/>
    <m/>
    <m/>
    <m/>
    <m/>
    <m/>
    <m/>
    <m/>
    <m/>
    <m/>
    <x v="4"/>
    <m/>
    <m/>
    <m/>
    <m/>
    <m/>
    <m/>
  </r>
  <r>
    <x v="7"/>
    <x v="0"/>
    <s v="MARK"/>
    <s v="Mandel, E (2017), ''Rester à la porte, entrer par la fenêtre' : les défis de la distribution à l'international'"/>
    <x v="280"/>
    <m/>
    <m/>
    <d v="2017-09-10T00:00:00"/>
    <s v="https://theconversation.com/rester-a-la-porte-entrer-par-la-fenetre-les-defis-de-la-distribution-a-linternational-83066"/>
    <m/>
    <m/>
    <m/>
    <m/>
    <s v="MANDEL"/>
    <s v="ELEONORE"/>
    <m/>
    <m/>
    <m/>
    <m/>
    <m/>
    <m/>
    <m/>
    <m/>
    <m/>
    <m/>
    <m/>
    <m/>
    <m/>
    <m/>
    <m/>
    <m/>
    <m/>
    <m/>
    <x v="4"/>
    <m/>
    <m/>
    <m/>
    <m/>
    <m/>
    <m/>
  </r>
  <r>
    <x v="7"/>
    <x v="0"/>
    <s v="MARK"/>
    <s v="Mandel, E (2017), 'L'histoire de l'homme 'viril et sauvage', ou les écueils de la communication interculturelle'"/>
    <x v="280"/>
    <m/>
    <m/>
    <d v="2017-03-27T00:00:00"/>
    <s v="https://theconversation.com/lhistoire-de-lhomme-viril-et-sauvage-ou-les-ecueils-de-la-communication-interculturelle-75009"/>
    <m/>
    <m/>
    <m/>
    <m/>
    <s v="MANDEL"/>
    <s v="ELEONORE"/>
    <m/>
    <m/>
    <m/>
    <m/>
    <m/>
    <m/>
    <m/>
    <m/>
    <m/>
    <m/>
    <m/>
    <m/>
    <m/>
    <m/>
    <m/>
    <m/>
    <m/>
    <m/>
    <x v="4"/>
    <m/>
    <m/>
    <m/>
    <m/>
    <m/>
    <m/>
  </r>
  <r>
    <x v="7"/>
    <x v="0"/>
    <s v="RH"/>
    <s v="Minchella, D (2017), 'Les leçons de management de 'The Walking Dead''"/>
    <x v="280"/>
    <m/>
    <m/>
    <d v="2017-04-20T00:00:00"/>
    <s v="https://theconversation.com/les-lecons-de-management-de-the-walking-dead-75734"/>
    <m/>
    <m/>
    <m/>
    <m/>
    <s v="MINCHELLA"/>
    <s v="DELPHINE"/>
    <m/>
    <m/>
    <m/>
    <m/>
    <m/>
    <m/>
    <m/>
    <m/>
    <m/>
    <m/>
    <m/>
    <m/>
    <m/>
    <m/>
    <m/>
    <m/>
    <m/>
    <m/>
    <x v="4"/>
    <m/>
    <m/>
    <m/>
    <m/>
    <m/>
    <m/>
  </r>
  <r>
    <x v="7"/>
    <x v="0"/>
    <s v="RH"/>
    <s v="Minchella, D (2017), 'L’Ecosse et l’Angleterre, des tourments de l’Histoire ravivés par le Brexit'"/>
    <x v="293"/>
    <m/>
    <m/>
    <d v="2017-02-22T00:00:00"/>
    <s v="https://infodujour.fr/culture/6859-lecosse-et-langleterre-des-tourments-de-lhistoire-ravives-par-le-brexit"/>
    <m/>
    <m/>
    <m/>
    <m/>
    <s v="MINCHELLA"/>
    <s v="DELPHINE"/>
    <m/>
    <m/>
    <m/>
    <m/>
    <m/>
    <m/>
    <m/>
    <m/>
    <m/>
    <m/>
    <m/>
    <m/>
    <m/>
    <m/>
    <m/>
    <m/>
    <m/>
    <m/>
    <x v="4"/>
    <m/>
    <m/>
    <m/>
    <m/>
    <m/>
    <m/>
  </r>
  <r>
    <x v="7"/>
    <x v="0"/>
    <s v="RH"/>
    <s v="Minchella, D (2017), 'Le poids de l'uniforme, le calvaire des hôtesses d'accueil'"/>
    <x v="280"/>
    <m/>
    <m/>
    <d v="2017-03-06T00:00:00"/>
    <s v="https://theconversation.com/le-poids-de-luniforme-le-calvaire-des-hotesses-daccueil-73237"/>
    <m/>
    <m/>
    <m/>
    <m/>
    <s v="MINCHELLA"/>
    <s v="DELPHINE"/>
    <m/>
    <m/>
    <m/>
    <m/>
    <m/>
    <m/>
    <m/>
    <m/>
    <m/>
    <m/>
    <m/>
    <m/>
    <m/>
    <m/>
    <m/>
    <m/>
    <m/>
    <m/>
    <x v="4"/>
    <m/>
    <m/>
    <m/>
    <m/>
    <m/>
    <m/>
  </r>
  <r>
    <x v="7"/>
    <x v="0"/>
    <s v="RH"/>
    <s v="Minchella, D (2017), 'Rédiger un CV attractif pour les oraux d'admission en école de commerce'"/>
    <x v="280"/>
    <m/>
    <m/>
    <d v="2017-03-12T00:00:00"/>
    <s v="https://theconversation.com/rediger-un-cv-attractif-pour-les-oraux-dadmission-en-ecole-de-commerce-74088"/>
    <m/>
    <m/>
    <m/>
    <m/>
    <s v="MINCHELLA"/>
    <s v="DELPHINE"/>
    <m/>
    <m/>
    <m/>
    <m/>
    <m/>
    <m/>
    <m/>
    <m/>
    <m/>
    <m/>
    <m/>
    <m/>
    <m/>
    <m/>
    <m/>
    <m/>
    <m/>
    <m/>
    <x v="4"/>
    <m/>
    <m/>
    <m/>
    <m/>
    <m/>
    <m/>
  </r>
  <r>
    <x v="7"/>
    <x v="0"/>
    <s v="RH"/>
    <s v="Minchella, D (2017), 'Google versus Godin : le progrès social en entreprise est-il véritablement linéaire ?'"/>
    <x v="280"/>
    <m/>
    <m/>
    <d v="2020-01-02T00:00:00"/>
    <s v="https://theconversation.com/google-versus-godin-le-progres-social-en-entreprise-est-il-veritablement-lineaire-70761"/>
    <m/>
    <m/>
    <m/>
    <m/>
    <s v="MINCHELLA"/>
    <s v="DELPHINE"/>
    <m/>
    <m/>
    <m/>
    <m/>
    <m/>
    <m/>
    <m/>
    <m/>
    <m/>
    <m/>
    <m/>
    <m/>
    <m/>
    <m/>
    <m/>
    <m/>
    <m/>
    <m/>
    <x v="4"/>
    <m/>
    <m/>
    <m/>
    <m/>
    <m/>
    <m/>
  </r>
  <r>
    <x v="7"/>
    <x v="0"/>
    <s v="RH"/>
    <s v="Minchella, D (2017), 'De consommatrices à consommactrices : des youtubeuses évoluent vers plus d’éthique'"/>
    <x v="280"/>
    <m/>
    <m/>
    <d v="2017-05-16T00:00:00"/>
    <s v="https://theconversation.com/de-consommatrices-a-consommactrices-des-youtubeuses-evoluent-vers-plus-dethique-76359"/>
    <m/>
    <m/>
    <m/>
    <m/>
    <s v="MINCHELLA"/>
    <s v="DELPHINE"/>
    <m/>
    <m/>
    <m/>
    <m/>
    <m/>
    <m/>
    <m/>
    <m/>
    <m/>
    <m/>
    <m/>
    <m/>
    <m/>
    <m/>
    <m/>
    <m/>
    <m/>
    <m/>
    <x v="4"/>
    <m/>
    <m/>
    <m/>
    <m/>
    <m/>
    <m/>
  </r>
  <r>
    <x v="7"/>
    <x v="0"/>
    <s v="RH"/>
    <s v="Minchella, D (2017), 'Savoir, savoir-être, savoir-faire… et faire savoir !'"/>
    <x v="280"/>
    <m/>
    <m/>
    <d v="2017-01-10T00:00:00"/>
    <s v="https://theconversation.com/savoir-savoir-etre-savoir-faire-et-faire-savoir-69159"/>
    <m/>
    <m/>
    <m/>
    <m/>
    <s v="MINCHELLA"/>
    <s v="DELPHINE"/>
    <m/>
    <m/>
    <m/>
    <m/>
    <m/>
    <m/>
    <m/>
    <m/>
    <m/>
    <m/>
    <m/>
    <m/>
    <m/>
    <m/>
    <m/>
    <m/>
    <m/>
    <m/>
    <x v="4"/>
    <m/>
    <m/>
    <m/>
    <m/>
    <m/>
    <m/>
  </r>
  <r>
    <x v="7"/>
    <x v="0"/>
    <s v="RH"/>
    <s v="Minchella, D (2017), '‘Fifty shades’ versus ‘Sex in the kitchen’ : quand la France snobe sa propre production littéraire'"/>
    <x v="280"/>
    <m/>
    <m/>
    <d v="2017-01-17T00:00:00"/>
    <s v="https://theconversation.com/fifty-shades-versus-sex-in-the-kitchen-quand-la-france-snobe-sa-propre-production-litteraire-70939"/>
    <m/>
    <m/>
    <m/>
    <m/>
    <s v="MINCHELLA"/>
    <s v="DELPHINE"/>
    <m/>
    <m/>
    <m/>
    <m/>
    <m/>
    <m/>
    <m/>
    <m/>
    <m/>
    <m/>
    <m/>
    <m/>
    <m/>
    <m/>
    <m/>
    <m/>
    <m/>
    <m/>
    <x v="4"/>
    <m/>
    <m/>
    <m/>
    <m/>
    <m/>
    <m/>
  </r>
  <r>
    <x v="7"/>
    <x v="0"/>
    <s v="RH"/>
    <s v="Minchella, D (2017), 'Management lessons from ‘The Walking Dead’'"/>
    <x v="280"/>
    <m/>
    <m/>
    <d v="2017-07-09T00:00:00"/>
    <s v="https://theconversation.com/management-lessons-from-the-walking-dead-80695"/>
    <m/>
    <m/>
    <m/>
    <m/>
    <s v="MINCHELLA"/>
    <s v="DELPHINE"/>
    <m/>
    <m/>
    <m/>
    <m/>
    <m/>
    <m/>
    <m/>
    <m/>
    <m/>
    <m/>
    <m/>
    <m/>
    <m/>
    <m/>
    <m/>
    <m/>
    <m/>
    <m/>
    <x v="4"/>
    <m/>
    <m/>
    <m/>
    <m/>
    <m/>
    <m/>
  </r>
  <r>
    <x v="7"/>
    <x v="0"/>
    <s v="RH"/>
    <s v="Minchella, D (2017), 'Français, pour votre anglais, remerciez Guillaume le Conquérant !'"/>
    <x v="280"/>
    <m/>
    <m/>
    <d v="2017-04-10T00:00:00"/>
    <s v="https://theconversation.com/francais-pour-votre-anglais-remerciez-guillaume-le-conquerant-75093"/>
    <m/>
    <m/>
    <m/>
    <m/>
    <s v="MINCHELLA"/>
    <s v="DELPHINE"/>
    <m/>
    <m/>
    <m/>
    <m/>
    <m/>
    <m/>
    <m/>
    <m/>
    <m/>
    <m/>
    <m/>
    <m/>
    <m/>
    <m/>
    <m/>
    <m/>
    <m/>
    <m/>
    <x v="4"/>
    <m/>
    <m/>
    <m/>
    <m/>
    <m/>
    <m/>
  </r>
  <r>
    <x v="7"/>
    <x v="0"/>
    <s v="RH"/>
    <s v="Minchella, D (2017), 'Métiers singuliers et profils variés'"/>
    <x v="294"/>
    <m/>
    <m/>
    <d v="2017-11-01T00:00:00"/>
    <m/>
    <s v="pp.90-92"/>
    <m/>
    <m/>
    <m/>
    <s v="MINCHELLA"/>
    <s v="DELPHINE"/>
    <m/>
    <m/>
    <m/>
    <m/>
    <m/>
    <m/>
    <m/>
    <m/>
    <m/>
    <m/>
    <m/>
    <m/>
    <m/>
    <m/>
    <m/>
    <m/>
    <m/>
    <m/>
    <x v="4"/>
    <m/>
    <m/>
    <m/>
    <m/>
    <m/>
    <m/>
  </r>
  <r>
    <x v="7"/>
    <x v="0"/>
    <s v="ECO"/>
    <s v="Nadou, F &amp; Yver, C 2017, 'Entrepreneuriat et territoires, la nécessité d’alliances et d’innovations'"/>
    <x v="283"/>
    <m/>
    <m/>
    <d v="2017-05-01T00:00:00"/>
    <s v="http://www.cge-news.com/main.php?p=1766"/>
    <s v="n. 84"/>
    <m/>
    <m/>
    <m/>
    <s v="NADOU"/>
    <s v="FABIEN"/>
    <m/>
    <m/>
    <m/>
    <m/>
    <m/>
    <m/>
    <m/>
    <m/>
    <m/>
    <m/>
    <m/>
    <m/>
    <m/>
    <s v="x"/>
    <m/>
    <m/>
    <m/>
    <m/>
    <x v="4"/>
    <m/>
    <m/>
    <m/>
    <m/>
    <m/>
    <m/>
  </r>
  <r>
    <x v="7"/>
    <x v="0"/>
    <s v="RH"/>
    <s v="Pereira, B (2017), 'A travail égal, salaire égal, quelle pratique ?'"/>
    <x v="289"/>
    <m/>
    <m/>
    <d v="2017-02-05T00:00:00"/>
    <s v="http://archives.lesechos.fr/archives/cercle/2017/02/05/cercle_165797.htm"/>
    <m/>
    <m/>
    <m/>
    <m/>
    <s v="PEREIRA"/>
    <s v="BRIGITTE"/>
    <m/>
    <m/>
    <m/>
    <m/>
    <m/>
    <m/>
    <m/>
    <m/>
    <m/>
    <m/>
    <m/>
    <m/>
    <m/>
    <m/>
    <m/>
    <m/>
    <m/>
    <m/>
    <x v="4"/>
    <m/>
    <m/>
    <m/>
    <m/>
    <m/>
    <m/>
  </r>
  <r>
    <x v="7"/>
    <x v="0"/>
    <s v="RH"/>
    <s v="Pereira, B (2017), 'Les infractions routières commises par les salariés et dénonciation par l’employeur'"/>
    <x v="289"/>
    <m/>
    <m/>
    <d v="2017-02-09T00:00:00"/>
    <m/>
    <m/>
    <m/>
    <m/>
    <m/>
    <s v="PEREIRA"/>
    <s v="BRIGITTE"/>
    <m/>
    <m/>
    <m/>
    <m/>
    <m/>
    <m/>
    <m/>
    <m/>
    <m/>
    <m/>
    <m/>
    <m/>
    <m/>
    <m/>
    <m/>
    <m/>
    <m/>
    <m/>
    <x v="4"/>
    <m/>
    <m/>
    <m/>
    <m/>
    <m/>
    <m/>
  </r>
  <r>
    <x v="7"/>
    <x v="0"/>
    <s v="RH"/>
    <s v="Pereira, B (2017), 'Le lanceur d’alerte et la loi Sapin II'"/>
    <x v="289"/>
    <m/>
    <m/>
    <d v="2017-01-23T00:00:00"/>
    <m/>
    <m/>
    <m/>
    <m/>
    <m/>
    <s v="PEREIRA"/>
    <s v="BRIGITTE"/>
    <m/>
    <m/>
    <m/>
    <m/>
    <m/>
    <m/>
    <m/>
    <m/>
    <m/>
    <m/>
    <m/>
    <m/>
    <m/>
    <m/>
    <m/>
    <m/>
    <m/>
    <m/>
    <x v="4"/>
    <m/>
    <m/>
    <m/>
    <m/>
    <m/>
    <m/>
  </r>
  <r>
    <x v="7"/>
    <x v="0"/>
    <s v="RH"/>
    <s v="Pereira, B (2017), 'Carence managériale : une insuffisance professionnelle ou une faute ?'"/>
    <x v="289"/>
    <m/>
    <m/>
    <d v="2017-09-05T00:00:00"/>
    <s v="https://www.lesechos.fr/idees-debats/cercle/carence-manageriale-une-insuffisance-professionnelle-ou-une-faute-1011387"/>
    <m/>
    <m/>
    <m/>
    <m/>
    <s v="PEREIRA"/>
    <s v="BRIGITTE"/>
    <m/>
    <m/>
    <m/>
    <m/>
    <m/>
    <m/>
    <m/>
    <m/>
    <m/>
    <m/>
    <m/>
    <m/>
    <m/>
    <m/>
    <m/>
    <m/>
    <m/>
    <m/>
    <x v="4"/>
    <m/>
    <m/>
    <m/>
    <m/>
    <m/>
    <m/>
  </r>
  <r>
    <x v="7"/>
    <x v="0"/>
    <s v="RH"/>
    <s v="Pereira, B (2017), 'Ordonnances Pénicaud : un choc de complexification et, en même temps, de précarisation'"/>
    <x v="289"/>
    <m/>
    <m/>
    <d v="2017-09-24T00:00:00"/>
    <s v="https://www.lesechos.fr/idees-debats/cercle/opinion-ordonnances-penicaud-un-choc-de-complexification-et-de-precarisation-1011535"/>
    <m/>
    <m/>
    <m/>
    <m/>
    <s v="PEREIRA"/>
    <s v="BRIGITTE"/>
    <m/>
    <m/>
    <m/>
    <m/>
    <m/>
    <m/>
    <m/>
    <m/>
    <m/>
    <m/>
    <m/>
    <m/>
    <m/>
    <m/>
    <m/>
    <m/>
    <m/>
    <m/>
    <x v="4"/>
    <m/>
    <m/>
    <m/>
    <m/>
    <m/>
    <m/>
  </r>
  <r>
    <x v="7"/>
    <x v="0"/>
    <s v="RH"/>
    <s v="Pereira, B (2017), 'Surveillance des communications électroniques des salariés: la Cour EDH précise les limites'"/>
    <x v="289"/>
    <m/>
    <m/>
    <d v="2017-09-28T00:00:00"/>
    <s v="https://www.lesechos.fr/idees-debats/cercle/surveillance-des-communications-electroniques-des-salaries-la-cour-edh-precise-les-limites-863769"/>
    <m/>
    <m/>
    <m/>
    <m/>
    <s v="PEREIRA"/>
    <s v="BRIGITTE"/>
    <m/>
    <m/>
    <m/>
    <m/>
    <m/>
    <m/>
    <m/>
    <m/>
    <m/>
    <m/>
    <m/>
    <m/>
    <m/>
    <m/>
    <m/>
    <m/>
    <m/>
    <m/>
    <x v="4"/>
    <m/>
    <m/>
    <m/>
    <m/>
    <m/>
    <m/>
  </r>
  <r>
    <x v="7"/>
    <x v="0"/>
    <s v="RH"/>
    <s v="Pereira, B (2017), 'Délinquance financière et prescription pénale : réforme majeure de la justice pénale ou cadeau aux fraudeurs ?'"/>
    <x v="289"/>
    <m/>
    <m/>
    <d v="2017-03-02T00:00:00"/>
    <s v="http://archives.lesechos.fr/archives/cercle/2017/03/02/cercle_166988.htm"/>
    <m/>
    <m/>
    <m/>
    <m/>
    <s v="PEREIRA"/>
    <s v="BRIGITTE"/>
    <m/>
    <m/>
    <m/>
    <m/>
    <m/>
    <m/>
    <m/>
    <m/>
    <m/>
    <m/>
    <m/>
    <m/>
    <m/>
    <m/>
    <m/>
    <m/>
    <m/>
    <m/>
    <x v="4"/>
    <m/>
    <m/>
    <m/>
    <m/>
    <m/>
    <m/>
  </r>
  <r>
    <x v="7"/>
    <x v="0"/>
    <s v="RH"/>
    <s v="Pereira, B (2017), 'Un fait unique suffit à caractériser le harcèlement sexuel'"/>
    <x v="289"/>
    <m/>
    <m/>
    <d v="2017-11-05T00:00:00"/>
    <s v="https://www.lesechos.fr/idees-debats/cercle/un-fait-unique-suffit-a-caracteriser-le-harcelement-sexuel-1009792"/>
    <m/>
    <m/>
    <m/>
    <m/>
    <s v="PEREIRA"/>
    <s v="BRIGITTE"/>
    <m/>
    <m/>
    <m/>
    <m/>
    <m/>
    <m/>
    <m/>
    <m/>
    <m/>
    <m/>
    <m/>
    <m/>
    <m/>
    <m/>
    <m/>
    <m/>
    <m/>
    <m/>
    <x v="4"/>
    <m/>
    <m/>
    <m/>
    <m/>
    <m/>
    <m/>
  </r>
  <r>
    <x v="7"/>
    <x v="0"/>
    <s v="RH"/>
    <s v="Pereira, B 2017, 'La loyauté, un principe réciproque entre employeurs et salariés ? '"/>
    <x v="289"/>
    <m/>
    <m/>
    <d v="2017-11-26T00:00:00"/>
    <s v="https://www.lesechos.fr/idees-debats/cercle/la-loyaute-un-principe-reciproque-entre-employeurs-et-salaries-1009996"/>
    <m/>
    <m/>
    <m/>
    <m/>
    <s v="PEREIRA"/>
    <s v="BRIGITTE"/>
    <m/>
    <m/>
    <m/>
    <m/>
    <m/>
    <m/>
    <m/>
    <m/>
    <m/>
    <m/>
    <m/>
    <m/>
    <m/>
    <m/>
    <m/>
    <m/>
    <m/>
    <m/>
    <x v="4"/>
    <m/>
    <m/>
    <m/>
    <m/>
    <m/>
    <m/>
  </r>
  <r>
    <x v="7"/>
    <x v="0"/>
    <s v="RH"/>
    <s v="Philippe, X (2017), '&quot;Société du travail&quot;, triste tropisme'"/>
    <x v="280"/>
    <m/>
    <m/>
    <d v="2017-02-07T00:00:00"/>
    <s v="https://theconversation.com/societe-du-travail-triste-tropisme-72480"/>
    <m/>
    <m/>
    <m/>
    <m/>
    <s v="PHILIPPE"/>
    <s v="XAVIER"/>
    <m/>
    <m/>
    <m/>
    <m/>
    <m/>
    <m/>
    <m/>
    <m/>
    <m/>
    <m/>
    <m/>
    <m/>
    <m/>
    <m/>
    <m/>
    <m/>
    <m/>
    <m/>
    <x v="4"/>
    <m/>
    <m/>
    <m/>
    <m/>
    <m/>
    <m/>
  </r>
  <r>
    <x v="7"/>
    <x v="0"/>
    <s v="ECO"/>
    <s v="Raulin, F (2017), 'Vague de froid, tempête : pourquoi certaines régions sont plus exposées aux coupures d’électricité'"/>
    <x v="280"/>
    <m/>
    <m/>
    <d v="2017-01-20T00:00:00"/>
    <s v="https://theconversation.com/tempete-eleanor-pourquoi-certaines-regions-sont-plus-exposees-aux-coupures-delectricite-71543"/>
    <m/>
    <m/>
    <m/>
    <m/>
    <s v="RAULIN"/>
    <s v="FRANCOIS"/>
    <m/>
    <m/>
    <m/>
    <m/>
    <m/>
    <m/>
    <m/>
    <m/>
    <m/>
    <m/>
    <m/>
    <m/>
    <m/>
    <m/>
    <m/>
    <m/>
    <m/>
    <m/>
    <x v="4"/>
    <m/>
    <m/>
    <m/>
    <m/>
    <m/>
    <m/>
  </r>
  <r>
    <x v="7"/>
    <x v="0"/>
    <s v="ECO"/>
    <s v="Raulin, F (2017), 'Votre ville est-elle « marchable » ?'"/>
    <x v="280"/>
    <m/>
    <m/>
    <d v="2017-01-15T00:00:00"/>
    <s v="https://theconversation.com/votre-ville-est-elle-marchable-71257"/>
    <m/>
    <m/>
    <m/>
    <m/>
    <s v="RAULIN"/>
    <s v="FRANCOIS"/>
    <m/>
    <m/>
    <m/>
    <m/>
    <m/>
    <m/>
    <m/>
    <m/>
    <m/>
    <m/>
    <m/>
    <m/>
    <m/>
    <m/>
    <m/>
    <m/>
    <m/>
    <m/>
    <x v="4"/>
    <m/>
    <m/>
    <m/>
    <m/>
    <m/>
    <m/>
  </r>
  <r>
    <x v="7"/>
    <x v="0"/>
    <s v="ECO"/>
    <s v="Raulin, F (2017), 'Le tourisme généalogique québécois, à la rescousse des campagnes normandes ?'"/>
    <x v="280"/>
    <m/>
    <m/>
    <d v="2017-10-31T00:00:00"/>
    <s v="https://theconversation.com/le-tourisme-genealogique-quebecois-a-la-rescousse-des-campagnes-normandes-86282"/>
    <m/>
    <m/>
    <m/>
    <m/>
    <s v="RAULIN"/>
    <s v="FRANCOIS"/>
    <m/>
    <m/>
    <m/>
    <m/>
    <m/>
    <m/>
    <m/>
    <m/>
    <m/>
    <m/>
    <m/>
    <m/>
    <m/>
    <m/>
    <m/>
    <m/>
    <m/>
    <m/>
    <x v="4"/>
    <m/>
    <m/>
    <m/>
    <m/>
    <m/>
    <m/>
  </r>
  <r>
    <x v="7"/>
    <x v="0"/>
    <s v="ECO"/>
    <s v="Raulin, F &amp; Bourdin, S (2017), 'Pourquoi la méthanisation a-t-elle mauvaise presse ?'"/>
    <x v="280"/>
    <m/>
    <m/>
    <d v="2017-12-21T00:00:00"/>
    <s v="https://theconversation.com/le-tourisme-genealogique-quebecois-a-la-rescousse-des-campagnes-normandes-86282"/>
    <m/>
    <m/>
    <m/>
    <m/>
    <s v="RAULIN"/>
    <s v="FRANCOIS"/>
    <s v="BOURDIN"/>
    <s v="SEBASTIEN"/>
    <m/>
    <m/>
    <m/>
    <m/>
    <m/>
    <m/>
    <m/>
    <m/>
    <m/>
    <m/>
    <m/>
    <m/>
    <m/>
    <m/>
    <m/>
    <m/>
    <x v="4"/>
    <m/>
    <m/>
    <m/>
    <m/>
    <m/>
    <m/>
  </r>
  <r>
    <x v="7"/>
    <x v="0"/>
    <s v="MARK"/>
    <s v="Sohier, R (2017), 'Le 'putaclic' ou l'art de faire du mauvais teasing'"/>
    <x v="280"/>
    <m/>
    <m/>
    <d v="2017-03-14T00:00:00"/>
    <s v="https://theconversation.com/le-putaclic-ou-lart-de-faire-du-mauvais-teasing-73929"/>
    <m/>
    <m/>
    <m/>
    <m/>
    <s v="SOHIER"/>
    <s v="ROMAIN"/>
    <m/>
    <m/>
    <m/>
    <m/>
    <m/>
    <m/>
    <m/>
    <m/>
    <m/>
    <m/>
    <m/>
    <m/>
    <m/>
    <m/>
    <m/>
    <m/>
    <m/>
    <m/>
    <x v="4"/>
    <m/>
    <m/>
    <m/>
    <m/>
    <m/>
    <m/>
  </r>
  <r>
    <x v="7"/>
    <x v="0"/>
    <s v="MARK"/>
    <s v="Sohier, R &amp; Diard, C (2017), 'Drones au-dessus d’un nid de coucou'"/>
    <x v="280"/>
    <m/>
    <m/>
    <d v="2017-02-23T00:00:00"/>
    <s v="https://theconversation.com/drones-au-dessus-dun-nid-de-coucou-72704"/>
    <m/>
    <m/>
    <m/>
    <m/>
    <s v="SOHIER"/>
    <s v="ROMAIN"/>
    <s v="DIARD"/>
    <s v="CAROLINE"/>
    <m/>
    <m/>
    <m/>
    <m/>
    <m/>
    <m/>
    <m/>
    <m/>
    <m/>
    <m/>
    <m/>
    <m/>
    <m/>
    <m/>
    <m/>
    <m/>
    <x v="4"/>
    <m/>
    <m/>
    <m/>
    <m/>
    <m/>
    <m/>
  </r>
  <r>
    <x v="7"/>
    <x v="0"/>
    <s v="MARK"/>
    <s v="Sohier, R (2017), 'Twitter : nouvel eldorado du marketing politique ?'"/>
    <x v="280"/>
    <m/>
    <m/>
    <d v="2017-03-21T00:00:00"/>
    <s v="https://theconversation.com/twitter-nouvel-eldorado-du-marketing-politique-73928"/>
    <m/>
    <m/>
    <m/>
    <m/>
    <s v="SOHIER"/>
    <s v="ROMAIN"/>
    <m/>
    <m/>
    <m/>
    <m/>
    <m/>
    <m/>
    <m/>
    <m/>
    <m/>
    <m/>
    <m/>
    <m/>
    <m/>
    <m/>
    <m/>
    <m/>
    <m/>
    <m/>
    <x v="4"/>
    <m/>
    <m/>
    <m/>
    <m/>
    <m/>
    <m/>
  </r>
  <r>
    <x v="7"/>
    <x v="0"/>
    <s v="RH"/>
    <s v="Tanquerel, S 2017, 'Le droit à la déconnexion : vers une remise en question de la norme du ‘salarié idéal’?'"/>
    <x v="280"/>
    <m/>
    <m/>
    <d v="2017-01-25T00:00:00"/>
    <s v="https://theconversation.com/le-droit-a-la-deconnexion-vers-une-remise-en-question-de-la-norme-du-salarie-ideal-71658"/>
    <m/>
    <m/>
    <m/>
    <m/>
    <s v="TANQUEREL"/>
    <s v="SABRINA"/>
    <m/>
    <m/>
    <m/>
    <m/>
    <m/>
    <m/>
    <m/>
    <m/>
    <m/>
    <m/>
    <m/>
    <m/>
    <m/>
    <m/>
    <m/>
    <m/>
    <m/>
    <m/>
    <x v="4"/>
    <m/>
    <m/>
    <m/>
    <m/>
    <m/>
    <m/>
  </r>
  <r>
    <x v="7"/>
    <x v="0"/>
    <s v="RH"/>
    <s v="Tanquerel, S (2017), 'Quand l’exigence de vérité devient secondaire...'"/>
    <x v="280"/>
    <m/>
    <m/>
    <d v="2017-02-12T00:00:00"/>
    <s v="https://theconversation.com/quand-lexigence-de-verite-devient-secondaire-70718"/>
    <m/>
    <m/>
    <m/>
    <m/>
    <s v="TANQUEREL"/>
    <s v="SABRINA"/>
    <m/>
    <m/>
    <m/>
    <m/>
    <m/>
    <m/>
    <m/>
    <m/>
    <m/>
    <m/>
    <m/>
    <m/>
    <m/>
    <m/>
    <m/>
    <m/>
    <m/>
    <m/>
    <x v="4"/>
    <m/>
    <m/>
    <m/>
    <m/>
    <m/>
    <m/>
  </r>
  <r>
    <x v="7"/>
    <x v="0"/>
    <s v="RH"/>
    <s v="Tanquerel, S (2017), 'Former les managers de demain à l'égalité femmes-hommes'"/>
    <x v="280"/>
    <m/>
    <m/>
    <d v="2017-03-15T00:00:00"/>
    <s v="https://theconversation.com/former-les-managers-de-demain-a-legalite-femmes-hommes-74344"/>
    <m/>
    <m/>
    <m/>
    <m/>
    <s v="TANQUEREL"/>
    <s v="SABRINA"/>
    <m/>
    <m/>
    <m/>
    <m/>
    <m/>
    <m/>
    <m/>
    <m/>
    <m/>
    <m/>
    <m/>
    <m/>
    <m/>
    <m/>
    <m/>
    <m/>
    <m/>
    <m/>
    <x v="4"/>
    <m/>
    <m/>
    <m/>
    <m/>
    <m/>
    <m/>
  </r>
  <r>
    <x v="7"/>
    <x v="0"/>
    <s v="RH"/>
    <s v="Tanquerel, S (2017), 'Les stratégies souterraines pour concilier vies « pro et perso » au masculin"/>
    <x v="280"/>
    <m/>
    <m/>
    <d v="2017-06-02T00:00:00"/>
    <s v="https://theconversation.com/les-strategies-souterraines-pour-concilier-vies-pro-et-perso-au-masculin-78568"/>
    <m/>
    <m/>
    <m/>
    <m/>
    <s v="TANQUEREL"/>
    <s v="SABRINA"/>
    <m/>
    <m/>
    <m/>
    <m/>
    <m/>
    <m/>
    <m/>
    <m/>
    <m/>
    <m/>
    <m/>
    <m/>
    <m/>
    <m/>
    <m/>
    <m/>
    <m/>
    <m/>
    <x v="4"/>
    <m/>
    <m/>
    <m/>
    <m/>
    <m/>
    <m/>
  </r>
  <r>
    <x v="7"/>
    <x v="0"/>
    <s v="RH"/>
    <s v="Tanquerel, S (2017), 'Les femmes sont-elles plus éthiques que les hommes ?'"/>
    <x v="280"/>
    <m/>
    <m/>
    <d v="2017-03-29T00:00:00"/>
    <s v="https://theconversation.com/les-femmes-sont-elles-plus-ethiques-que-les-hommes-75354"/>
    <m/>
    <m/>
    <m/>
    <m/>
    <s v="TANQUEREL"/>
    <s v="SABRINA"/>
    <m/>
    <m/>
    <m/>
    <m/>
    <m/>
    <m/>
    <m/>
    <m/>
    <m/>
    <m/>
    <m/>
    <m/>
    <m/>
    <m/>
    <m/>
    <m/>
    <m/>
    <m/>
    <x v="4"/>
    <m/>
    <m/>
    <m/>
    <m/>
    <m/>
    <m/>
  </r>
  <r>
    <x v="7"/>
    <x v="0"/>
    <s v="RH"/>
    <s v="Tanquerel, S (2017), 'Le « Penelopegate » à l'aune des stéréotypes de genre'"/>
    <x v="280"/>
    <m/>
    <m/>
    <d v="2017-02-12T00:00:00"/>
    <s v="https://theconversation.com/le-penelopegate-a-laune-des-stereotypes-de-genre-72631"/>
    <m/>
    <m/>
    <m/>
    <m/>
    <s v="TANQUEREL"/>
    <s v="SABRINA"/>
    <m/>
    <m/>
    <m/>
    <m/>
    <m/>
    <m/>
    <m/>
    <m/>
    <m/>
    <m/>
    <m/>
    <m/>
    <m/>
    <m/>
    <m/>
    <m/>
    <m/>
    <m/>
    <x v="4"/>
    <m/>
    <m/>
    <m/>
    <m/>
    <m/>
    <m/>
  </r>
  <r>
    <x v="7"/>
    <x v="0"/>
    <s v="RH"/>
    <s v="Tanquerel, S (2017), 'La visibilité des femmes comme levier d’égalité : quelques éclairages des États-Unis'"/>
    <x v="280"/>
    <m/>
    <m/>
    <d v="2017-10-30T00:00:00"/>
    <s v="https://theconversation.com/la-visibilite-des-femmes-comme-levier-degalite-quelques-eclairages-des-etats-unis-86111"/>
    <m/>
    <m/>
    <m/>
    <m/>
    <s v="TANQUEREL"/>
    <s v="SABRINA"/>
    <m/>
    <m/>
    <m/>
    <m/>
    <m/>
    <m/>
    <m/>
    <m/>
    <m/>
    <m/>
    <m/>
    <m/>
    <m/>
    <m/>
    <m/>
    <m/>
    <m/>
    <m/>
    <x v="4"/>
    <m/>
    <m/>
    <m/>
    <m/>
    <m/>
    <m/>
  </r>
  <r>
    <x v="7"/>
    <x v="0"/>
    <s v="MARK"/>
    <s v="Tirard, D (2017), 'Gaulliste’ et ‘chrétien’, du brouillage sur la ligne public-privé'"/>
    <x v="280"/>
    <m/>
    <m/>
    <d v="2017-01-12T00:00:00"/>
    <s v="https://theconversation.com/gaulliste-et-chretien-du-brouillage-sur-la-ligne-public-prive-71098"/>
    <m/>
    <m/>
    <m/>
    <m/>
    <s v="TIRARD"/>
    <s v="DIDIER"/>
    <m/>
    <m/>
    <m/>
    <m/>
    <m/>
    <m/>
    <m/>
    <m/>
    <m/>
    <m/>
    <m/>
    <m/>
    <m/>
    <m/>
    <m/>
    <m/>
    <m/>
    <m/>
    <x v="4"/>
    <m/>
    <m/>
    <m/>
    <m/>
    <m/>
    <m/>
  </r>
  <r>
    <x v="7"/>
    <x v="0"/>
    <s v="MARK"/>
    <s v="Tirard, D (2017), 'Avons-nous encore besoin du marketing ?'"/>
    <x v="280"/>
    <m/>
    <m/>
    <d v="2017-01-04T00:00:00"/>
    <s v="https://theconversation.com/avons-nous-encore-besoin-du-marketing-70560"/>
    <m/>
    <m/>
    <m/>
    <m/>
    <s v="TIRARD"/>
    <s v="DIDIER"/>
    <m/>
    <m/>
    <m/>
    <m/>
    <m/>
    <m/>
    <m/>
    <m/>
    <m/>
    <m/>
    <m/>
    <m/>
    <m/>
    <m/>
    <m/>
    <m/>
    <m/>
    <m/>
    <x v="4"/>
    <m/>
    <m/>
    <m/>
    <m/>
    <m/>
    <m/>
  </r>
  <r>
    <x v="7"/>
    <x v="0"/>
    <s v="ECO"/>
    <s v="Torre, A &amp; Bourdin, S (2017), 'Les réformes territoriales : un big bang en matière d’aménagement des territoires ?'"/>
    <x v="295"/>
    <m/>
    <m/>
    <d v="2017-11-01T00:00:00"/>
    <m/>
    <s v="pp.49-53"/>
    <m/>
    <m/>
    <m/>
    <s v="BOURDIN"/>
    <s v="SEBASTIEN"/>
    <m/>
    <m/>
    <m/>
    <m/>
    <m/>
    <m/>
    <m/>
    <m/>
    <m/>
    <m/>
    <m/>
    <m/>
    <m/>
    <s v="x"/>
    <m/>
    <m/>
    <m/>
    <m/>
    <x v="4"/>
    <m/>
    <m/>
    <m/>
    <m/>
    <m/>
    <m/>
  </r>
  <r>
    <x v="8"/>
    <x v="0"/>
    <s v="STRAT"/>
    <s v="Aissaoui, S, Bueno Merino, P &amp; Grandval, S (2017), 'Le rôle de la communication virtuelle dans la relation de proximité en AMAP'"/>
    <x v="296"/>
    <m/>
    <m/>
    <s v="Tours, France, 17-19 mai."/>
    <m/>
    <m/>
    <m/>
    <m/>
    <m/>
    <s v="BUENO MERINO"/>
    <s v="PASCALE"/>
    <m/>
    <m/>
    <m/>
    <m/>
    <m/>
    <m/>
    <m/>
    <m/>
    <m/>
    <m/>
    <m/>
    <m/>
    <m/>
    <s v="x"/>
    <m/>
    <m/>
    <m/>
    <m/>
    <x v="4"/>
    <m/>
    <m/>
    <m/>
    <m/>
    <m/>
    <m/>
  </r>
  <r>
    <x v="8"/>
    <x v="0"/>
    <s v="MARK"/>
    <s v="Ashwin, M &amp; Hirst, A (2017), 'Communication in the M-level Supervision Process: The role of a Student Learning Log'"/>
    <x v="297"/>
    <m/>
    <m/>
    <s v="Dublin, Ireland, June, 22-23."/>
    <m/>
    <m/>
    <m/>
    <m/>
    <m/>
    <s v="ASHWIN"/>
    <s v="M"/>
    <m/>
    <m/>
    <m/>
    <m/>
    <m/>
    <m/>
    <m/>
    <m/>
    <m/>
    <m/>
    <m/>
    <m/>
    <m/>
    <s v="x"/>
    <m/>
    <m/>
    <m/>
    <m/>
    <x v="4"/>
    <m/>
    <m/>
    <m/>
    <m/>
    <m/>
    <m/>
  </r>
  <r>
    <x v="8"/>
    <x v="0"/>
    <s v="MARK"/>
    <s v="Ashwin, M &amp; Hirst, A (2017), 'Developing and Maintaining a Digital Presence in the International Higher Education Sector'"/>
    <x v="298"/>
    <m/>
    <m/>
    <s v="London, United Kingdom, April, 3."/>
    <m/>
    <m/>
    <m/>
    <m/>
    <m/>
    <s v="ASHWIN"/>
    <s v="M"/>
    <m/>
    <m/>
    <m/>
    <m/>
    <m/>
    <m/>
    <m/>
    <m/>
    <m/>
    <m/>
    <m/>
    <m/>
    <m/>
    <s v="x"/>
    <m/>
    <m/>
    <m/>
    <m/>
    <x v="4"/>
    <m/>
    <m/>
    <m/>
    <m/>
    <m/>
    <m/>
  </r>
  <r>
    <x v="8"/>
    <x v="0"/>
    <s v="MARK"/>
    <s v="Bastiège, M &amp; Favreau, F (2017), 'L'évaluation environnementale, vers la co-élaboration publique des décisions économiques'"/>
    <x v="299"/>
    <m/>
    <m/>
    <s v="Nice, France, 1-2 juin."/>
    <m/>
    <m/>
    <m/>
    <m/>
    <m/>
    <s v="FAVREAU"/>
    <s v="FLORIAN"/>
    <m/>
    <m/>
    <m/>
    <m/>
    <m/>
    <m/>
    <m/>
    <m/>
    <m/>
    <m/>
    <m/>
    <m/>
    <m/>
    <s v="x"/>
    <m/>
    <m/>
    <m/>
    <m/>
    <x v="4"/>
    <m/>
    <m/>
    <m/>
    <m/>
    <m/>
    <m/>
  </r>
  <r>
    <x v="8"/>
    <x v="0"/>
    <s v="MARK"/>
    <s v="Belaïd, S 2017, 'Les réseaux sociaux digitalisés dans la communication de l’industrie du camion en France'"/>
    <x v="300"/>
    <m/>
    <m/>
    <s v="Tunis, Tunisie, 2-3 novembre."/>
    <m/>
    <m/>
    <m/>
    <m/>
    <m/>
    <s v="BELAID"/>
    <s v="SAMY"/>
    <m/>
    <m/>
    <m/>
    <m/>
    <m/>
    <m/>
    <m/>
    <m/>
    <m/>
    <m/>
    <m/>
    <m/>
    <m/>
    <m/>
    <m/>
    <m/>
    <m/>
    <m/>
    <x v="4"/>
    <m/>
    <m/>
    <m/>
    <m/>
    <m/>
    <m/>
  </r>
  <r>
    <x v="8"/>
    <x v="0"/>
    <s v="STRAT"/>
    <s v="Bonneveux, E, Gavoille, F, Hulin, A &amp; Lebègue, T (2017), 'Le territoire comme réponse aux défis de l'égalité professionnelle femmes-hommes '"/>
    <x v="301"/>
    <m/>
    <m/>
    <s v="Aix-en-Provence, France, 11-13 octobre."/>
    <m/>
    <m/>
    <m/>
    <m/>
    <m/>
    <s v="LEBEGUE"/>
    <s v="TYPHAINE"/>
    <m/>
    <m/>
    <m/>
    <m/>
    <m/>
    <m/>
    <m/>
    <m/>
    <m/>
    <m/>
    <m/>
    <m/>
    <m/>
    <s v="x"/>
    <m/>
    <m/>
    <m/>
    <m/>
    <x v="4"/>
    <m/>
    <m/>
    <m/>
    <m/>
    <m/>
    <m/>
  </r>
  <r>
    <x v="8"/>
    <x v="0"/>
    <s v="ECO"/>
    <s v="Bourdin, S (2017), 'Analyse comparative de la perception de la qualité de vie dans les villes européennes', "/>
    <x v="302"/>
    <m/>
    <m/>
    <s v="Hammamet, Tunisie, 7-9 mai."/>
    <m/>
    <m/>
    <m/>
    <m/>
    <m/>
    <s v="BOURDIN"/>
    <s v="SEBASTIEN"/>
    <m/>
    <m/>
    <m/>
    <m/>
    <m/>
    <m/>
    <m/>
    <m/>
    <m/>
    <m/>
    <m/>
    <m/>
    <m/>
    <m/>
    <m/>
    <m/>
    <m/>
    <m/>
    <x v="4"/>
    <m/>
    <m/>
    <m/>
    <m/>
    <m/>
    <m/>
  </r>
  <r>
    <x v="8"/>
    <x v="0"/>
    <s v="ECO"/>
    <s v="Bourdin, S (2017), 'La politique de cohésion fonctionne-t-elle en Europe centrale et orientale ?'"/>
    <x v="303"/>
    <m/>
    <m/>
    <s v="Athènes, Grèce, 5-7 juillet."/>
    <m/>
    <m/>
    <m/>
    <m/>
    <m/>
    <s v="BOURDIN"/>
    <s v="SEBASTIEN"/>
    <m/>
    <m/>
    <m/>
    <m/>
    <m/>
    <m/>
    <m/>
    <m/>
    <m/>
    <m/>
    <m/>
    <m/>
    <m/>
    <m/>
    <m/>
    <m/>
    <m/>
    <m/>
    <x v="4"/>
    <m/>
    <m/>
    <m/>
    <m/>
    <m/>
    <m/>
  </r>
  <r>
    <x v="8"/>
    <x v="0"/>
    <s v="FIN"/>
    <s v="Dattin, C (2017), 'Lucien Bailly (1871 - x): chevalier blanc des actionnaires minoritaires ou simple spéculateur? Une petite histoire de l'activisme des actionnaires minoritaires au début du XXe siècle ',"/>
    <x v="304"/>
    <m/>
    <m/>
    <s v="Paris, France, 23-24 mars."/>
    <m/>
    <m/>
    <m/>
    <m/>
    <m/>
    <s v="DATTIN"/>
    <s v="CHRISTINE"/>
    <m/>
    <m/>
    <m/>
    <m/>
    <m/>
    <m/>
    <m/>
    <m/>
    <m/>
    <m/>
    <m/>
    <m/>
    <m/>
    <m/>
    <m/>
    <m/>
    <m/>
    <m/>
    <x v="4"/>
    <m/>
    <m/>
    <m/>
    <m/>
    <m/>
    <m/>
  </r>
  <r>
    <x v="8"/>
    <x v="0"/>
    <s v="SCM"/>
    <s v="Daudet, B (2017), 'Gouvernance inclusive des villes-portuaires ouest-africaines : osez l'innovation dans la prospective'"/>
    <x v="305"/>
    <m/>
    <m/>
    <s v="Kribi, Cameroun, 15-17 novembre."/>
    <m/>
    <m/>
    <m/>
    <m/>
    <m/>
    <s v="DAUDET"/>
    <s v="BRIGITTE"/>
    <m/>
    <m/>
    <m/>
    <m/>
    <m/>
    <m/>
    <m/>
    <m/>
    <m/>
    <m/>
    <m/>
    <m/>
    <m/>
    <m/>
    <m/>
    <m/>
    <m/>
    <m/>
    <x v="4"/>
    <m/>
    <m/>
    <m/>
    <m/>
    <m/>
    <m/>
  </r>
  <r>
    <x v="8"/>
    <x v="0"/>
    <s v="MARK"/>
    <s v="De Vassoigne, T, Delannoy, A &amp; Hélène, L (2017), 'La perception de l'identité sociale au sein des groupes de collègiennes : le cas du marché du maquillage'"/>
    <x v="306"/>
    <m/>
    <m/>
    <s v="London, United Kingdom, 15-16 septembre"/>
    <m/>
    <m/>
    <m/>
    <m/>
    <m/>
    <s v="DE VASSOIGNE"/>
    <s v="TONY"/>
    <s v="DELANNOY"/>
    <s v="ARNAUD"/>
    <s v="HELENE"/>
    <s v="LAURENCE"/>
    <m/>
    <m/>
    <m/>
    <m/>
    <m/>
    <m/>
    <m/>
    <m/>
    <m/>
    <m/>
    <m/>
    <m/>
    <m/>
    <m/>
    <x v="4"/>
    <m/>
    <m/>
    <m/>
    <m/>
    <m/>
    <m/>
  </r>
  <r>
    <x v="8"/>
    <x v="0"/>
    <s v="MARK"/>
    <s v="Delannoy, A (2017), 'The impact of the social identity construction on attitude toward luxury brand: the case of the teenage girl consumer'"/>
    <x v="306"/>
    <m/>
    <m/>
    <s v="London, United Kingdom, 15-16 septembre"/>
    <m/>
    <m/>
    <m/>
    <m/>
    <m/>
    <s v="DELANNOY"/>
    <s v="ARNAUD"/>
    <m/>
    <m/>
    <m/>
    <m/>
    <m/>
    <m/>
    <m/>
    <m/>
    <m/>
    <m/>
    <m/>
    <m/>
    <m/>
    <m/>
    <m/>
    <m/>
    <m/>
    <m/>
    <x v="4"/>
    <m/>
    <m/>
    <m/>
    <m/>
    <m/>
    <m/>
  </r>
  <r>
    <x v="8"/>
    <x v="0"/>
    <s v="RH"/>
    <s v="Diard, C &amp; Lasmoles, O (2017), 'Le risque d'entreprendre, l'entrepreneur face à ses responsabilités'"/>
    <x v="307"/>
    <m/>
    <m/>
    <s v="Paris-Dauphine, Paris, France, 19-20 octobre."/>
    <m/>
    <m/>
    <m/>
    <m/>
    <m/>
    <s v="DIARD"/>
    <s v="CAROLINE"/>
    <s v="LASMOLES"/>
    <s v="OLIVIER"/>
    <m/>
    <m/>
    <m/>
    <m/>
    <m/>
    <m/>
    <m/>
    <m/>
    <m/>
    <m/>
    <m/>
    <m/>
    <m/>
    <m/>
    <m/>
    <m/>
    <x v="4"/>
    <m/>
    <m/>
    <m/>
    <m/>
    <m/>
    <m/>
  </r>
  <r>
    <x v="8"/>
    <x v="0"/>
    <s v="RH"/>
    <s v="Diard, C (2017), 'Accords d'entreprise : mise en oeuvre des droits des télétravailleurs'"/>
    <x v="308"/>
    <m/>
    <m/>
    <s v="Aix-en-Provence, France, 11-13 octobre"/>
    <m/>
    <m/>
    <m/>
    <m/>
    <m/>
    <s v="DIARD"/>
    <s v="CAROLINE"/>
    <m/>
    <m/>
    <m/>
    <m/>
    <m/>
    <m/>
    <m/>
    <m/>
    <m/>
    <m/>
    <m/>
    <m/>
    <m/>
    <m/>
    <m/>
    <m/>
    <m/>
    <m/>
    <x v="4"/>
    <m/>
    <m/>
    <m/>
    <m/>
    <m/>
    <m/>
  </r>
  <r>
    <x v="8"/>
    <x v="0"/>
    <s v="FIN"/>
    <s v="Fadil, N &amp; Cho, M (2017), 'The Impact of Voluntary Audit and its Quality on the Credit Access of French SMEs'"/>
    <x v="309"/>
    <m/>
    <m/>
    <s v="Buenos Aires, Argentina, June 28-July 1st"/>
    <m/>
    <m/>
    <m/>
    <m/>
    <m/>
    <s v="FADIL"/>
    <s v="NAZIK"/>
    <m/>
    <m/>
    <m/>
    <m/>
    <m/>
    <m/>
    <m/>
    <m/>
    <m/>
    <m/>
    <m/>
    <m/>
    <m/>
    <s v="x"/>
    <m/>
    <m/>
    <m/>
    <m/>
    <x v="4"/>
    <m/>
    <m/>
    <m/>
    <m/>
    <m/>
    <m/>
  </r>
  <r>
    <x v="8"/>
    <x v="0"/>
    <s v="SCM"/>
    <s v="Faury, O (2017), 'The outlook for Ice-class preference and NSR attractiveness with regard of Global Warming and, seasonal climatic, technical and economic conditions'"/>
    <x v="310"/>
    <m/>
    <m/>
    <s v="Kyoto, Japan, June, 27-30"/>
    <m/>
    <m/>
    <m/>
    <m/>
    <m/>
    <s v="FAURY"/>
    <s v="OLIVIER"/>
    <m/>
    <m/>
    <m/>
    <m/>
    <m/>
    <m/>
    <m/>
    <m/>
    <m/>
    <m/>
    <m/>
    <m/>
    <m/>
    <m/>
    <m/>
    <m/>
    <m/>
    <m/>
    <x v="4"/>
    <m/>
    <m/>
    <m/>
    <m/>
    <m/>
    <m/>
  </r>
  <r>
    <x v="8"/>
    <x v="0"/>
    <s v="MARK"/>
    <s v="Favreau, F, Bastiège, M &amp; Lhuilier, G (2017), 'Les régulations transnationales dans le domaine extractif, loi du marché et marché de la loi'"/>
    <x v="311"/>
    <m/>
    <m/>
    <s v="Nice, France, 1-2 juin"/>
    <m/>
    <m/>
    <m/>
    <m/>
    <m/>
    <s v="FAVREAU"/>
    <s v="FLORIAN"/>
    <m/>
    <m/>
    <m/>
    <m/>
    <m/>
    <m/>
    <m/>
    <m/>
    <m/>
    <m/>
    <m/>
    <m/>
    <m/>
    <s v="x"/>
    <m/>
    <m/>
    <m/>
    <m/>
    <x v="4"/>
    <m/>
    <m/>
    <m/>
    <m/>
    <m/>
    <m/>
  </r>
  <r>
    <x v="8"/>
    <x v="0"/>
    <s v="RH"/>
    <s v="Fedi, L, Lavissière, A &amp; Russel, D (2017), 'Verified Gross Mass (VGM) Adoption at Leading Seaports: A Diffusion of Innovation Assessment of Implementation'"/>
    <x v="310"/>
    <m/>
    <m/>
    <s v="Kyoto, Japan, June, 27-30"/>
    <m/>
    <m/>
    <m/>
    <m/>
    <m/>
    <s v="LAVISSIERE"/>
    <s v="ALEXANDRE"/>
    <m/>
    <m/>
    <m/>
    <m/>
    <m/>
    <m/>
    <m/>
    <m/>
    <m/>
    <m/>
    <m/>
    <m/>
    <m/>
    <s v="x"/>
    <m/>
    <m/>
    <m/>
    <m/>
    <x v="4"/>
    <m/>
    <m/>
    <m/>
    <m/>
    <m/>
    <m/>
  </r>
  <r>
    <x v="8"/>
    <x v="0"/>
    <s v="RH"/>
    <s v="Ferrante, G (2017), 'Un déploiement rhizomatique de la créativité au sein des organisations: navigation entre l’équilibre paradoxal contrôle/confiance'"/>
    <x v="312"/>
    <m/>
    <m/>
    <s v="Paris, France, 16-17 mars"/>
    <m/>
    <m/>
    <m/>
    <m/>
    <m/>
    <s v="FERRANTE"/>
    <s v="GUILLAUME"/>
    <m/>
    <m/>
    <m/>
    <m/>
    <m/>
    <m/>
    <m/>
    <m/>
    <m/>
    <m/>
    <m/>
    <m/>
    <m/>
    <m/>
    <m/>
    <m/>
    <m/>
    <m/>
    <x v="4"/>
    <m/>
    <m/>
    <m/>
    <m/>
    <m/>
    <m/>
  </r>
  <r>
    <x v="8"/>
    <x v="0"/>
    <s v="RH"/>
    <s v="Ferrante, G &amp; Duymedjian, R (2017), 'Openings more than opportunities: entrepreneuring as a space creation process'"/>
    <x v="313"/>
    <m/>
    <m/>
    <s v="Paris, France, 10-12 mai"/>
    <m/>
    <m/>
    <m/>
    <m/>
    <m/>
    <s v="FERRANTE"/>
    <s v="GUILLAUME"/>
    <m/>
    <m/>
    <m/>
    <m/>
    <m/>
    <m/>
    <m/>
    <m/>
    <m/>
    <m/>
    <m/>
    <m/>
    <m/>
    <s v="x"/>
    <m/>
    <m/>
    <m/>
    <m/>
    <x v="4"/>
    <m/>
    <m/>
    <m/>
    <m/>
    <m/>
    <m/>
  </r>
  <r>
    <x v="8"/>
    <x v="0"/>
    <s v="RH"/>
    <s v="Ferrante, G (2017), 'Theorising the agile organisation as a rhizomatic way of organising'"/>
    <x v="314"/>
    <m/>
    <m/>
    <s v="Toronto, Canada, June, 19-21"/>
    <m/>
    <m/>
    <m/>
    <m/>
    <m/>
    <s v="FERRANTE"/>
    <s v="GUILLAUME"/>
    <m/>
    <m/>
    <m/>
    <m/>
    <m/>
    <m/>
    <m/>
    <m/>
    <m/>
    <m/>
    <m/>
    <m/>
    <m/>
    <m/>
    <m/>
    <m/>
    <m/>
    <m/>
    <x v="4"/>
    <m/>
    <m/>
    <m/>
    <m/>
    <m/>
    <m/>
  </r>
  <r>
    <x v="8"/>
    <x v="0"/>
    <s v="RH"/>
    <s v="Ferrante, G &amp; Duymedjian, R (2017), 'Control/Trust redefined: a rhizomatic deployment of creativity in organisations'"/>
    <x v="314"/>
    <m/>
    <m/>
    <s v="Toronto, Canada, June, 19-21"/>
    <m/>
    <m/>
    <m/>
    <m/>
    <m/>
    <s v="FERRANTE"/>
    <s v="GUILLAUME"/>
    <m/>
    <m/>
    <m/>
    <m/>
    <m/>
    <m/>
    <m/>
    <m/>
    <m/>
    <m/>
    <m/>
    <m/>
    <m/>
    <s v="x"/>
    <m/>
    <m/>
    <m/>
    <m/>
    <x v="4"/>
    <m/>
    <m/>
    <m/>
    <m/>
    <m/>
    <m/>
  </r>
  <r>
    <x v="8"/>
    <x v="0"/>
    <s v="FIN"/>
    <s v="Fournès Dattin, C 2017, 'Lucien Bailly (1870-1940): the white knight of minority shareholders or a simple speculator? A short story of minority shareholder activism at the beginning of the 20th century'"/>
    <x v="315"/>
    <m/>
    <m/>
    <s v="Verona, Italy, September, 6-8"/>
    <m/>
    <m/>
    <m/>
    <m/>
    <m/>
    <s v="DATTIN"/>
    <s v="CHRISTINE"/>
    <m/>
    <m/>
    <m/>
    <m/>
    <m/>
    <m/>
    <m/>
    <m/>
    <m/>
    <m/>
    <m/>
    <m/>
    <m/>
    <m/>
    <m/>
    <m/>
    <m/>
    <m/>
    <x v="4"/>
    <m/>
    <m/>
    <m/>
    <m/>
    <m/>
    <m/>
  </r>
  <r>
    <x v="8"/>
    <x v="0"/>
    <s v="MARK"/>
    <s v="Garcia-Bardidia, R, Nau, J-P, Sohier, R &amp; Velpry, A (2017), 'Trajectoires de joueurs et appropriation de la pratique : une observation participante en équipe dans le jeu League of Legends'"/>
    <x v="316"/>
    <m/>
    <m/>
    <s v="Metz, France, 31 mars"/>
    <m/>
    <m/>
    <m/>
    <m/>
    <m/>
    <s v="SOHIER"/>
    <s v="ROMAIN"/>
    <m/>
    <m/>
    <m/>
    <m/>
    <m/>
    <m/>
    <m/>
    <m/>
    <m/>
    <m/>
    <m/>
    <m/>
    <m/>
    <s v="x"/>
    <m/>
    <m/>
    <m/>
    <m/>
    <x v="4"/>
    <m/>
    <m/>
    <m/>
    <m/>
    <m/>
    <m/>
  </r>
  <r>
    <x v="8"/>
    <x v="0"/>
    <s v="SCM"/>
    <s v="Gningue, M, Kamissoko, D &amp; Froufe, S (2017), 'Opportunité d’évaluer les risques en Supply Chain Management par l’approche de management des risques projet'"/>
    <x v="317"/>
    <m/>
    <m/>
    <s v="Rabat, Maroc, 27-28 avril"/>
    <m/>
    <m/>
    <m/>
    <m/>
    <m/>
    <s v="GNINGUE"/>
    <s v="MAME"/>
    <m/>
    <m/>
    <m/>
    <m/>
    <m/>
    <m/>
    <m/>
    <m/>
    <m/>
    <m/>
    <m/>
    <m/>
    <m/>
    <s v="x"/>
    <m/>
    <m/>
    <m/>
    <m/>
    <x v="4"/>
    <m/>
    <m/>
    <m/>
    <m/>
    <m/>
    <m/>
  </r>
  <r>
    <x v="8"/>
    <x v="0"/>
    <s v="SCM"/>
    <s v="Gningue, M, Kamissoko, D &amp; Froufe, S (2017), 'Assessing Supply Chain Risk through a Project Risk Management Approach'"/>
    <x v="318"/>
    <m/>
    <m/>
    <s v="Namur, Belgique, May, 29-31"/>
    <m/>
    <m/>
    <m/>
    <m/>
    <m/>
    <s v="GNINGUE"/>
    <s v="MAME"/>
    <m/>
    <m/>
    <m/>
    <m/>
    <m/>
    <m/>
    <m/>
    <m/>
    <m/>
    <m/>
    <m/>
    <m/>
    <m/>
    <s v="x"/>
    <m/>
    <m/>
    <m/>
    <m/>
    <x v="4"/>
    <m/>
    <m/>
    <m/>
    <m/>
    <m/>
    <m/>
  </r>
  <r>
    <x v="8"/>
    <x v="0"/>
    <s v="RH"/>
    <s v="Hachard, V &amp; Alves, S (2017), 'Comment se former à la pédagogie 3.0'"/>
    <x v="319"/>
    <m/>
    <m/>
    <s v="Grenoble, France, 14-15 juin."/>
    <m/>
    <m/>
    <m/>
    <m/>
    <m/>
    <s v="HACHARD"/>
    <s v="VIRGINIE"/>
    <s v="ALVES"/>
    <s v="SARAH"/>
    <m/>
    <m/>
    <m/>
    <m/>
    <m/>
    <m/>
    <m/>
    <m/>
    <m/>
    <m/>
    <m/>
    <m/>
    <m/>
    <m/>
    <m/>
    <m/>
    <x v="4"/>
    <m/>
    <m/>
    <m/>
    <m/>
    <m/>
    <m/>
  </r>
  <r>
    <x v="8"/>
    <x v="0"/>
    <s v="STRAT"/>
    <s v="Hulin, A, Bonneveux, E, Gavoille, F &amp; Lebègue, T 2017, 'Répondre aux défis de l'égalité femmes-hommes par le numérique'"/>
    <x v="320"/>
    <m/>
    <m/>
    <s v="Lyon, France, 14-16 juin"/>
    <m/>
    <m/>
    <m/>
    <m/>
    <m/>
    <s v="LEBEGUE"/>
    <s v="TYPHAINE"/>
    <m/>
    <m/>
    <m/>
    <m/>
    <m/>
    <m/>
    <m/>
    <m/>
    <m/>
    <m/>
    <m/>
    <m/>
    <m/>
    <s v="x"/>
    <m/>
    <m/>
    <m/>
    <m/>
    <x v="4"/>
    <m/>
    <m/>
    <m/>
    <m/>
    <m/>
    <m/>
  </r>
  <r>
    <x v="8"/>
    <x v="0"/>
    <s v="RH"/>
    <s v="Joffre, C, Scouarnec, A, Payre, S &amp; Tissoui, M (2017), 'Contribution de la prospective des métiers à l’élaboration d’une stratégie RH alternative et bienveillante : cas de création d’une Fondation sanitaire et médico-sociale'"/>
    <x v="301"/>
    <m/>
    <m/>
    <s v="Aix-en-Provence, France, 11-13 octobre"/>
    <m/>
    <m/>
    <m/>
    <m/>
    <m/>
    <s v="JOFFRE"/>
    <s v="CLEMENCE"/>
    <m/>
    <m/>
    <m/>
    <m/>
    <m/>
    <m/>
    <m/>
    <m/>
    <m/>
    <m/>
    <m/>
    <m/>
    <m/>
    <s v="x"/>
    <m/>
    <m/>
    <m/>
    <m/>
    <x v="4"/>
    <m/>
    <m/>
    <m/>
    <m/>
    <m/>
    <m/>
  </r>
  <r>
    <x v="8"/>
    <x v="0"/>
    <s v="RH"/>
    <s v="Joffre, C, Scouarnec, A, Payre, S &amp; Tissoui, M (2017), 'Contribution de la prospective des métiers à la définition du projet stratégique d'une nouvelle Fondation sanitaire et médico-sociale'"/>
    <x v="321"/>
    <m/>
    <m/>
    <s v="Rouen, France, 12-13 juin"/>
    <m/>
    <m/>
    <m/>
    <m/>
    <m/>
    <s v="JOFFRE"/>
    <s v="CLEMENCE"/>
    <m/>
    <m/>
    <m/>
    <m/>
    <m/>
    <m/>
    <m/>
    <m/>
    <m/>
    <m/>
    <m/>
    <m/>
    <m/>
    <s v="x"/>
    <m/>
    <m/>
    <m/>
    <m/>
    <x v="4"/>
    <m/>
    <m/>
    <m/>
    <m/>
    <m/>
    <m/>
  </r>
  <r>
    <x v="8"/>
    <x v="0"/>
    <s v="ECO"/>
    <s v="Kana, M &amp; Laré, A (2017), 'Qu’apporte la microfinance aux ménages agricoles dapangolais ?'"/>
    <x v="322"/>
    <m/>
    <m/>
    <s v=" Libreville, Gabon, 8-10 novembre"/>
    <m/>
    <m/>
    <m/>
    <m/>
    <m/>
    <s v="LARE"/>
    <s v="AMANDINE"/>
    <m/>
    <m/>
    <m/>
    <m/>
    <m/>
    <m/>
    <m/>
    <m/>
    <m/>
    <m/>
    <m/>
    <m/>
    <m/>
    <s v="x"/>
    <m/>
    <m/>
    <m/>
    <m/>
    <x v="4"/>
    <m/>
    <m/>
    <m/>
    <m/>
    <m/>
    <m/>
  </r>
  <r>
    <x v="8"/>
    <x v="0"/>
    <s v="RH"/>
    <s v="Karjalainen, H (2017), 'Bronislaw Malinowski, ethnographe et homme de terrain engagé. Antropologue britannique d'origine polonaise (1884-1942)'"/>
    <x v="304"/>
    <m/>
    <m/>
    <s v="Paris, France, 23-24 mars"/>
    <m/>
    <m/>
    <m/>
    <m/>
    <m/>
    <s v="KARJALAINEN"/>
    <s v="HELENA"/>
    <m/>
    <m/>
    <m/>
    <m/>
    <m/>
    <m/>
    <m/>
    <m/>
    <m/>
    <m/>
    <m/>
    <m/>
    <m/>
    <m/>
    <m/>
    <m/>
    <m/>
    <m/>
    <x v="4"/>
    <m/>
    <m/>
    <m/>
    <m/>
    <m/>
    <m/>
  </r>
  <r>
    <x v="8"/>
    <x v="0"/>
    <s v="STRAT"/>
    <s v="Karoui, L, Khlif, W &amp; Ingley, C (2017), 'Board configurations in French SMEs: a Board task performance analysis '"/>
    <x v="323"/>
    <m/>
    <m/>
    <s v="Hammamet, Tunisie, 7-9 mai"/>
    <m/>
    <m/>
    <m/>
    <m/>
    <m/>
    <s v="KAROUI"/>
    <s v="LOTFI"/>
    <m/>
    <m/>
    <m/>
    <m/>
    <m/>
    <m/>
    <m/>
    <m/>
    <m/>
    <m/>
    <m/>
    <m/>
    <m/>
    <s v="x"/>
    <m/>
    <m/>
    <m/>
    <m/>
    <x v="4"/>
    <m/>
    <m/>
    <m/>
    <m/>
    <m/>
    <m/>
  </r>
  <r>
    <x v="8"/>
    <x v="0"/>
    <s v="STRAT"/>
    <s v="Karoui, L, Khlif, W &amp; Ingley, C (2017), 'Toward a Meta theory of the board of directors'"/>
    <x v="324"/>
    <m/>
    <m/>
    <s v="Barcelona, Spain, June, 29-30"/>
    <m/>
    <m/>
    <m/>
    <m/>
    <m/>
    <s v="KAROUI"/>
    <s v="LOTFI"/>
    <m/>
    <m/>
    <m/>
    <m/>
    <m/>
    <m/>
    <m/>
    <m/>
    <m/>
    <m/>
    <m/>
    <m/>
    <m/>
    <s v="x"/>
    <m/>
    <m/>
    <m/>
    <m/>
    <x v="4"/>
    <m/>
    <m/>
    <m/>
    <m/>
    <m/>
    <m/>
  </r>
  <r>
    <x v="8"/>
    <x v="0"/>
    <s v="FIN"/>
    <s v="Lacombe, I (2017), 'Le pilotage financier d'une Direction des systèmes d'informations et le besoin de transparence dans un contexte de mise en commun des investissements'"/>
    <x v="325"/>
    <m/>
    <m/>
    <s v="Hammamet, Tunisie, 7-9 mai"/>
    <m/>
    <m/>
    <m/>
    <m/>
    <m/>
    <s v="LACOMBE"/>
    <s v="ISABELLE"/>
    <m/>
    <m/>
    <m/>
    <m/>
    <m/>
    <m/>
    <m/>
    <m/>
    <m/>
    <m/>
    <m/>
    <m/>
    <m/>
    <m/>
    <m/>
    <m/>
    <m/>
    <m/>
    <x v="4"/>
    <m/>
    <m/>
    <m/>
    <m/>
    <m/>
    <m/>
  </r>
  <r>
    <x v="8"/>
    <x v="0"/>
    <s v="STRAT"/>
    <s v="Lambert, C, Condor, R &amp; Prével, M (2017), 'The French landscape sector: a model of entrepreneurial transition for the farmers?'"/>
    <x v="326"/>
    <m/>
    <m/>
    <s v="Belfast, United Kingdom, November, 7-9"/>
    <m/>
    <m/>
    <m/>
    <m/>
    <m/>
    <s v="CONDOR"/>
    <s v="ROLAND"/>
    <s v="PREVEL"/>
    <s v="M"/>
    <m/>
    <m/>
    <m/>
    <m/>
    <m/>
    <m/>
    <m/>
    <m/>
    <m/>
    <m/>
    <m/>
    <s v="x"/>
    <m/>
    <m/>
    <m/>
    <m/>
    <x v="4"/>
    <m/>
    <m/>
    <m/>
    <m/>
    <m/>
    <m/>
  </r>
  <r>
    <x v="8"/>
    <x v="0"/>
    <s v="STRAT"/>
    <s v="Lambert, C, Condor, R &amp; Prével, M (2017), 'L’adaptation au changement dans le secteur du paysage : quels enseignements pour l’agriculture ?'"/>
    <x v="327"/>
    <m/>
    <m/>
    <s v="Dakar, Sénégal, 6-8 décembre"/>
    <m/>
    <m/>
    <m/>
    <m/>
    <m/>
    <s v="CONDOR"/>
    <s v="ROLAND"/>
    <s v="PREVEL"/>
    <s v="M"/>
    <m/>
    <m/>
    <m/>
    <m/>
    <m/>
    <m/>
    <m/>
    <m/>
    <m/>
    <m/>
    <m/>
    <s v="x"/>
    <m/>
    <m/>
    <m/>
    <m/>
    <x v="4"/>
    <m/>
    <m/>
    <m/>
    <m/>
    <m/>
    <m/>
  </r>
  <r>
    <x v="8"/>
    <x v="0"/>
    <s v="ECO"/>
    <s v="Laré, A, Batisse, C &amp; Truchet, S (2017), 'Pourquoi les céréaliers auvergnats utilisent-ils les nouvelles technologies ?'"/>
    <x v="322"/>
    <m/>
    <m/>
    <s v=" Libreville, Gabon, 8-10 novembre."/>
    <m/>
    <m/>
    <m/>
    <m/>
    <m/>
    <s v="LARE"/>
    <s v="AMANDINE"/>
    <m/>
    <m/>
    <m/>
    <m/>
    <m/>
    <m/>
    <m/>
    <m/>
    <m/>
    <m/>
    <m/>
    <m/>
    <m/>
    <s v="x"/>
    <m/>
    <m/>
    <m/>
    <m/>
    <x v="4"/>
    <m/>
    <m/>
    <m/>
    <m/>
    <m/>
    <m/>
  </r>
  <r>
    <x v="8"/>
    <x v="0"/>
    <s v="SCM"/>
    <s v="Lasmoles, O (2017), 'The Potential and Legal Stakes of Blockchain'"/>
    <x v="328"/>
    <m/>
    <m/>
    <s v="Le Havre, France, May, 3-4"/>
    <m/>
    <m/>
    <m/>
    <m/>
    <m/>
    <s v="LASMOLES"/>
    <s v="OLIVIER"/>
    <m/>
    <m/>
    <m/>
    <m/>
    <m/>
    <m/>
    <m/>
    <m/>
    <m/>
    <m/>
    <m/>
    <m/>
    <m/>
    <m/>
    <m/>
    <m/>
    <m/>
    <m/>
    <x v="4"/>
    <m/>
    <m/>
    <m/>
    <m/>
    <m/>
    <m/>
  </r>
  <r>
    <x v="8"/>
    <x v="0"/>
    <s v="SCM"/>
    <s v="Lasmoles, O &amp; Delannoy, A (2017), 'L’e-réputation de la marque dans le commerce en ligne : Risques juridiques au cœur de la gestion de l’identité numérique'"/>
    <x v="329"/>
    <m/>
    <m/>
    <s v="Roubaix, France, 12-13 octobre"/>
    <m/>
    <m/>
    <m/>
    <m/>
    <m/>
    <s v="LASMOLES"/>
    <s v="OLIVIER"/>
    <s v="DELANNOY"/>
    <s v="ARNAUD"/>
    <m/>
    <m/>
    <m/>
    <m/>
    <m/>
    <m/>
    <m/>
    <m/>
    <m/>
    <m/>
    <m/>
    <m/>
    <m/>
    <m/>
    <m/>
    <m/>
    <x v="4"/>
    <m/>
    <m/>
    <m/>
    <m/>
    <m/>
    <m/>
  </r>
  <r>
    <x v="8"/>
    <x v="0"/>
    <s v="SCM"/>
    <s v="Lasmoles, O, Lavissière, A &amp; Mandjak, T (2017), 'Sinking out of the box: a network analysis of shipwrecks'"/>
    <x v="330"/>
    <m/>
    <m/>
    <s v="Kuala Lumpur, Malaysia, September, 5-8"/>
    <m/>
    <m/>
    <m/>
    <m/>
    <m/>
    <s v="LASMOLES"/>
    <s v="OLIVIER"/>
    <s v="LAVISSIERE"/>
    <s v="ALEXANDRE"/>
    <s v="MANDJAK"/>
    <s v="TIBOR"/>
    <m/>
    <m/>
    <m/>
    <m/>
    <m/>
    <m/>
    <m/>
    <m/>
    <m/>
    <m/>
    <m/>
    <m/>
    <m/>
    <m/>
    <x v="4"/>
    <m/>
    <m/>
    <m/>
    <m/>
    <m/>
    <m/>
  </r>
  <r>
    <x v="8"/>
    <x v="0"/>
    <s v="SCM"/>
    <s v="Lavissière, A (2017), 'Vessel port dues: an influence from path dependency rather than geography of ports'"/>
    <x v="331"/>
    <m/>
    <m/>
    <s v="Kyoto, Japan, June, 27-30"/>
    <m/>
    <m/>
    <m/>
    <m/>
    <m/>
    <s v="LAVISSIERE"/>
    <s v="ALEXANDRE"/>
    <m/>
    <m/>
    <m/>
    <m/>
    <m/>
    <m/>
    <m/>
    <m/>
    <m/>
    <m/>
    <m/>
    <m/>
    <m/>
    <m/>
    <m/>
    <m/>
    <m/>
    <m/>
    <x v="4"/>
    <m/>
    <m/>
    <m/>
    <m/>
    <m/>
    <m/>
  </r>
  <r>
    <x v="8"/>
    <x v="0"/>
    <s v="SCM"/>
    <s v="Lavissière, A &amp; Mandjak, T (2017), 'A nested business network model: The network Rubik’s Cube'"/>
    <x v="330"/>
    <m/>
    <m/>
    <s v=" Kuala Lumpur, Malaysia, September, 5-8"/>
    <m/>
    <m/>
    <m/>
    <m/>
    <m/>
    <s v="LAVISSIERE"/>
    <s v="ALEXANDRE"/>
    <s v="MANDJAK"/>
    <s v="TIBOR"/>
    <m/>
    <m/>
    <m/>
    <m/>
    <m/>
    <m/>
    <m/>
    <m/>
    <m/>
    <m/>
    <m/>
    <m/>
    <m/>
    <m/>
    <m/>
    <m/>
    <x v="4"/>
    <m/>
    <m/>
    <m/>
    <m/>
    <m/>
    <m/>
  </r>
  <r>
    <x v="8"/>
    <x v="0"/>
    <s v="STRAT"/>
    <s v="Lebègue, T &amp; Constantinidis, C 2017, 'The entrepreneurship process: proposition of a new theorization'"/>
    <x v="326"/>
    <m/>
    <m/>
    <s v="Belfast, United Kingdom, November, 7-9"/>
    <m/>
    <m/>
    <m/>
    <m/>
    <m/>
    <s v="LEBEGUE"/>
    <s v="TYPHAINE"/>
    <m/>
    <m/>
    <m/>
    <m/>
    <m/>
    <m/>
    <m/>
    <m/>
    <m/>
    <m/>
    <m/>
    <m/>
    <m/>
    <s v="x"/>
    <m/>
    <m/>
    <m/>
    <m/>
    <x v="4"/>
    <m/>
    <m/>
    <m/>
    <m/>
    <m/>
    <m/>
  </r>
  <r>
    <x v="8"/>
    <x v="0"/>
    <s v="SCM"/>
    <s v="Legros, B, Bouchery, Y &amp; Fransoo, J.C. (2017), 'The role of consignees in empty container management'"/>
    <x v="332"/>
    <m/>
    <m/>
    <s v="Le Havre, France, May, 3-4"/>
    <m/>
    <m/>
    <m/>
    <m/>
    <m/>
    <s v="BOUCHERY"/>
    <s v="YANN"/>
    <m/>
    <m/>
    <m/>
    <m/>
    <m/>
    <m/>
    <m/>
    <m/>
    <m/>
    <m/>
    <m/>
    <m/>
    <m/>
    <s v="x"/>
    <m/>
    <m/>
    <m/>
    <m/>
    <x v="4"/>
    <m/>
    <m/>
    <m/>
    <m/>
    <m/>
    <m/>
  </r>
  <r>
    <x v="8"/>
    <x v="0"/>
    <s v="SCM"/>
    <s v="Legros, B, Bouchery, Y &amp; Fransoo, J.C. (2017), 'The role of consignees in empty container management'"/>
    <x v="333"/>
    <m/>
    <m/>
    <s v="NHH Norwegian School of Economics, Bergen, Norway, August 23-26"/>
    <m/>
    <m/>
    <m/>
    <m/>
    <m/>
    <s v="BOUCHERY"/>
    <s v="YANN"/>
    <m/>
    <m/>
    <m/>
    <m/>
    <m/>
    <m/>
    <m/>
    <m/>
    <m/>
    <m/>
    <m/>
    <m/>
    <m/>
    <s v="x"/>
    <m/>
    <m/>
    <m/>
    <m/>
    <x v="4"/>
    <m/>
    <m/>
    <m/>
    <m/>
    <m/>
    <m/>
  </r>
  <r>
    <x v="8"/>
    <x v="0"/>
    <s v="RH"/>
    <s v="Loux, P &amp; Culié, J-D (2017), 'Barriers to the development of dynamic relational capabilities: The case of Business Schools', "/>
    <x v="334"/>
    <m/>
    <m/>
    <s v="Banff, Canada, June, 1-4"/>
    <m/>
    <m/>
    <m/>
    <m/>
    <m/>
    <s v="LOUX"/>
    <s v="PATRICK"/>
    <s v="CULIE"/>
    <s v="JEAN-DENIS"/>
    <m/>
    <m/>
    <m/>
    <m/>
    <m/>
    <m/>
    <m/>
    <m/>
    <m/>
    <m/>
    <m/>
    <m/>
    <m/>
    <m/>
    <m/>
    <m/>
    <x v="4"/>
    <m/>
    <m/>
    <m/>
    <m/>
    <m/>
    <m/>
  </r>
  <r>
    <x v="8"/>
    <x v="0"/>
    <s v="RH"/>
    <s v="Loux, P &amp; Gepe, G (2017), 'Integrating Effectuation and Dynamic Capabilities for New Ventures Creation: A Study in Digital Tourism'"/>
    <x v="335"/>
    <m/>
    <m/>
    <s v="Houston, USA, October, 28-31"/>
    <m/>
    <m/>
    <m/>
    <m/>
    <m/>
    <s v="LOUX"/>
    <s v="PATRICK"/>
    <m/>
    <m/>
    <m/>
    <m/>
    <m/>
    <m/>
    <m/>
    <m/>
    <m/>
    <m/>
    <m/>
    <m/>
    <m/>
    <s v="x"/>
    <m/>
    <m/>
    <m/>
    <m/>
    <x v="4"/>
    <m/>
    <m/>
    <m/>
    <m/>
    <m/>
    <m/>
  </r>
  <r>
    <x v="8"/>
    <x v="0"/>
    <s v="ECO"/>
    <s v="Makaoui, N &amp; Saadaoui, K (2017), 'La relation donneur d’ordre fournisseur : création d’une valeur ajoutée'"/>
    <x v="336"/>
    <m/>
    <m/>
    <s v="Bordeaux, France, 6-7 avril"/>
    <m/>
    <m/>
    <m/>
    <m/>
    <m/>
    <s v="SAADAOUI"/>
    <s v="KHALED"/>
    <m/>
    <m/>
    <m/>
    <m/>
    <m/>
    <m/>
    <m/>
    <m/>
    <m/>
    <m/>
    <m/>
    <m/>
    <m/>
    <s v="x"/>
    <m/>
    <m/>
    <m/>
    <m/>
    <x v="4"/>
    <m/>
    <m/>
    <m/>
    <m/>
    <m/>
    <m/>
  </r>
  <r>
    <x v="8"/>
    <x v="0"/>
    <s v="MARK"/>
    <s v="Mandel, E (2017), 'Jacques Girin : linguiste ou chercheur en sciences sociales ?'"/>
    <x v="337"/>
    <m/>
    <m/>
    <s v="Lyon, France, 8 juin"/>
    <m/>
    <m/>
    <m/>
    <m/>
    <m/>
    <s v="MANDEL"/>
    <s v="ELEONORE"/>
    <m/>
    <m/>
    <m/>
    <m/>
    <m/>
    <m/>
    <m/>
    <m/>
    <m/>
    <m/>
    <m/>
    <m/>
    <m/>
    <m/>
    <m/>
    <m/>
    <m/>
    <m/>
    <x v="4"/>
    <m/>
    <m/>
    <m/>
    <m/>
    <m/>
    <m/>
  </r>
  <r>
    <x v="8"/>
    <x v="0"/>
    <s v="MARK"/>
    <s v="Mandjak, T, Belaïd, S &amp; Naudé, P (2017), 'The development of trust over time in the Tunisian Automotive Sector'"/>
    <x v="338"/>
    <m/>
    <m/>
    <s v=" Stockholm, Sweden, June, 19-21"/>
    <m/>
    <m/>
    <m/>
    <m/>
    <m/>
    <s v="MANDJAK"/>
    <s v="TIBOR"/>
    <s v="BELAID"/>
    <s v="SAMY"/>
    <m/>
    <m/>
    <m/>
    <m/>
    <m/>
    <m/>
    <m/>
    <m/>
    <m/>
    <m/>
    <m/>
    <m/>
    <m/>
    <m/>
    <m/>
    <m/>
    <x v="4"/>
    <m/>
    <m/>
    <m/>
    <m/>
    <m/>
    <m/>
  </r>
  <r>
    <x v="8"/>
    <x v="0"/>
    <s v="MARK"/>
    <s v="Mandjak, T &amp; Ratajczak-Mrozek, M (2017), 'Plug-in process: enter a pre-existing well-developed network. A specific situation in the internationalization process'"/>
    <x v="330"/>
    <m/>
    <m/>
    <s v="Kuala Lumpur, Malaysia, September, 5-8"/>
    <m/>
    <m/>
    <m/>
    <m/>
    <m/>
    <s v="MANDJAK"/>
    <s v="TIBOR"/>
    <m/>
    <m/>
    <m/>
    <m/>
    <m/>
    <m/>
    <m/>
    <m/>
    <m/>
    <m/>
    <m/>
    <m/>
    <m/>
    <s v="x"/>
    <m/>
    <m/>
    <m/>
    <m/>
    <x v="4"/>
    <m/>
    <m/>
    <m/>
    <m/>
    <m/>
    <m/>
  </r>
  <r>
    <x v="8"/>
    <x v="0"/>
    <s v="MARK"/>
    <s v="Nicol, N (2017), 'Kids' shopping: an anxiety-generating experience'"/>
    <x v="339"/>
    <m/>
    <m/>
    <s v="Bordeaux, France, June, 15-16"/>
    <m/>
    <m/>
    <m/>
    <m/>
    <m/>
    <s v="NICOL"/>
    <s v="NAZIK"/>
    <m/>
    <m/>
    <m/>
    <m/>
    <m/>
    <m/>
    <m/>
    <m/>
    <m/>
    <m/>
    <m/>
    <m/>
    <m/>
    <m/>
    <m/>
    <m/>
    <m/>
    <m/>
    <x v="4"/>
    <m/>
    <m/>
    <m/>
    <m/>
    <m/>
    <m/>
  </r>
  <r>
    <x v="8"/>
    <x v="0"/>
    <s v="RH"/>
    <s v="Philippe, X, Steyer, V &amp; Picard, S (2017), 'Clandestine legitimacy work: When the real reshapes the rules. The case of the World Equestrian Games'"/>
    <x v="340"/>
    <m/>
    <m/>
    <s v=" Copenhagen, Denmark, July, 5-8"/>
    <m/>
    <m/>
    <m/>
    <m/>
    <m/>
    <s v="PHILIPPE"/>
    <s v="XAVIER"/>
    <m/>
    <m/>
    <m/>
    <m/>
    <m/>
    <m/>
    <m/>
    <m/>
    <m/>
    <m/>
    <m/>
    <m/>
    <m/>
    <s v="x"/>
    <m/>
    <m/>
    <m/>
    <m/>
    <x v="4"/>
    <m/>
    <m/>
    <m/>
    <m/>
    <m/>
    <m/>
  </r>
  <r>
    <x v="8"/>
    <x v="0"/>
    <s v="RH"/>
    <s v="Santistevan, D (2017), 'Integration or subgroup formation? The study of micro-processes of categorization in international teams'"/>
    <x v="341"/>
    <m/>
    <m/>
    <s v="Tananarive, Madagascar, May, 2-4"/>
    <m/>
    <m/>
    <m/>
    <m/>
    <m/>
    <s v="SANTISTEVAN"/>
    <s v="DIANA"/>
    <m/>
    <m/>
    <m/>
    <m/>
    <m/>
    <m/>
    <m/>
    <m/>
    <m/>
    <m/>
    <m/>
    <m/>
    <m/>
    <m/>
    <m/>
    <m/>
    <m/>
    <m/>
    <x v="4"/>
    <m/>
    <m/>
    <m/>
    <m/>
    <m/>
    <m/>
  </r>
  <r>
    <x v="8"/>
    <x v="0"/>
    <s v="RH"/>
    <s v="Santistevan, D (2017), 'Engagement allocation theory: a proposed theory of how members of multiple teams allocate their emotional, cognitive and physical selves'"/>
    <x v="342"/>
    <m/>
    <m/>
    <s v=" Atlanta, USA, August, 4-8"/>
    <m/>
    <m/>
    <m/>
    <m/>
    <m/>
    <s v="SANTISTEVAN"/>
    <s v="DIANA"/>
    <m/>
    <m/>
    <m/>
    <m/>
    <m/>
    <m/>
    <m/>
    <m/>
    <m/>
    <m/>
    <m/>
    <m/>
    <m/>
    <m/>
    <m/>
    <m/>
    <m/>
    <m/>
    <x v="4"/>
    <m/>
    <m/>
    <m/>
    <m/>
    <m/>
    <m/>
  </r>
  <r>
    <x v="8"/>
    <x v="0"/>
    <s v="RH"/>
    <s v="Santistevan, D &amp; Vo, L-C (2017), 'Responding to institutional complexity: explaining the difference between individuals'"/>
    <x v="343"/>
    <m/>
    <m/>
    <s v="Atlanta, USA, August, 4-8"/>
    <m/>
    <m/>
    <m/>
    <m/>
    <m/>
    <s v="SANTISTEVAN"/>
    <s v="DIANA"/>
    <s v="VO"/>
    <s v="L-C"/>
    <m/>
    <m/>
    <m/>
    <m/>
    <m/>
    <m/>
    <m/>
    <m/>
    <m/>
    <m/>
    <m/>
    <m/>
    <m/>
    <m/>
    <m/>
    <m/>
    <x v="4"/>
    <m/>
    <m/>
    <m/>
    <m/>
    <m/>
    <m/>
  </r>
  <r>
    <x v="8"/>
    <x v="0"/>
    <s v="MARK"/>
    <s v="Schnittka, O, Hofmann, J, Johnen, M &amp; Erfgen, C (2017), 'Sponsorships vs. celebrity endorsement: Analyzing mediators for their different impact on brand image'"/>
    <x v="344"/>
    <m/>
    <m/>
    <s v=" Groningen, Netherlands, May, 23-26"/>
    <m/>
    <m/>
    <m/>
    <m/>
    <m/>
    <s v="HOFMANN"/>
    <s v="JULIAN"/>
    <m/>
    <m/>
    <m/>
    <m/>
    <m/>
    <m/>
    <m/>
    <m/>
    <m/>
    <m/>
    <m/>
    <m/>
    <m/>
    <s v="x"/>
    <m/>
    <m/>
    <m/>
    <m/>
    <x v="4"/>
    <m/>
    <m/>
    <m/>
    <m/>
    <m/>
    <m/>
  </r>
  <r>
    <x v="8"/>
    <x v="0"/>
    <s v="RH"/>
    <s v="Sorreda, T 2017, 'Le conseil en Organisation : lorsque la symbolique du mentorat n’est pas respectée'"/>
    <x v="345"/>
    <m/>
    <m/>
    <s v="Lyon, 17-18 novembre"/>
    <m/>
    <m/>
    <m/>
    <m/>
    <m/>
    <s v="SORREDA"/>
    <s v="THOMAS"/>
    <m/>
    <m/>
    <m/>
    <m/>
    <m/>
    <m/>
    <m/>
    <m/>
    <m/>
    <m/>
    <m/>
    <m/>
    <m/>
    <m/>
    <m/>
    <m/>
    <m/>
    <m/>
    <x v="4"/>
    <m/>
    <m/>
    <m/>
    <m/>
    <m/>
    <m/>
  </r>
  <r>
    <x v="8"/>
    <x v="0"/>
    <s v="RH"/>
    <s v="Tanquerel, S (2017), 'Responsible organizations facing traditional workplace norms: when the responsibility process collides with the “ideal worker” norm', "/>
    <x v="346"/>
    <m/>
    <m/>
    <s v="Georgetown University, Washington, DC, USA, June, 15-16"/>
    <m/>
    <m/>
    <m/>
    <m/>
    <m/>
    <s v="TANQUEREL"/>
    <s v="SABRINA"/>
    <m/>
    <m/>
    <m/>
    <m/>
    <m/>
    <m/>
    <m/>
    <m/>
    <m/>
    <m/>
    <m/>
    <m/>
    <m/>
    <m/>
    <m/>
    <m/>
    <m/>
    <m/>
    <x v="4"/>
    <m/>
    <m/>
    <m/>
    <m/>
    <m/>
    <m/>
  </r>
  <r>
    <x v="8"/>
    <x v="0"/>
    <s v="RH"/>
    <s v="Tanquerel, S (2017), 'Breaking the ‘ideal worker’ norm: the impact of age, job position &amp; family status'"/>
    <x v="347"/>
    <m/>
    <m/>
    <s v="Barcelona, Spain, July, 3-4"/>
    <m/>
    <m/>
    <m/>
    <m/>
    <m/>
    <s v="TANQUEREL"/>
    <s v="SABRINA"/>
    <m/>
    <m/>
    <m/>
    <m/>
    <m/>
    <m/>
    <m/>
    <m/>
    <m/>
    <m/>
    <m/>
    <m/>
    <m/>
    <m/>
    <m/>
    <m/>
    <m/>
    <m/>
    <x v="4"/>
    <m/>
    <m/>
    <m/>
    <m/>
    <m/>
    <m/>
  </r>
  <r>
    <x v="8"/>
    <x v="0"/>
    <s v="RH"/>
    <s v="Vo, L-C &amp; Santistevan, D (2017), 'Microfoundations of institutional complexity: Delineating the difference between individual responses'"/>
    <x v="340"/>
    <m/>
    <m/>
    <s v="Copenhagen, Denmark, July, 5-8"/>
    <m/>
    <m/>
    <m/>
    <m/>
    <m/>
    <s v="VO"/>
    <s v="L-C"/>
    <s v="SANTISTEVAN"/>
    <s v="DIANA"/>
    <m/>
    <m/>
    <m/>
    <m/>
    <m/>
    <m/>
    <m/>
    <m/>
    <m/>
    <m/>
    <m/>
    <m/>
    <m/>
    <m/>
    <m/>
    <m/>
    <x v="4"/>
    <m/>
    <m/>
    <m/>
    <m/>
    <m/>
    <m/>
  </r>
  <r>
    <x v="9"/>
    <x v="0"/>
    <s v="STRAT"/>
    <s v="Belloncle, E, Breuil, E &amp; Bueno Merino, P (2017), 'Conception d'un enseignement digitalisé de méthodologie du mémoire de recherche pour la formation continue en e-learning'"/>
    <x v="348"/>
    <m/>
    <m/>
    <s v="Le Havre, France, 30 novembre"/>
    <m/>
    <m/>
    <m/>
    <m/>
    <m/>
    <s v="BUENO MERINO"/>
    <s v="PASCALE"/>
    <m/>
    <m/>
    <m/>
    <m/>
    <m/>
    <m/>
    <m/>
    <m/>
    <m/>
    <m/>
    <m/>
    <m/>
    <m/>
    <s v="x"/>
    <m/>
    <m/>
    <m/>
    <m/>
    <x v="4"/>
    <m/>
    <m/>
    <m/>
    <m/>
    <m/>
    <m/>
  </r>
  <r>
    <x v="9"/>
    <x v="0"/>
    <s v="SCM"/>
    <s v="Bouchery, Y (2017), 'Les enjeux liés au transport multimodal pour développer l’hinterland du port du Havre'"/>
    <x v="349"/>
    <m/>
    <m/>
    <s v="Le Havre, France, 21 décembre"/>
    <m/>
    <m/>
    <m/>
    <m/>
    <m/>
    <s v="BOUCHERY"/>
    <s v="YANN"/>
    <m/>
    <m/>
    <m/>
    <m/>
    <m/>
    <m/>
    <m/>
    <m/>
    <m/>
    <m/>
    <m/>
    <m/>
    <m/>
    <m/>
    <m/>
    <m/>
    <m/>
    <m/>
    <x v="4"/>
    <m/>
    <m/>
    <m/>
    <m/>
    <m/>
    <m/>
  </r>
  <r>
    <x v="10"/>
    <x v="0"/>
    <s v="ECO"/>
    <s v="Bourdin, S (2017), 'Comment lutter contre les déserts médicaux ?'"/>
    <x v="350"/>
    <m/>
    <m/>
    <m/>
    <m/>
    <m/>
    <m/>
    <m/>
    <m/>
    <s v="BOURDIN"/>
    <s v="SEBASTIEN"/>
    <m/>
    <m/>
    <m/>
    <m/>
    <m/>
    <m/>
    <m/>
    <m/>
    <m/>
    <m/>
    <m/>
    <m/>
    <m/>
    <m/>
    <m/>
    <m/>
    <m/>
    <m/>
    <x v="4"/>
    <m/>
    <m/>
    <m/>
    <m/>
    <m/>
    <m/>
  </r>
  <r>
    <x v="11"/>
    <x v="0"/>
    <s v="RH"/>
    <s v="Diard, C (2017), 'Transversalité des cas : cas pluridisciplinaires', Diversité et Innovation dans les cas, CCMP Publishing"/>
    <x v="351"/>
    <m/>
    <m/>
    <s v="Paris, France, 30 mai"/>
    <m/>
    <m/>
    <m/>
    <m/>
    <m/>
    <s v="DIARD"/>
    <s v="CAROLINE"/>
    <m/>
    <m/>
    <m/>
    <m/>
    <m/>
    <m/>
    <m/>
    <m/>
    <m/>
    <m/>
    <m/>
    <m/>
    <m/>
    <m/>
    <m/>
    <m/>
    <m/>
    <m/>
    <x v="4"/>
    <m/>
    <m/>
    <m/>
    <m/>
    <m/>
    <m/>
  </r>
  <r>
    <x v="9"/>
    <x v="0"/>
    <s v="MARK"/>
    <s v="Duchemin, M-H (2017), 'Quelle est la spécificité de l'entrepreneuriat féminin sur les territoires de Normandie ? Quelles actions sont mises places pour y répondre, quels projets sont à mener pour que la Normandie redevienne une région 'phare' de l'entrepreneuriat au féminin ?'"/>
    <x v="352"/>
    <m/>
    <m/>
    <s v="Caen, France, 19 octobre"/>
    <m/>
    <m/>
    <m/>
    <m/>
    <m/>
    <s v="DUCHEMIN"/>
    <s v="MARIE-HELENE"/>
    <m/>
    <m/>
    <m/>
    <m/>
    <m/>
    <m/>
    <m/>
    <m/>
    <m/>
    <m/>
    <m/>
    <m/>
    <m/>
    <m/>
    <m/>
    <m/>
    <m/>
    <m/>
    <x v="4"/>
    <m/>
    <m/>
    <m/>
    <m/>
    <m/>
    <m/>
  </r>
  <r>
    <x v="9"/>
    <x v="0"/>
    <s v="MARK"/>
    <s v="Duchemin, M-H (2017), 'Le développement de l'entrepreneuriat féminin en Normandie : Comment faire plus ? Comment faire mieux ? '"/>
    <x v="352"/>
    <m/>
    <m/>
    <s v="Caen, France, 19 octobre"/>
    <m/>
    <m/>
    <m/>
    <m/>
    <m/>
    <s v="DUCHEMIN"/>
    <s v="MARIE-HELENE"/>
    <m/>
    <m/>
    <m/>
    <m/>
    <m/>
    <m/>
    <m/>
    <m/>
    <m/>
    <m/>
    <m/>
    <m/>
    <m/>
    <m/>
    <m/>
    <m/>
    <m/>
    <m/>
    <x v="4"/>
    <m/>
    <m/>
    <m/>
    <m/>
    <m/>
    <m/>
  </r>
  <r>
    <x v="9"/>
    <x v="0"/>
    <s v="MARK"/>
    <s v="Duchemin, M-H (2017), 'L'Entrepreneuriat des Femmes', La diversité : un enjeu pour les individus et les organisations"/>
    <x v="353"/>
    <m/>
    <m/>
    <s v="Caen, France, 30 novembre"/>
    <m/>
    <m/>
    <m/>
    <m/>
    <m/>
    <s v="DUCHEMIN"/>
    <s v="MARIE-HELENE"/>
    <m/>
    <m/>
    <m/>
    <m/>
    <m/>
    <m/>
    <m/>
    <m/>
    <m/>
    <m/>
    <m/>
    <m/>
    <m/>
    <m/>
    <m/>
    <m/>
    <m/>
    <m/>
    <x v="4"/>
    <m/>
    <m/>
    <m/>
    <m/>
    <m/>
    <m/>
  </r>
  <r>
    <x v="10"/>
    <x v="0"/>
    <s v="ECO"/>
    <s v="Jeanne, L (2017), 'Terres agricoles, terres rares, la stratégie à long terme de la Chine', Interview radiophonique, France Culture, (animateur : C. Ockrent)"/>
    <x v="354"/>
    <m/>
    <m/>
    <d v="2020-03-04T00:00:00"/>
    <m/>
    <m/>
    <m/>
    <m/>
    <m/>
    <s v="JEANNE"/>
    <s v="LUDOVIC"/>
    <m/>
    <m/>
    <m/>
    <m/>
    <m/>
    <m/>
    <m/>
    <m/>
    <m/>
    <m/>
    <m/>
    <m/>
    <m/>
    <m/>
    <m/>
    <m/>
    <m/>
    <m/>
    <x v="4"/>
    <m/>
    <m/>
    <m/>
    <m/>
    <m/>
    <m/>
  </r>
  <r>
    <x v="9"/>
    <x v="0"/>
    <s v="SCM"/>
    <s v="Lavissière, A (2017), 'Brexit : où en est-on ?'"/>
    <x v="355"/>
    <m/>
    <m/>
    <s v="Le Havre, France, 21-22 novembre"/>
    <m/>
    <m/>
    <m/>
    <m/>
    <m/>
    <s v="LAVISSIERE"/>
    <s v="ALEXANDRE"/>
    <m/>
    <m/>
    <m/>
    <m/>
    <m/>
    <m/>
    <m/>
    <m/>
    <m/>
    <m/>
    <m/>
    <m/>
    <m/>
    <m/>
    <m/>
    <m/>
    <m/>
    <m/>
    <x v="4"/>
    <m/>
    <m/>
    <m/>
    <m/>
    <m/>
    <m/>
  </r>
  <r>
    <x v="9"/>
    <x v="0"/>
    <s v="RH"/>
    <s v="Tanquerel, S (2017), 'Le Bonheur au travail'"/>
    <x v="356"/>
    <m/>
    <m/>
    <s v="Caen, France, 22 mai"/>
    <m/>
    <m/>
    <m/>
    <m/>
    <m/>
    <s v="TANQUEREL"/>
    <s v="SABRINA"/>
    <m/>
    <m/>
    <m/>
    <m/>
    <m/>
    <m/>
    <m/>
    <m/>
    <m/>
    <m/>
    <m/>
    <m/>
    <m/>
    <m/>
    <m/>
    <m/>
    <m/>
    <m/>
    <x v="4"/>
    <m/>
    <m/>
    <m/>
    <m/>
    <m/>
    <m/>
  </r>
  <r>
    <x v="9"/>
    <x v="0"/>
    <s v="RH"/>
    <s v="Tanquerel, S (2017), 'Bien-être au travail', Tru Normand, Intervention professionnelle auprès de l’ANDRH"/>
    <x v="357"/>
    <m/>
    <m/>
    <s v="Le Havre, France, 18 mai"/>
    <m/>
    <m/>
    <m/>
    <m/>
    <m/>
    <s v="TANQUEREL"/>
    <s v="SABRINA"/>
    <m/>
    <m/>
    <m/>
    <m/>
    <m/>
    <m/>
    <m/>
    <m/>
    <m/>
    <m/>
    <m/>
    <m/>
    <m/>
    <m/>
    <m/>
    <m/>
    <m/>
    <m/>
    <x v="4"/>
    <m/>
    <m/>
    <m/>
    <m/>
    <m/>
    <m/>
  </r>
  <r>
    <x v="10"/>
    <x v="0"/>
    <s v="RH"/>
    <s v="Tanquerel, S (2017), 'Enseigner et mettre en pratique le bien-être au travail', Enquête de région « Santé appliquée », Intervention télévisée"/>
    <x v="358"/>
    <m/>
    <m/>
    <s v="Caen, France, 29 mars"/>
    <s v="https://france3-regions.francetvinfo.fr/normandie/travail-c-est-sante-1219359.html"/>
    <m/>
    <m/>
    <m/>
    <m/>
    <s v="TANQUEREL"/>
    <s v="SABRINA"/>
    <m/>
    <m/>
    <m/>
    <m/>
    <m/>
    <m/>
    <m/>
    <m/>
    <m/>
    <m/>
    <m/>
    <m/>
    <m/>
    <m/>
    <m/>
    <m/>
    <m/>
    <m/>
    <x v="4"/>
    <m/>
    <m/>
    <m/>
    <m/>
    <m/>
    <m/>
  </r>
  <r>
    <x v="9"/>
    <x v="0"/>
    <s v="RH"/>
    <s v="Tanquerel, S (2017), 'Les enjeux de demain pour davantage d'inclusion au regard des discriminations', La diversité : un enjeu pour les individus et les organisations."/>
    <x v="359"/>
    <m/>
    <m/>
    <s v="Caen, France, 30 novembre"/>
    <m/>
    <m/>
    <m/>
    <m/>
    <m/>
    <s v="TANQUEREL"/>
    <s v="SABRINA"/>
    <m/>
    <m/>
    <m/>
    <m/>
    <m/>
    <m/>
    <m/>
    <m/>
    <m/>
    <m/>
    <m/>
    <m/>
    <m/>
    <m/>
    <m/>
    <m/>
    <m/>
    <m/>
    <x v="4"/>
    <m/>
    <m/>
    <m/>
    <m/>
    <m/>
    <m/>
  </r>
  <r>
    <x v="12"/>
    <x v="0"/>
    <s v="STRAT"/>
    <s v="Germain, O, Jacquemin, A, Gox, F, Janssen, F, Lebègue, T &amp; Schmidt, C (2017), 'Table ronde : Les approches critiques en entrepreneuriat', "/>
    <x v="360"/>
    <m/>
    <m/>
    <m/>
    <m/>
    <s v="vol. 2017/1, pp. 19-36."/>
    <m/>
    <m/>
    <m/>
    <s v="LEBEGUE"/>
    <s v="TYPHAINE"/>
    <m/>
    <m/>
    <m/>
    <m/>
    <m/>
    <m/>
    <m/>
    <m/>
    <m/>
    <m/>
    <m/>
    <m/>
    <m/>
    <s v="x"/>
    <m/>
    <m/>
    <m/>
    <m/>
    <x v="4"/>
    <m/>
    <m/>
    <m/>
    <m/>
    <m/>
    <m/>
  </r>
  <r>
    <x v="13"/>
    <x v="0"/>
    <s v="ECO"/>
    <s v="Bourdin, S 2017, La performance des PME : que fait l'Union Européenne ?'"/>
    <x v="361"/>
    <m/>
    <m/>
    <d v="2017-06-01T00:00:00"/>
    <m/>
    <m/>
    <m/>
    <m/>
    <m/>
    <s v="BOURDIN"/>
    <s v="SEBASTIEN"/>
    <m/>
    <m/>
    <m/>
    <m/>
    <m/>
    <m/>
    <m/>
    <m/>
    <m/>
    <m/>
    <m/>
    <m/>
    <m/>
    <m/>
    <m/>
    <m/>
    <m/>
    <m/>
    <x v="4"/>
    <m/>
    <m/>
    <m/>
    <m/>
    <m/>
    <m/>
  </r>
  <r>
    <x v="3"/>
    <x v="1"/>
    <s v="RH"/>
    <s v="Diard, C 2018, 'Famille R : quels choix pour une protection patrimoniale optimale du chef d’entreprise?'"/>
    <x v="270"/>
    <m/>
    <m/>
    <m/>
    <m/>
    <s v="cas de Droit de l'entreprise, no. J0091"/>
    <m/>
    <m/>
    <m/>
    <s v="DIARD"/>
    <s v="CAROLINE"/>
    <m/>
    <m/>
    <m/>
    <m/>
    <m/>
    <m/>
    <m/>
    <m/>
    <m/>
    <m/>
    <m/>
    <m/>
    <m/>
    <m/>
    <m/>
    <m/>
    <m/>
    <m/>
    <x v="4"/>
    <m/>
    <m/>
    <m/>
    <m/>
    <m/>
    <m/>
  </r>
  <r>
    <x v="3"/>
    <x v="1"/>
    <s v="RH"/>
    <s v="Diard, C 2018, ‘Un pour tous, tous pour un blason’"/>
    <x v="362"/>
    <m/>
    <m/>
    <m/>
    <m/>
    <s v="cas de Marketing."/>
    <m/>
    <m/>
    <m/>
    <s v="DIARD"/>
    <s v="CAROLINE"/>
    <m/>
    <m/>
    <m/>
    <m/>
    <m/>
    <m/>
    <m/>
    <m/>
    <m/>
    <m/>
    <m/>
    <m/>
    <m/>
    <m/>
    <m/>
    <m/>
    <m/>
    <m/>
    <x v="4"/>
    <m/>
    <m/>
    <m/>
    <m/>
    <m/>
    <m/>
  </r>
  <r>
    <x v="3"/>
    <x v="1"/>
    <s v="RH"/>
    <s v="Minchella, D 2018, '&quot;La gueule de l'emploi&quot; : recrutement collectif, un monde impitoyable ?'"/>
    <x v="270"/>
    <m/>
    <m/>
    <m/>
    <m/>
    <s v="Cas de GRH, no. H0652"/>
    <m/>
    <m/>
    <m/>
    <s v="MINCHELLA"/>
    <s v="DELPHINE"/>
    <m/>
    <m/>
    <m/>
    <m/>
    <m/>
    <m/>
    <m/>
    <m/>
    <m/>
    <m/>
    <m/>
    <m/>
    <m/>
    <m/>
    <m/>
    <m/>
    <m/>
    <m/>
    <x v="4"/>
    <m/>
    <m/>
    <m/>
    <m/>
    <m/>
    <m/>
  </r>
  <r>
    <x v="3"/>
    <x v="1"/>
    <s v="RH"/>
    <s v="Obermoller, A 2018, ‘PSA Peugeot Citroën : véhicule électrique, branché ou à débrancher ?’"/>
    <x v="270"/>
    <m/>
    <m/>
    <m/>
    <m/>
    <s v="cas de Management Général/Stratégie, no. G1958"/>
    <m/>
    <m/>
    <m/>
    <s v="OBERMOLLER"/>
    <s v="ANNA"/>
    <m/>
    <m/>
    <m/>
    <m/>
    <m/>
    <m/>
    <m/>
    <m/>
    <m/>
    <m/>
    <m/>
    <m/>
    <m/>
    <m/>
    <m/>
    <m/>
    <m/>
    <m/>
    <x v="4"/>
    <m/>
    <m/>
    <m/>
    <m/>
    <m/>
    <m/>
  </r>
  <r>
    <x v="4"/>
    <x v="1"/>
    <s v="SCM"/>
    <s v="Alix, Y &amp; Daudet, B (2018), ‘Prospective portuaire, stratégie territoriale et attractivité concurrentielle : le nécessaire changement de paradigme de l’autorité portuaire’, in Y. Alix (ed.), Prospective maritime et stratégies portuaires, Editions Management &amp; Société, Les Océanides, Caen"/>
    <x v="363"/>
    <m/>
    <m/>
    <m/>
    <m/>
    <s v="pp. 155-176."/>
    <m/>
    <m/>
    <m/>
    <s v="DAUDET"/>
    <s v="BRIGITTE"/>
    <m/>
    <m/>
    <m/>
    <m/>
    <m/>
    <m/>
    <m/>
    <m/>
    <m/>
    <m/>
    <m/>
    <m/>
    <m/>
    <s v="x"/>
    <m/>
    <m/>
    <m/>
    <m/>
    <x v="4"/>
    <m/>
    <m/>
    <m/>
    <m/>
    <m/>
    <m/>
  </r>
  <r>
    <x v="4"/>
    <x v="1"/>
    <s v="ECO"/>
    <s v="Joyal, A &amp; Nadou, F (2018), &quot;L’intermédiation territoriale au service de l’entrepreneuriat. Illustration par les « arrangements » de production locaux au Brésil&quot;, in B. Pecqueur &amp; F. Nadou (eds), Dynamiques territoriales et mutations économiques. Transition, intermédiation, innovation, L'Harmattan"/>
    <x v="364"/>
    <m/>
    <m/>
    <m/>
    <m/>
    <s v="pp. 201-214."/>
    <m/>
    <m/>
    <m/>
    <s v="NADOU"/>
    <s v="FABIEN"/>
    <m/>
    <m/>
    <m/>
    <m/>
    <m/>
    <m/>
    <m/>
    <m/>
    <m/>
    <m/>
    <m/>
    <m/>
    <m/>
    <s v="x"/>
    <m/>
    <m/>
    <m/>
    <m/>
    <x v="4"/>
    <m/>
    <m/>
    <m/>
    <m/>
    <m/>
    <m/>
  </r>
  <r>
    <x v="4"/>
    <x v="1"/>
    <s v="ECO"/>
    <s v="Lacour, C &amp; Nadou, F (2018), &quot;Le triomphe du territoire, mais quelle victoire ?&quot;, in B. Pecqueur &amp; F. Nadou (eds), Dynamiques territoriales et mutations économiques. Transition, intermédiation, innovation, L'Harmattan"/>
    <x v="364"/>
    <m/>
    <m/>
    <m/>
    <m/>
    <s v="pp. 31-52."/>
    <m/>
    <m/>
    <m/>
    <s v="NADOU"/>
    <s v="FABIEN"/>
    <m/>
    <m/>
    <m/>
    <m/>
    <m/>
    <m/>
    <m/>
    <m/>
    <m/>
    <m/>
    <m/>
    <m/>
    <m/>
    <s v="x"/>
    <m/>
    <m/>
    <m/>
    <m/>
    <x v="4"/>
    <m/>
    <m/>
    <m/>
    <m/>
    <m/>
    <m/>
  </r>
  <r>
    <x v="4"/>
    <x v="1"/>
    <s v="SCM"/>
    <s v="Lavissière, A (2018), ‘The experience of Islands with free ports and free trade zones’, in J. Randall, The 21st Century Maritime Silk Road: Islands Economic Cooperation Forum"/>
    <x v="268"/>
    <m/>
    <m/>
    <m/>
    <m/>
    <s v="pp. 125-150"/>
    <m/>
    <m/>
    <m/>
    <s v="LAVISSIERE"/>
    <s v="ALEXANDRE"/>
    <m/>
    <m/>
    <m/>
    <m/>
    <m/>
    <m/>
    <m/>
    <m/>
    <m/>
    <m/>
    <m/>
    <m/>
    <m/>
    <m/>
    <m/>
    <m/>
    <m/>
    <m/>
    <x v="4"/>
    <m/>
    <m/>
    <m/>
    <m/>
    <m/>
    <m/>
  </r>
  <r>
    <x v="4"/>
    <x v="1"/>
    <s v="ECO"/>
    <s v="Martinez, F (2018), ‘A knowledge management model for corporate water responsibility’ In Meir, R. (Ed). Handbook of Knowledge Management for Sustainable Water Systems, Wiley Publishing. "/>
    <x v="365"/>
    <m/>
    <m/>
    <m/>
    <m/>
    <s v="Chapter 4"/>
    <m/>
    <m/>
    <m/>
    <s v="MARTINEZ"/>
    <s v="FABIEN"/>
    <m/>
    <m/>
    <m/>
    <m/>
    <m/>
    <m/>
    <m/>
    <m/>
    <m/>
    <m/>
    <m/>
    <m/>
    <m/>
    <m/>
    <m/>
    <m/>
    <m/>
    <m/>
    <x v="4"/>
    <m/>
    <m/>
    <m/>
    <m/>
    <m/>
    <m/>
  </r>
  <r>
    <x v="4"/>
    <x v="1"/>
    <s v="RH"/>
    <s v="Meyer, V &amp; Chevalier, F (2018), “Les entretiens&quot;, in Les méthodes de recherche du DBA, dirigé par F. Chevalier, L. M. Cloutier &amp; N. Mitev, Ed. EMS Management et Sociétés"/>
    <x v="366"/>
    <m/>
    <m/>
    <m/>
    <m/>
    <s v="pp. 115-132."/>
    <m/>
    <m/>
    <m/>
    <s v="MEYER"/>
    <s v="VINCENT"/>
    <m/>
    <m/>
    <m/>
    <m/>
    <m/>
    <m/>
    <m/>
    <m/>
    <m/>
    <m/>
    <m/>
    <m/>
    <m/>
    <s v="x"/>
    <m/>
    <m/>
    <m/>
    <m/>
    <x v="4"/>
    <m/>
    <m/>
    <m/>
    <m/>
    <m/>
    <m/>
  </r>
  <r>
    <x v="4"/>
    <x v="1"/>
    <s v="ECO"/>
    <s v="Pecqueur, B &amp; Nadou, F (2018), &quot;lntroduction Générale&quot;, in B. Pecqueur &amp; F. Nadou (eds) , Dynamiques territoriales et mutations économiques. Transition, intermédiation, innovation"/>
    <x v="268"/>
    <m/>
    <m/>
    <m/>
    <m/>
    <s v=" pp. 19-30."/>
    <m/>
    <m/>
    <m/>
    <s v="NADOU"/>
    <s v="FABIEN"/>
    <m/>
    <m/>
    <m/>
    <m/>
    <m/>
    <m/>
    <m/>
    <m/>
    <m/>
    <m/>
    <m/>
    <m/>
    <m/>
    <s v="x"/>
    <m/>
    <m/>
    <m/>
    <m/>
    <x v="4"/>
    <m/>
    <m/>
    <m/>
    <m/>
    <m/>
    <m/>
  </r>
  <r>
    <x v="4"/>
    <x v="1"/>
    <s v="RH"/>
    <s v="Renaud, A (2018), &quot;J. C. Henderson et N. V. Venkatraman : L’alignement stratégique ou le changement de dimension des systèmes d’information dans les organisations&quot;, in Walsh, I., M. Kalika &amp; C. Dominguez-Pery (eds.), Les grands auteurs en Systèmes d'Information, EMS Management et Sociétés"/>
    <x v="367"/>
    <m/>
    <m/>
    <m/>
    <m/>
    <s v="pp. 565-584."/>
    <m/>
    <m/>
    <m/>
    <s v="RENAUD"/>
    <s v="ALEXANDRE"/>
    <m/>
    <m/>
    <m/>
    <m/>
    <m/>
    <m/>
    <m/>
    <m/>
    <m/>
    <m/>
    <m/>
    <m/>
    <m/>
    <m/>
    <m/>
    <m/>
    <m/>
    <m/>
    <x v="4"/>
    <m/>
    <m/>
    <m/>
    <m/>
    <m/>
    <m/>
  </r>
  <r>
    <x v="4"/>
    <x v="1"/>
    <s v="RH"/>
    <s v="Renaud, A (2018), &quot;Blake Ives, une approche stratégique des systèmes d’information résolument tournée vers l’utilisateur&quot;, in Walsh, I., M. Kalika &amp; C. Dominguez-Pery (eds.), Les grands auteurs en Systèmes d'Information, EMS Management et Sociétés"/>
    <x v="367"/>
    <m/>
    <m/>
    <m/>
    <m/>
    <s v=" pp. 607-628."/>
    <m/>
    <m/>
    <m/>
    <s v="RENAUD"/>
    <s v="ALEXANDRE"/>
    <m/>
    <m/>
    <m/>
    <m/>
    <m/>
    <m/>
    <m/>
    <m/>
    <m/>
    <m/>
    <m/>
    <m/>
    <m/>
    <m/>
    <m/>
    <m/>
    <m/>
    <m/>
    <x v="4"/>
    <m/>
    <m/>
    <m/>
    <m/>
    <m/>
    <m/>
  </r>
  <r>
    <x v="4"/>
    <x v="1"/>
    <s v="RH"/>
    <s v="Vo, L-C &amp; Delchet-Cochet, K (2018), ‘CSR implementation in French SMEs: an adapted framework’, in S. Boubaker, D. Cumming &amp; D. Kuong Nguyen (eds), Research Handbook of Investing in the Triple Bottom Line, Edward Elgar Publishing"/>
    <x v="368"/>
    <m/>
    <m/>
    <m/>
    <m/>
    <s v="pp. 373-397."/>
    <m/>
    <m/>
    <m/>
    <s v="VO"/>
    <s v="L-C"/>
    <m/>
    <m/>
    <m/>
    <m/>
    <m/>
    <m/>
    <m/>
    <m/>
    <m/>
    <m/>
    <m/>
    <m/>
    <m/>
    <s v="x"/>
    <m/>
    <m/>
    <m/>
    <m/>
    <x v="4"/>
    <m/>
    <m/>
    <m/>
    <m/>
    <m/>
    <m/>
  </r>
  <r>
    <x v="6"/>
    <x v="1"/>
    <s v="RH"/>
    <s v="Diard, C (2018), 27 Cas pratiques de GRH, Editions Dunod, Management Sup"/>
    <x v="279"/>
    <m/>
    <m/>
    <s v="fev 2018"/>
    <m/>
    <s v="208 p"/>
    <m/>
    <m/>
    <m/>
    <s v="DIARD"/>
    <s v="CAROLINE"/>
    <m/>
    <m/>
    <m/>
    <m/>
    <m/>
    <m/>
    <m/>
    <m/>
    <m/>
    <m/>
    <m/>
    <m/>
    <m/>
    <m/>
    <m/>
    <m/>
    <m/>
    <m/>
    <x v="4"/>
    <m/>
    <m/>
    <m/>
    <m/>
    <m/>
    <m/>
  </r>
  <r>
    <x v="7"/>
    <x v="1"/>
    <s v="RH"/>
    <s v="Alves, S 2018, 'Une réforme de la formation ancrée dans les pratiques de travail contemporaines '"/>
    <x v="280"/>
    <m/>
    <m/>
    <d v="2018-03-21T00:00:00"/>
    <s v="https://theconversation.com/une-reforme-de-la-formation-ancree-dans-les-pratiques-de-travail-contemporaines-92945"/>
    <m/>
    <m/>
    <m/>
    <m/>
    <s v="ALVES"/>
    <s v="SARAH"/>
    <m/>
    <m/>
    <m/>
    <m/>
    <m/>
    <m/>
    <m/>
    <m/>
    <m/>
    <m/>
    <m/>
    <m/>
    <m/>
    <m/>
    <m/>
    <m/>
    <m/>
    <m/>
    <x v="4"/>
    <m/>
    <m/>
    <m/>
    <m/>
    <m/>
    <m/>
  </r>
  <r>
    <x v="7"/>
    <x v="1"/>
    <s v="RH"/>
    <s v="Bazin, Y 2018, 'La mode des entreprises libérées… libération, libéralisation ou liquéfaction ?'"/>
    <x v="280"/>
    <m/>
    <m/>
    <s v="8 fevr 2018"/>
    <s v="https://theconversation.com/la-mode-des-entreprises-liberees-liberation-liberalisation-ou-liquefaction-87490"/>
    <m/>
    <m/>
    <m/>
    <m/>
    <s v="BAZIN"/>
    <s v="YOANN"/>
    <m/>
    <m/>
    <m/>
    <m/>
    <m/>
    <m/>
    <m/>
    <m/>
    <m/>
    <m/>
    <m/>
    <m/>
    <m/>
    <m/>
    <m/>
    <m/>
    <m/>
    <m/>
    <x v="4"/>
    <m/>
    <m/>
    <m/>
    <m/>
    <m/>
    <m/>
  </r>
  <r>
    <x v="7"/>
    <x v="1"/>
    <s v="RH"/>
    <s v="Bazin, Y 2018, 'Entrepreneuriat : pourquoi Mark Zuckerberg n'est qu'un brillant DJ'"/>
    <x v="369"/>
    <m/>
    <m/>
    <d v="2018-06-01T00:00:00"/>
    <s v="https://usbeketrica.com/article/entrepreneuriat-pourquoi-mark-zuckerberg-n-est-qu-un-brillant-dj"/>
    <m/>
    <m/>
    <m/>
    <m/>
    <s v="BAZIN"/>
    <s v="YOANN"/>
    <m/>
    <m/>
    <m/>
    <m/>
    <m/>
    <m/>
    <m/>
    <m/>
    <m/>
    <m/>
    <m/>
    <m/>
    <m/>
    <m/>
    <m/>
    <m/>
    <m/>
    <m/>
    <x v="4"/>
    <m/>
    <m/>
    <m/>
    <m/>
    <m/>
    <m/>
  </r>
  <r>
    <x v="7"/>
    <x v="1"/>
    <s v="RH"/>
    <s v="Bazin, Y 2018, 'Le management « evidence-based » comme technique d’autodéfense intellectuelle'"/>
    <x v="280"/>
    <m/>
    <m/>
    <d v="2018-09-09T00:00:00"/>
    <s v="https://theconversation.com/le-management-evidence-based-comme-technique-dautodefense-intellectuelle-97010"/>
    <m/>
    <m/>
    <m/>
    <m/>
    <s v="BAZIN"/>
    <s v="YOANN"/>
    <m/>
    <m/>
    <m/>
    <m/>
    <m/>
    <m/>
    <m/>
    <m/>
    <m/>
    <m/>
    <m/>
    <m/>
    <m/>
    <m/>
    <m/>
    <m/>
    <m/>
    <m/>
    <x v="4"/>
    <m/>
    <m/>
    <m/>
    <m/>
    <m/>
    <m/>
  </r>
  <r>
    <x v="7"/>
    <x v="1"/>
    <s v="FIN"/>
    <s v="Ben Hamadi, Z 2018, 'Tunisie: comment la corruption gangrène le pays'"/>
    <x v="280"/>
    <m/>
    <m/>
    <s v="13 fevr 2018"/>
    <s v="https://theconversation.com/tunisie-comment-la-corruption-gangrene-le-pays-91294"/>
    <m/>
    <m/>
    <m/>
    <m/>
    <s v="BEN HAMADI"/>
    <s v="ZOUHOUR"/>
    <m/>
    <m/>
    <m/>
    <m/>
    <m/>
    <m/>
    <m/>
    <m/>
    <m/>
    <m/>
    <m/>
    <m/>
    <m/>
    <m/>
    <m/>
    <m/>
    <m/>
    <m/>
    <x v="4"/>
    <m/>
    <m/>
    <m/>
    <m/>
    <m/>
    <m/>
  </r>
  <r>
    <x v="7"/>
    <x v="1"/>
    <s v="ECO"/>
    <s v="Bourdin, S 2018, 'La qualité de vie, une dimension de plus en plus cruciale pour les villes'"/>
    <x v="280"/>
    <m/>
    <m/>
    <d v="2018-01-04T00:00:00"/>
    <s v="https://theconversation.com/la-qualite-de-vie-une-dimension-de-plus-en-plus-cruciale-pour-les-villes-87894"/>
    <m/>
    <m/>
    <m/>
    <m/>
    <s v="BOURDIN"/>
    <s v="SEBASTIEN"/>
    <m/>
    <m/>
    <m/>
    <m/>
    <m/>
    <m/>
    <m/>
    <m/>
    <m/>
    <m/>
    <m/>
    <m/>
    <m/>
    <m/>
    <m/>
    <m/>
    <m/>
    <m/>
    <x v="4"/>
    <m/>
    <m/>
    <m/>
    <m/>
    <m/>
    <m/>
  </r>
  <r>
    <x v="7"/>
    <x v="1"/>
    <s v="ECO"/>
    <s v="Bourdin, S &amp; Ragazzi, E 2018, 'Comprendre si les politiques publiques fonctionnent, est-ce possible ?'"/>
    <x v="280"/>
    <m/>
    <m/>
    <d v="2018-07-08T00:00:00"/>
    <s v="https://theconversation.com/comprendre-si-les-politiques-publiques-fonctionnent-est-ce-possible-97008"/>
    <m/>
    <m/>
    <m/>
    <m/>
    <s v="BOURDIN"/>
    <s v="SEBASTIEN"/>
    <m/>
    <m/>
    <m/>
    <m/>
    <m/>
    <m/>
    <m/>
    <m/>
    <m/>
    <m/>
    <m/>
    <m/>
    <m/>
    <s v="x"/>
    <m/>
    <m/>
    <m/>
    <m/>
    <x v="4"/>
    <m/>
    <m/>
    <m/>
    <m/>
    <m/>
    <m/>
  </r>
  <r>
    <x v="7"/>
    <x v="1"/>
    <s v="ECO"/>
    <s v="Bourdin, S 2018, ‘Budget de l'UE, les gagnants et les perdants'"/>
    <x v="280"/>
    <m/>
    <m/>
    <d v="2018-10-24T00:00:00"/>
    <s v="https://theconversation.com/budget-de-lue-les-gagnants-et-les-perdants-105413"/>
    <m/>
    <m/>
    <m/>
    <m/>
    <s v="BOURDIN"/>
    <s v="SEBASTIEN"/>
    <m/>
    <m/>
    <m/>
    <m/>
    <m/>
    <m/>
    <m/>
    <m/>
    <m/>
    <m/>
    <m/>
    <m/>
    <m/>
    <m/>
    <m/>
    <m/>
    <m/>
    <m/>
    <x v="4"/>
    <m/>
    <m/>
    <m/>
    <m/>
    <m/>
    <m/>
  </r>
  <r>
    <x v="7"/>
    <x v="1"/>
    <s v="SCM"/>
    <s v="Daudet, B 2018, 'Vous avez dit gouvernance des relations ville-port ?'"/>
    <x v="286"/>
    <m/>
    <m/>
    <d v="2018-01-01T00:00:00"/>
    <m/>
    <s v=" no. 5081, pp.18-19"/>
    <m/>
    <m/>
    <m/>
    <s v="DAUDET"/>
    <s v="BRIGITTE"/>
    <m/>
    <m/>
    <m/>
    <m/>
    <m/>
    <m/>
    <m/>
    <m/>
    <m/>
    <m/>
    <m/>
    <m/>
    <m/>
    <m/>
    <m/>
    <m/>
    <m/>
    <m/>
    <x v="4"/>
    <m/>
    <m/>
    <m/>
    <m/>
    <m/>
    <m/>
  </r>
  <r>
    <x v="7"/>
    <x v="1"/>
    <s v="SCM"/>
    <s v="Daudet, B 2018, 'Métropolisation portuaire africaine 2.0'"/>
    <x v="370"/>
    <m/>
    <m/>
    <d v="2018-01-04T00:00:00"/>
    <m/>
    <m/>
    <m/>
    <m/>
    <m/>
    <s v="DAUDET"/>
    <s v="BRIGITTE"/>
    <m/>
    <m/>
    <m/>
    <m/>
    <m/>
    <m/>
    <m/>
    <m/>
    <m/>
    <m/>
    <m/>
    <m/>
    <m/>
    <m/>
    <m/>
    <m/>
    <m/>
    <m/>
    <x v="4"/>
    <m/>
    <m/>
    <m/>
    <m/>
    <m/>
    <m/>
  </r>
  <r>
    <x v="7"/>
    <x v="1"/>
    <s v="SCM"/>
    <s v="Daudet, B 2018, 'Les ports maritimes : vers de nouveaux paradigmes ?'"/>
    <x v="287"/>
    <m/>
    <m/>
    <m/>
    <m/>
    <s v="no. 69, pp.50-52."/>
    <m/>
    <m/>
    <m/>
    <s v="DAUDET"/>
    <s v="BRIGITTE"/>
    <m/>
    <m/>
    <m/>
    <m/>
    <m/>
    <m/>
    <m/>
    <m/>
    <m/>
    <m/>
    <m/>
    <m/>
    <m/>
    <m/>
    <m/>
    <m/>
    <m/>
    <m/>
    <x v="4"/>
    <m/>
    <m/>
    <m/>
    <m/>
    <m/>
    <m/>
  </r>
  <r>
    <x v="7"/>
    <x v="1"/>
    <s v="SCM"/>
    <s v="Daudet B 2018, ‘Métropoles portuaires africaines. Enfin le temps des grands chantiers dans une perspective ville-port ?’"/>
    <x v="371"/>
    <m/>
    <m/>
    <d v="2018-10-01T00:00:00"/>
    <m/>
    <s v="no. 5090, pp. 40-41"/>
    <m/>
    <m/>
    <m/>
    <s v="DAUDET"/>
    <s v="BRIGITTE"/>
    <m/>
    <m/>
    <m/>
    <m/>
    <m/>
    <m/>
    <m/>
    <m/>
    <m/>
    <m/>
    <m/>
    <m/>
    <m/>
    <m/>
    <m/>
    <m/>
    <m/>
    <m/>
    <x v="4"/>
    <m/>
    <m/>
    <m/>
    <m/>
    <m/>
    <m/>
  </r>
  <r>
    <x v="7"/>
    <x v="1"/>
    <s v="SCM"/>
    <s v="Daudet, B &amp; Alix, Y 2018, ‘Chronique d’une croissance annoncée’"/>
    <x v="372"/>
    <m/>
    <m/>
    <s v="dec 2018"/>
    <m/>
    <s v="no. 136,  pp. 16-17."/>
    <m/>
    <m/>
    <m/>
    <s v="DAUDET"/>
    <s v="BRIGITTE"/>
    <m/>
    <m/>
    <m/>
    <m/>
    <m/>
    <m/>
    <m/>
    <m/>
    <m/>
    <m/>
    <m/>
    <m/>
    <m/>
    <s v="x"/>
    <m/>
    <m/>
    <m/>
    <m/>
    <x v="4"/>
    <m/>
    <m/>
    <m/>
    <m/>
    <m/>
    <m/>
  </r>
  <r>
    <x v="7"/>
    <x v="1"/>
    <s v="RH"/>
    <s v="Diard, C 2018, 'Réformer la SNCF par ordonnance : la tentation de Créon ?'"/>
    <x v="280"/>
    <m/>
    <m/>
    <d v="2018-02-26T00:00:00"/>
    <s v="https://theconversation.com/reformer-la-sncf-par-ordonnance-la-tentation-de-creon-92373"/>
    <m/>
    <m/>
    <m/>
    <m/>
    <s v="DIARD"/>
    <s v="CAROLINE"/>
    <m/>
    <m/>
    <m/>
    <m/>
    <m/>
    <m/>
    <m/>
    <m/>
    <m/>
    <m/>
    <m/>
    <m/>
    <m/>
    <m/>
    <m/>
    <m/>
    <m/>
    <m/>
    <x v="4"/>
    <m/>
    <m/>
    <m/>
    <m/>
    <m/>
    <m/>
  </r>
  <r>
    <x v="7"/>
    <x v="1"/>
    <s v="RH"/>
    <s v="Diard, C 2018, 'Formation professionnelle continue : les services RH auront-ils encore la main ?'"/>
    <x v="373"/>
    <m/>
    <m/>
    <d v="2018-03-20T00:00:00"/>
    <s v="https://afterworkrh.com/formation-professionnelle-continue-les-services-rh-auront-ils-encore-la-main/"/>
    <m/>
    <m/>
    <m/>
    <m/>
    <s v="DIARD"/>
    <s v="CAROLINE"/>
    <m/>
    <m/>
    <m/>
    <m/>
    <m/>
    <m/>
    <m/>
    <m/>
    <m/>
    <m/>
    <m/>
    <m/>
    <m/>
    <m/>
    <m/>
    <m/>
    <m/>
    <m/>
    <x v="4"/>
    <m/>
    <m/>
    <m/>
    <m/>
    <m/>
    <m/>
  </r>
  <r>
    <x v="7"/>
    <x v="1"/>
    <s v="RH"/>
    <s v="Diard, C 2018, 'Le travail, une question de temps'"/>
    <x v="280"/>
    <m/>
    <m/>
    <d v="2018-04-19T00:00:00"/>
    <s v="https://theconversation.com/le-travail-une-question-de-temps-94222"/>
    <m/>
    <m/>
    <m/>
    <m/>
    <s v="DIARD"/>
    <s v="CAROLINE"/>
    <m/>
    <m/>
    <m/>
    <m/>
    <m/>
    <m/>
    <m/>
    <m/>
    <m/>
    <m/>
    <m/>
    <m/>
    <m/>
    <m/>
    <m/>
    <m/>
    <m/>
    <m/>
    <x v="4"/>
    <m/>
    <m/>
    <m/>
    <m/>
    <m/>
    <m/>
  </r>
  <r>
    <x v="7"/>
    <x v="1"/>
    <s v="RH"/>
    <s v="Diard, C 2018, 'Manager les baby-boomers : voilà c’est fini !'"/>
    <x v="280"/>
    <m/>
    <m/>
    <d v="2018-05-14T00:00:00"/>
    <s v="https://theconversation.com/manager-les-baby-boomers-voila-cest-fini-96095"/>
    <m/>
    <m/>
    <m/>
    <m/>
    <s v="DIARD"/>
    <s v="CAROLINE"/>
    <m/>
    <m/>
    <m/>
    <m/>
    <m/>
    <m/>
    <m/>
    <m/>
    <m/>
    <m/>
    <m/>
    <m/>
    <m/>
    <m/>
    <m/>
    <m/>
    <m/>
    <m/>
    <x v="4"/>
    <m/>
    <m/>
    <m/>
    <m/>
    <m/>
    <m/>
  </r>
  <r>
    <x v="7"/>
    <x v="1"/>
    <s v="RH"/>
    <s v="Diard, C 2018, 'La digitalisation, menace ou opportunité pour les fonctions support ?'"/>
    <x v="280"/>
    <m/>
    <m/>
    <d v="2018-03-01T00:00:00"/>
    <s v="https://theconversation.com/la-digitalisation-menace-ou-opportunite-pour-les-fonctions-support-89286"/>
    <m/>
    <m/>
    <m/>
    <m/>
    <s v="DIARD"/>
    <s v="CAROLINE"/>
    <m/>
    <m/>
    <m/>
    <m/>
    <m/>
    <m/>
    <m/>
    <m/>
    <m/>
    <m/>
    <m/>
    <m/>
    <m/>
    <m/>
    <m/>
    <m/>
    <m/>
    <m/>
    <x v="4"/>
    <m/>
    <m/>
    <m/>
    <m/>
    <m/>
    <m/>
  </r>
  <r>
    <x v="7"/>
    <x v="1"/>
    <s v="RH"/>
    <s v="Diard, C 2018, 'Déclarations d’impôts et droit à l’erreur : non, vous n’avez pas été trompés'"/>
    <x v="280"/>
    <m/>
    <m/>
    <d v="2018-05-01T00:00:00"/>
    <s v="https://theconversation.com/declarations-dimpots-et-droit-a-lerreur-non-vous-navez-pas-ete-trompes-95760"/>
    <m/>
    <m/>
    <m/>
    <m/>
    <s v="DIARD"/>
    <s v="CAROLINE"/>
    <m/>
    <m/>
    <m/>
    <m/>
    <m/>
    <m/>
    <m/>
    <m/>
    <m/>
    <m/>
    <m/>
    <m/>
    <m/>
    <m/>
    <m/>
    <m/>
    <m/>
    <m/>
    <x v="4"/>
    <m/>
    <m/>
    <m/>
    <m/>
    <m/>
    <m/>
  </r>
  <r>
    <x v="7"/>
    <x v="1"/>
    <s v="RH"/>
    <s v="Diard, C 2018, 'Ce que change la rupture conventionnelle collective'"/>
    <x v="280"/>
    <m/>
    <m/>
    <d v="2018-01-02T00:00:00"/>
    <s v="https://theconversation.com/ce-que-change-la-rupture-conventionnelle-collective-87731"/>
    <m/>
    <m/>
    <m/>
    <m/>
    <s v="DIARD"/>
    <s v="CAROLINE"/>
    <m/>
    <m/>
    <m/>
    <m/>
    <m/>
    <m/>
    <m/>
    <m/>
    <m/>
    <m/>
    <m/>
    <m/>
    <m/>
    <m/>
    <m/>
    <m/>
    <m/>
    <m/>
    <x v="4"/>
    <m/>
    <m/>
    <m/>
    <m/>
    <m/>
    <m/>
  </r>
  <r>
    <x v="7"/>
    <x v="1"/>
    <s v="RH"/>
    <s v="Diard, C 2018, 'Harcèlement sexuel au travail : à qui la faute ?'"/>
    <x v="280"/>
    <m/>
    <m/>
    <d v="2018-02-06T00:00:00"/>
    <s v="https://theconversation.com/harcelement-sexuel-a-qui-la-faute-91157"/>
    <m/>
    <m/>
    <m/>
    <m/>
    <s v="DIARD"/>
    <s v="CAROLINE"/>
    <m/>
    <m/>
    <m/>
    <m/>
    <m/>
    <m/>
    <m/>
    <m/>
    <m/>
    <m/>
    <m/>
    <m/>
    <m/>
    <m/>
    <m/>
    <m/>
    <m/>
    <m/>
    <x v="4"/>
    <m/>
    <m/>
    <m/>
    <m/>
    <m/>
    <m/>
  </r>
  <r>
    <x v="7"/>
    <x v="1"/>
    <s v="RH"/>
    <s v="Diard, C &amp; Tchemenian, G 2018, 'Harcèlement au travail : le délicat problème de la preuve'"/>
    <x v="280"/>
    <m/>
    <m/>
    <d v="2018-03-06T00:00:00"/>
    <s v="https://theconversation.com/harcelement-au-travail-le-delicat-probleme-de-la-preuve-91769"/>
    <m/>
    <m/>
    <m/>
    <m/>
    <s v="DIARD"/>
    <s v="CAROLINE"/>
    <m/>
    <m/>
    <m/>
    <m/>
    <m/>
    <m/>
    <m/>
    <m/>
    <m/>
    <m/>
    <m/>
    <m/>
    <m/>
    <m/>
    <m/>
    <m/>
    <m/>
    <m/>
    <x v="4"/>
    <m/>
    <m/>
    <m/>
    <m/>
    <m/>
    <m/>
  </r>
  <r>
    <x v="7"/>
    <x v="1"/>
    <s v="RH"/>
    <s v="Diard, C 2018, 'Entre team-building et plans sociaux, le blues du DRH'"/>
    <x v="280"/>
    <m/>
    <m/>
    <d v="2018-04-03T00:00:00"/>
    <s v="https://theconversation.com/entre-team-building-et-plans-sociaux-le-blues-du-drh-93865"/>
    <m/>
    <m/>
    <m/>
    <m/>
    <s v="DIARD"/>
    <s v="CAROLINE"/>
    <m/>
    <m/>
    <m/>
    <m/>
    <m/>
    <m/>
    <m/>
    <m/>
    <m/>
    <m/>
    <m/>
    <m/>
    <m/>
    <m/>
    <m/>
    <m/>
    <m/>
    <m/>
    <x v="4"/>
    <m/>
    <m/>
    <m/>
    <m/>
    <m/>
    <m/>
  </r>
  <r>
    <x v="7"/>
    <x v="1"/>
    <s v="RH"/>
    <s v="Diard, C 2018, ' Nouvelles cotisations 2018 : êtes-vous gagnant ?'"/>
    <x v="280"/>
    <m/>
    <m/>
    <d v="2018-01-07T00:00:00"/>
    <s v="https://theconversation.com/nouvelles-cotisations-2018-etes-vous-gagnant-89702"/>
    <m/>
    <m/>
    <m/>
    <m/>
    <s v="DIARD"/>
    <s v="CAROLINE"/>
    <m/>
    <m/>
    <m/>
    <m/>
    <m/>
    <m/>
    <m/>
    <m/>
    <m/>
    <m/>
    <m/>
    <m/>
    <m/>
    <m/>
    <m/>
    <m/>
    <m/>
    <m/>
    <x v="4"/>
    <m/>
    <m/>
    <m/>
    <m/>
    <m/>
    <m/>
  </r>
  <r>
    <x v="7"/>
    <x v="1"/>
    <s v="RH"/>
    <s v="Diard, C 2018, 'Rapport Spinetta : le début de la fin des régimes spéciaux ?'"/>
    <x v="280"/>
    <m/>
    <m/>
    <d v="2018-02-20T00:00:00"/>
    <s v="https://theconversation.com/rapport-spinetta-le-debut-de-la-fin-des-regimes-speciaux-92019"/>
    <m/>
    <m/>
    <m/>
    <m/>
    <s v="DIARD"/>
    <s v="CAROLINE"/>
    <m/>
    <m/>
    <m/>
    <m/>
    <m/>
    <m/>
    <m/>
    <m/>
    <m/>
    <m/>
    <m/>
    <m/>
    <m/>
    <m/>
    <m/>
    <m/>
    <m/>
    <m/>
    <x v="4"/>
    <m/>
    <m/>
    <m/>
    <m/>
    <m/>
    <m/>
  </r>
  <r>
    <x v="7"/>
    <x v="1"/>
    <s v="RH"/>
    <s v="Diard, C 2018, 'Harcèlement sexuel au travail : une question de consentement ?'"/>
    <x v="280"/>
    <m/>
    <m/>
    <d v="2018-03-21T00:00:00"/>
    <s v="https://theconversation.com/harcelement-sexuel-au-travail-une-question-de-consentement-93469"/>
    <m/>
    <m/>
    <m/>
    <m/>
    <s v="DIARD"/>
    <s v="CAROLINE"/>
    <m/>
    <m/>
    <m/>
    <m/>
    <m/>
    <m/>
    <m/>
    <m/>
    <m/>
    <m/>
    <m/>
    <m/>
    <m/>
    <m/>
    <m/>
    <m/>
    <m/>
    <m/>
    <x v="4"/>
    <m/>
    <m/>
    <m/>
    <m/>
    <m/>
    <m/>
  </r>
  <r>
    <x v="7"/>
    <x v="1"/>
    <s v="RH"/>
    <s v="Diard, C 2018, 'Harcèlement : pouvoir de l’employeur versus défense du salarié'"/>
    <x v="280"/>
    <m/>
    <m/>
    <d v="2018-04-09T00:00:00"/>
    <s v="https://theconversation.com/harcelement-pouvoir-de-lemployeur-versus-defense-du-salarie-94233"/>
    <m/>
    <m/>
    <m/>
    <m/>
    <s v="DIARD"/>
    <s v="CAROLINE"/>
    <m/>
    <m/>
    <m/>
    <m/>
    <m/>
    <m/>
    <m/>
    <m/>
    <m/>
    <m/>
    <m/>
    <m/>
    <m/>
    <m/>
    <m/>
    <m/>
    <m/>
    <m/>
    <x v="4"/>
    <m/>
    <m/>
    <m/>
    <m/>
    <m/>
    <m/>
  </r>
  <r>
    <x v="7"/>
    <x v="1"/>
    <s v="RH"/>
    <s v="Diard, C 2018, 'Toute vérité n'est pas bonne à dire'"/>
    <x v="289"/>
    <m/>
    <m/>
    <d v="2018-05-06T00:00:00"/>
    <s v="https://www.lesechos.fr/idees-debats/cercle/toute-verite-nest-pas-bonne-a-dire-132380"/>
    <m/>
    <m/>
    <m/>
    <m/>
    <s v="DIARD"/>
    <s v="CAROLINE"/>
    <m/>
    <m/>
    <m/>
    <m/>
    <m/>
    <m/>
    <m/>
    <m/>
    <m/>
    <m/>
    <m/>
    <m/>
    <m/>
    <m/>
    <m/>
    <m/>
    <m/>
    <m/>
    <x v="4"/>
    <m/>
    <m/>
    <m/>
    <m/>
    <m/>
    <m/>
  </r>
  <r>
    <x v="7"/>
    <x v="1"/>
    <s v="RH"/>
    <s v="Diard, C 2018, 'Caméras au travail : une question de confiance'"/>
    <x v="280"/>
    <m/>
    <m/>
    <d v="2018-06-11T00:00:00"/>
    <s v="https://theconversation.com/cameras-au-travail-une-question-de-confiance-97840"/>
    <m/>
    <m/>
    <m/>
    <m/>
    <s v="DIARD"/>
    <s v="CAROLINE"/>
    <m/>
    <m/>
    <m/>
    <m/>
    <m/>
    <m/>
    <m/>
    <m/>
    <m/>
    <m/>
    <m/>
    <m/>
    <m/>
    <m/>
    <m/>
    <m/>
    <m/>
    <m/>
    <x v="4"/>
    <m/>
    <m/>
    <m/>
    <m/>
    <m/>
    <m/>
  </r>
  <r>
    <x v="7"/>
    <x v="1"/>
    <s v="RH"/>
    <s v="Diard, C 2018, 'On vous rappellera ? Recruteurs, répondez aux candidats !'"/>
    <x v="280"/>
    <m/>
    <m/>
    <s v="21 aout 2018"/>
    <s v="https://theconversation.com/on-vous-rappellera-recruteurs-repondez-aux-candidats-99352"/>
    <m/>
    <m/>
    <m/>
    <m/>
    <s v="DIARD"/>
    <s v="CAROLINE"/>
    <m/>
    <m/>
    <m/>
    <m/>
    <m/>
    <m/>
    <m/>
    <m/>
    <m/>
    <m/>
    <m/>
    <m/>
    <m/>
    <m/>
    <m/>
    <m/>
    <m/>
    <m/>
    <x v="4"/>
    <m/>
    <m/>
    <m/>
    <m/>
    <m/>
    <m/>
  </r>
  <r>
    <x v="7"/>
    <x v="1"/>
    <s v="RH"/>
    <s v="Diard, C 2018, 'Faut-il contrôler les télétravailleurs ?'"/>
    <x v="280"/>
    <m/>
    <m/>
    <d v="2018-09-03T00:00:00"/>
    <s v="https://theconversation.com/faut-il-controler-les-teletravailleurs-97605"/>
    <m/>
    <m/>
    <m/>
    <m/>
    <s v="DIARD"/>
    <s v="CAROLINE"/>
    <m/>
    <m/>
    <m/>
    <m/>
    <m/>
    <m/>
    <m/>
    <m/>
    <m/>
    <m/>
    <m/>
    <m/>
    <m/>
    <m/>
    <m/>
    <m/>
    <m/>
    <m/>
    <x v="4"/>
    <m/>
    <m/>
    <m/>
    <m/>
    <m/>
    <m/>
  </r>
  <r>
    <x v="7"/>
    <x v="1"/>
    <s v="RH"/>
    <s v="Diard, C 2018, 'Caméras sur le lieu de travail et RGPD, quels changements ?'"/>
    <x v="280"/>
    <m/>
    <m/>
    <d v="2018-10-01T00:00:00"/>
    <s v="https://theconversation.com/cameras-sur-le-lieu-de-travail-et-rgpd-quels-changements-103953"/>
    <m/>
    <m/>
    <m/>
    <m/>
    <s v="DIARD"/>
    <s v="CAROLINE"/>
    <m/>
    <m/>
    <m/>
    <m/>
    <m/>
    <m/>
    <m/>
    <m/>
    <m/>
    <m/>
    <m/>
    <m/>
    <m/>
    <m/>
    <m/>
    <m/>
    <m/>
    <m/>
    <x v="4"/>
    <m/>
    <m/>
    <m/>
    <m/>
    <m/>
    <m/>
  </r>
  <r>
    <x v="7"/>
    <x v="1"/>
    <s v="RH"/>
    <s v="Diard, C 2018, 'Management : pourquoi prendre une décision est si difficile'"/>
    <x v="280"/>
    <m/>
    <m/>
    <d v="2018-11-06T00:00:00"/>
    <s v="https://theconversation.com/management-pourquoi-prendre-une-decision-est-si-difficile-106142"/>
    <m/>
    <m/>
    <m/>
    <m/>
    <s v="DIARD"/>
    <s v="CAROLINE"/>
    <m/>
    <m/>
    <m/>
    <m/>
    <m/>
    <m/>
    <m/>
    <m/>
    <m/>
    <m/>
    <m/>
    <m/>
    <m/>
    <m/>
    <m/>
    <m/>
    <m/>
    <m/>
    <x v="4"/>
    <m/>
    <m/>
    <m/>
    <m/>
    <m/>
    <m/>
  </r>
  <r>
    <x v="7"/>
    <x v="1"/>
    <s v="RH"/>
    <s v="Diard, C 2018, 'Le collectif au cœur de la résolution des conflits'"/>
    <x v="280"/>
    <m/>
    <m/>
    <d v="2018-11-27T00:00:00"/>
    <s v="https://theconversation.com/le-collectif-de-travail-au-coeur-de-la-resolution-des-conflits-106887"/>
    <m/>
    <m/>
    <m/>
    <m/>
    <s v="DIARD"/>
    <s v="CAROLINE"/>
    <m/>
    <m/>
    <m/>
    <m/>
    <m/>
    <m/>
    <m/>
    <m/>
    <m/>
    <m/>
    <m/>
    <m/>
    <m/>
    <m/>
    <m/>
    <m/>
    <m/>
    <m/>
    <x v="4"/>
    <m/>
    <m/>
    <m/>
    <m/>
    <m/>
    <m/>
  </r>
  <r>
    <x v="7"/>
    <x v="1"/>
    <s v="RH"/>
    <s v="Diard, C 2018, 'Cyber-surveillance des salariés : une menace pour la santé au travail ?'"/>
    <x v="289"/>
    <m/>
    <m/>
    <s v="6 dec 2018"/>
    <s v="https://www.lesechos.fr/idees-debats/cercle/opinion-cybersurveillance-des-salaries-une-menace-pour-la-sante-au-travail-236706"/>
    <m/>
    <m/>
    <m/>
    <m/>
    <s v="DIARD"/>
    <s v="CAROLINE"/>
    <m/>
    <m/>
    <m/>
    <m/>
    <m/>
    <m/>
    <m/>
    <m/>
    <m/>
    <m/>
    <m/>
    <m/>
    <m/>
    <m/>
    <m/>
    <m/>
    <m/>
    <m/>
    <x v="4"/>
    <m/>
    <m/>
    <m/>
    <m/>
    <m/>
    <m/>
  </r>
  <r>
    <x v="7"/>
    <x v="1"/>
    <s v="RH"/>
    <s v="Diard, C &amp; Lavissière, M-C 2018, La leçon d’Antigone sur le courage en entreprise"/>
    <x v="280"/>
    <m/>
    <m/>
    <d v="2018-10-17T00:00:00"/>
    <s v="https://theconversation.com/la-lecon-dantigone-sur-le-courage-en-entreprise-104738"/>
    <m/>
    <m/>
    <m/>
    <m/>
    <s v="DIARD"/>
    <s v="CAROLINE"/>
    <s v="LAVISSIERE"/>
    <s v="M-C"/>
    <m/>
    <m/>
    <m/>
    <m/>
    <m/>
    <m/>
    <m/>
    <m/>
    <m/>
    <m/>
    <m/>
    <m/>
    <m/>
    <m/>
    <m/>
    <m/>
    <x v="4"/>
    <m/>
    <m/>
    <m/>
    <m/>
    <m/>
    <m/>
  </r>
  <r>
    <x v="7"/>
    <x v="1"/>
    <s v="MARK"/>
    <s v="Duchemin, M-H &amp; Sohier, R 2018, 'Les études de marché : enseigner les nouvelles méthodes de collecte et de traitement de données qualitatives'"/>
    <x v="374"/>
    <m/>
    <m/>
    <m/>
    <m/>
    <s v="T4/2018, pp. 78-79."/>
    <m/>
    <m/>
    <m/>
    <s v="DUCHEMIN"/>
    <s v="MARIE-HELENE"/>
    <s v="SOHIER"/>
    <s v="ROMAIN"/>
    <m/>
    <m/>
    <m/>
    <m/>
    <m/>
    <m/>
    <m/>
    <m/>
    <m/>
    <m/>
    <m/>
    <m/>
    <m/>
    <m/>
    <m/>
    <m/>
    <x v="4"/>
    <m/>
    <m/>
    <m/>
    <m/>
    <m/>
    <m/>
  </r>
  <r>
    <x v="7"/>
    <x v="1"/>
    <s v="SCM"/>
    <s v="Faury, O 2018, ‘Les routes maritimes arctiques, une concurrence encore lointaine'"/>
    <x v="280"/>
    <m/>
    <m/>
    <d v="2018-11-15T00:00:00"/>
    <s v="https://theconversation.com/les-routes-maritimes-arctiques-une-concurrence-encore-lointaine-102010"/>
    <m/>
    <m/>
    <m/>
    <m/>
    <s v="FAURY"/>
    <s v="OLIVIER"/>
    <m/>
    <m/>
    <m/>
    <m/>
    <m/>
    <m/>
    <m/>
    <m/>
    <m/>
    <m/>
    <m/>
    <m/>
    <m/>
    <m/>
    <m/>
    <m/>
    <m/>
    <m/>
    <x v="4"/>
    <m/>
    <m/>
    <m/>
    <m/>
    <m/>
    <m/>
  </r>
  <r>
    <x v="7"/>
    <x v="1"/>
    <s v="SCM"/>
    <s v="Fedi, L &amp; Faury, O 2018, 'Comment les compagnies d'assurance utilisent-elles le code polaire ?'"/>
    <x v="291"/>
    <m/>
    <m/>
    <d v="2018-02-15T00:00:00"/>
    <m/>
    <s v="pp.33-33"/>
    <m/>
    <m/>
    <m/>
    <s v="FAURY"/>
    <s v="OLIVIER"/>
    <m/>
    <m/>
    <m/>
    <m/>
    <m/>
    <m/>
    <m/>
    <m/>
    <m/>
    <m/>
    <m/>
    <m/>
    <m/>
    <s v="x"/>
    <m/>
    <m/>
    <m/>
    <m/>
    <x v="4"/>
    <m/>
    <m/>
    <m/>
    <m/>
    <m/>
    <m/>
  </r>
  <r>
    <x v="7"/>
    <x v="1"/>
    <s v="RH"/>
    <s v="Fortoul, A &amp; Eliézer, H 2018, 'Orateurs, sachez éviter les travers des logiciels de présentation'"/>
    <x v="280"/>
    <m/>
    <m/>
    <d v="2018-09-06T00:00:00"/>
    <s v="https://theconversation.com/orateurs-sachez-eviter-les-travers-des-logiciels-de-presentation-97310"/>
    <m/>
    <m/>
    <m/>
    <m/>
    <s v="FORTOUL(OBERMOLLER)"/>
    <s v="ANNA"/>
    <m/>
    <m/>
    <m/>
    <m/>
    <m/>
    <m/>
    <m/>
    <m/>
    <m/>
    <m/>
    <m/>
    <m/>
    <m/>
    <s v="x"/>
    <m/>
    <m/>
    <m/>
    <m/>
    <x v="4"/>
    <m/>
    <m/>
    <m/>
    <m/>
    <m/>
    <m/>
  </r>
  <r>
    <x v="7"/>
    <x v="1"/>
    <s v="SCM"/>
    <s v="Lasmoles, O 2018, ‘Blockchains et transport maritime ‘"/>
    <x v="375"/>
    <m/>
    <m/>
    <m/>
    <m/>
    <s v="Hiver, no. 45, pp.2-4."/>
    <m/>
    <m/>
    <m/>
    <s v="LASMOLES"/>
    <s v="OLIVIER"/>
    <m/>
    <m/>
    <m/>
    <m/>
    <m/>
    <m/>
    <m/>
    <m/>
    <m/>
    <m/>
    <m/>
    <m/>
    <m/>
    <m/>
    <m/>
    <m/>
    <m/>
    <m/>
    <x v="4"/>
    <m/>
    <m/>
    <m/>
    <m/>
    <m/>
    <m/>
  </r>
  <r>
    <x v="7"/>
    <x v="1"/>
    <s v="RH"/>
    <s v="Maréchal, H &amp; Fortoul, A 2018, 'Préparer demain ! Et si nous parlions stratégie ?'"/>
    <x v="376"/>
    <m/>
    <m/>
    <m/>
    <m/>
    <s v="vol. 18, no. 1, pp.7-11, janvier-février."/>
    <m/>
    <m/>
    <m/>
    <s v="FORTOUL(OBERMOLLER)"/>
    <s v="ANNA"/>
    <m/>
    <m/>
    <m/>
    <m/>
    <m/>
    <m/>
    <m/>
    <m/>
    <m/>
    <m/>
    <m/>
    <m/>
    <m/>
    <s v="x"/>
    <m/>
    <m/>
    <m/>
    <m/>
    <x v="4"/>
    <m/>
    <m/>
    <m/>
    <m/>
    <m/>
    <m/>
  </r>
  <r>
    <x v="7"/>
    <x v="1"/>
    <s v="RH"/>
    <s v="Minchella, D 2018, 'Flex office : réelle innovation ou inquiétant retour en arrière ?'"/>
    <x v="377"/>
    <m/>
    <m/>
    <d v="2018-09-13T00:00:00"/>
    <s v="https://www.hbrfrance.fr/chroniques-experts/2018/09/22461-flex-office-reelle-innovation-ou-inquietant-retour-en-arriere/"/>
    <m/>
    <m/>
    <m/>
    <m/>
    <s v="MINCHELLA"/>
    <s v="DELPHINE"/>
    <m/>
    <m/>
    <m/>
    <m/>
    <m/>
    <m/>
    <m/>
    <m/>
    <m/>
    <m/>
    <m/>
    <m/>
    <m/>
    <m/>
    <m/>
    <m/>
    <m/>
    <m/>
    <x v="4"/>
    <m/>
    <m/>
    <m/>
    <m/>
    <m/>
    <m/>
  </r>
  <r>
    <x v="7"/>
    <x v="1"/>
    <s v="RH"/>
    <s v="Minchella, D 2018, ‘Ce que l’organisation de l’espace révèle de l’entreprise’"/>
    <x v="280"/>
    <m/>
    <m/>
    <d v="2018-12-21T00:00:00"/>
    <s v="https://theconversation.com/ce-que-lorganisation-de-lespace-revele-de-lentreprise-108111"/>
    <m/>
    <m/>
    <m/>
    <m/>
    <s v="MINCHELLA"/>
    <s v="DELPHINE"/>
    <m/>
    <m/>
    <m/>
    <m/>
    <m/>
    <m/>
    <m/>
    <m/>
    <m/>
    <m/>
    <m/>
    <m/>
    <m/>
    <m/>
    <m/>
    <m/>
    <m/>
    <m/>
    <x v="4"/>
    <m/>
    <m/>
    <m/>
    <m/>
    <m/>
    <m/>
  </r>
  <r>
    <x v="7"/>
    <x v="1"/>
    <s v="RH"/>
    <s v="Minchella, D 2018, ‘En quête d'une qualité 'servicielle'’"/>
    <x v="294"/>
    <m/>
    <m/>
    <s v="dec 2018"/>
    <m/>
    <s v="pp. 94-96."/>
    <m/>
    <m/>
    <m/>
    <s v="MINCHELLA"/>
    <s v="DELPHINE"/>
    <m/>
    <m/>
    <m/>
    <m/>
    <m/>
    <m/>
    <m/>
    <m/>
    <m/>
    <m/>
    <m/>
    <m/>
    <m/>
    <m/>
    <m/>
    <m/>
    <m/>
    <m/>
    <x v="4"/>
    <m/>
    <m/>
    <m/>
    <m/>
    <m/>
    <m/>
  </r>
  <r>
    <x v="7"/>
    <x v="1"/>
    <s v="FIN"/>
    <s v="Pereira, B 2018, 'Facebook, votre employeur et la justice'"/>
    <x v="289"/>
    <m/>
    <m/>
    <d v="2018-02-04T00:00:00"/>
    <s v="https://www.lesechos.fr/idees-debats/cercle/facebook-votre-employeur-et-la-justice-130432#ROFGErlO35VSuoyG.99"/>
    <m/>
    <m/>
    <m/>
    <m/>
    <s v="PEREIRA"/>
    <s v="BRIGITTE"/>
    <m/>
    <m/>
    <m/>
    <m/>
    <m/>
    <m/>
    <m/>
    <m/>
    <m/>
    <m/>
    <m/>
    <m/>
    <m/>
    <m/>
    <m/>
    <m/>
    <m/>
    <m/>
    <x v="4"/>
    <m/>
    <m/>
    <m/>
    <m/>
    <m/>
    <m/>
  </r>
  <r>
    <x v="7"/>
    <x v="1"/>
    <s v="FIN"/>
    <s v="Pereira, B 2018, 'Le forfait-jours sous la haute surveillance du juge'"/>
    <x v="289"/>
    <m/>
    <m/>
    <d v="2018-05-01T00:00:00"/>
    <s v="https://theconversation.com/tempete-eleanor-pourquoi-certaines-regions-sont-plus-exposees-aux-coupures-delectricite-71543"/>
    <m/>
    <m/>
    <m/>
    <m/>
    <s v="PEREIRA"/>
    <s v="BRIGITTE"/>
    <m/>
    <m/>
    <m/>
    <m/>
    <m/>
    <m/>
    <m/>
    <m/>
    <m/>
    <m/>
    <m/>
    <m/>
    <m/>
    <m/>
    <m/>
    <m/>
    <m/>
    <m/>
    <x v="4"/>
    <m/>
    <m/>
    <m/>
    <m/>
    <m/>
    <m/>
  </r>
  <r>
    <x v="7"/>
    <x v="1"/>
    <s v="ECO"/>
    <s v="Raulin, F 2018, 'Tempête Eleanor : pourquoi certaines régions sont plus exposées aux coupures d’électricité'"/>
    <x v="280"/>
    <m/>
    <m/>
    <d v="2018-01-03T00:00:00"/>
    <s v="https://theconversation.com/tempete-eleanor-pourquoi-certaines-regions-sont-plus-exposees-aux-coupures-delectricite-71543"/>
    <m/>
    <m/>
    <m/>
    <m/>
    <s v="RAULIN"/>
    <s v="FRANCOIS"/>
    <m/>
    <m/>
    <m/>
    <m/>
    <m/>
    <m/>
    <m/>
    <m/>
    <m/>
    <m/>
    <m/>
    <m/>
    <m/>
    <s v="x"/>
    <m/>
    <m/>
    <m/>
    <m/>
    <x v="4"/>
    <m/>
    <m/>
    <m/>
    <m/>
    <m/>
    <m/>
  </r>
  <r>
    <x v="7"/>
    <x v="1"/>
    <s v="ECO"/>
    <s v="Raulin, F &amp; Nadou, F 2018, 'La relocalisation industrielle en France : un retour vers le futur ?'"/>
    <x v="280"/>
    <m/>
    <m/>
    <d v="2018-01-09T00:00:00"/>
    <s v="https://theconversation.com/la-relocalisation-industrielle-en-france-un-retour-vers-le-futur-89472"/>
    <m/>
    <m/>
    <m/>
    <m/>
    <s v="RAULIN"/>
    <s v="FRANCOIS"/>
    <s v="NADOU"/>
    <s v="FABIEN"/>
    <m/>
    <m/>
    <m/>
    <m/>
    <m/>
    <m/>
    <m/>
    <m/>
    <m/>
    <m/>
    <m/>
    <m/>
    <m/>
    <m/>
    <m/>
    <m/>
    <x v="4"/>
    <m/>
    <m/>
    <m/>
    <m/>
    <m/>
    <m/>
  </r>
  <r>
    <x v="7"/>
    <x v="1"/>
    <s v="RH"/>
    <s v="Tanquerel, S 2018, 'Mouvement #BalanceTonPorc : ce qu’en disent les étudiants'"/>
    <x v="280"/>
    <m/>
    <m/>
    <d v="2018-05-13T00:00:00"/>
    <s v="https://theconversation.com/mouvement-balancetonporc-ce-quen-disent-les-etudiants-95844"/>
    <m/>
    <m/>
    <m/>
    <m/>
    <s v="TANQUEREL"/>
    <s v="SABRINA"/>
    <m/>
    <m/>
    <m/>
    <m/>
    <m/>
    <m/>
    <m/>
    <m/>
    <m/>
    <m/>
    <m/>
    <m/>
    <m/>
    <m/>
    <m/>
    <m/>
    <m/>
    <m/>
    <x v="4"/>
    <m/>
    <m/>
    <m/>
    <m/>
    <m/>
    <m/>
  </r>
  <r>
    <x v="8"/>
    <x v="1"/>
    <s v="STRAT"/>
    <s v="Aissaoui, S, Bueno Merino, P &amp; Grandval, S 2018, 'Dysfunction of a Solidarity Partnership: the Risk of Having No Contract in the CSA Cooperation'"/>
    <x v="378"/>
    <m/>
    <m/>
    <s v="Chicago, Illinois, USA, August, 10-14"/>
    <m/>
    <m/>
    <m/>
    <m/>
    <m/>
    <s v="BUENO MERINO"/>
    <s v="PASCALE"/>
    <m/>
    <m/>
    <m/>
    <m/>
    <m/>
    <m/>
    <m/>
    <m/>
    <m/>
    <m/>
    <m/>
    <m/>
    <m/>
    <s v="x"/>
    <m/>
    <m/>
    <m/>
    <m/>
    <x v="4"/>
    <m/>
    <m/>
    <m/>
    <m/>
    <m/>
    <m/>
  </r>
  <r>
    <x v="8"/>
    <x v="1"/>
    <s v="STRAT"/>
    <s v="Aissaoui, S, Bueno Merino, P &amp; Grandval, S 2018, 'L'impact de l'identité relationnelle sur la co-création de valeur collective en circuit court de distribution amapien'"/>
    <x v="379"/>
    <m/>
    <m/>
    <s v="Montréal, Canada, 16-17 mai."/>
    <m/>
    <m/>
    <m/>
    <m/>
    <m/>
    <s v="BUENO MERINO"/>
    <s v="PASCALE"/>
    <m/>
    <m/>
    <m/>
    <m/>
    <m/>
    <m/>
    <m/>
    <m/>
    <m/>
    <m/>
    <m/>
    <m/>
    <m/>
    <s v="x"/>
    <m/>
    <m/>
    <m/>
    <m/>
    <x v="4"/>
    <m/>
    <m/>
    <m/>
    <m/>
    <m/>
    <m/>
  </r>
  <r>
    <x v="8"/>
    <x v="1"/>
    <s v="FIN"/>
    <s v="Ben Hamadi, Z &amp; Bahri, M 2018, 'La performance au profit de la légitimité du contrôleur de gestion : étude exploratoire'"/>
    <x v="380"/>
    <m/>
    <m/>
    <s v="Nantes, France, 16-17 mai"/>
    <m/>
    <m/>
    <m/>
    <m/>
    <m/>
    <s v="BEN HAMADI"/>
    <s v="ZOUHOUR"/>
    <m/>
    <m/>
    <m/>
    <m/>
    <m/>
    <m/>
    <m/>
    <m/>
    <m/>
    <m/>
    <m/>
    <m/>
    <m/>
    <s v="x"/>
    <m/>
    <m/>
    <m/>
    <m/>
    <x v="4"/>
    <m/>
    <m/>
    <m/>
    <m/>
    <m/>
    <m/>
  </r>
  <r>
    <x v="8"/>
    <x v="1"/>
    <s v="FIN"/>
    <s v="Ben Hamadi, Z 2018, ‘Peut-on contrôler le contrôleur ? Vers une mesure de la performance du contrôleur de gestion’, Prix de la meilleure communication."/>
    <x v="381"/>
    <m/>
    <m/>
    <s v=" Dakar, Sénégal, 4-7 septembre"/>
    <m/>
    <m/>
    <m/>
    <m/>
    <m/>
    <s v="BEN HAMADI"/>
    <s v="ZOUHOUR"/>
    <m/>
    <m/>
    <m/>
    <m/>
    <m/>
    <m/>
    <m/>
    <m/>
    <m/>
    <m/>
    <m/>
    <m/>
    <m/>
    <m/>
    <m/>
    <m/>
    <m/>
    <m/>
    <x v="4"/>
    <m/>
    <m/>
    <m/>
    <m/>
    <m/>
    <m/>
  </r>
  <r>
    <x v="8"/>
    <x v="1"/>
    <s v="FIN"/>
    <s v="Ben Hamadi, Z &amp; Martin, M 2018, ‘La performance du contrôleur de gestion au sein d’une entreprise multinationale : le cas d’une entreprise automobile’"/>
    <x v="382"/>
    <m/>
    <m/>
    <s v="Casablanca, Maroc, 12-13 décembre"/>
    <m/>
    <m/>
    <m/>
    <m/>
    <m/>
    <s v="BEN HAMADI"/>
    <s v="ZOUHOUR"/>
    <m/>
    <m/>
    <m/>
    <m/>
    <m/>
    <m/>
    <m/>
    <m/>
    <m/>
    <m/>
    <m/>
    <m/>
    <m/>
    <s v="x"/>
    <m/>
    <m/>
    <m/>
    <m/>
    <x v="4"/>
    <m/>
    <m/>
    <m/>
    <m/>
    <m/>
    <m/>
  </r>
  <r>
    <x v="8"/>
    <x v="1"/>
    <s v="SCM"/>
    <s v="Bergqvist, R, Bouchery, Y &amp; Woxenius, J 2018, ‘Where to open maritime containers?'"/>
    <x v="383"/>
    <m/>
    <m/>
    <s v="Gothenburg, Sweden, October 17-19"/>
    <m/>
    <m/>
    <m/>
    <m/>
    <m/>
    <s v="BOUCHERY"/>
    <s v="YANN"/>
    <m/>
    <m/>
    <m/>
    <m/>
    <m/>
    <m/>
    <m/>
    <m/>
    <m/>
    <m/>
    <m/>
    <m/>
    <m/>
    <s v="x"/>
    <m/>
    <m/>
    <m/>
    <m/>
    <x v="4"/>
    <m/>
    <m/>
    <m/>
    <m/>
    <m/>
    <m/>
  </r>
  <r>
    <x v="8"/>
    <x v="1"/>
    <s v="SCM"/>
    <s v="Bouchery, Y, Woxenius, J &amp; Fransoo, J 2018, 'Port-centric logistics and synchromodality: synergy or cannibalization?’"/>
    <x v="384"/>
    <m/>
    <m/>
    <s v="Houston, USA, May, 4-7"/>
    <m/>
    <m/>
    <m/>
    <m/>
    <m/>
    <s v="BOUCHERY"/>
    <s v="YANN"/>
    <m/>
    <m/>
    <m/>
    <m/>
    <m/>
    <m/>
    <m/>
    <m/>
    <m/>
    <m/>
    <m/>
    <m/>
    <m/>
    <s v="x"/>
    <m/>
    <m/>
    <m/>
    <m/>
    <x v="4"/>
    <m/>
    <m/>
    <m/>
    <m/>
    <m/>
    <m/>
  </r>
  <r>
    <x v="8"/>
    <x v="1"/>
    <s v="SCM"/>
    <s v="Bouchery, Y, Jaoua, A, Jbira, A &amp; Jemai, Z 2018, 'Simulation based optimisation Model for a joint inventory pricing problem for perishables'"/>
    <x v="385"/>
    <m/>
    <m/>
    <s v="Le Havre, France, April, 10-12"/>
    <m/>
    <m/>
    <m/>
    <m/>
    <m/>
    <s v="BOUCHERY"/>
    <s v="YANN"/>
    <m/>
    <m/>
    <m/>
    <m/>
    <m/>
    <m/>
    <m/>
    <m/>
    <m/>
    <m/>
    <m/>
    <m/>
    <m/>
    <s v="x"/>
    <m/>
    <m/>
    <m/>
    <m/>
    <x v="4"/>
    <m/>
    <m/>
    <m/>
    <m/>
    <m/>
    <m/>
  </r>
  <r>
    <x v="8"/>
    <x v="1"/>
    <s v="SCM"/>
    <s v="Bouchery, Y 2018, 'Where to exert carbon abatement efforts in a supply chain?'"/>
    <x v="386"/>
    <m/>
    <m/>
    <s v="Valence, Spain, July, 8-11"/>
    <m/>
    <m/>
    <m/>
    <m/>
    <m/>
    <s v="BOUCHERY"/>
    <s v="YANN"/>
    <m/>
    <m/>
    <m/>
    <m/>
    <m/>
    <m/>
    <m/>
    <m/>
    <m/>
    <m/>
    <m/>
    <m/>
    <m/>
    <m/>
    <m/>
    <m/>
    <m/>
    <m/>
    <x v="4"/>
    <m/>
    <m/>
    <m/>
    <m/>
    <m/>
    <m/>
  </r>
  <r>
    <x v="8"/>
    <x v="1"/>
    <s v="SCM"/>
    <s v="Bouchery, Y, Woxenius, J &amp; Fransoo, J 2018, ‘Port-centric logistics and hinterland intermodal transportation: synergy or cannibalization?’"/>
    <x v="387"/>
    <m/>
    <m/>
    <s v="Göteborg, Sweden, Oct, 15-16"/>
    <m/>
    <m/>
    <m/>
    <m/>
    <m/>
    <s v="BOUCHERY"/>
    <s v="YANN"/>
    <m/>
    <m/>
    <m/>
    <m/>
    <m/>
    <m/>
    <m/>
    <m/>
    <m/>
    <m/>
    <m/>
    <m/>
    <m/>
    <s v="x"/>
    <m/>
    <m/>
    <m/>
    <m/>
    <x v="4"/>
    <m/>
    <m/>
    <m/>
    <m/>
    <m/>
    <m/>
  </r>
  <r>
    <x v="8"/>
    <x v="1"/>
    <s v="ECO"/>
    <s v="Bourdin, S 2018, 'Does the cohesion policy work in Central and Eastern Europe? Spatial heterogeneity matters'"/>
    <x v="388"/>
    <m/>
    <m/>
    <s v="Cork, Ireland, August, 28-31"/>
    <m/>
    <m/>
    <m/>
    <m/>
    <m/>
    <s v="BOURDIN"/>
    <s v="SEBASTIEN"/>
    <m/>
    <m/>
    <m/>
    <m/>
    <m/>
    <m/>
    <m/>
    <m/>
    <m/>
    <m/>
    <m/>
    <m/>
    <m/>
    <m/>
    <m/>
    <m/>
    <m/>
    <m/>
    <x v="4"/>
    <m/>
    <m/>
    <m/>
    <m/>
    <m/>
    <m/>
  </r>
  <r>
    <x v="8"/>
    <x v="1"/>
    <s v="ECO"/>
    <s v="Bourdin, S 2018, 'Does the cohesion policy work in Central and Eastern Europe - Spatial heterogeneity matters'"/>
    <x v="389"/>
    <m/>
    <m/>
    <s v="Goa, India, May 29, June 1"/>
    <m/>
    <m/>
    <m/>
    <m/>
    <m/>
    <s v="BOURDIN"/>
    <s v="SEBASTIEN"/>
    <m/>
    <m/>
    <m/>
    <m/>
    <m/>
    <m/>
    <m/>
    <m/>
    <m/>
    <m/>
    <m/>
    <m/>
    <m/>
    <m/>
    <m/>
    <m/>
    <m/>
    <m/>
    <x v="4"/>
    <m/>
    <m/>
    <m/>
    <m/>
    <m/>
    <m/>
  </r>
  <r>
    <x v="8"/>
    <x v="1"/>
    <s v="ECO"/>
    <s v="Boutabba, M, Diaw, D, Laré, A &amp; Lessoua, A 2018, 'The impact of microfinance on energy access: a case study from Dapaong and Lomé cities in Togo'"/>
    <x v="390"/>
    <m/>
    <m/>
    <s v="Caen, France, 4-6 juillet"/>
    <m/>
    <m/>
    <m/>
    <m/>
    <m/>
    <s v="LARE"/>
    <s v="AMANDINE"/>
    <m/>
    <m/>
    <m/>
    <m/>
    <m/>
    <m/>
    <m/>
    <m/>
    <m/>
    <m/>
    <m/>
    <m/>
    <m/>
    <s v="x"/>
    <m/>
    <m/>
    <m/>
    <m/>
    <x v="4"/>
    <m/>
    <m/>
    <m/>
    <m/>
    <m/>
    <m/>
  </r>
  <r>
    <x v="8"/>
    <x v="1"/>
    <s v="MARK"/>
    <s v="Clément, M, Schulz, P, Burmester, A &amp; Hofmann, J 2018, 'The impact of critical reviews on the success of digital entertainment products'"/>
    <x v="391"/>
    <m/>
    <m/>
    <s v="Oslo, Norway, June, 3-5"/>
    <m/>
    <m/>
    <m/>
    <m/>
    <m/>
    <s v="HOFMANN"/>
    <s v="JULIAN"/>
    <m/>
    <m/>
    <m/>
    <m/>
    <m/>
    <m/>
    <m/>
    <m/>
    <m/>
    <m/>
    <m/>
    <m/>
    <m/>
    <s v="x"/>
    <m/>
    <m/>
    <m/>
    <m/>
    <x v="4"/>
    <m/>
    <m/>
    <m/>
    <m/>
    <m/>
    <m/>
  </r>
  <r>
    <x v="8"/>
    <x v="1"/>
    <s v="RH"/>
    <s v=" Culié J-D, Khapova S-N, Arthur M-B 2018, ‘Intelligent careers and intelligent regions: how regional clusters learn through professionals’ careers enactment?’, XLRI School of Management."/>
    <x v="392"/>
    <m/>
    <m/>
    <s v=" Jamshedpur, India, December 14-15"/>
    <m/>
    <m/>
    <m/>
    <m/>
    <m/>
    <s v="CULIE"/>
    <s v="JEAN-DENIS"/>
    <m/>
    <m/>
    <m/>
    <m/>
    <m/>
    <m/>
    <m/>
    <m/>
    <m/>
    <m/>
    <m/>
    <m/>
    <m/>
    <s v="x"/>
    <m/>
    <m/>
    <m/>
    <m/>
    <x v="4"/>
    <m/>
    <m/>
    <m/>
    <m/>
    <m/>
    <m/>
  </r>
  <r>
    <x v="8"/>
    <x v="1"/>
    <s v="MARK"/>
    <s v="Delannoy, A 2018, 'The contributions of the consumption of luxury brands on the construction of the social identity: qualitative approach on the teenage girl consumer'"/>
    <x v="393"/>
    <m/>
    <m/>
    <s v="Angoulême, France, 3-6 avril"/>
    <m/>
    <m/>
    <m/>
    <m/>
    <m/>
    <s v="DELANNOY"/>
    <s v="ARNAUD"/>
    <m/>
    <m/>
    <m/>
    <m/>
    <m/>
    <m/>
    <m/>
    <m/>
    <m/>
    <m/>
    <m/>
    <m/>
    <m/>
    <m/>
    <m/>
    <m/>
    <m/>
    <m/>
    <x v="4"/>
    <m/>
    <m/>
    <m/>
    <m/>
    <m/>
    <m/>
  </r>
  <r>
    <x v="8"/>
    <x v="1"/>
    <s v="MARK"/>
    <s v="Duchemin, M-H &amp; Quillerier, S 2018, 'Contribution du souvenir des expériences salariales sur la création d’entreprise chez les femmes'"/>
    <x v="394"/>
    <m/>
    <m/>
    <s v="Montpellier, France, 10 juillet"/>
    <m/>
    <m/>
    <m/>
    <m/>
    <m/>
    <s v="DUCHEMIN"/>
    <s v="MARIE-HELENE"/>
    <m/>
    <m/>
    <m/>
    <m/>
    <m/>
    <m/>
    <m/>
    <m/>
    <m/>
    <m/>
    <m/>
    <m/>
    <m/>
    <m/>
    <m/>
    <m/>
    <m/>
    <m/>
    <x v="4"/>
    <m/>
    <m/>
    <m/>
    <m/>
    <m/>
    <m/>
  </r>
  <r>
    <x v="8"/>
    <x v="1"/>
    <s v="SCM"/>
    <s v="Faury, O &amp; Fedi, L 2018, 'Risk management in the cruise industry'"/>
    <x v="395"/>
    <m/>
    <m/>
    <s v="Helsinki, Finland, April, 17-20"/>
    <m/>
    <m/>
    <m/>
    <m/>
    <m/>
    <s v="FAURY"/>
    <s v="OLIVIER"/>
    <m/>
    <m/>
    <m/>
    <m/>
    <m/>
    <m/>
    <m/>
    <m/>
    <m/>
    <m/>
    <m/>
    <m/>
    <m/>
    <m/>
    <m/>
    <m/>
    <m/>
    <m/>
    <x v="4"/>
    <m/>
    <m/>
    <m/>
    <m/>
    <m/>
    <m/>
  </r>
  <r>
    <x v="8"/>
    <x v="1"/>
    <s v="MARK"/>
    <s v="Favreau, F 2018, ‘Le régalien et le transnational : un management public sans l'État ?’ "/>
    <x v="396"/>
    <m/>
    <m/>
    <s v="Paris, 12-13 décembre"/>
    <m/>
    <m/>
    <m/>
    <m/>
    <m/>
    <s v="FAVREAU"/>
    <s v="FLORIAN"/>
    <m/>
    <m/>
    <m/>
    <m/>
    <m/>
    <m/>
    <m/>
    <m/>
    <m/>
    <m/>
    <m/>
    <m/>
    <m/>
    <m/>
    <m/>
    <m/>
    <m/>
    <m/>
    <x v="4"/>
    <m/>
    <m/>
    <m/>
    <m/>
    <m/>
    <m/>
  </r>
  <r>
    <x v="8"/>
    <x v="1"/>
    <s v="FIN"/>
    <s v="Hachard, V &amp; Mouakhar, K 2018, 'Limites d’une pédagogie active en entrepreneuriat : vers un nouveau dispositif d’enseignement en mode crowd-learning'"/>
    <x v="379"/>
    <m/>
    <m/>
    <s v="Montréal, Canada, 15-17 mai"/>
    <m/>
    <m/>
    <m/>
    <m/>
    <m/>
    <s v="MOUAKHAR"/>
    <s v="KHAIREDDINE"/>
    <s v="HACHARD"/>
    <s v="VIRGINIE"/>
    <m/>
    <m/>
    <m/>
    <m/>
    <m/>
    <m/>
    <m/>
    <m/>
    <m/>
    <m/>
    <m/>
    <m/>
    <m/>
    <m/>
    <m/>
    <m/>
    <x v="4"/>
    <m/>
    <m/>
    <m/>
    <m/>
    <m/>
    <m/>
  </r>
  <r>
    <x v="8"/>
    <x v="1"/>
    <s v="MARK"/>
    <s v="Hofmann, J, Schnittka, O, Kottemann, P &amp; Johnen, M 2018, ''Talent or popularity? An empirical analysis of the determinants of the brand image of human brands through the example of professional football players'"/>
    <x v="397"/>
    <m/>
    <m/>
    <s v="San Diego, USA, March, 8-10"/>
    <m/>
    <m/>
    <m/>
    <m/>
    <m/>
    <s v="HOFMANN"/>
    <s v="JULIAN"/>
    <m/>
    <m/>
    <m/>
    <m/>
    <m/>
    <m/>
    <m/>
    <m/>
    <m/>
    <m/>
    <m/>
    <m/>
    <m/>
    <s v="x"/>
    <m/>
    <m/>
    <m/>
    <m/>
    <x v="4"/>
    <m/>
    <m/>
    <m/>
    <m/>
    <m/>
    <m/>
  </r>
  <r>
    <x v="8"/>
    <x v="1"/>
    <s v="MARK"/>
    <s v="Hofmann, J, Kottemann, P, Schnittka, O &amp; Johnen, M 2018, 'Talent or popularity? An empirical analysis of the determinants of the brand image of human brands through the example of professional football players'"/>
    <x v="398"/>
    <m/>
    <m/>
    <s v="Glasgow, United Kingdom, May, 29-June, 1"/>
    <m/>
    <m/>
    <m/>
    <m/>
    <m/>
    <s v="HOFMANN"/>
    <s v="JULIAN"/>
    <m/>
    <m/>
    <m/>
    <m/>
    <m/>
    <m/>
    <m/>
    <m/>
    <m/>
    <m/>
    <m/>
    <m/>
    <m/>
    <s v="x"/>
    <m/>
    <m/>
    <m/>
    <m/>
    <x v="4"/>
    <m/>
    <m/>
    <m/>
    <m/>
    <m/>
    <m/>
  </r>
  <r>
    <x v="8"/>
    <x v="1"/>
    <s v="SCM"/>
    <s v="Jbira, A, Jaoua, A, Bouchery, Y &amp; Jemai, Z 2018, ‘Coordinated discrete pricing and inventory control for perishables under price dependent stochastic demand’"/>
    <x v="399"/>
    <m/>
    <m/>
    <s v="Budapest, Hungary, August, 20-24"/>
    <m/>
    <m/>
    <m/>
    <m/>
    <m/>
    <s v="BOUCHERY"/>
    <s v="YANN"/>
    <m/>
    <m/>
    <m/>
    <m/>
    <m/>
    <m/>
    <m/>
    <m/>
    <m/>
    <m/>
    <m/>
    <m/>
    <m/>
    <s v="x"/>
    <m/>
    <m/>
    <m/>
    <m/>
    <x v="4"/>
    <m/>
    <m/>
    <m/>
    <m/>
    <m/>
    <m/>
  </r>
  <r>
    <x v="8"/>
    <x v="1"/>
    <s v="ECO"/>
    <s v="Jeanne, L 2018, 'Spatial Ergonomics: A Critical Contribution of Geographers to Counter–Terrorism?' "/>
    <x v="400"/>
    <m/>
    <m/>
    <s v="Moscow, Russia, June, 4-6"/>
    <m/>
    <m/>
    <m/>
    <m/>
    <m/>
    <s v="JEANNE"/>
    <s v="LUDOVIC"/>
    <m/>
    <m/>
    <m/>
    <m/>
    <m/>
    <m/>
    <m/>
    <m/>
    <m/>
    <m/>
    <m/>
    <m/>
    <m/>
    <m/>
    <m/>
    <m/>
    <m/>
    <m/>
    <x v="4"/>
    <m/>
    <m/>
    <m/>
    <m/>
    <m/>
    <m/>
  </r>
  <r>
    <x v="8"/>
    <x v="1"/>
    <s v="ECO"/>
    <s v="Jeanne, L 2018, 'Is Islamic Terrorism a New Territorial and Socio-Spatial Hazard and a Political Threat to Western Democracies?'"/>
    <x v="401"/>
    <m/>
    <m/>
    <s v="Goa, India, May 29, June 1"/>
    <m/>
    <m/>
    <m/>
    <m/>
    <m/>
    <s v="JEANNE"/>
    <s v="LUDOVIC"/>
    <m/>
    <m/>
    <m/>
    <m/>
    <m/>
    <m/>
    <m/>
    <m/>
    <m/>
    <m/>
    <m/>
    <m/>
    <m/>
    <m/>
    <m/>
    <m/>
    <m/>
    <m/>
    <x v="4"/>
    <m/>
    <m/>
    <m/>
    <m/>
    <m/>
    <m/>
  </r>
  <r>
    <x v="8"/>
    <x v="1"/>
    <s v="ECO"/>
    <s v="Jeanne, L &amp; Emo, H 2018, 'Le décideur politique local face l’évolution du risque terroriste : pratiques et représentations'"/>
    <x v="402"/>
    <m/>
    <m/>
    <s v="Caen, France, 4-6 juillet"/>
    <m/>
    <m/>
    <m/>
    <m/>
    <m/>
    <s v="JEANNE"/>
    <s v="LUDOVIC"/>
    <m/>
    <m/>
    <m/>
    <m/>
    <m/>
    <m/>
    <m/>
    <m/>
    <m/>
    <m/>
    <m/>
    <m/>
    <m/>
    <s v="x"/>
    <m/>
    <m/>
    <m/>
    <m/>
    <x v="4"/>
    <m/>
    <m/>
    <m/>
    <m/>
    <m/>
    <m/>
  </r>
  <r>
    <x v="8"/>
    <x v="1"/>
    <s v="RH"/>
    <s v="Joffre, C 2018, 'Quelle actionnabilité des recherches en sciences de gestion dans le secteur médico-social'"/>
    <x v="403"/>
    <m/>
    <m/>
    <s v="Paris, France, 25 mai"/>
    <m/>
    <m/>
    <m/>
    <m/>
    <m/>
    <s v="JOFFRE"/>
    <s v="CLEMENCE"/>
    <m/>
    <m/>
    <m/>
    <m/>
    <m/>
    <m/>
    <m/>
    <m/>
    <m/>
    <m/>
    <m/>
    <m/>
    <m/>
    <m/>
    <m/>
    <m/>
    <m/>
    <m/>
    <x v="4"/>
    <m/>
    <m/>
    <m/>
    <m/>
    <m/>
    <m/>
  </r>
  <r>
    <x v="8"/>
    <x v="1"/>
    <s v="ECO"/>
    <s v="Kana, M &amp; Laré, A 2018, 'Microfinance et agriculture numérique à Dapaong'"/>
    <x v="379"/>
    <m/>
    <m/>
    <s v="Montréal, Canada, 15-17 mai"/>
    <m/>
    <m/>
    <m/>
    <m/>
    <m/>
    <s v="LARE"/>
    <s v="AMANDINE"/>
    <m/>
    <m/>
    <m/>
    <m/>
    <m/>
    <m/>
    <m/>
    <m/>
    <m/>
    <m/>
    <m/>
    <m/>
    <m/>
    <s v="x"/>
    <m/>
    <m/>
    <m/>
    <m/>
    <x v="4"/>
    <m/>
    <m/>
    <m/>
    <m/>
    <m/>
    <m/>
  </r>
  <r>
    <x v="8"/>
    <x v="1"/>
    <s v="RH"/>
    <s v="Karjalainen, H 2018, 'Culture and management: from pragmatic approach to anthropology and recognition of individual cultural differences through identity dilemma'"/>
    <x v="404"/>
    <m/>
    <m/>
    <s v="Reykjavik, Iceland, June, 19-22"/>
    <m/>
    <m/>
    <m/>
    <m/>
    <m/>
    <s v="KARJALAINEN"/>
    <s v="HELENA"/>
    <m/>
    <m/>
    <m/>
    <m/>
    <m/>
    <m/>
    <m/>
    <m/>
    <m/>
    <m/>
    <m/>
    <m/>
    <m/>
    <m/>
    <m/>
    <m/>
    <m/>
    <m/>
    <x v="4"/>
    <m/>
    <m/>
    <m/>
    <m/>
    <m/>
    <m/>
  </r>
  <r>
    <x v="8"/>
    <x v="1"/>
    <s v="FIN"/>
    <s v="Lacombe, I 2018, 'Comment le contrôle de gestion d’une organisation publique peut-il prendre en compte les spécificités du territoire'"/>
    <x v="402"/>
    <m/>
    <m/>
    <s v="Caen, France, 4-6 juillet"/>
    <m/>
    <m/>
    <m/>
    <m/>
    <m/>
    <s v="LACOMBE"/>
    <s v="ISABELLE"/>
    <m/>
    <m/>
    <m/>
    <m/>
    <m/>
    <m/>
    <m/>
    <m/>
    <m/>
    <m/>
    <m/>
    <m/>
    <m/>
    <m/>
    <m/>
    <m/>
    <m/>
    <m/>
    <x v="4"/>
    <m/>
    <m/>
    <m/>
    <m/>
    <m/>
    <m/>
  </r>
  <r>
    <x v="8"/>
    <x v="1"/>
    <s v="ECO"/>
    <s v="Laroutis, D 2018, 'Ruissellement érosif et bien-être des citoyens : une nouvelle approche de l’estimation du consentement à payer'"/>
    <x v="405"/>
    <m/>
    <m/>
    <s v=" Caen, France, 4-6 juillet"/>
    <m/>
    <m/>
    <m/>
    <m/>
    <m/>
    <s v="LAROUTIS"/>
    <s v="DIMITRI"/>
    <m/>
    <m/>
    <m/>
    <m/>
    <m/>
    <m/>
    <m/>
    <m/>
    <m/>
    <m/>
    <m/>
    <m/>
    <m/>
    <m/>
    <m/>
    <m/>
    <m/>
    <m/>
    <x v="4"/>
    <m/>
    <m/>
    <m/>
    <m/>
    <m/>
    <m/>
  </r>
  <r>
    <x v="8"/>
    <x v="1"/>
    <s v="SCM"/>
    <s v="Lavissière, A, Mandjak, T &amp; Hofmann, J 2018, ''A nested business network model: The network Rubik’s Cube'"/>
    <x v="406"/>
    <m/>
    <m/>
    <s v="Mombasa, Kenya, Sept, 11-14"/>
    <m/>
    <m/>
    <m/>
    <m/>
    <m/>
    <s v="LAVISSIERE"/>
    <s v="ALEXANDRE"/>
    <s v="MANDJAK"/>
    <s v="TIBOR"/>
    <s v="HOFMANN"/>
    <s v="JULIAN"/>
    <m/>
    <m/>
    <m/>
    <m/>
    <m/>
    <m/>
    <m/>
    <m/>
    <m/>
    <m/>
    <m/>
    <m/>
    <m/>
    <m/>
    <x v="4"/>
    <m/>
    <m/>
    <m/>
    <m/>
    <m/>
    <m/>
  </r>
  <r>
    <x v="8"/>
    <x v="1"/>
    <s v="SCM"/>
    <s v="Lavissière, A, Mandjak, T &amp; Hofmann, J 2018, ‘A Business to Business approach of Port Marketing’"/>
    <x v="406"/>
    <m/>
    <m/>
    <s v="Mombasa, Kenya, Sept, 11-14"/>
    <m/>
    <m/>
    <m/>
    <m/>
    <m/>
    <s v="LAVISSIERE"/>
    <s v="ALEXANDRE"/>
    <s v="MANDJAK"/>
    <s v="TIBOR"/>
    <s v="HOFMANN"/>
    <s v="JULIAN"/>
    <m/>
    <m/>
    <m/>
    <m/>
    <m/>
    <m/>
    <m/>
    <m/>
    <m/>
    <m/>
    <m/>
    <m/>
    <m/>
    <m/>
    <x v="4"/>
    <m/>
    <m/>
    <m/>
    <m/>
    <m/>
    <m/>
  </r>
  <r>
    <x v="8"/>
    <x v="1"/>
    <s v="SCM"/>
    <s v="Lavissière, A, Fedi, L, Lavissière, M-C &amp; Mandjak, T &amp; 2018, ‘VGM Amendement reveals port community as a business network’"/>
    <x v="407"/>
    <m/>
    <m/>
    <s v="Marseille, Sept, 4-7"/>
    <m/>
    <m/>
    <m/>
    <m/>
    <m/>
    <s v="LAVISSIERE"/>
    <s v="ALEXANDRE"/>
    <s v="LAVISSIERE"/>
    <s v="M-C"/>
    <s v="MANDJAK"/>
    <s v="TIBOR"/>
    <m/>
    <m/>
    <m/>
    <m/>
    <m/>
    <m/>
    <m/>
    <m/>
    <m/>
    <s v="x"/>
    <m/>
    <m/>
    <m/>
    <m/>
    <x v="4"/>
    <m/>
    <m/>
    <m/>
    <m/>
    <m/>
    <m/>
  </r>
  <r>
    <x v="8"/>
    <x v="1"/>
    <s v="ECO"/>
    <s v="Legros, B 2018, 'Outsourcing and reservation; tools to manage blended sales and services operations in call centers'"/>
    <x v="408"/>
    <m/>
    <m/>
    <s v="Dallas, USA, July, 2-3"/>
    <m/>
    <m/>
    <m/>
    <m/>
    <m/>
    <s v="LEGROS"/>
    <s v="BENJAMIN"/>
    <m/>
    <m/>
    <m/>
    <m/>
    <m/>
    <m/>
    <m/>
    <m/>
    <m/>
    <m/>
    <m/>
    <m/>
    <m/>
    <m/>
    <m/>
    <m/>
    <m/>
    <m/>
    <x v="4"/>
    <m/>
    <m/>
    <m/>
    <m/>
    <m/>
    <m/>
  </r>
  <r>
    <x v="8"/>
    <x v="1"/>
    <s v="ECO"/>
    <s v="Legros, B 2018, 'Outsourcing and reservation; tools to manage blended sales and services operations in call centers'"/>
    <x v="386"/>
    <m/>
    <m/>
    <s v="Valence, Spain, July, 8-11"/>
    <m/>
    <m/>
    <m/>
    <m/>
    <m/>
    <s v="LEGROS"/>
    <s v="BENJAMIN"/>
    <m/>
    <m/>
    <m/>
    <m/>
    <m/>
    <m/>
    <m/>
    <m/>
    <m/>
    <m/>
    <m/>
    <m/>
    <m/>
    <m/>
    <m/>
    <m/>
    <m/>
    <m/>
    <x v="4"/>
    <m/>
    <m/>
    <m/>
    <m/>
    <m/>
    <m/>
  </r>
  <r>
    <x v="8"/>
    <x v="1"/>
    <s v="RH"/>
    <s v="Loux, P &amp; Culié, J-D 2018, 'Relational Capabilities: How can they be dynamic? The Case of Business Schools'"/>
    <x v="409"/>
    <m/>
    <m/>
    <s v="Tallin, Estonia, July, 5-8"/>
    <m/>
    <m/>
    <m/>
    <m/>
    <m/>
    <s v="LOUX"/>
    <s v="PATRICK"/>
    <s v="CULIE"/>
    <s v="JEAN-DENIS"/>
    <m/>
    <m/>
    <m/>
    <m/>
    <m/>
    <m/>
    <m/>
    <m/>
    <m/>
    <m/>
    <m/>
    <m/>
    <m/>
    <m/>
    <m/>
    <m/>
    <x v="4"/>
    <m/>
    <m/>
    <m/>
    <m/>
    <m/>
    <m/>
  </r>
  <r>
    <x v="8"/>
    <x v="1"/>
    <s v="ECO"/>
    <s v="Makaoui, N &amp; Saadaoui, K 2018, 'Achats responsables et création de valeur partagée. Les cas Veolia et La Poste'"/>
    <x v="410"/>
    <m/>
    <m/>
    <s v="Paris, France, 22-23 mai"/>
    <m/>
    <m/>
    <m/>
    <m/>
    <m/>
    <s v="SAADAOUI"/>
    <s v="KHALED"/>
    <m/>
    <m/>
    <m/>
    <m/>
    <m/>
    <m/>
    <m/>
    <m/>
    <m/>
    <m/>
    <m/>
    <m/>
    <s v="x"/>
    <m/>
    <m/>
    <m/>
    <m/>
    <m/>
    <x v="4"/>
    <m/>
    <m/>
    <m/>
    <m/>
    <m/>
    <m/>
  </r>
  <r>
    <x v="8"/>
    <x v="1"/>
    <s v="MARK"/>
    <s v="Mandjak, T, Naude, P &amp; Lavissière, A 2018, 'The problem of port marketing'"/>
    <x v="411"/>
    <m/>
    <m/>
    <s v="Madrid, June, 18-20"/>
    <m/>
    <m/>
    <m/>
    <m/>
    <m/>
    <s v="MANDJAK"/>
    <s v="TIBOR"/>
    <s v="LAVISSIERE"/>
    <s v="ALEXANDRE"/>
    <m/>
    <m/>
    <m/>
    <m/>
    <m/>
    <m/>
    <m/>
    <m/>
    <m/>
    <m/>
    <s v="x"/>
    <m/>
    <m/>
    <m/>
    <m/>
    <m/>
    <x v="4"/>
    <m/>
    <m/>
    <m/>
    <m/>
    <m/>
    <m/>
  </r>
  <r>
    <x v="8"/>
    <x v="1"/>
    <s v="RH"/>
    <s v=" Meyer, V 2018, 'Killing the chicken to teach the monkeys: The hybridization of performance management practices in MNEs'"/>
    <x v="412"/>
    <m/>
    <m/>
    <s v=" Minneapolis, USA, June, 25-28"/>
    <m/>
    <m/>
    <m/>
    <m/>
    <m/>
    <s v="MEYER"/>
    <s v="VINCENT"/>
    <m/>
    <m/>
    <m/>
    <m/>
    <m/>
    <m/>
    <m/>
    <m/>
    <m/>
    <m/>
    <m/>
    <m/>
    <m/>
    <m/>
    <m/>
    <m/>
    <m/>
    <m/>
    <x v="4"/>
    <m/>
    <m/>
    <m/>
    <m/>
    <m/>
    <m/>
  </r>
  <r>
    <x v="8"/>
    <x v="1"/>
    <s v="RH"/>
    <s v="Meyer, V 2018, 'Killing the chicken to teach the monkeys: The hybridization of performance management practices in MNEs '"/>
    <x v="413"/>
    <m/>
    <m/>
    <s v="Reykjavik, Iceland, June, 19-22"/>
    <m/>
    <m/>
    <m/>
    <m/>
    <m/>
    <s v="MEYER"/>
    <s v="VINCENT"/>
    <m/>
    <m/>
    <m/>
    <m/>
    <m/>
    <m/>
    <m/>
    <m/>
    <m/>
    <m/>
    <m/>
    <m/>
    <m/>
    <m/>
    <m/>
    <m/>
    <m/>
    <m/>
    <x v="4"/>
    <m/>
    <m/>
    <m/>
    <m/>
    <m/>
    <m/>
  </r>
  <r>
    <x v="8"/>
    <x v="1"/>
    <s v="RH"/>
    <s v="Perezts, M &amp; Picard, S 2018, 'Organizing as the now-of-action: Crafting an organization theory of the present'"/>
    <x v="414"/>
    <m/>
    <m/>
    <s v="Athens, Greece, June, 20-23"/>
    <m/>
    <m/>
    <m/>
    <m/>
    <m/>
    <s v="PICARD"/>
    <s v="SEBASTIEN"/>
    <m/>
    <m/>
    <m/>
    <m/>
    <m/>
    <m/>
    <m/>
    <m/>
    <m/>
    <m/>
    <m/>
    <m/>
    <m/>
    <s v="x"/>
    <m/>
    <m/>
    <m/>
    <m/>
    <x v="4"/>
    <m/>
    <m/>
    <m/>
    <m/>
    <m/>
    <m/>
  </r>
  <r>
    <x v="8"/>
    <x v="1"/>
    <s v="RH"/>
    <s v="Primecz, H &amp; Karjalainen, H 2018, 'Hybridity and bridge through class. The case of African female managers'"/>
    <x v="409"/>
    <m/>
    <m/>
    <s v=" Tallin, Estonia, July, 5-8"/>
    <m/>
    <m/>
    <m/>
    <m/>
    <m/>
    <s v="KARJALAINEN"/>
    <s v="HELENA"/>
    <m/>
    <m/>
    <m/>
    <m/>
    <m/>
    <m/>
    <m/>
    <m/>
    <m/>
    <m/>
    <m/>
    <m/>
    <m/>
    <s v="x"/>
    <m/>
    <m/>
    <m/>
    <m/>
    <x v="4"/>
    <m/>
    <m/>
    <m/>
    <m/>
    <m/>
    <m/>
  </r>
  <r>
    <x v="8"/>
    <x v="1"/>
    <s v="RH"/>
    <s v="Philippe, X, Picard, S &amp; Steyer, V 2018, ‘Clandestine legitimacy work: when accepting is discreetly reshaping. The case of the World Equestrian Games’"/>
    <x v="415"/>
    <m/>
    <m/>
    <s v="Montpellier, 6-8 juin"/>
    <m/>
    <m/>
    <m/>
    <m/>
    <m/>
    <s v="PHILIPPE"/>
    <s v="XAVIER"/>
    <s v="PICARD"/>
    <s v="SEBASTIEN"/>
    <m/>
    <m/>
    <m/>
    <m/>
    <m/>
    <m/>
    <m/>
    <m/>
    <m/>
    <m/>
    <m/>
    <s v="x"/>
    <m/>
    <m/>
    <m/>
    <m/>
    <x v="4"/>
    <m/>
    <m/>
    <m/>
    <m/>
    <m/>
    <m/>
  </r>
  <r>
    <x v="8"/>
    <x v="1"/>
    <s v="RH"/>
    <s v="Philippe, X &amp; Bouilloud, J-P 2018, 'The imaginary work of bureaucracies. The advent of pseudo-rationality in a European subsidiary of a global chemical company'"/>
    <x v="409"/>
    <m/>
    <m/>
    <s v=" Tallin, Estonia, July, 5-8"/>
    <m/>
    <m/>
    <m/>
    <m/>
    <m/>
    <s v="PHILIPPE"/>
    <s v="XAVIER"/>
    <m/>
    <m/>
    <m/>
    <m/>
    <m/>
    <m/>
    <m/>
    <m/>
    <m/>
    <m/>
    <m/>
    <m/>
    <m/>
    <s v="x"/>
    <m/>
    <m/>
    <m/>
    <m/>
    <x v="4"/>
    <m/>
    <m/>
    <m/>
    <m/>
    <m/>
    <m/>
  </r>
  <r>
    <x v="8"/>
    <x v="1"/>
    <s v="RH"/>
    <s v="Renaud, A 2018, 'A bibliometric analysis of business model research: the development of a new research specialty'"/>
    <x v="404"/>
    <m/>
    <m/>
    <s v="Reykjavik, Iceland, June, 19-22"/>
    <m/>
    <m/>
    <m/>
    <m/>
    <m/>
    <s v="RENAUD"/>
    <s v="ALEXANDRE"/>
    <m/>
    <m/>
    <m/>
    <m/>
    <m/>
    <m/>
    <m/>
    <m/>
    <m/>
    <m/>
    <m/>
    <m/>
    <m/>
    <m/>
    <m/>
    <m/>
    <m/>
    <m/>
    <x v="4"/>
    <m/>
    <m/>
    <m/>
    <m/>
    <m/>
    <m/>
  </r>
  <r>
    <x v="8"/>
    <x v="1"/>
    <s v="RH"/>
    <s v="Renaud, A &amp; Walsh, I 2018, 'The whirling management of an IS project: An alternative approach to Project Management'"/>
    <x v="416"/>
    <m/>
    <m/>
    <s v="Montréal, Canada, 16-18 mai"/>
    <m/>
    <m/>
    <m/>
    <m/>
    <m/>
    <s v="RENAUD"/>
    <s v="ALEXANDRE"/>
    <m/>
    <m/>
    <m/>
    <m/>
    <m/>
    <m/>
    <m/>
    <m/>
    <m/>
    <m/>
    <m/>
    <m/>
    <m/>
    <s v="x"/>
    <m/>
    <m/>
    <m/>
    <m/>
    <x v="4"/>
    <m/>
    <m/>
    <m/>
    <m/>
    <m/>
    <m/>
  </r>
  <r>
    <x v="8"/>
    <x v="1"/>
    <s v="SCM"/>
    <s v="Rigot-Müller, P, Etienne, L, Faury, O &amp; Stephenson, S 2018, ‘Ship routing and scheduling for the assembly of a LNG plant in the arctic: a decision support system’"/>
    <x v="417"/>
    <m/>
    <m/>
    <s v="Budapest, Hungary, June, 24-26"/>
    <m/>
    <m/>
    <m/>
    <m/>
    <m/>
    <s v="FAURY"/>
    <s v="OLIVIER"/>
    <m/>
    <m/>
    <m/>
    <m/>
    <m/>
    <m/>
    <m/>
    <m/>
    <m/>
    <m/>
    <m/>
    <m/>
    <m/>
    <s v="x"/>
    <m/>
    <m/>
    <m/>
    <m/>
    <x v="4"/>
    <m/>
    <m/>
    <m/>
    <m/>
    <m/>
    <m/>
  </r>
  <r>
    <x v="8"/>
    <x v="1"/>
    <s v="SCM"/>
    <s v="igot-Müller, P, Etienne, L, Faury, O &amp; Stephenson, S 2018, ‘Analysing the impact of the POLARIS Risk Index in shipping project planning'"/>
    <x v="418"/>
    <m/>
    <m/>
    <s v=" Granada (Spain), October, 22-24"/>
    <m/>
    <m/>
    <m/>
    <m/>
    <m/>
    <s v="FAURY"/>
    <s v="OLIVIER"/>
    <m/>
    <m/>
    <m/>
    <m/>
    <m/>
    <m/>
    <m/>
    <m/>
    <m/>
    <m/>
    <m/>
    <m/>
    <m/>
    <s v="x"/>
    <m/>
    <m/>
    <m/>
    <m/>
    <x v="4"/>
    <m/>
    <m/>
    <m/>
    <m/>
    <m/>
    <m/>
  </r>
  <r>
    <x v="8"/>
    <x v="1"/>
    <s v="RH"/>
    <s v="Santistevan, D 2018, 'Managing temporary collaborations in global organizations'"/>
    <x v="404"/>
    <m/>
    <m/>
    <s v="Reykjavik, Iceland, June, 19-22"/>
    <m/>
    <m/>
    <m/>
    <m/>
    <m/>
    <s v="SANTISTEVAN"/>
    <s v="DIANA"/>
    <m/>
    <m/>
    <m/>
    <m/>
    <m/>
    <m/>
    <m/>
    <m/>
    <m/>
    <m/>
    <m/>
    <m/>
    <m/>
    <m/>
    <m/>
    <m/>
    <m/>
    <m/>
    <x v="4"/>
    <m/>
    <m/>
    <m/>
    <m/>
    <m/>
    <m/>
  </r>
  <r>
    <x v="8"/>
    <x v="1"/>
    <s v="MARK"/>
    <s v="Schnittka, O, Hofmann, J, Johnen, M &amp; Erfgen, C 2018, 'Fighting for the budget: Analyzing mediating and moderating drivers of the comparative effect of sponsorships and celebrity endorsements'"/>
    <x v="419"/>
    <m/>
    <m/>
    <s v=" San Diego, USA, March, 8-10"/>
    <m/>
    <m/>
    <m/>
    <m/>
    <m/>
    <s v="HOFMANN"/>
    <s v="JULIAN"/>
    <m/>
    <m/>
    <m/>
    <m/>
    <m/>
    <m/>
    <m/>
    <m/>
    <m/>
    <m/>
    <m/>
    <m/>
    <m/>
    <s v="x"/>
    <m/>
    <m/>
    <m/>
    <m/>
    <x v="4"/>
    <m/>
    <m/>
    <m/>
    <m/>
    <m/>
    <m/>
  </r>
  <r>
    <x v="8"/>
    <x v="1"/>
    <s v="MARK"/>
    <s v="Simon, J, Revesz, B, Mandjak, T, Szalkai, Z &amp; Hetesi, E 2018, ’Leveraging health care services with construction projects - The role of actors in innovation processes'"/>
    <x v="420"/>
    <m/>
    <m/>
    <s v="Marseille, Sept, 4-7"/>
    <m/>
    <m/>
    <m/>
    <m/>
    <m/>
    <s v="MANDJAK"/>
    <s v="TIBOR"/>
    <m/>
    <m/>
    <m/>
    <m/>
    <m/>
    <m/>
    <m/>
    <m/>
    <m/>
    <m/>
    <m/>
    <m/>
    <m/>
    <s v="x"/>
    <m/>
    <m/>
    <m/>
    <m/>
    <x v="4"/>
    <m/>
    <m/>
    <m/>
    <m/>
    <m/>
    <m/>
  </r>
  <r>
    <x v="8"/>
    <x v="1"/>
    <s v="MARK"/>
    <s v="Sohier, R &amp; Brée, J 2018, 'La contribution des profils d’identité digitale pour l’analyse des comportements des adolescents sur internet'"/>
    <x v="421"/>
    <m/>
    <m/>
    <s v="Strasbourg, France, 16-18 mai"/>
    <m/>
    <m/>
    <m/>
    <m/>
    <m/>
    <s v="SOHIER"/>
    <s v="ROMAIN"/>
    <m/>
    <m/>
    <m/>
    <m/>
    <m/>
    <m/>
    <m/>
    <m/>
    <m/>
    <m/>
    <m/>
    <m/>
    <m/>
    <s v="x"/>
    <m/>
    <m/>
    <m/>
    <m/>
    <x v="4"/>
    <m/>
    <m/>
    <m/>
    <m/>
    <m/>
    <m/>
  </r>
  <r>
    <x v="8"/>
    <x v="1"/>
    <s v="MARK"/>
    <s v="Sohier, R &amp; Brée, J 2018, 'Toward adolescents' digital identity profiles - A comparison between quantitative and qualitative analysis'"/>
    <x v="422"/>
    <m/>
    <m/>
    <s v="Porto, Portugal, June, 27-29"/>
    <m/>
    <m/>
    <m/>
    <m/>
    <m/>
    <s v="SOHIER"/>
    <s v="ROMAIN"/>
    <m/>
    <m/>
    <m/>
    <m/>
    <m/>
    <m/>
    <m/>
    <m/>
    <m/>
    <m/>
    <m/>
    <m/>
    <m/>
    <s v="x"/>
    <m/>
    <m/>
    <m/>
    <m/>
    <x v="4"/>
    <m/>
    <m/>
    <m/>
    <m/>
    <m/>
    <m/>
  </r>
  <r>
    <x v="8"/>
    <x v="1"/>
    <s v="RH"/>
    <s v="Sorreda, T, Bouilloud, J-P &amp; Deslandes, G 2018, ‘The paradox of professional mentoring, cause and solution of burnout in management consulting'"/>
    <x v="409"/>
    <m/>
    <m/>
    <s v="Tallin, Estonia, July, 5-8"/>
    <m/>
    <m/>
    <m/>
    <m/>
    <m/>
    <s v="SORREDA"/>
    <s v="T "/>
    <m/>
    <m/>
    <m/>
    <m/>
    <m/>
    <m/>
    <m/>
    <m/>
    <m/>
    <m/>
    <m/>
    <m/>
    <m/>
    <s v="x"/>
    <m/>
    <m/>
    <m/>
    <m/>
    <x v="4"/>
    <m/>
    <m/>
    <m/>
    <m/>
    <m/>
    <m/>
  </r>
  <r>
    <x v="8"/>
    <x v="1"/>
    <s v="FIN"/>
    <s v="St-Pierre J, Fadil, N &amp; Bahri, M (2018), ‘Politique de dividendes et création de valeur chez les PME en croissance’"/>
    <x v="423"/>
    <m/>
    <m/>
    <s v="25 mai, Paris"/>
    <m/>
    <m/>
    <m/>
    <m/>
    <m/>
    <s v="FADIL"/>
    <s v="NAZIK"/>
    <m/>
    <m/>
    <m/>
    <m/>
    <m/>
    <m/>
    <m/>
    <m/>
    <m/>
    <m/>
    <m/>
    <m/>
    <m/>
    <s v="x"/>
    <m/>
    <m/>
    <m/>
    <m/>
    <x v="4"/>
    <m/>
    <m/>
    <m/>
    <m/>
    <m/>
    <m/>
  </r>
  <r>
    <x v="8"/>
    <x v="1"/>
    <s v="RH"/>
    <s v="Tanquerel, S 2018, 'Compliance, resistance and resilience: how men navigate flexibility in the workplace'"/>
    <x v="424"/>
    <m/>
    <m/>
    <s v="Buenos Aires, Argentina, March, 21-24"/>
    <m/>
    <m/>
    <m/>
    <m/>
    <m/>
    <s v="TANQUEREL"/>
    <s v="SABRINA"/>
    <m/>
    <m/>
    <m/>
    <m/>
    <m/>
    <m/>
    <m/>
    <m/>
    <m/>
    <m/>
    <m/>
    <m/>
    <m/>
    <m/>
    <m/>
    <m/>
    <m/>
    <m/>
    <x v="4"/>
    <m/>
    <m/>
    <m/>
    <m/>
    <m/>
    <m/>
  </r>
  <r>
    <x v="8"/>
    <x v="1"/>
    <s v="RH"/>
    <s v="Tanquerel, S 2018, 'Opening Alternatives to the &quot;Ideal Worker&quot; Norm: The Impact of Age, Job Position &amp; Family Status'"/>
    <x v="425"/>
    <m/>
    <m/>
    <s v="Washington, DC, USA, June, 21-23"/>
    <m/>
    <m/>
    <m/>
    <m/>
    <m/>
    <s v="TANQUEREL"/>
    <s v="SABRINA"/>
    <m/>
    <m/>
    <m/>
    <m/>
    <m/>
    <m/>
    <m/>
    <m/>
    <m/>
    <m/>
    <m/>
    <m/>
    <m/>
    <m/>
    <m/>
    <m/>
    <m/>
    <m/>
    <x v="4"/>
    <m/>
    <m/>
    <m/>
    <m/>
    <m/>
    <m/>
  </r>
  <r>
    <x v="8"/>
    <x v="1"/>
    <s v="RH"/>
    <s v="Tanquerel, S 2018, ‘De nouvelles masculinités pour humaniser le travail ?’"/>
    <x v="426"/>
    <m/>
    <m/>
    <s v="La Havane, Cuba, 29-31 octobre"/>
    <m/>
    <m/>
    <m/>
    <m/>
    <m/>
    <s v="TANQUEREL"/>
    <s v="SABRINA"/>
    <m/>
    <m/>
    <m/>
    <m/>
    <m/>
    <m/>
    <m/>
    <m/>
    <m/>
    <m/>
    <m/>
    <m/>
    <m/>
    <m/>
    <m/>
    <m/>
    <m/>
    <m/>
    <x v="4"/>
    <m/>
    <m/>
    <m/>
    <m/>
    <m/>
    <m/>
  </r>
  <r>
    <x v="8"/>
    <x v="1"/>
    <s v="RH"/>
    <s v="Vo, L-C 2018, 'Understanding Why and When Ethical Climate Relates to Employee Taking Charge and Voice Behaviors'"/>
    <x v="427"/>
    <m/>
    <m/>
    <s v=" Chicago, USA, August, 10-14"/>
    <m/>
    <m/>
    <m/>
    <m/>
    <m/>
    <s v="VO"/>
    <s v="L-C"/>
    <m/>
    <m/>
    <m/>
    <m/>
    <m/>
    <m/>
    <m/>
    <m/>
    <m/>
    <m/>
    <m/>
    <m/>
    <m/>
    <m/>
    <m/>
    <m/>
    <m/>
    <m/>
    <x v="4"/>
    <m/>
    <m/>
    <m/>
    <m/>
    <m/>
    <m/>
  </r>
  <r>
    <x v="8"/>
    <x v="1"/>
    <s v="RH"/>
    <s v="61.           Vo, L-C 2018, 'Bridging the Empirical-Normative Split in Business Ethics Research: John Dewey's Pragmatism'"/>
    <x v="427"/>
    <m/>
    <m/>
    <s v=" Chicago, USA, August, 10-14"/>
    <m/>
    <m/>
    <m/>
    <m/>
    <m/>
    <s v="VO"/>
    <s v="L-C"/>
    <m/>
    <m/>
    <m/>
    <m/>
    <m/>
    <m/>
    <m/>
    <m/>
    <m/>
    <m/>
    <m/>
    <m/>
    <m/>
    <m/>
    <m/>
    <m/>
    <m/>
    <m/>
    <x v="4"/>
    <m/>
    <m/>
    <m/>
    <m/>
    <m/>
    <m/>
  </r>
  <r>
    <x v="9"/>
    <x v="1"/>
    <s v="ECO"/>
    <s v="Bourdin, S 2018, 'Le territoire normand : contexte socio-économique et perspectives stratégiques'"/>
    <x v="428"/>
    <m/>
    <m/>
    <s v="19 novembre, Caen"/>
    <m/>
    <m/>
    <m/>
    <m/>
    <m/>
    <s v="BOURDIN"/>
    <s v="SEBASTIEN"/>
    <m/>
    <m/>
    <m/>
    <m/>
    <m/>
    <m/>
    <m/>
    <m/>
    <m/>
    <m/>
    <m/>
    <m/>
    <m/>
    <m/>
    <m/>
    <m/>
    <m/>
    <m/>
    <x v="4"/>
    <m/>
    <m/>
    <m/>
    <m/>
    <m/>
    <m/>
  </r>
  <r>
    <x v="9"/>
    <x v="1"/>
    <s v="SCM"/>
    <s v="Lasmoles, O 2018, « Le cadre juridique de la cybersécurité : les enjeux pour les collectivités territoriales »"/>
    <x v="429"/>
    <m/>
    <m/>
    <s v="décembre"/>
    <m/>
    <m/>
    <m/>
    <m/>
    <m/>
    <s v="LASMOLES"/>
    <s v="OLIVIER"/>
    <m/>
    <m/>
    <m/>
    <m/>
    <m/>
    <m/>
    <m/>
    <m/>
    <m/>
    <m/>
    <m/>
    <m/>
    <m/>
    <m/>
    <m/>
    <m/>
    <m/>
    <m/>
    <x v="4"/>
    <m/>
    <m/>
    <m/>
    <m/>
    <m/>
    <m/>
  </r>
  <r>
    <x v="10"/>
    <x v="1"/>
    <s v="SCM"/>
    <s v="Lasmoles, O 2018, « Les enjeux juridiques d’un abordage en mer territoriale »"/>
    <x v="430"/>
    <m/>
    <m/>
    <s v="novembre"/>
    <m/>
    <m/>
    <m/>
    <m/>
    <m/>
    <s v="LASMOLES"/>
    <s v="OLIVIER"/>
    <m/>
    <m/>
    <m/>
    <m/>
    <m/>
    <m/>
    <m/>
    <m/>
    <m/>
    <m/>
    <m/>
    <m/>
    <m/>
    <m/>
    <m/>
    <m/>
    <m/>
    <m/>
    <x v="4"/>
    <m/>
    <m/>
    <m/>
    <m/>
    <m/>
    <m/>
  </r>
  <r>
    <x v="9"/>
    <x v="1"/>
    <s v="SCM"/>
    <s v="Lasmoles, O 2018, « Menaces et vulnérabilités d’aujourd’hui et de demain »"/>
    <x v="431"/>
    <m/>
    <m/>
    <s v="novembre"/>
    <m/>
    <m/>
    <m/>
    <m/>
    <m/>
    <s v="LASMOLES"/>
    <s v="OLIVIER"/>
    <m/>
    <m/>
    <m/>
    <m/>
    <m/>
    <m/>
    <m/>
    <m/>
    <m/>
    <m/>
    <m/>
    <m/>
    <m/>
    <m/>
    <m/>
    <m/>
    <m/>
    <m/>
    <x v="4"/>
    <m/>
    <m/>
    <m/>
    <m/>
    <m/>
    <m/>
  </r>
  <r>
    <x v="9"/>
    <x v="1"/>
    <s v="SCM"/>
    <s v="Lasmoles, O 2018, « Blockchain &amp; logistique portuaire, du conteneur physique au conteneur virtuel »"/>
    <x v="432"/>
    <m/>
    <m/>
    <s v="novembre"/>
    <m/>
    <m/>
    <m/>
    <m/>
    <m/>
    <s v="LASMOLES"/>
    <s v="OLIVIER"/>
    <m/>
    <m/>
    <m/>
    <m/>
    <m/>
    <m/>
    <m/>
    <m/>
    <m/>
    <m/>
    <m/>
    <m/>
    <m/>
    <m/>
    <m/>
    <m/>
    <m/>
    <m/>
    <x v="4"/>
    <m/>
    <m/>
    <m/>
    <m/>
    <m/>
    <m/>
  </r>
  <r>
    <x v="9"/>
    <x v="1"/>
    <s v="SCM"/>
    <s v="Lasmoles, O 2018, « Le cadre juridique de la cybersécurité », Colloque ‘La Normandie : un territoire à la pointe de la cybersécurité’"/>
    <x v="433"/>
    <m/>
    <m/>
    <s v="novembre"/>
    <m/>
    <m/>
    <m/>
    <m/>
    <m/>
    <s v="LASMOLES"/>
    <s v="OLIVIER"/>
    <m/>
    <m/>
    <m/>
    <m/>
    <m/>
    <m/>
    <m/>
    <m/>
    <m/>
    <m/>
    <m/>
    <m/>
    <m/>
    <m/>
    <m/>
    <m/>
    <m/>
    <m/>
    <x v="4"/>
    <m/>
    <m/>
    <m/>
    <m/>
    <m/>
    <m/>
  </r>
  <r>
    <x v="9"/>
    <x v="1"/>
    <s v="SCM"/>
    <s v="Lasmoles, O 2018, « Droit et blockchains », Colloque ‘Les blockchains et le monde maritime’ "/>
    <x v="434"/>
    <m/>
    <m/>
    <s v="Casablanca, Maroc, octobre"/>
    <m/>
    <m/>
    <m/>
    <m/>
    <m/>
    <s v="LASMOLES"/>
    <s v="OLIVIER"/>
    <m/>
    <m/>
    <m/>
    <m/>
    <m/>
    <m/>
    <m/>
    <m/>
    <m/>
    <m/>
    <m/>
    <m/>
    <m/>
    <m/>
    <m/>
    <m/>
    <m/>
    <m/>
    <x v="4"/>
    <m/>
    <m/>
    <m/>
    <m/>
    <m/>
    <m/>
  </r>
  <r>
    <x v="9"/>
    <x v="1"/>
    <s v="SCM"/>
    <s v="Lasmoles, O 2018, « RGPD et Blockchains : enjeux juridiques »"/>
    <x v="429"/>
    <m/>
    <m/>
    <s v="juillet"/>
    <m/>
    <m/>
    <m/>
    <m/>
    <m/>
    <s v="LASMOLES"/>
    <s v="OLIVIER"/>
    <m/>
    <m/>
    <m/>
    <m/>
    <m/>
    <m/>
    <m/>
    <m/>
    <m/>
    <m/>
    <m/>
    <m/>
    <m/>
    <m/>
    <m/>
    <m/>
    <m/>
    <m/>
    <x v="4"/>
    <m/>
    <m/>
    <m/>
    <m/>
    <m/>
    <m/>
  </r>
  <r>
    <x v="10"/>
    <x v="1"/>
    <s v="SCM"/>
    <s v="Lasmoles, O 2018, « Les enjeux de la cybersécurité »"/>
    <x v="435"/>
    <m/>
    <m/>
    <s v="avril "/>
    <m/>
    <m/>
    <m/>
    <m/>
    <m/>
    <s v="LASMOLES"/>
    <s v="OLIVIER"/>
    <m/>
    <m/>
    <m/>
    <m/>
    <m/>
    <m/>
    <m/>
    <m/>
    <m/>
    <m/>
    <m/>
    <m/>
    <m/>
    <m/>
    <m/>
    <m/>
    <m/>
    <m/>
    <x v="4"/>
    <m/>
    <m/>
    <m/>
    <m/>
    <m/>
    <m/>
  </r>
  <r>
    <x v="9"/>
    <x v="1"/>
    <s v="SCM"/>
    <s v="Lasmoles, O 2018, « RGPD et Blockchains »"/>
    <x v="436"/>
    <m/>
    <m/>
    <s v="EM Normandie, avril"/>
    <m/>
    <m/>
    <m/>
    <m/>
    <m/>
    <s v="LASMOLES"/>
    <s v="OLIVIER"/>
    <m/>
    <m/>
    <m/>
    <m/>
    <m/>
    <m/>
    <m/>
    <m/>
    <m/>
    <m/>
    <m/>
    <m/>
    <m/>
    <m/>
    <m/>
    <m/>
    <m/>
    <m/>
    <x v="4"/>
    <m/>
    <m/>
    <m/>
    <m/>
    <m/>
    <m/>
  </r>
  <r>
    <x v="10"/>
    <x v="1"/>
    <s v="SCM"/>
    <s v="Lasmoles, O 2018, « Comment survivre à une cyberattaque »"/>
    <x v="437"/>
    <m/>
    <m/>
    <s v="mars "/>
    <m/>
    <m/>
    <m/>
    <m/>
    <m/>
    <s v="LASMOLES"/>
    <s v="OLIVIER"/>
    <m/>
    <m/>
    <m/>
    <m/>
    <m/>
    <m/>
    <m/>
    <m/>
    <m/>
    <m/>
    <m/>
    <m/>
    <m/>
    <m/>
    <m/>
    <m/>
    <m/>
    <m/>
    <x v="4"/>
    <m/>
    <m/>
    <m/>
    <m/>
    <m/>
    <m/>
  </r>
  <r>
    <x v="10"/>
    <x v="1"/>
    <s v="SCM"/>
    <s v=" Lasmoles, O 2018, « Carte maritime France-Italie »"/>
    <x v="438"/>
    <m/>
    <m/>
    <s v="mars"/>
    <m/>
    <m/>
    <m/>
    <m/>
    <m/>
    <s v="LASMOLES"/>
    <s v="OLIVIER"/>
    <m/>
    <m/>
    <m/>
    <m/>
    <m/>
    <m/>
    <m/>
    <m/>
    <m/>
    <m/>
    <m/>
    <m/>
    <m/>
    <m/>
    <m/>
    <m/>
    <m/>
    <m/>
    <x v="4"/>
    <m/>
    <m/>
    <m/>
    <m/>
    <m/>
    <m/>
  </r>
  <r>
    <x v="9"/>
    <x v="1"/>
    <s v="SCM"/>
    <s v="Lasmoles, O 2018, « Un aspect largement inexploré - Le terrorisme maritime »"/>
    <x v="439"/>
    <m/>
    <m/>
    <s v="EM Normandie, Paris, février"/>
    <m/>
    <m/>
    <m/>
    <m/>
    <m/>
    <s v="LASMOLES"/>
    <s v="OLIVIER"/>
    <m/>
    <m/>
    <m/>
    <m/>
    <m/>
    <m/>
    <m/>
    <m/>
    <m/>
    <m/>
    <m/>
    <m/>
    <m/>
    <m/>
    <m/>
    <m/>
    <m/>
    <m/>
    <x v="4"/>
    <m/>
    <m/>
    <m/>
    <m/>
    <m/>
    <m/>
  </r>
  <r>
    <x v="9"/>
    <x v="1"/>
    <s v="RH"/>
    <s v="Tanquerel, S 2018, Animation de l’atelier « nouvelles attentes des salariés, adaptez votre management ! »"/>
    <x v="440"/>
    <m/>
    <m/>
    <s v="Deauville, France, 6 novembre."/>
    <m/>
    <m/>
    <m/>
    <m/>
    <m/>
    <s v="TANQUEREL"/>
    <s v="SABRINA"/>
    <m/>
    <m/>
    <m/>
    <m/>
    <m/>
    <m/>
    <m/>
    <m/>
    <m/>
    <m/>
    <m/>
    <m/>
    <m/>
    <m/>
    <m/>
    <m/>
    <m/>
    <m/>
    <x v="4"/>
    <m/>
    <m/>
    <m/>
    <m/>
    <m/>
    <m/>
  </r>
  <r>
    <x v="9"/>
    <x v="1"/>
    <s v="RH"/>
    <s v="Tanquerel, S 2018, 'Entreprises libérées’ Petit-Déjeuner de la Fondation, EM Normandie"/>
    <x v="268"/>
    <m/>
    <m/>
    <s v="Caen &amp; Le Havre, France, 14 et 16 mars"/>
    <m/>
    <m/>
    <m/>
    <m/>
    <m/>
    <s v="TANQUEREL"/>
    <s v="SABRINA"/>
    <m/>
    <m/>
    <m/>
    <m/>
    <m/>
    <m/>
    <m/>
    <m/>
    <m/>
    <m/>
    <m/>
    <m/>
    <m/>
    <m/>
    <m/>
    <m/>
    <m/>
    <m/>
    <x v="4"/>
    <m/>
    <m/>
    <m/>
    <m/>
    <m/>
    <m/>
  </r>
  <r>
    <x v="9"/>
    <x v="1"/>
    <s v="RH"/>
    <s v="Tanquerel, S 2018, 'Le rôle des RH dans la gestion de la diversité et des carrières’"/>
    <x v="441"/>
    <m/>
    <m/>
    <s v="Paris, 26 avril"/>
    <m/>
    <m/>
    <m/>
    <m/>
    <m/>
    <s v="TANQUEREL"/>
    <s v="SABRINA"/>
    <m/>
    <m/>
    <m/>
    <m/>
    <m/>
    <m/>
    <m/>
    <m/>
    <m/>
    <m/>
    <m/>
    <m/>
    <m/>
    <m/>
    <m/>
    <m/>
    <m/>
    <m/>
    <x v="4"/>
    <m/>
    <m/>
    <m/>
    <m/>
    <m/>
    <m/>
  </r>
  <r>
    <x v="9"/>
    <x v="1"/>
    <s v="RH"/>
    <s v="Tanquerel, S 2018, intervention ‘keep or skip’ sur le mouvement #balancetonporc."/>
    <x v="268"/>
    <m/>
    <m/>
    <m/>
    <m/>
    <m/>
    <m/>
    <m/>
    <m/>
    <s v="TANQUEREL"/>
    <s v="SABRINA"/>
    <m/>
    <m/>
    <m/>
    <m/>
    <m/>
    <m/>
    <m/>
    <m/>
    <m/>
    <m/>
    <m/>
    <m/>
    <m/>
    <m/>
    <m/>
    <m/>
    <m/>
    <m/>
    <x v="4"/>
    <m/>
    <m/>
    <m/>
    <m/>
    <m/>
    <m/>
  </r>
  <r>
    <x v="9"/>
    <x v="1"/>
    <s v="RH"/>
    <s v="Tanquerel, S 2018, ‘Chief Happiness Officer: info ou intox?’"/>
    <x v="442"/>
    <m/>
    <m/>
    <s v="EM Normandie 14/06/2018"/>
    <m/>
    <m/>
    <m/>
    <m/>
    <m/>
    <s v="TANQUEREL"/>
    <s v="SABRINA"/>
    <m/>
    <m/>
    <m/>
    <m/>
    <m/>
    <m/>
    <m/>
    <m/>
    <m/>
    <m/>
    <m/>
    <m/>
    <m/>
    <m/>
    <m/>
    <m/>
    <m/>
    <m/>
    <x v="4"/>
    <m/>
    <m/>
    <m/>
    <m/>
    <m/>
    <m/>
  </r>
  <r>
    <x v="14"/>
    <x v="1"/>
    <s v="RH"/>
    <s v="Alves, S 2018, &quot;La révolution du prof Smarty&quot;"/>
    <x v="443"/>
    <m/>
    <m/>
    <d v="2020-05-02T00:00:00"/>
    <s v="https://fnege-medias.fr/la-revolution-du-prof-smarty/"/>
    <m/>
    <m/>
    <m/>
    <m/>
    <s v="ALVES"/>
    <s v="SARAH"/>
    <m/>
    <m/>
    <m/>
    <m/>
    <m/>
    <m/>
    <m/>
    <m/>
    <m/>
    <m/>
    <m/>
    <m/>
    <m/>
    <m/>
    <m/>
    <m/>
    <m/>
    <m/>
    <x v="4"/>
    <m/>
    <m/>
    <m/>
    <m/>
    <m/>
    <m/>
  </r>
  <r>
    <x v="12"/>
    <x v="1"/>
    <s v="RH"/>
    <s v="Bazin, Y, Janand, A &amp; Bencherqui, D (2018):  ‘The psychological contract 30 years after. Retrospective and future vision with Denise Rousseau’ "/>
    <x v="444"/>
    <m/>
    <m/>
    <m/>
    <m/>
    <s v="no. 110, octobre-novembre-décembre, pp. 54-62"/>
    <m/>
    <m/>
    <m/>
    <s v="BAZIN"/>
    <s v="YOANN"/>
    <m/>
    <m/>
    <m/>
    <m/>
    <m/>
    <m/>
    <m/>
    <m/>
    <m/>
    <m/>
    <m/>
    <m/>
    <m/>
    <s v="x"/>
    <m/>
    <m/>
    <m/>
    <m/>
    <x v="4"/>
    <m/>
    <m/>
    <m/>
    <m/>
    <m/>
    <m/>
  </r>
  <r>
    <x v="12"/>
    <x v="1"/>
    <s v="ECO"/>
    <s v="Bourdin, S &amp; Ragazzi, E (2018), 'La science régionale et la performance des politiques publiques : retour sur les méthodes d'évaluation'"/>
    <x v="445"/>
    <m/>
    <m/>
    <m/>
    <m/>
    <s v="no. 2018/2, pp. 225-242"/>
    <m/>
    <m/>
    <m/>
    <s v="BOURDIN"/>
    <s v="SEBASTIEN"/>
    <m/>
    <m/>
    <m/>
    <m/>
    <m/>
    <m/>
    <m/>
    <m/>
    <m/>
    <m/>
    <m/>
    <m/>
    <m/>
    <s v="x"/>
    <m/>
    <m/>
    <m/>
    <m/>
    <x v="4"/>
    <m/>
    <m/>
    <m/>
    <m/>
    <m/>
    <m/>
  </r>
  <r>
    <x v="14"/>
    <x v="1"/>
    <s v="STRAT"/>
    <s v="Bueno Merino, P &amp; Duchemin, M-H 2018, &quot;Les enjeux de l'accompagnement entrepreneurial collectif au féminin&quot; "/>
    <x v="446"/>
    <m/>
    <m/>
    <d v="2020-05-03T00:00:00"/>
    <s v="https://fnege-medias.fr/accompagnement-entrepreneurial-collectif-feminin/"/>
    <m/>
    <m/>
    <m/>
    <m/>
    <s v="BUENO MERINO"/>
    <s v="PASCALE"/>
    <s v="DUCHEMIN"/>
    <s v="MARIE-HELENE"/>
    <m/>
    <m/>
    <m/>
    <m/>
    <m/>
    <m/>
    <m/>
    <m/>
    <m/>
    <m/>
    <m/>
    <m/>
    <m/>
    <m/>
    <m/>
    <m/>
    <x v="4"/>
    <m/>
    <m/>
    <m/>
    <m/>
    <m/>
    <m/>
  </r>
  <r>
    <x v="12"/>
    <x v="1"/>
    <s v="STRAT"/>
    <s v="Condor, R (2018), 'Émile Ryckeboer, paysan pionnier. Il a osé !. Émile Ryckeboer, Jean Leroux (collab.), Paris, Orep Éditions, 2016, 224 p',"/>
    <x v="55"/>
    <m/>
    <m/>
    <m/>
    <m/>
    <s v="no. 3, pp. 287-292"/>
    <m/>
    <m/>
    <m/>
    <s v="CONDOR"/>
    <s v="ROLAND"/>
    <m/>
    <m/>
    <m/>
    <m/>
    <m/>
    <m/>
    <m/>
    <m/>
    <m/>
    <m/>
    <m/>
    <m/>
    <m/>
    <m/>
    <m/>
    <m/>
    <m/>
    <m/>
    <x v="4"/>
    <m/>
    <m/>
    <m/>
    <m/>
    <m/>
    <m/>
  </r>
  <r>
    <x v="14"/>
    <x v="1"/>
    <s v="MARK"/>
    <s v="Mandjak, T 2018, &quot;Trigger issues in emerging relationships&quot; "/>
    <x v="447"/>
    <m/>
    <m/>
    <d v="2020-04-30T00:00:00"/>
    <s v="https://fnege-medias.fr/trigger-issues-in-emerging-relationships/"/>
    <m/>
    <m/>
    <m/>
    <m/>
    <s v="MANDJAK"/>
    <s v="TIBOR"/>
    <m/>
    <m/>
    <m/>
    <m/>
    <m/>
    <m/>
    <m/>
    <m/>
    <m/>
    <m/>
    <m/>
    <m/>
    <m/>
    <m/>
    <m/>
    <m/>
    <m/>
    <m/>
    <x v="4"/>
    <m/>
    <m/>
    <m/>
    <m/>
    <m/>
    <m/>
  </r>
  <r>
    <x v="14"/>
    <x v="1"/>
    <s v="FIN"/>
    <s v="Pereira, B 2018, &quot;Entreprises : loyauté et liberté d’expression des salariés sur les réseaux sociaux&quot; "/>
    <x v="447"/>
    <m/>
    <m/>
    <d v="2020-05-03T00:00:00"/>
    <s v="https://fnege-medias.fr/liberte-expression-travail/"/>
    <m/>
    <m/>
    <m/>
    <m/>
    <s v="PEREIRA"/>
    <s v="BRIGITTE"/>
    <m/>
    <m/>
    <m/>
    <m/>
    <m/>
    <m/>
    <m/>
    <m/>
    <m/>
    <m/>
    <m/>
    <m/>
    <m/>
    <m/>
    <m/>
    <m/>
    <m/>
    <m/>
    <x v="4"/>
    <m/>
    <m/>
    <m/>
    <m/>
    <m/>
    <m/>
  </r>
  <r>
    <x v="12"/>
    <x v="1"/>
    <s v="ECO"/>
    <s v="Psycharis, Y &amp; Bourdin, S (2018), ‘Localisation et inégalités de revenus : nouveaux défis pour les territoires urbains’"/>
    <x v="448"/>
    <m/>
    <m/>
    <m/>
    <m/>
    <s v=" n° 48, éditorial, décembre"/>
    <m/>
    <m/>
    <m/>
    <s v="BOURDIN"/>
    <s v="SEBASTIEN"/>
    <m/>
    <m/>
    <m/>
    <m/>
    <m/>
    <m/>
    <m/>
    <m/>
    <m/>
    <m/>
    <m/>
    <m/>
    <m/>
    <s v="x"/>
    <m/>
    <m/>
    <m/>
    <m/>
    <x v="4"/>
    <m/>
    <m/>
    <m/>
    <m/>
    <m/>
    <m/>
  </r>
  <r>
    <x v="7"/>
    <x v="2"/>
    <s v="RH"/>
    <s v="Kakarika, M &amp; Gonzalez-Gomez, H 2019, 'The hidden secret of workplace bullying'"/>
    <x v="449"/>
    <m/>
    <m/>
    <d v="2019-10-16T00:00:00"/>
    <s v="https://wearethecity.com/the-hidden-secret-of-workplace-bullying/"/>
    <m/>
    <m/>
    <m/>
    <m/>
    <s v="KAKARIKA"/>
    <s v="MARIA"/>
    <m/>
    <m/>
    <m/>
    <m/>
    <m/>
    <m/>
    <m/>
    <m/>
    <m/>
    <s v="x"/>
    <m/>
    <m/>
    <m/>
    <m/>
    <m/>
    <m/>
    <m/>
    <m/>
    <x v="4"/>
    <m/>
    <m/>
    <m/>
    <m/>
    <m/>
    <m/>
  </r>
  <r>
    <x v="7"/>
    <x v="2"/>
    <s v="RH"/>
    <s v="Alves, S &amp; Hélène, L 2019, ‘Enseignement supérieur : Les profs se réinventent avec le numérique’"/>
    <x v="280"/>
    <m/>
    <m/>
    <d v="2019-03-11T00:00:00"/>
    <s v="https://theconversation.com/enseignement-superieur-les-profs-se-reinventent-avec-le-numerique-112909"/>
    <m/>
    <m/>
    <m/>
    <m/>
    <s v="ALVES"/>
    <s v="SARAH"/>
    <s v="HELENE"/>
    <s v="LAURENCE"/>
    <m/>
    <m/>
    <m/>
    <m/>
    <m/>
    <m/>
    <m/>
    <m/>
    <m/>
    <m/>
    <m/>
    <m/>
    <m/>
    <m/>
    <m/>
    <m/>
    <x v="4"/>
    <m/>
    <m/>
    <m/>
    <m/>
    <m/>
    <m/>
  </r>
  <r>
    <x v="7"/>
    <x v="2"/>
    <s v="RH"/>
    <s v="Akinyemi, A, Houtin, L &amp; Pralong, J 2019, ‘Pourquoi votre super DRH choisit-il de mauvaises applications ?’"/>
    <x v="450"/>
    <m/>
    <m/>
    <d v="2020-01-10T00:00:00"/>
    <s v="https://www.hbrfrance.fr/chroniques-experts/2019/01/23896-pourquoi-votre-super-drh-choisit-il-de-mauvaises-applications/"/>
    <m/>
    <m/>
    <m/>
    <m/>
    <s v="PRALONG"/>
    <s v="JEAN"/>
    <m/>
    <m/>
    <m/>
    <m/>
    <m/>
    <m/>
    <m/>
    <m/>
    <m/>
    <m/>
    <m/>
    <m/>
    <m/>
    <s v="x"/>
    <m/>
    <m/>
    <m/>
    <m/>
    <x v="4"/>
    <m/>
    <m/>
    <m/>
    <m/>
    <m/>
    <m/>
  </r>
  <r>
    <x v="7"/>
    <x v="2"/>
    <s v="ECO"/>
    <s v="Aubry, M 2019, ‘Digital : trois raisons de consommer local’"/>
    <x v="280"/>
    <m/>
    <m/>
    <d v="2019-11-06T00:00:00"/>
    <s v="https://theconversation.com/digital-trois-raisons-de-consommer-local-126214"/>
    <m/>
    <m/>
    <m/>
    <m/>
    <s v="AUBRY"/>
    <s v="MATHILDE"/>
    <m/>
    <m/>
    <m/>
    <m/>
    <m/>
    <m/>
    <m/>
    <m/>
    <m/>
    <m/>
    <m/>
    <m/>
    <m/>
    <m/>
    <m/>
    <m/>
    <m/>
    <m/>
    <x v="4"/>
    <m/>
    <m/>
    <m/>
    <m/>
    <m/>
    <m/>
  </r>
  <r>
    <x v="7"/>
    <x v="2"/>
    <s v="RH"/>
    <s v="Bazin, Y 2019, ‘Copier, est-ce frauder ? Enquête sur la triche en milieu étudiant'"/>
    <x v="280"/>
    <m/>
    <m/>
    <d v="2019-10-08T00:00:00"/>
    <s v="https://theconversation.com/copier-est-ce-frauder-enquete-sur-la-triche-en-milieu-etudiant-123730"/>
    <m/>
    <m/>
    <m/>
    <m/>
    <s v="BAZIN"/>
    <s v="YOANN"/>
    <m/>
    <m/>
    <m/>
    <m/>
    <m/>
    <m/>
    <m/>
    <m/>
    <m/>
    <m/>
    <m/>
    <m/>
    <m/>
    <m/>
    <m/>
    <m/>
    <m/>
    <m/>
    <x v="4"/>
    <m/>
    <m/>
    <m/>
    <m/>
    <m/>
    <m/>
  </r>
  <r>
    <x v="7"/>
    <x v="2"/>
    <s v="MARK"/>
    <s v="Béal, L &amp; Zaman, M 2019, ‘Comment les plates-formes mettent la main sur le développement touristique des territoires’"/>
    <x v="280"/>
    <m/>
    <m/>
    <d v="2019-06-27T00:00:00"/>
    <s v="https://theconversation.com/comment-les-plates-formes-mettent-la-main-sur-le-developpement-touristique-des-territoires-118957"/>
    <m/>
    <m/>
    <m/>
    <m/>
    <s v="ZAMAN"/>
    <s v="MUSTAFEED"/>
    <m/>
    <m/>
    <m/>
    <m/>
    <m/>
    <m/>
    <m/>
    <m/>
    <m/>
    <m/>
    <m/>
    <m/>
    <m/>
    <s v="x"/>
    <m/>
    <m/>
    <m/>
    <m/>
    <x v="4"/>
    <m/>
    <m/>
    <m/>
    <m/>
    <m/>
    <m/>
  </r>
  <r>
    <x v="7"/>
    <x v="2"/>
    <s v="FIN"/>
    <s v="Ben Hamadi, Z 2019, ‘Quand la transformation numérique déboussole les conseillers en gestion du patrimoine’"/>
    <x v="280"/>
    <m/>
    <m/>
    <d v="2019-11-26T00:00:00"/>
    <s v="https://theconversation.com/quand-la-transformation-numerique-deboussole-les-conseillers-en-gestion-du-patrimoine-124434"/>
    <m/>
    <m/>
    <m/>
    <m/>
    <s v="BEN HAMADI "/>
    <s v="ZOUHOUR"/>
    <m/>
    <m/>
    <m/>
    <m/>
    <m/>
    <m/>
    <m/>
    <m/>
    <m/>
    <m/>
    <m/>
    <m/>
    <m/>
    <m/>
    <m/>
    <m/>
    <m/>
    <m/>
    <x v="4"/>
    <m/>
    <m/>
    <m/>
    <m/>
    <m/>
    <m/>
  </r>
  <r>
    <x v="7"/>
    <x v="2"/>
    <s v="FIN"/>
    <s v="Boubaker, S, Gounopoulos, D, Khuong Nguyen, D &amp; Paltalidis, N 2019, ‘Reaching for Yield and the Diabolic Loop in a Monetary Union’"/>
    <x v="451"/>
    <m/>
    <m/>
    <s v="6-dec-2019"/>
    <m/>
    <m/>
    <m/>
    <m/>
    <m/>
    <s v="BOUBAKER"/>
    <s v="SABRI"/>
    <m/>
    <m/>
    <m/>
    <m/>
    <m/>
    <m/>
    <m/>
    <m/>
    <m/>
    <m/>
    <m/>
    <m/>
    <m/>
    <s v="x"/>
    <m/>
    <m/>
    <m/>
    <m/>
    <x v="4"/>
    <m/>
    <m/>
    <m/>
    <m/>
    <m/>
    <m/>
  </r>
  <r>
    <x v="7"/>
    <x v="2"/>
    <s v="ECO"/>
    <s v="Bourdin, S 2019, ‘Ikea et les géants de la distribution peuvent-ils sauver les centres-villes ?'"/>
    <x v="280"/>
    <m/>
    <m/>
    <d v="2019-05-07T00:00:00"/>
    <s v="https://theconversation.com/ikea-et-les-geants-de-la-distribution-peuvent-ils-sauver-les-centres-villes-116624"/>
    <m/>
    <m/>
    <m/>
    <m/>
    <s v="BOURDIN"/>
    <s v="SEBASTIEN"/>
    <m/>
    <m/>
    <m/>
    <m/>
    <m/>
    <m/>
    <m/>
    <m/>
    <m/>
    <m/>
    <m/>
    <m/>
    <m/>
    <m/>
    <m/>
    <m/>
    <m/>
    <m/>
    <x v="4"/>
    <m/>
    <m/>
    <m/>
    <m/>
    <m/>
    <m/>
  </r>
  <r>
    <x v="7"/>
    <x v="2"/>
    <s v="ECO"/>
    <s v="Bourdin, S 2019, ‘Le Biogaz, opportunité entrepreneuriale écoresponsable’"/>
    <x v="452"/>
    <m/>
    <m/>
    <d v="2019-11-01T00:00:00"/>
    <s v="https://www.forbes.fr/environnement/le-biogaz-opportunite-entreprenariale-ecoresponsable/"/>
    <m/>
    <m/>
    <m/>
    <m/>
    <s v="BOURDIN"/>
    <s v="SEBASTIEN"/>
    <m/>
    <m/>
    <m/>
    <m/>
    <m/>
    <m/>
    <m/>
    <m/>
    <m/>
    <m/>
    <m/>
    <m/>
    <m/>
    <m/>
    <m/>
    <m/>
    <m/>
    <m/>
    <x v="4"/>
    <m/>
    <m/>
    <m/>
    <m/>
    <m/>
    <m/>
  </r>
  <r>
    <x v="7"/>
    <x v="2"/>
    <s v="ECO"/>
    <s v="Bourdin, S &amp; André Torre 2019, ‘Les limites de la politique européenne de spécialisation des territoires’"/>
    <x v="280"/>
    <m/>
    <m/>
    <d v="2019-11-05T00:00:00"/>
    <s v="https://theconversation.com/les-limites-de-la-politique-europeenne-de-specialisation-des-territoires-126155"/>
    <m/>
    <m/>
    <m/>
    <m/>
    <s v="BOURDIN"/>
    <s v="SEBASTIEN"/>
    <m/>
    <m/>
    <m/>
    <m/>
    <m/>
    <m/>
    <m/>
    <m/>
    <m/>
    <m/>
    <m/>
    <m/>
    <m/>
    <s v="x"/>
    <m/>
    <m/>
    <m/>
    <m/>
    <x v="4"/>
    <m/>
    <m/>
    <m/>
    <m/>
    <m/>
    <m/>
  </r>
  <r>
    <x v="7"/>
    <x v="2"/>
    <s v="ECO"/>
    <s v="Bourdin, S, 2019, 'Europe : Le Pacte vert est-il à la hauteur des enjeux du changement climatique ?'"/>
    <x v="453"/>
    <m/>
    <m/>
    <s v="10 dec 2019"/>
    <s v="https://www.forbes.fr/environnement/europe-le-pacte-vert-est-il-a-la-hauteur-des-enjeux-du-changement-climatique/?cn-reloaded=1"/>
    <m/>
    <m/>
    <m/>
    <m/>
    <s v="BOURDIN"/>
    <s v="SEBASTIEN"/>
    <m/>
    <m/>
    <m/>
    <m/>
    <m/>
    <m/>
    <m/>
    <m/>
    <m/>
    <m/>
    <m/>
    <m/>
    <m/>
    <m/>
    <m/>
    <m/>
    <m/>
    <m/>
    <x v="4"/>
    <m/>
    <m/>
    <m/>
    <m/>
    <m/>
    <m/>
  </r>
  <r>
    <x v="7"/>
    <x v="2"/>
    <s v="RH"/>
    <s v="Brabet, J &amp; Bazin, Y 2019, 'Recherche : comités d’éthique, le risque d’une « bureaucratie de la vertu » ? '"/>
    <x v="280"/>
    <m/>
    <m/>
    <d v="2019-09-17T00:00:00"/>
    <s v="https://theconversation.com/recherche-comites-dethique-le-risque-dune-bureaucratie-de-la-vertu-118365"/>
    <m/>
    <m/>
    <m/>
    <m/>
    <s v="BAZIN"/>
    <s v="YOANN"/>
    <m/>
    <m/>
    <m/>
    <m/>
    <m/>
    <m/>
    <m/>
    <m/>
    <m/>
    <m/>
    <m/>
    <m/>
    <m/>
    <s v="x"/>
    <m/>
    <m/>
    <m/>
    <m/>
    <x v="4"/>
    <m/>
    <m/>
    <m/>
    <m/>
    <m/>
    <m/>
  </r>
  <r>
    <x v="7"/>
    <x v="2"/>
    <s v="STRAT"/>
    <s v="Condor, R 2019, '‘Le cas Lubrizol montre qu’une vision basée sur l’autosuffisance alimentaire locale doit être questionnée'"/>
    <x v="454"/>
    <m/>
    <m/>
    <d v="2019-10-18T00:00:00"/>
    <s v="https://www.lemonde.fr/idees/article/2019/10/18/incendie-de-rouen-le-cas-lubrizol-montre-qu-une-vision-basee-sur-l-autosuffisance-alimentaire-locale-necessite-d-etre-questionnee_6016028_3232.html"/>
    <m/>
    <m/>
    <m/>
    <m/>
    <s v="CONDOR"/>
    <s v="ROLAND"/>
    <m/>
    <m/>
    <m/>
    <m/>
    <m/>
    <m/>
    <m/>
    <m/>
    <m/>
    <m/>
    <m/>
    <m/>
    <m/>
    <m/>
    <m/>
    <m/>
    <m/>
    <m/>
    <x v="4"/>
    <m/>
    <m/>
    <m/>
    <m/>
    <m/>
    <m/>
  </r>
  <r>
    <x v="7"/>
    <x v="2"/>
    <s v="STRAT"/>
    <s v="Condor, R &amp; Duchemin, M-H 2019, ‘Les néo-paysans, des entrepreneurs comme les autres ?’"/>
    <x v="455"/>
    <m/>
    <m/>
    <d v="2019-01-03T00:00:00"/>
    <s v="https://blog.ecole-management-normandie.fr/chaire-mea-visite-de-fermes/"/>
    <m/>
    <m/>
    <m/>
    <m/>
    <s v="CONDOR"/>
    <s v="ROLAND"/>
    <s v="DUCHEMIN"/>
    <s v="MARIE-HELENE"/>
    <m/>
    <m/>
    <m/>
    <m/>
    <m/>
    <m/>
    <m/>
    <m/>
    <m/>
    <m/>
    <m/>
    <m/>
    <m/>
    <m/>
    <m/>
    <m/>
    <x v="4"/>
    <m/>
    <m/>
    <m/>
    <m/>
    <m/>
    <m/>
  </r>
  <r>
    <x v="7"/>
    <x v="2"/>
    <s v="ECO"/>
    <s v="Daudet, B &amp; Alix, Y (2019), ‘Insaisissable gouvernance portuaire’"/>
    <x v="456"/>
    <m/>
    <m/>
    <d v="2019-03-01T00:00:00"/>
    <s v="http://www.journalmarinemarchande.eu/mensuel/5095/politique/insaisissable-gouvernance-portuaire"/>
    <s v="no. 5095, p 14"/>
    <m/>
    <m/>
    <m/>
    <s v="DAUDET"/>
    <s v="BRIGITTE"/>
    <m/>
    <m/>
    <m/>
    <m/>
    <m/>
    <m/>
    <m/>
    <m/>
    <m/>
    <m/>
    <m/>
    <m/>
    <m/>
    <s v="x"/>
    <m/>
    <m/>
    <m/>
    <m/>
    <x v="4"/>
    <m/>
    <m/>
    <m/>
    <m/>
    <m/>
    <m/>
  </r>
  <r>
    <x v="7"/>
    <x v="2"/>
    <s v="ECO"/>
    <s v="Daudet, B &amp; Alix, Y 2019, 'AGPAOC : la fluidité logistique métropolitaine s’invite au 40è conseil annuel'"/>
    <x v="457"/>
    <m/>
    <m/>
    <d v="2019-07-01T00:00:00"/>
    <m/>
    <m/>
    <m/>
    <m/>
    <m/>
    <s v="DAUDET"/>
    <s v="BRIGITTE"/>
    <m/>
    <m/>
    <m/>
    <m/>
    <m/>
    <m/>
    <m/>
    <m/>
    <m/>
    <m/>
    <m/>
    <m/>
    <m/>
    <s v="x"/>
    <m/>
    <m/>
    <m/>
    <m/>
    <x v="4"/>
    <m/>
    <m/>
    <m/>
    <m/>
    <m/>
    <m/>
  </r>
  <r>
    <x v="7"/>
    <x v="2"/>
    <s v="STRAT"/>
    <s v="Delannoy, A &amp; Diard, C 2019, ‘Start-up : des contraintes RH pas comme les autres’"/>
    <x v="280"/>
    <m/>
    <m/>
    <d v="2019-02-24T00:00:00"/>
    <s v="https://theconversation.com/start-up-des-contraintes-rh-pas-comme-les-autres-109675"/>
    <m/>
    <m/>
    <m/>
    <m/>
    <s v="DELANNOY"/>
    <s v="ARNAUD"/>
    <s v="DIARD"/>
    <s v="CAROLINE"/>
    <m/>
    <m/>
    <m/>
    <m/>
    <m/>
    <m/>
    <m/>
    <m/>
    <m/>
    <m/>
    <m/>
    <m/>
    <m/>
    <m/>
    <m/>
    <m/>
    <x v="4"/>
    <m/>
    <m/>
    <m/>
    <m/>
    <m/>
    <m/>
  </r>
  <r>
    <x v="7"/>
    <x v="2"/>
    <s v="RH"/>
    <s v="Diard, C 2019, ‘Après 25 ans d’hésitations, la France semble se convertir pour de bon au télétravail'"/>
    <x v="280"/>
    <m/>
    <m/>
    <d v="2019-01-02T00:00:00"/>
    <s v="https://theconversation.com/apres-25-ans-dhesitations-la-france-semble-se-convertir-pour-de-bon-au-teletravail-107085"/>
    <m/>
    <m/>
    <m/>
    <m/>
    <s v="DIARD"/>
    <s v="CAROLINE"/>
    <m/>
    <m/>
    <m/>
    <m/>
    <m/>
    <m/>
    <m/>
    <m/>
    <m/>
    <m/>
    <m/>
    <m/>
    <m/>
    <m/>
    <m/>
    <m/>
    <m/>
    <m/>
    <x v="4"/>
    <m/>
    <m/>
    <m/>
    <m/>
    <m/>
    <m/>
  </r>
  <r>
    <x v="7"/>
    <x v="2"/>
    <s v="RH"/>
    <s v="Diard, C &amp; Dufour, N 2019, ‘Cybersurveillance des salariés : quels risques pour l’entreprise ?’"/>
    <x v="458"/>
    <m/>
    <m/>
    <d v="2019-01-14T00:00:00"/>
    <s v="https://www.faceaurisque.com/2019/01/14/cybersurveillance-des-salaries-quels-risques-pour-lentreprise/"/>
    <m/>
    <m/>
    <m/>
    <m/>
    <s v="DIARD"/>
    <s v="CAROLINE"/>
    <m/>
    <m/>
    <m/>
    <m/>
    <m/>
    <m/>
    <m/>
    <m/>
    <m/>
    <m/>
    <m/>
    <m/>
    <m/>
    <s v="x"/>
    <m/>
    <m/>
    <m/>
    <m/>
    <x v="4"/>
    <m/>
    <m/>
    <m/>
    <m/>
    <m/>
    <m/>
  </r>
  <r>
    <x v="7"/>
    <x v="2"/>
    <s v="RH"/>
    <s v="Diard, C &amp; Dufour, N 2019, ‘Comment le harcèlement moral peut remettre en cause la pérennité d’une organisation'"/>
    <x v="458"/>
    <m/>
    <m/>
    <d v="2019-02-04T00:00:00"/>
    <s v="https://www.faceaurisque.com/2019/02/04/comment-le-harcelement-moral-au-travail-peut-il-remettre-en-cause-la-perennite-dune-organisation/"/>
    <m/>
    <m/>
    <m/>
    <m/>
    <s v="DIARD"/>
    <s v="CAROLINE"/>
    <m/>
    <m/>
    <m/>
    <m/>
    <m/>
    <m/>
    <m/>
    <m/>
    <m/>
    <m/>
    <m/>
    <m/>
    <m/>
    <s v="x"/>
    <m/>
    <m/>
    <m/>
    <m/>
    <x v="4"/>
    <m/>
    <m/>
    <m/>
    <m/>
    <m/>
    <m/>
  </r>
  <r>
    <x v="7"/>
    <x v="2"/>
    <s v="RH"/>
    <s v="Diard, C 2019, ‘La déception des mesures post ‘gilet-jaunes’"/>
    <x v="289"/>
    <m/>
    <m/>
    <d v="2019-02-04T00:00:00"/>
    <s v="https://www.lesechos.fr/idees-debats/cercle/opinion-la-deception-des-mesures-post-gilets-jaunes-961712"/>
    <m/>
    <m/>
    <m/>
    <m/>
    <s v="DIARD"/>
    <s v="CAROLINE"/>
    <m/>
    <m/>
    <m/>
    <m/>
    <m/>
    <m/>
    <m/>
    <m/>
    <m/>
    <m/>
    <m/>
    <m/>
    <m/>
    <m/>
    <m/>
    <m/>
    <m/>
    <m/>
    <x v="4"/>
    <m/>
    <m/>
    <m/>
    <m/>
    <m/>
    <m/>
  </r>
  <r>
    <x v="7"/>
    <x v="2"/>
    <s v="RH"/>
    <s v="Diard, C 2019, ‘Pourquoi la réforme de l’assurance chômage est au point mort’"/>
    <x v="289"/>
    <m/>
    <m/>
    <d v="2019-03-01T00:00:00"/>
    <s v="https://www.lesechos.fr/amp/995119"/>
    <m/>
    <m/>
    <m/>
    <m/>
    <s v="DIARD"/>
    <s v="CAROLINE"/>
    <m/>
    <m/>
    <m/>
    <m/>
    <m/>
    <m/>
    <m/>
    <m/>
    <m/>
    <m/>
    <m/>
    <m/>
    <m/>
    <m/>
    <m/>
    <m/>
    <m/>
    <m/>
    <x v="4"/>
    <m/>
    <m/>
    <m/>
    <m/>
    <m/>
    <m/>
  </r>
  <r>
    <x v="7"/>
    <x v="2"/>
    <s v="RH"/>
    <s v="Diard, C &amp; Dufour, N 2019, ‘Les accidents du travail, un poison lent pour l’entreprise'"/>
    <x v="458"/>
    <m/>
    <m/>
    <d v="2019-03-12T00:00:00"/>
    <s v="https://www.faceaurisque.com/2019/03/12/les-accidents-du-travail-un-poison-lent-pour-lentreprise/"/>
    <m/>
    <m/>
    <m/>
    <m/>
    <s v="DIARD"/>
    <s v="CAROLINE"/>
    <m/>
    <m/>
    <m/>
    <m/>
    <m/>
    <m/>
    <m/>
    <m/>
    <m/>
    <m/>
    <m/>
    <m/>
    <m/>
    <s v="x"/>
    <m/>
    <m/>
    <m/>
    <m/>
    <x v="4"/>
    <m/>
    <m/>
    <m/>
    <m/>
    <m/>
    <m/>
  </r>
  <r>
    <x v="7"/>
    <x v="2"/>
    <s v="RH"/>
    <s v="Diard, C 2019, ‘Transformation digitale : quels nouveaux risques pour la fonction RH ?’"/>
    <x v="289"/>
    <m/>
    <m/>
    <d v="2019-03-24T00:00:00"/>
    <s v="https://www.lesechos.fr/idees-debats/cercle/opinion-transformation-digitale-quels-nouveaux-risques-pour-la-fonction-rh-1003115"/>
    <m/>
    <m/>
    <m/>
    <m/>
    <s v="DIARD"/>
    <s v="CAROLINE"/>
    <m/>
    <m/>
    <m/>
    <m/>
    <m/>
    <m/>
    <m/>
    <m/>
    <m/>
    <m/>
    <m/>
    <m/>
    <m/>
    <m/>
    <m/>
    <m/>
    <m/>
    <m/>
    <x v="4"/>
    <m/>
    <m/>
    <m/>
    <m/>
    <m/>
    <m/>
  </r>
  <r>
    <x v="7"/>
    <x v="2"/>
    <s v="RH"/>
    <s v="Diard, C 2019, ‘Trop de comités tue les comités !’"/>
    <x v="289"/>
    <m/>
    <m/>
    <d v="2019-04-16T00:00:00"/>
    <s v="https://www.lesechos.fr/idees-debats/cercle/opinion-trop-de-comites-tue-les-comites-1011897"/>
    <m/>
    <m/>
    <m/>
    <m/>
    <s v="DIARD"/>
    <s v="CAROLINE"/>
    <m/>
    <m/>
    <m/>
    <m/>
    <m/>
    <m/>
    <m/>
    <m/>
    <m/>
    <m/>
    <m/>
    <m/>
    <m/>
    <m/>
    <m/>
    <m/>
    <m/>
    <m/>
    <x v="4"/>
    <m/>
    <m/>
    <m/>
    <m/>
    <m/>
    <m/>
  </r>
  <r>
    <x v="7"/>
    <x v="2"/>
    <s v="RH"/>
    <s v="Diard, C &amp; Dufour, N 2019, ‘Incendie de Notre-Dame : Les grands drames comme révélateurs de la dynamique des groupes’"/>
    <x v="280"/>
    <m/>
    <m/>
    <d v="2019-04-17T00:00:00"/>
    <s v="https://theconversation.com/incendie-de-notre-dame-les-grands-drames-comme-revelateurs-de-la-dynamique-des-groupes-115597"/>
    <m/>
    <m/>
    <m/>
    <m/>
    <s v="DIARD"/>
    <s v="CAROLINE"/>
    <m/>
    <m/>
    <m/>
    <m/>
    <m/>
    <m/>
    <m/>
    <m/>
    <m/>
    <m/>
    <m/>
    <m/>
    <m/>
    <s v="x"/>
    <m/>
    <m/>
    <m/>
    <m/>
    <x v="4"/>
    <m/>
    <m/>
    <m/>
    <m/>
    <m/>
    <m/>
  </r>
  <r>
    <x v="7"/>
    <x v="2"/>
    <s v="RH"/>
    <s v="Diard, C 2019, ‘Jeunes diplômés 2019 : Comment les attirer dans votre entreprise‘"/>
    <x v="280"/>
    <m/>
    <m/>
    <d v="2019-04-28T00:00:00"/>
    <s v="https://theconversation.com/jeunes-diplomes-2019-comment-les-attirer-dans-votre-entreprise-114809"/>
    <m/>
    <m/>
    <m/>
    <m/>
    <s v="DIARD"/>
    <s v="CAROLINE"/>
    <m/>
    <m/>
    <m/>
    <m/>
    <m/>
    <m/>
    <m/>
    <m/>
    <m/>
    <m/>
    <m/>
    <m/>
    <m/>
    <m/>
    <m/>
    <m/>
    <m/>
    <m/>
    <x v="4"/>
    <m/>
    <m/>
    <m/>
    <m/>
    <m/>
    <m/>
  </r>
  <r>
    <x v="7"/>
    <x v="2"/>
    <s v="RH"/>
    <s v="Diard, C &amp; Dufour, N 2019, ‘Entreprises, méfiez-vous de la comitologie’"/>
    <x v="280"/>
    <m/>
    <m/>
    <d v="2019-05-27T00:00:00"/>
    <s v="https://theconversation.com/entreprises-mefiez-vous-de-la-comitologie-117098"/>
    <m/>
    <m/>
    <m/>
    <m/>
    <s v="DIARD"/>
    <s v="CAROLINE"/>
    <m/>
    <m/>
    <m/>
    <m/>
    <m/>
    <m/>
    <m/>
    <m/>
    <m/>
    <m/>
    <m/>
    <m/>
    <m/>
    <s v="x"/>
    <m/>
    <m/>
    <m/>
    <m/>
    <x v="4"/>
    <m/>
    <m/>
    <m/>
    <m/>
    <m/>
    <m/>
  </r>
  <r>
    <x v="7"/>
    <x v="2"/>
    <s v="RH"/>
    <s v="Diard, C &amp; Tchemenian, G 2019, ‘France Télécom : Constat d’impuissance collective ou faillite du système de protection des salariés ?’"/>
    <x v="280"/>
    <m/>
    <m/>
    <d v="2019-06-06T00:00:00"/>
    <s v="https://theconversation.com/france-telecom-constat-dimpuissance-collective-ou-faillite-du-systeme-de-protection-des-salaries-117423"/>
    <m/>
    <m/>
    <m/>
    <m/>
    <s v="DIARD"/>
    <s v="CAROLINE"/>
    <m/>
    <m/>
    <m/>
    <m/>
    <m/>
    <m/>
    <m/>
    <m/>
    <m/>
    <m/>
    <m/>
    <m/>
    <m/>
    <s v="x"/>
    <m/>
    <m/>
    <m/>
    <m/>
    <x v="4"/>
    <m/>
    <m/>
    <m/>
    <m/>
    <m/>
    <m/>
  </r>
  <r>
    <x v="7"/>
    <x v="2"/>
    <s v="RH"/>
    <s v="Diard, C 2019, Travailler en cas de fortes chaleurs, que dit le droit ?'"/>
    <x v="280"/>
    <m/>
    <m/>
    <d v="2019-06-25T00:00:00"/>
    <s v="https://theconversation.com/travailler-en-cas-de-forte-chaleur-que-dit-le-droit-119375"/>
    <m/>
    <m/>
    <m/>
    <m/>
    <s v="DIARD"/>
    <s v="CAROLINE"/>
    <m/>
    <m/>
    <m/>
    <m/>
    <m/>
    <m/>
    <m/>
    <m/>
    <m/>
    <m/>
    <m/>
    <m/>
    <m/>
    <m/>
    <m/>
    <m/>
    <m/>
    <m/>
    <x v="4"/>
    <m/>
    <m/>
    <m/>
    <m/>
    <m/>
    <m/>
  </r>
  <r>
    <x v="7"/>
    <x v="2"/>
    <s v="RH"/>
    <s v="Diard, C 2019, 'Taxation des CDD, ou comment réinventer la roue'"/>
    <x v="280"/>
    <m/>
    <m/>
    <d v="2019-06-28T00:00:00"/>
    <s v="https://theconversation.com/taxation-des-cdd-ou-comment-reinventer-la-roue-119017"/>
    <m/>
    <m/>
    <m/>
    <m/>
    <s v="DIARD"/>
    <s v="CAROLINE"/>
    <m/>
    <m/>
    <m/>
    <m/>
    <m/>
    <m/>
    <m/>
    <m/>
    <m/>
    <m/>
    <m/>
    <m/>
    <m/>
    <s v="x"/>
    <m/>
    <m/>
    <m/>
    <m/>
    <x v="4"/>
    <m/>
    <m/>
    <m/>
    <m/>
    <m/>
    <m/>
  </r>
  <r>
    <x v="7"/>
    <x v="2"/>
    <s v="RH"/>
    <s v="Diard, C &amp; Dufour, N 2019, ‘Vous voulez quitter votre entreprise ? Mais pourquoi ?’"/>
    <x v="280"/>
    <m/>
    <m/>
    <d v="2019-09-01T00:00:00"/>
    <s v="https://theconversation.com/vous-voulez-quitter-notre-entreprise-mais-pourquoi-119915"/>
    <m/>
    <m/>
    <m/>
    <m/>
    <s v="DIARD"/>
    <s v="CAROLINE"/>
    <m/>
    <m/>
    <m/>
    <m/>
    <m/>
    <m/>
    <m/>
    <m/>
    <m/>
    <m/>
    <m/>
    <m/>
    <m/>
    <s v="x"/>
    <m/>
    <m/>
    <m/>
    <m/>
    <x v="4"/>
    <m/>
    <m/>
    <m/>
    <m/>
    <m/>
    <m/>
  </r>
  <r>
    <x v="7"/>
    <x v="2"/>
    <s v="MARK"/>
    <s v="Duchemin, M-H 2019, ‘Etudes de marché versus opinions virtuelles’"/>
    <x v="459"/>
    <m/>
    <m/>
    <d v="2019-04-01T00:00:00"/>
    <s v="https://www.soft-concept.com/surveymag/etudes-marche-vs-opinions-virtuelles.html"/>
    <m/>
    <m/>
    <m/>
    <m/>
    <s v="DUCHEMIN"/>
    <s v="MARIE-HELENE"/>
    <m/>
    <m/>
    <m/>
    <m/>
    <m/>
    <m/>
    <m/>
    <m/>
    <m/>
    <m/>
    <m/>
    <m/>
    <m/>
    <m/>
    <m/>
    <m/>
    <m/>
    <m/>
    <x v="4"/>
    <m/>
    <m/>
    <m/>
    <m/>
    <m/>
    <m/>
  </r>
  <r>
    <x v="7"/>
    <x v="2"/>
    <s v="MARK"/>
    <s v="Duchemin, M-H &amp; Sohier, R 2019, ‘Maîtriser les données numériques en étude de marché : une compétence primordiale’"/>
    <x v="459"/>
    <m/>
    <m/>
    <d v="2019-04-01T00:00:00"/>
    <s v="https://www.soft-concept.com/surveymag/maitriser-donnees-numeriques-etude-marche-competence-primordiale.html"/>
    <m/>
    <m/>
    <m/>
    <m/>
    <s v="DUCHEMIN"/>
    <s v="MARIE-HELENE"/>
    <s v="SOHIER"/>
    <s v="ROMAIN"/>
    <m/>
    <m/>
    <m/>
    <m/>
    <m/>
    <m/>
    <m/>
    <m/>
    <m/>
    <m/>
    <m/>
    <m/>
    <m/>
    <m/>
    <m/>
    <m/>
    <x v="4"/>
    <m/>
    <m/>
    <m/>
    <m/>
    <m/>
    <m/>
  </r>
  <r>
    <x v="7"/>
    <x v="2"/>
    <s v="MARK"/>
    <s v="Duchemin, M-H 2019, ‘« Start-up Nation » : Quel enseignement innovant pour un « life style » entrepreneurial ?’"/>
    <x v="460"/>
    <m/>
    <m/>
    <d v="2019-10-22T00:00:00"/>
    <s v="https://www.mondedesgrandesecoles.fr/start-up-nation-quel-enseignement-innovant-pour-un-life-style-entrepreneurial/"/>
    <m/>
    <m/>
    <m/>
    <m/>
    <s v="DUCHEMIN"/>
    <s v="MARIE-HELENE"/>
    <m/>
    <m/>
    <m/>
    <m/>
    <m/>
    <m/>
    <m/>
    <m/>
    <m/>
    <m/>
    <m/>
    <m/>
    <m/>
    <m/>
    <m/>
    <m/>
    <m/>
    <m/>
    <x v="4"/>
    <m/>
    <m/>
    <m/>
    <m/>
    <m/>
    <m/>
  </r>
  <r>
    <x v="7"/>
    <x v="2"/>
    <s v="MARK"/>
    <s v="Duchemin, M-H et Rouzaut, M 2019, ‘L'intelligence artificielle ou comment développer l'attractivité numérique des grandes villes’"/>
    <x v="374"/>
    <m/>
    <m/>
    <d v="2019-11-01T00:00:00"/>
    <s v="https://www.soft-concept.com/surveymag/intelligence-artificielle-developper-attractivite-numerique-grandes-villes.html"/>
    <m/>
    <m/>
    <m/>
    <m/>
    <s v="DUCHEMIN"/>
    <s v="MARIE-HELENE"/>
    <m/>
    <m/>
    <m/>
    <m/>
    <m/>
    <m/>
    <m/>
    <m/>
    <m/>
    <m/>
    <m/>
    <m/>
    <m/>
    <s v="x"/>
    <m/>
    <m/>
    <m/>
    <m/>
    <x v="4"/>
    <m/>
    <m/>
    <m/>
    <m/>
    <m/>
    <m/>
  </r>
  <r>
    <x v="7"/>
    <x v="2"/>
    <s v="SCM"/>
    <s v="Faury, O, Fedi, L, Etienne, L, Rigot-Müller, P, Stephenson, S &amp; Cheaitou, A 2019, 'POLARIS, quelle influence sur la sécurité de la navigation en Arctique ?'"/>
    <x v="461"/>
    <m/>
    <m/>
    <d v="2019-01-01T00:00:00"/>
    <s v="http://www.journalmarinemarchande.eu/mensuel/5093/actualite/quelle-influence-sur-la-securite-de-la-navigation-en-arctique"/>
    <s v="no. 5093, janvier, pp. 10-11. "/>
    <m/>
    <m/>
    <m/>
    <s v="FAURY"/>
    <s v="OLIVIER"/>
    <m/>
    <m/>
    <m/>
    <m/>
    <m/>
    <m/>
    <m/>
    <m/>
    <m/>
    <m/>
    <m/>
    <m/>
    <m/>
    <s v="x"/>
    <m/>
    <m/>
    <m/>
    <m/>
    <x v="4"/>
    <m/>
    <m/>
    <m/>
    <m/>
    <m/>
    <m/>
  </r>
  <r>
    <x v="7"/>
    <x v="2"/>
    <s v="ECO"/>
    <s v="Jeanne, L 2019, '&quot;Intelligence économique&quot;: les mots pour en parler'"/>
    <x v="462"/>
    <m/>
    <m/>
    <d v="2019-10-04T00:00:00"/>
    <s v="https://blog.ecole-management-normandie.fr/intelligence-economique-mots-parler/"/>
    <m/>
    <m/>
    <m/>
    <m/>
    <s v="JEANNE"/>
    <s v="LUDOVIC"/>
    <m/>
    <m/>
    <m/>
    <m/>
    <m/>
    <m/>
    <m/>
    <m/>
    <m/>
    <m/>
    <m/>
    <m/>
    <m/>
    <m/>
    <m/>
    <m/>
    <m/>
    <m/>
    <x v="4"/>
    <m/>
    <m/>
    <m/>
    <m/>
    <m/>
    <m/>
  </r>
  <r>
    <x v="7"/>
    <x v="2"/>
    <s v="RH"/>
    <s v="Karjalainen, H 2019, 'Les compétences interculturelles, l'apprentissage de toute une vie'"/>
    <x v="280"/>
    <m/>
    <m/>
    <d v="2019-10-06T00:00:00"/>
    <s v="https://theconversation.com/les-competences-interculturelles-lapprentissage-de-toute-une-vie-124445"/>
    <m/>
    <m/>
    <m/>
    <m/>
    <s v="KARJALAINEN"/>
    <s v="HELENA"/>
    <m/>
    <m/>
    <m/>
    <m/>
    <m/>
    <m/>
    <m/>
    <m/>
    <m/>
    <m/>
    <m/>
    <m/>
    <m/>
    <m/>
    <m/>
    <m/>
    <m/>
    <m/>
    <x v="4"/>
    <m/>
    <m/>
    <m/>
    <m/>
    <m/>
    <m/>
  </r>
  <r>
    <x v="7"/>
    <x v="2"/>
    <s v="ECO"/>
    <s v="Lamotte, O, Colovic, A, Escobar, O &amp; Meschi, P-X 2019, 'Droits de l'homme : l'impact indirect des multinationales dans les pays émergents'"/>
    <x v="280"/>
    <m/>
    <m/>
    <d v="2019-09-16T00:00:00"/>
    <s v="https://theconversation.com/droits-de-lhomme-limpact-indirect-des-multinationales-dans-les-pays-emergents-123384"/>
    <m/>
    <m/>
    <m/>
    <m/>
    <s v="LAMOTTE"/>
    <s v="OLIVIER"/>
    <m/>
    <m/>
    <m/>
    <m/>
    <m/>
    <m/>
    <m/>
    <m/>
    <m/>
    <m/>
    <m/>
    <m/>
    <m/>
    <s v="x"/>
    <m/>
    <m/>
    <m/>
    <m/>
    <x v="4"/>
    <m/>
    <m/>
    <m/>
    <m/>
    <m/>
    <m/>
  </r>
  <r>
    <x v="7"/>
    <x v="2"/>
    <s v="ECO"/>
    <s v="Lamotte, O, Colovic, A, Escobar, O &amp; Meschi, P-X 2019, ‘Human rights: the indirect impact of multinationals in emerging countries’"/>
    <x v="280"/>
    <m/>
    <m/>
    <d v="2019-10-10T00:00:00"/>
    <s v="https://theconversation.com/human-rights-the-indirect-impact-of-multinationals-in-emerging-countries-123790"/>
    <m/>
    <m/>
    <m/>
    <m/>
    <s v="LAMOTTE"/>
    <s v="OLIVIER"/>
    <m/>
    <m/>
    <m/>
    <m/>
    <m/>
    <m/>
    <m/>
    <m/>
    <m/>
    <m/>
    <m/>
    <m/>
    <m/>
    <s v="x"/>
    <m/>
    <m/>
    <m/>
    <m/>
    <x v="4"/>
    <m/>
    <m/>
    <m/>
    <m/>
    <m/>
    <m/>
  </r>
  <r>
    <x v="7"/>
    <x v="2"/>
    <s v="SCM"/>
    <s v="Lasmoles, O 2019, ‘Cybersécurité : la piqûre de rappel de l’attaque contre la ville de Baltimore’"/>
    <x v="280"/>
    <m/>
    <m/>
    <d v="2019-05-30T00:00:00"/>
    <s v="https://theconversation.com/cybersecurite-la-piqure-de-rappel-de-lattaque-contre-la-ville-de-baltimore-117930"/>
    <m/>
    <m/>
    <m/>
    <m/>
    <s v="LASMOLES"/>
    <s v="OLIVIER"/>
    <m/>
    <m/>
    <m/>
    <m/>
    <m/>
    <m/>
    <m/>
    <m/>
    <m/>
    <m/>
    <m/>
    <m/>
    <m/>
    <m/>
    <m/>
    <m/>
    <m/>
    <m/>
    <x v="4"/>
    <m/>
    <m/>
    <m/>
    <m/>
    <m/>
    <m/>
  </r>
  <r>
    <x v="7"/>
    <x v="2"/>
    <s v="SCM"/>
    <s v="Lavissière, A 2019, ‘Qui sont exactement les clients des ports français ?’"/>
    <x v="280"/>
    <m/>
    <m/>
    <d v="2019-03-12T00:00:00"/>
    <s v="https://theconversation.com/qui-sont-exactement-les-clients-des-ports-francais-112545"/>
    <m/>
    <m/>
    <m/>
    <m/>
    <s v="LAVISSIERE"/>
    <s v="ALEXANDRE"/>
    <m/>
    <m/>
    <m/>
    <m/>
    <m/>
    <m/>
    <m/>
    <m/>
    <m/>
    <m/>
    <m/>
    <m/>
    <m/>
    <m/>
    <m/>
    <m/>
    <m/>
    <m/>
    <x v="4"/>
    <m/>
    <m/>
    <m/>
    <m/>
    <m/>
    <m/>
  </r>
  <r>
    <x v="7"/>
    <x v="2"/>
    <s v="SCM"/>
    <s v="Lavissière, A 2019, ‘Que faut-il faire avec les droits de ports ?’"/>
    <x v="461"/>
    <m/>
    <m/>
    <d v="2019-04-01T00:00:00"/>
    <s v="http://www.journalmarinemarchande.eu/mensuel/5096/expert/que-faut-il-faire-avec-les-droits-de-port"/>
    <s v="no. 5096, avril, pp.16-17."/>
    <m/>
    <m/>
    <m/>
    <s v="LAVISSIERE"/>
    <s v="ALEXANDRE"/>
    <m/>
    <m/>
    <m/>
    <m/>
    <m/>
    <m/>
    <m/>
    <m/>
    <m/>
    <m/>
    <m/>
    <m/>
    <m/>
    <m/>
    <m/>
    <m/>
    <m/>
    <m/>
    <x v="4"/>
    <m/>
    <m/>
    <m/>
    <m/>
    <m/>
    <m/>
  </r>
  <r>
    <x v="7"/>
    <x v="2"/>
    <s v="SCM"/>
    <s v="Lavissière, M-C 2019, ‘Faut-il vraiment vous souhaiter une « belle année » 2019 ?’"/>
    <x v="280"/>
    <m/>
    <m/>
    <d v="2019-01-30T00:00:00"/>
    <s v="https://theconversation.com/faut-il-vraiment-vous-souhaiter-une-belle-annee-2019-110770"/>
    <m/>
    <m/>
    <m/>
    <m/>
    <s v="LAVISSIERE"/>
    <s v="M-C"/>
    <m/>
    <m/>
    <m/>
    <m/>
    <m/>
    <m/>
    <m/>
    <m/>
    <m/>
    <m/>
    <m/>
    <m/>
    <m/>
    <s v="x"/>
    <m/>
    <m/>
    <m/>
    <m/>
    <x v="4"/>
    <m/>
    <m/>
    <m/>
    <m/>
    <m/>
    <m/>
  </r>
  <r>
    <x v="7"/>
    <x v="2"/>
    <s v="MARK"/>
    <s v="Manita, R, Elommal, N &amp; Baudier, P 2019, ‘Comment le digital et les big data vont transformer le métier des cabinets d’audit’"/>
    <x v="280"/>
    <m/>
    <m/>
    <d v="2019-09-26T00:00:00"/>
    <s v="https://theconversation.com/comment-le-digital-et-les-big-data-vont-transformer-le-metier-des-cabinets-daudit-111656"/>
    <m/>
    <m/>
    <m/>
    <m/>
    <s v="BAUDIER"/>
    <s v="PATRICIA"/>
    <m/>
    <m/>
    <m/>
    <m/>
    <m/>
    <m/>
    <m/>
    <m/>
    <m/>
    <m/>
    <m/>
    <m/>
    <m/>
    <s v="x"/>
    <m/>
    <m/>
    <m/>
    <m/>
    <x v="4"/>
    <m/>
    <m/>
    <m/>
    <m/>
    <m/>
    <m/>
  </r>
  <r>
    <x v="7"/>
    <x v="2"/>
    <s v="STRAT"/>
    <s v="Maucuer, R &amp; Renaud, A 2019, 'Reconstruction de Notre Dame : La question de l’encadrement du mécénat des entreprises doit être posée'"/>
    <x v="454"/>
    <m/>
    <m/>
    <d v="2019-05-10T00:00:00"/>
    <s v="https://www.lemonde.fr/idees/article/2019/05/10/reconstruction-de-notre-dame-la-question-de-l-encadrement-du-mecenat-des-entreprises-doit-etre-posee_5460437_3232.html?fbclid=IwAR1KPLW5EWw8VsVV0_Lkj4sg2i47pbrfoZndZThttYaxtKcA45d0UibsMHI"/>
    <m/>
    <m/>
    <m/>
    <m/>
    <s v="RENAUD"/>
    <s v="ALEXANDRE"/>
    <m/>
    <m/>
    <m/>
    <m/>
    <m/>
    <m/>
    <m/>
    <m/>
    <m/>
    <m/>
    <m/>
    <m/>
    <m/>
    <s v="x"/>
    <m/>
    <m/>
    <m/>
    <m/>
    <x v="4"/>
    <m/>
    <m/>
    <m/>
    <m/>
    <m/>
    <m/>
  </r>
  <r>
    <x v="7"/>
    <x v="2"/>
    <s v="STRAT"/>
    <s v="Minchella, D 2019, ‘Améliorer la qualité des bureaux grâce au facility management’"/>
    <x v="377"/>
    <m/>
    <m/>
    <d v="2019-03-05T00:00:00"/>
    <s v="https://www.hbrfrance.fr/chroniques-experts/2019/03/24599-ameliorer-la-qualite-des-bureaux-grace-au-facility-management/"/>
    <m/>
    <m/>
    <m/>
    <m/>
    <s v="MINCHELLA"/>
    <s v="DELPHINE"/>
    <m/>
    <m/>
    <m/>
    <m/>
    <m/>
    <m/>
    <m/>
    <m/>
    <m/>
    <m/>
    <m/>
    <m/>
    <m/>
    <m/>
    <m/>
    <m/>
    <m/>
    <m/>
    <x v="4"/>
    <m/>
    <m/>
    <m/>
    <m/>
    <m/>
    <m/>
  </r>
  <r>
    <x v="7"/>
    <x v="2"/>
    <s v="STRAT"/>
    <s v="Minchella, D 2019, ‘Envisager le futur du FM grâce au renouveau des espaces’"/>
    <x v="294"/>
    <m/>
    <m/>
    <d v="2019-04-08T00:00:00"/>
    <s v="https://www.facilities.fr/envisager-le-futur-du-fm-grace-au-renouveau-des-espaces/"/>
    <m/>
    <m/>
    <m/>
    <m/>
    <s v="MINCHELLA"/>
    <s v="DELPHINE"/>
    <m/>
    <m/>
    <m/>
    <m/>
    <m/>
    <m/>
    <m/>
    <m/>
    <m/>
    <m/>
    <m/>
    <m/>
    <m/>
    <m/>
    <m/>
    <m/>
    <m/>
    <m/>
    <x v="4"/>
    <m/>
    <m/>
    <m/>
    <m/>
    <m/>
    <m/>
  </r>
  <r>
    <x v="7"/>
    <x v="2"/>
    <s v="STRAT"/>
    <s v="Minchella, D 2019, 'Lady Grisell Baillie (1665-1746) : héroïne écossaise, poétesse et… pionnière des sciences de gestion'"/>
    <x v="280"/>
    <m/>
    <m/>
    <d v="2019-09-13T00:00:00"/>
    <s v="https://theconversation.com/lady-grisell-baillie-1665-1746-hero-ne-ecossaise-poetesse-et-pionniere-des-sciences-de-gestion-88276"/>
    <m/>
    <m/>
    <m/>
    <m/>
    <s v="MINCHELLA"/>
    <s v="DELPHINE"/>
    <m/>
    <m/>
    <m/>
    <m/>
    <m/>
    <m/>
    <m/>
    <m/>
    <m/>
    <m/>
    <m/>
    <m/>
    <m/>
    <m/>
    <m/>
    <m/>
    <m/>
    <m/>
    <x v="4"/>
    <m/>
    <m/>
    <m/>
    <m/>
    <m/>
    <m/>
  </r>
  <r>
    <x v="7"/>
    <x v="2"/>
    <s v="STRAT"/>
    <s v="Minchella, D 2019, 'Pédagogie : enseigner la gestion avec Shakespeare et Louis XVI'"/>
    <x v="280"/>
    <m/>
    <m/>
    <d v="2019-09-18T00:00:00"/>
    <s v="https://theconversation.com/pedagogie-enseigner-la-gestion-avec-shakespeare-et-louis-xvi-123280"/>
    <m/>
    <m/>
    <m/>
    <m/>
    <s v="MINCHELLA"/>
    <s v="DELPHINE"/>
    <m/>
    <m/>
    <m/>
    <m/>
    <m/>
    <m/>
    <m/>
    <m/>
    <m/>
    <m/>
    <m/>
    <m/>
    <m/>
    <m/>
    <m/>
    <m/>
    <m/>
    <m/>
    <x v="4"/>
    <m/>
    <m/>
    <m/>
    <m/>
    <m/>
    <m/>
  </r>
  <r>
    <x v="7"/>
    <x v="2"/>
    <s v="ECO"/>
    <s v="Nadou, F &amp; Bourdin, S 2019, ‘La French Tech, agile mais encore fragile’"/>
    <x v="280"/>
    <m/>
    <m/>
    <d v="2019-01-17T00:00:00"/>
    <s v="https://theconversation.com/la-french-tech-agile-mais-encore-fragile-109708"/>
    <m/>
    <m/>
    <m/>
    <m/>
    <s v="NADOU"/>
    <s v="FABIEN"/>
    <s v="BOURDIN"/>
    <s v="SEBASTIEN"/>
    <m/>
    <m/>
    <m/>
    <m/>
    <m/>
    <m/>
    <m/>
    <m/>
    <m/>
    <m/>
    <m/>
    <m/>
    <m/>
    <m/>
    <m/>
    <m/>
    <x v="4"/>
    <m/>
    <m/>
    <m/>
    <m/>
    <m/>
    <m/>
  </r>
  <r>
    <x v="7"/>
    <x v="2"/>
    <s v="RH"/>
    <s v="Obermöller, A &amp; Tanquerel, S 2019, ‘Entreprises libérées : Survivre au changement de leadership’"/>
    <x v="463"/>
    <m/>
    <m/>
    <d v="2019-06-11T00:00:00"/>
    <s v="https://www.hbrfrance.fr/chroniques-experts/2019/06/26308-entreprises-liberees-survivre-au-changement-de-leadership/"/>
    <m/>
    <m/>
    <m/>
    <m/>
    <s v="OBERMOLLER"/>
    <s v="ANNA"/>
    <s v="TANQUEREL"/>
    <s v="SABRINA"/>
    <m/>
    <m/>
    <m/>
    <m/>
    <m/>
    <m/>
    <m/>
    <m/>
    <m/>
    <m/>
    <m/>
    <m/>
    <m/>
    <m/>
    <m/>
    <m/>
    <x v="4"/>
    <m/>
    <m/>
    <m/>
    <m/>
    <m/>
    <m/>
  </r>
  <r>
    <x v="7"/>
    <x v="2"/>
    <s v="FIN"/>
    <s v="Pereira, B 2019, ‘Le barème d'indemnisation prud'homale, une nouvelle fois remis en question’"/>
    <x v="289"/>
    <m/>
    <m/>
    <d v="2019-01-10T00:00:00"/>
    <s v="https://www.lesechos.fr/idees-debats/cercle/opinion-le-bareme-dindemnisation-prudhomale-une-nouvelle-fois-remis-en-question-347782"/>
    <m/>
    <m/>
    <m/>
    <m/>
    <s v="PEREIRA"/>
    <s v="BRIGITTE"/>
    <m/>
    <m/>
    <m/>
    <m/>
    <m/>
    <m/>
    <m/>
    <m/>
    <m/>
    <m/>
    <m/>
    <m/>
    <m/>
    <m/>
    <m/>
    <m/>
    <m/>
    <m/>
    <x v="4"/>
    <m/>
    <m/>
    <m/>
    <m/>
    <m/>
    <m/>
  </r>
  <r>
    <x v="7"/>
    <x v="2"/>
    <s v="FIN"/>
    <s v="Pereira, B 2019, ‘Enregistrement vidéo et faute du salarié: la question de la preuve’"/>
    <x v="289"/>
    <m/>
    <m/>
    <d v="2019-01-22T00:00:00"/>
    <s v="https://www.lesechos.fr/idees-debats/cercle/enregistrement-video-et-faute-du-salarie-la-question-de-la-preuve-863765"/>
    <m/>
    <m/>
    <m/>
    <m/>
    <s v="PEREIRA"/>
    <s v="BRIGITTE"/>
    <m/>
    <m/>
    <m/>
    <m/>
    <m/>
    <m/>
    <m/>
    <m/>
    <m/>
    <m/>
    <m/>
    <m/>
    <m/>
    <m/>
    <m/>
    <m/>
    <m/>
    <m/>
    <x v="4"/>
    <m/>
    <m/>
    <m/>
    <m/>
    <m/>
    <m/>
  </r>
  <r>
    <x v="7"/>
    <x v="2"/>
    <s v="FIN"/>
    <s v="Pereira, B 2019, ‘Droit d'agir en justice et licenciement : la protection renforcée d'un droit fondamental’"/>
    <x v="289"/>
    <m/>
    <m/>
    <d v="2019-01-18T00:00:00"/>
    <s v="https://www.lesechos.fr/idees-debats/cercle/opinion-droit-dagir-en-justice-et-licenciement-la-protection-renforcee-dun-droit-fondamental-634015"/>
    <m/>
    <m/>
    <m/>
    <m/>
    <s v="PEREIRA"/>
    <s v="BRIGITTE"/>
    <m/>
    <m/>
    <m/>
    <m/>
    <m/>
    <m/>
    <m/>
    <m/>
    <m/>
    <m/>
    <m/>
    <m/>
    <m/>
    <m/>
    <m/>
    <m/>
    <m/>
    <m/>
    <x v="4"/>
    <m/>
    <m/>
    <m/>
    <m/>
    <m/>
    <m/>
  </r>
  <r>
    <x v="7"/>
    <x v="2"/>
    <s v="FIN"/>
    <s v="Pereira, B 2019, ‘Jusqu’où peut aller la liberté d’expression des salariés sur les réseaux sociaux ?’"/>
    <x v="280"/>
    <m/>
    <m/>
    <d v="2019-02-26T00:00:00"/>
    <s v="https://theconversation.com/jusquou-peut-aller-la-liberte-dexpression-des-salaries-sur-les-reseaux-sociaux-112260"/>
    <m/>
    <m/>
    <m/>
    <m/>
    <s v="PEREIRA"/>
    <s v="BRIGITTE"/>
    <m/>
    <m/>
    <m/>
    <m/>
    <m/>
    <m/>
    <m/>
    <m/>
    <m/>
    <m/>
    <m/>
    <m/>
    <m/>
    <m/>
    <m/>
    <m/>
    <m/>
    <m/>
    <x v="4"/>
    <m/>
    <m/>
    <m/>
    <m/>
    <m/>
    <m/>
  </r>
  <r>
    <x v="7"/>
    <x v="2"/>
    <s v="FIN"/>
    <s v="Pereira, B 2019, ‘Période d’essai, discrimination et abus de droit’"/>
    <x v="289"/>
    <m/>
    <m/>
    <d v="2019-04-04T00:00:00"/>
    <s v="https://www.lesechos.fr/idees-debats/cercle/opinion-periode-dessai-discrimination-et-abus-de-droit-1006550"/>
    <m/>
    <m/>
    <m/>
    <m/>
    <s v="PEREIRA"/>
    <s v="BRIGITTE"/>
    <m/>
    <m/>
    <m/>
    <m/>
    <m/>
    <m/>
    <m/>
    <m/>
    <m/>
    <m/>
    <m/>
    <m/>
    <m/>
    <m/>
    <m/>
    <m/>
    <m/>
    <m/>
    <x v="4"/>
    <m/>
    <m/>
    <m/>
    <m/>
    <m/>
    <m/>
  </r>
  <r>
    <x v="7"/>
    <x v="2"/>
    <s v="FIN"/>
    <s v="Pereira, B 2019, ‘Rupture conventionnelle et harcèlement moral : la nullité de la rupture n’est pas automatique’"/>
    <x v="289"/>
    <m/>
    <m/>
    <d v="2019-04-11T00:00:00"/>
    <s v="https://www.lesechos.fr/idees-debats/cercle/opinion-rupture-conventionnelle-et-harcelement-moral-la-nullite-de-la-rupture-nest-pas-automatique-1008648"/>
    <m/>
    <m/>
    <m/>
    <m/>
    <s v="PEREIRA"/>
    <s v="BRIGITTE"/>
    <m/>
    <m/>
    <m/>
    <m/>
    <m/>
    <m/>
    <m/>
    <m/>
    <m/>
    <m/>
    <m/>
    <m/>
    <m/>
    <m/>
    <m/>
    <m/>
    <m/>
    <m/>
    <x v="4"/>
    <m/>
    <m/>
    <m/>
    <m/>
    <m/>
    <m/>
  </r>
  <r>
    <x v="7"/>
    <x v="2"/>
    <s v="FIN"/>
    <s v="Pereira, B 2019, ‘Uber et le travailleur indépendant « subordonné »’"/>
    <x v="289"/>
    <m/>
    <m/>
    <d v="2019-04-17T00:00:00"/>
    <s v="https://www.lesechos.fr/idees-debats/cercle/opinion-uber-et-le-travailleur-independant-subordonne-1012207"/>
    <m/>
    <m/>
    <m/>
    <m/>
    <s v="PEREIRA"/>
    <s v="BRIGITTE"/>
    <m/>
    <m/>
    <m/>
    <m/>
    <m/>
    <m/>
    <m/>
    <m/>
    <m/>
    <m/>
    <m/>
    <m/>
    <m/>
    <m/>
    <m/>
    <m/>
    <m/>
    <m/>
    <x v="4"/>
    <m/>
    <m/>
    <m/>
    <m/>
    <m/>
    <m/>
  </r>
  <r>
    <x v="7"/>
    <x v="2"/>
    <s v="FIN"/>
    <s v="Pereira, B 2019, ‘Alcool au travail : Entre interdiction relative et interdiction absolue’"/>
    <x v="289"/>
    <m/>
    <m/>
    <d v="2019-09-04T00:00:00"/>
    <s v="https://www.lesechos.fr/idees-debats/cercle/opinion-alcool-au-travail-entre-interdiction-relative-et-interdiction-absolue-1128799"/>
    <m/>
    <m/>
    <m/>
    <m/>
    <s v="PEREIRA"/>
    <s v="BRIGITTE"/>
    <m/>
    <m/>
    <m/>
    <m/>
    <m/>
    <m/>
    <m/>
    <m/>
    <m/>
    <m/>
    <m/>
    <m/>
    <m/>
    <m/>
    <m/>
    <m/>
    <m/>
    <m/>
    <x v="4"/>
    <m/>
    <m/>
    <m/>
    <m/>
    <m/>
    <m/>
  </r>
  <r>
    <x v="7"/>
    <x v="2"/>
    <s v="FIN"/>
    <s v="Pereira, B 2019, ‘Abus de biens sociaux : au dirigeant de prouver son innocence’"/>
    <x v="280"/>
    <m/>
    <m/>
    <s v="15 dec 2019"/>
    <s v="https://theconversation.com/abus-de-biens-sociaux-aux-dirigeants-de-prouver-leur-innocence-128584"/>
    <m/>
    <m/>
    <m/>
    <m/>
    <s v="PEREIRA"/>
    <s v="BRIGITTE"/>
    <m/>
    <m/>
    <m/>
    <m/>
    <m/>
    <m/>
    <m/>
    <m/>
    <m/>
    <m/>
    <m/>
    <m/>
    <m/>
    <m/>
    <m/>
    <m/>
    <m/>
    <m/>
    <x v="4"/>
    <m/>
    <m/>
    <m/>
    <m/>
    <m/>
    <m/>
  </r>
  <r>
    <x v="7"/>
    <x v="2"/>
    <s v="RH"/>
    <s v="Pralong, J 2019, ‘Ne confondons pas gestion de carrière et orientation !’"/>
    <x v="464"/>
    <m/>
    <m/>
    <s v="jan-fev 2019"/>
    <m/>
    <s v=" pp. 60-61, janvier-février."/>
    <m/>
    <m/>
    <m/>
    <s v="PRALONG"/>
    <s v="JEAN"/>
    <m/>
    <m/>
    <m/>
    <m/>
    <m/>
    <m/>
    <m/>
    <m/>
    <m/>
    <m/>
    <m/>
    <m/>
    <m/>
    <m/>
    <m/>
    <m/>
    <m/>
    <m/>
    <x v="4"/>
    <m/>
    <m/>
    <m/>
    <m/>
    <m/>
    <m/>
  </r>
  <r>
    <x v="7"/>
    <x v="2"/>
    <s v="RH"/>
    <s v="Pralong, J 2019, ‘Les quatre ancrages des stéréotypes générationnels'"/>
    <x v="280"/>
    <m/>
    <m/>
    <d v="2019-04-10T00:00:00"/>
    <s v="https://theconversation.com/les-quatre-ancrages-des-stereotypes-generationnels-115191"/>
    <m/>
    <m/>
    <m/>
    <m/>
    <s v="PRALONG"/>
    <s v="JEAN"/>
    <m/>
    <m/>
    <m/>
    <m/>
    <m/>
    <m/>
    <m/>
    <m/>
    <m/>
    <m/>
    <m/>
    <m/>
    <m/>
    <m/>
    <m/>
    <m/>
    <m/>
    <m/>
    <x v="4"/>
    <m/>
    <m/>
    <m/>
    <m/>
    <m/>
    <m/>
  </r>
  <r>
    <x v="7"/>
    <x v="2"/>
    <s v="RH"/>
    <s v="Pralong, J 2019,'Employabilité partout, emploi nulle part'"/>
    <x v="465"/>
    <m/>
    <m/>
    <n v="2019"/>
    <m/>
    <s v=" no. 1440, 8-14 juillet."/>
    <m/>
    <m/>
    <m/>
    <s v="PRALONG"/>
    <s v="JEAN"/>
    <m/>
    <m/>
    <m/>
    <m/>
    <m/>
    <m/>
    <m/>
    <m/>
    <m/>
    <m/>
    <m/>
    <m/>
    <m/>
    <m/>
    <m/>
    <m/>
    <m/>
    <m/>
    <x v="4"/>
    <m/>
    <m/>
    <m/>
    <m/>
    <m/>
    <m/>
  </r>
  <r>
    <x v="7"/>
    <x v="2"/>
    <s v="RH"/>
    <s v="Pralong, J 2019, ‘Recrutement : Pourquoi les stéréotypes sur les jeunes ont la vie dure…'"/>
    <x v="280"/>
    <m/>
    <m/>
    <d v="2019-07-16T00:00:00"/>
    <s v="https://theconversation.com/recrutement-pourquoi-les-stereotypes-sur-les-jeunes-ont-la-vie-dure-120429"/>
    <m/>
    <m/>
    <m/>
    <m/>
    <s v="PRALONG"/>
    <s v="JEAN"/>
    <m/>
    <m/>
    <m/>
    <m/>
    <m/>
    <m/>
    <m/>
    <m/>
    <m/>
    <m/>
    <m/>
    <m/>
    <m/>
    <m/>
    <m/>
    <m/>
    <m/>
    <m/>
    <x v="4"/>
    <m/>
    <m/>
    <m/>
    <m/>
    <m/>
    <m/>
  </r>
  <r>
    <x v="7"/>
    <x v="2"/>
    <s v="RH"/>
    <s v="Pralong, J 2019, ‘Recruter ‘un jeune diplômé’ ou un ‘diplômé jeune ?’"/>
    <x v="466"/>
    <m/>
    <m/>
    <d v="2019-09-30T00:00:00"/>
    <s v="https://www.focusrh.com/tribunes/recruter-un-jeune-diplome-ou-un-diplome-jeune-par-jean-pralong-32318.html"/>
    <m/>
    <m/>
    <m/>
    <m/>
    <s v="PRALONG"/>
    <s v="JEAN"/>
    <m/>
    <m/>
    <m/>
    <m/>
    <m/>
    <m/>
    <m/>
    <m/>
    <m/>
    <m/>
    <m/>
    <m/>
    <m/>
    <m/>
    <m/>
    <m/>
    <m/>
    <m/>
    <x v="4"/>
    <m/>
    <m/>
    <m/>
    <m/>
    <m/>
    <m/>
  </r>
  <r>
    <x v="7"/>
    <x v="2"/>
    <s v="RH"/>
    <s v="Pralong, J &amp; Le Coz, M 2019, ‘Touche pas à mon POC’"/>
    <x v="465"/>
    <m/>
    <m/>
    <d v="2019-10-01T00:00:00"/>
    <m/>
    <s v="no. 1449, 7 octobre, p. 29."/>
    <m/>
    <m/>
    <m/>
    <s v="PRALONG"/>
    <s v="JEAN"/>
    <m/>
    <m/>
    <m/>
    <m/>
    <m/>
    <m/>
    <m/>
    <m/>
    <m/>
    <m/>
    <m/>
    <m/>
    <m/>
    <s v="x"/>
    <m/>
    <m/>
    <m/>
    <m/>
    <x v="4"/>
    <m/>
    <m/>
    <m/>
    <m/>
    <m/>
    <m/>
  </r>
  <r>
    <x v="7"/>
    <x v="2"/>
    <s v="RH"/>
    <s v="Pralong, J, Lecerf, S, Bastide, I 2019, 'L’IA, de l’angoisse à la méthode'"/>
    <x v="467"/>
    <m/>
    <m/>
    <s v="2 dec 2019"/>
    <s v="https://www.info-socialrh.fr/bibliotheque-numerique/entreprise-et-carrieres/1458/chroniques/jean-pralong-stephanie-lecerf-isabelle-bastide-du-cote-de-la-recherche-543854.php"/>
    <m/>
    <m/>
    <m/>
    <m/>
    <s v="PRALONG"/>
    <s v="JEAN"/>
    <m/>
    <m/>
    <m/>
    <m/>
    <m/>
    <m/>
    <m/>
    <m/>
    <m/>
    <m/>
    <m/>
    <m/>
    <m/>
    <s v="x"/>
    <m/>
    <m/>
    <m/>
    <m/>
    <x v="4"/>
    <m/>
    <m/>
    <m/>
    <m/>
    <m/>
    <m/>
  </r>
  <r>
    <x v="7"/>
    <x v="2"/>
    <s v="RH"/>
    <s v="Nakarat, N &amp; Pralong, J 2020, 'Quand la carrière est en crise, la mobilité des cadres balbutie'"/>
    <x v="467"/>
    <m/>
    <m/>
    <d v="2019-03-09T00:00:00"/>
    <s v="https://www.info-socialrh.fr/bibliotheque-numerique/entreprise-et-carrieres/1471/chroniques/nathie-nakarat-jean-pralong-lexpertise-du-lab-rh-548766.php"/>
    <m/>
    <m/>
    <m/>
    <m/>
    <s v="PRALONG"/>
    <s v="JEAN"/>
    <m/>
    <m/>
    <m/>
    <m/>
    <m/>
    <m/>
    <m/>
    <m/>
    <m/>
    <m/>
    <m/>
    <m/>
    <m/>
    <s v="x"/>
    <m/>
    <m/>
    <m/>
    <m/>
    <x v="4"/>
    <m/>
    <m/>
    <m/>
    <m/>
    <m/>
    <m/>
  </r>
  <r>
    <x v="7"/>
    <x v="2"/>
    <s v="RH"/>
    <s v="Testu, A &amp; Pralong, J 2019, 'La volonté de faire Science'"/>
    <x v="467"/>
    <m/>
    <m/>
    <d v="2019-11-04T00:00:00"/>
    <s v="https://www.info-socialrh.fr/bibliotheque-numerique/entreprise-et-carrieres/1454/chroniques/arnaud-testu-jean-pralong-lexpertise-du-lab-rh-524714.php"/>
    <m/>
    <m/>
    <m/>
    <m/>
    <s v="PRALONG"/>
    <s v="JEAN"/>
    <m/>
    <m/>
    <m/>
    <m/>
    <m/>
    <m/>
    <m/>
    <m/>
    <m/>
    <m/>
    <m/>
    <m/>
    <m/>
    <s v="x"/>
    <m/>
    <m/>
    <m/>
    <m/>
    <x v="4"/>
    <m/>
    <m/>
    <m/>
    <m/>
    <m/>
    <m/>
  </r>
  <r>
    <x v="7"/>
    <x v="2"/>
    <s v="RH"/>
    <s v="Pralong, J 2019, 'Recrutement : pourquoi les stéréotypes sur les jeunes ont la vie dure… '"/>
    <x v="280"/>
    <m/>
    <m/>
    <d v="2019-07-16T00:00:00"/>
    <s v="https://theconversation.com/recrutement-pourquoi-les-stereotypes-sur-les-jeunes-ont-la-vie-dure-120429"/>
    <m/>
    <m/>
    <m/>
    <m/>
    <s v="PRALONG"/>
    <s v="JEAN"/>
    <m/>
    <m/>
    <m/>
    <m/>
    <m/>
    <m/>
    <m/>
    <m/>
    <m/>
    <m/>
    <m/>
    <m/>
    <m/>
    <m/>
    <m/>
    <m/>
    <m/>
    <m/>
    <x v="4"/>
    <m/>
    <m/>
    <m/>
    <m/>
    <m/>
    <m/>
  </r>
  <r>
    <x v="7"/>
    <x v="2"/>
    <s v="RH"/>
    <s v="Tanquerel, S 2019, ‘La qualité de vie au travail: levier de bien-être et de performance ?’"/>
    <x v="468"/>
    <m/>
    <m/>
    <s v="mai"/>
    <s v="https://www.mondedesgrandesecoles.fr/la-qualite-de-vie-au-travail-levier-de-bien-etre-et-de-performance/"/>
    <s v="no. 88"/>
    <m/>
    <m/>
    <m/>
    <s v="TANQUEREL "/>
    <s v="SABRINA"/>
    <m/>
    <m/>
    <m/>
    <m/>
    <m/>
    <m/>
    <m/>
    <m/>
    <m/>
    <m/>
    <m/>
    <m/>
    <m/>
    <m/>
    <m/>
    <m/>
    <m/>
    <m/>
    <x v="4"/>
    <m/>
    <m/>
    <m/>
    <m/>
    <m/>
    <m/>
  </r>
  <r>
    <x v="7"/>
    <x v="2"/>
    <s v="RH"/>
    <s v="Tanquerel, S 2019, ‘Egalité femmes-hommes : faut-il repenser le masculin ?’"/>
    <x v="469"/>
    <m/>
    <m/>
    <d v="2019-09-30T00:00:00"/>
    <s v="https://www.cge.asso.fr/liste-actualites/egalite-femmes-hommes-faut-il-repenser-le-masculin/"/>
    <m/>
    <m/>
    <m/>
    <m/>
    <s v="TANQUEREL "/>
    <s v="SABRINA"/>
    <m/>
    <m/>
    <m/>
    <m/>
    <m/>
    <m/>
    <m/>
    <m/>
    <m/>
    <m/>
    <m/>
    <m/>
    <m/>
    <m/>
    <m/>
    <m/>
    <m/>
    <m/>
    <x v="4"/>
    <m/>
    <m/>
    <m/>
    <m/>
    <m/>
    <m/>
  </r>
  <r>
    <x v="7"/>
    <x v="2"/>
    <s v="RH"/>
    <s v="Tanquerel, S 2019, ‘Egalité filles-garçons dans les grandes écoles : quels engagements pour aller plus loin ?’ "/>
    <x v="470"/>
    <m/>
    <m/>
    <d v="2019-11-20T00:00:00"/>
    <s v="https://www.mondedesgrandesecoles.fr/egalite-filles-garcons-dans-les-grandes-ecoles-quels-engagements-pour-aller-plus-loin/"/>
    <s v="no. 87"/>
    <m/>
    <m/>
    <m/>
    <s v="TANQUEREL "/>
    <s v="SABRINA"/>
    <m/>
    <m/>
    <m/>
    <m/>
    <m/>
    <m/>
    <m/>
    <m/>
    <m/>
    <m/>
    <m/>
    <m/>
    <m/>
    <m/>
    <m/>
    <m/>
    <m/>
    <m/>
    <x v="4"/>
    <m/>
    <m/>
    <m/>
    <m/>
    <m/>
    <m/>
  </r>
  <r>
    <x v="7"/>
    <x v="2"/>
    <s v="MARK"/>
    <s v="Hofmann, J 2019, 'How e-learning can improve student’s autonomy and foster active participation'"/>
    <x v="455"/>
    <m/>
    <m/>
    <d v="2019-11-05T00:00:00"/>
    <s v="https://blog.ecole-management-normandie.fr/how-e-learning-can-improve-students-autonomy-and-foster-active-participation/"/>
    <m/>
    <m/>
    <m/>
    <m/>
    <s v="HOFMANN"/>
    <s v="JULIAN"/>
    <m/>
    <m/>
    <m/>
    <m/>
    <m/>
    <m/>
    <m/>
    <m/>
    <m/>
    <m/>
    <m/>
    <m/>
    <m/>
    <m/>
    <m/>
    <m/>
    <m/>
    <m/>
    <x v="4"/>
    <m/>
    <m/>
    <m/>
    <m/>
    <m/>
    <m/>
  </r>
  <r>
    <x v="12"/>
    <x v="2"/>
    <s v="MARK"/>
    <s v="Boistel, P &amp; Laroutis, D (2019), ‘E-réputation et réputation : similitudes et différences. Une analyse comparative conceptuelle’"/>
    <x v="144"/>
    <m/>
    <m/>
    <m/>
    <m/>
    <s v=" voL 36, pp. 104-120."/>
    <m/>
    <m/>
    <m/>
    <s v="LAROUTIS"/>
    <s v="DIMITRI"/>
    <m/>
    <m/>
    <m/>
    <m/>
    <m/>
    <m/>
    <m/>
    <m/>
    <m/>
    <m/>
    <m/>
    <m/>
    <m/>
    <s v="x"/>
    <m/>
    <m/>
    <m/>
    <m/>
    <x v="4"/>
    <m/>
    <m/>
    <m/>
    <m/>
    <m/>
    <m/>
  </r>
  <r>
    <x v="12"/>
    <x v="2"/>
    <s v="STRAT"/>
    <s v="Camus, A, Condor, R &amp; St-Pierre, J 2019, ‘Entreprendre et communs’, Introduction,, "/>
    <x v="32"/>
    <s v="0338-4551"/>
    <m/>
    <d v="2019-03-01T00:00:00"/>
    <m/>
    <s v="no. 279, pp. 75-81."/>
    <m/>
    <m/>
    <m/>
    <s v="CONDOR"/>
    <s v="ROLAND"/>
    <m/>
    <m/>
    <m/>
    <m/>
    <m/>
    <m/>
    <m/>
    <m/>
    <m/>
    <m/>
    <m/>
    <m/>
    <m/>
    <s v="x"/>
    <m/>
    <m/>
    <m/>
    <m/>
    <x v="4"/>
    <m/>
    <m/>
    <m/>
    <m/>
    <m/>
    <m/>
  </r>
  <r>
    <x v="12"/>
    <x v="2"/>
    <s v="ECO"/>
    <s v="Bourdin, S (2019), ‘Trappes de développement et influence de la Politique de Cohésion de l’Union européenne : une exploration géospatiale', classé CNRS Géographie"/>
    <x v="471"/>
    <m/>
    <m/>
    <m/>
    <m/>
    <s v="vol. 2"/>
    <m/>
    <m/>
    <m/>
    <s v="BOURDIN"/>
    <s v="SEBASTIEN"/>
    <m/>
    <m/>
    <m/>
    <m/>
    <m/>
    <m/>
    <m/>
    <m/>
    <m/>
    <m/>
    <m/>
    <m/>
    <m/>
    <m/>
    <m/>
    <m/>
    <m/>
    <m/>
    <x v="4"/>
    <m/>
    <m/>
    <m/>
    <m/>
    <m/>
    <m/>
  </r>
  <r>
    <x v="12"/>
    <x v="2"/>
    <s v="STRAT"/>
    <s v="Lasmoles, O &amp; Balsano, P 2019, ‘Eléments de compréhension juridiques et géopolitiques en mers de Chine’"/>
    <x v="472"/>
    <m/>
    <m/>
    <d v="2019-10-01T00:00:00"/>
    <m/>
    <s v="pp. 92-98"/>
    <m/>
    <m/>
    <m/>
    <s v="LASMOLES"/>
    <s v="OLIVIER"/>
    <m/>
    <m/>
    <m/>
    <m/>
    <m/>
    <m/>
    <m/>
    <m/>
    <m/>
    <m/>
    <m/>
    <m/>
    <m/>
    <s v="x"/>
    <m/>
    <m/>
    <m/>
    <m/>
    <x v="4"/>
    <m/>
    <m/>
    <m/>
    <m/>
    <m/>
    <m/>
  </r>
  <r>
    <x v="12"/>
    <x v="2"/>
    <s v="STRAT"/>
    <s v="Lasmoles, O 2019, ‘Cybersécurité et navires sans équipage’"/>
    <x v="226"/>
    <m/>
    <m/>
    <d v="2019-10-01T00:00:00"/>
    <m/>
    <s v="no. 817, pp. 771-782"/>
    <m/>
    <m/>
    <m/>
    <s v="LASMOLES"/>
    <s v="OLIVIER"/>
    <m/>
    <m/>
    <m/>
    <m/>
    <m/>
    <m/>
    <m/>
    <m/>
    <m/>
    <m/>
    <m/>
    <m/>
    <m/>
    <m/>
    <m/>
    <m/>
    <m/>
    <m/>
    <x v="4"/>
    <m/>
    <m/>
    <m/>
    <m/>
    <m/>
    <m/>
  </r>
  <r>
    <x v="3"/>
    <x v="2"/>
    <s v="STRAT"/>
    <s v="Minchella, D 2019, 'Varennes : Le projet qui aurait pu changer la face du monde - La fuite à Montmédy de juin 1791’"/>
    <x v="270"/>
    <m/>
    <m/>
    <m/>
    <m/>
    <s v=" Cas de Management de Projet, no. GP0016"/>
    <m/>
    <m/>
    <m/>
    <s v="MINCHELLA"/>
    <s v="DELPHINE"/>
    <m/>
    <m/>
    <m/>
    <m/>
    <m/>
    <m/>
    <m/>
    <m/>
    <m/>
    <m/>
    <m/>
    <m/>
    <m/>
    <m/>
    <m/>
    <m/>
    <m/>
    <m/>
    <x v="4"/>
    <m/>
    <m/>
    <m/>
    <m/>
    <m/>
    <m/>
  </r>
  <r>
    <x v="4"/>
    <x v="2"/>
    <s v="ECO"/>
    <s v="Bourdin, S 2019, ‘L’Union européenne en quête de cohésion. Les Fonds européens participent-ils à la réduction des inégalités territoriales ?’ in R. Lajarge, L. Cailly, A. Ruas &amp; G. Saez (Dir.) Demande(s) territoriale(s), ed. Karthala"/>
    <x v="473"/>
    <m/>
    <m/>
    <m/>
    <m/>
    <s v="pp. 35-54"/>
    <m/>
    <m/>
    <m/>
    <s v="BOURDIN"/>
    <s v="SEBASTIEN"/>
    <m/>
    <m/>
    <m/>
    <m/>
    <m/>
    <m/>
    <m/>
    <m/>
    <m/>
    <m/>
    <m/>
    <m/>
    <m/>
    <m/>
    <m/>
    <m/>
    <m/>
    <m/>
    <x v="4"/>
    <m/>
    <m/>
    <m/>
    <m/>
    <m/>
    <m/>
  </r>
  <r>
    <x v="4"/>
    <x v="2"/>
    <s v="SCM"/>
    <s v="Cariou, P &amp; Faury, O 2019,  ‘An economic analysis on the NSR viability of an Ice Class 1A oil tanker vessel’ in F. Lasserre &amp; O. Faury, Arctic Shipping. Climate Change, Commercial Traffic and Port Development, ed. Routledge"/>
    <x v="474"/>
    <m/>
    <m/>
    <d v="2019-09-01T00:00:00"/>
    <m/>
    <m/>
    <m/>
    <m/>
    <m/>
    <s v="FAURY"/>
    <s v="OLIVIER"/>
    <m/>
    <m/>
    <m/>
    <m/>
    <m/>
    <m/>
    <m/>
    <m/>
    <m/>
    <m/>
    <m/>
    <m/>
    <m/>
    <s v="x"/>
    <m/>
    <m/>
    <m/>
    <m/>
    <x v="4"/>
    <m/>
    <m/>
    <m/>
    <m/>
    <m/>
    <m/>
  </r>
  <r>
    <x v="4"/>
    <x v="2"/>
    <s v="SCM"/>
    <s v="Faury, O, Fedi, L, Etienne, L, Rigot-Müller, P, Stephenson, S &amp; Cheaitou, A 2019, ‘La Route Maritime Nord : complément ou concurrent des routes conventionnelles ?’ Baltic-Arctic: Strategic perspective, Edition Océanides"/>
    <x v="475"/>
    <m/>
    <m/>
    <d v="2019-09-01T00:00:00"/>
    <m/>
    <s v="pp. 169-190"/>
    <m/>
    <m/>
    <m/>
    <s v="FAURY"/>
    <s v="OLIVIER"/>
    <m/>
    <m/>
    <m/>
    <m/>
    <m/>
    <m/>
    <m/>
    <m/>
    <m/>
    <m/>
    <m/>
    <m/>
    <m/>
    <s v="x"/>
    <m/>
    <m/>
    <m/>
    <m/>
    <x v="4"/>
    <m/>
    <m/>
    <m/>
    <m/>
    <m/>
    <m/>
  </r>
  <r>
    <x v="4"/>
    <x v="2"/>
    <s v="SCM"/>
    <s v="Faury, O,Têtu, P-L, Daudet, B &amp; Verny, j. O 2019, ‘An analysis of Arctic ports’ in F. Lasserre &amp; O. Faury, Arctic Shipping. Climate Change, Commercial Traffic and Port Development, ed. Routledge"/>
    <x v="474"/>
    <m/>
    <m/>
    <d v="2019-09-01T00:00:00"/>
    <m/>
    <m/>
    <m/>
    <m/>
    <m/>
    <s v="FAURY"/>
    <s v="OLIVIER"/>
    <s v="DAUDET"/>
    <s v="BRIGITTE"/>
    <m/>
    <m/>
    <m/>
    <m/>
    <m/>
    <m/>
    <m/>
    <m/>
    <m/>
    <m/>
    <m/>
    <s v="x"/>
    <m/>
    <m/>
    <m/>
    <m/>
    <x v="4"/>
    <m/>
    <m/>
    <m/>
    <m/>
    <m/>
    <m/>
  </r>
  <r>
    <x v="4"/>
    <x v="2"/>
    <s v="SCM"/>
    <s v="Faury, O, Alix, Y, Kerbiriou, K, Pelletier, J-F &amp; Serry, A 2019, ‘Analysis of the Russian Arctic Infrastructure Capacities along the Western Northern Sea Route (NSR)’  in F. Lasserre &amp; O. Faury, Arctic Shipping. Climate Change, Commercial Traffic and Port Development, ed. Routledge"/>
    <x v="476"/>
    <m/>
    <m/>
    <d v="2019-09-01T00:00:00"/>
    <m/>
    <m/>
    <m/>
    <m/>
    <m/>
    <s v="FAURY"/>
    <s v="OLIVIER"/>
    <m/>
    <m/>
    <m/>
    <m/>
    <m/>
    <m/>
    <m/>
    <m/>
    <m/>
    <m/>
    <m/>
    <m/>
    <m/>
    <s v="x"/>
    <m/>
    <m/>
    <m/>
    <m/>
    <x v="4"/>
    <m/>
    <m/>
    <m/>
    <m/>
    <m/>
    <m/>
  </r>
  <r>
    <x v="4"/>
    <x v="2"/>
    <s v="SCM"/>
    <s v="Lavissière, A &amp; Faury, O 2019, ‘Free ports as a tool to develop navigation in the Arctic’ in F. Lasserre &amp; O. Faury, Arctic Shipping. Climate Change, Commercial Traffic and Port Development, ed. Routledge"/>
    <x v="474"/>
    <m/>
    <m/>
    <d v="2019-09-01T00:00:00"/>
    <m/>
    <m/>
    <m/>
    <m/>
    <m/>
    <s v="LAVISSIERE"/>
    <s v="ALEXANDRE"/>
    <s v="FAURY"/>
    <s v="OLIVIER"/>
    <m/>
    <m/>
    <m/>
    <m/>
    <m/>
    <m/>
    <m/>
    <m/>
    <m/>
    <m/>
    <m/>
    <m/>
    <m/>
    <m/>
    <m/>
    <m/>
    <x v="4"/>
    <m/>
    <m/>
    <m/>
    <m/>
    <m/>
    <m/>
  </r>
  <r>
    <x v="4"/>
    <x v="2"/>
    <s v="MARK"/>
    <s v="Mandjak, T, Simon, B. Révész, Z. Szalkai &amp; E. Hetesi 2019: ’Construction projects as vehicles for health care innovation?’ In Ingemansson Havenvid, Malena - Linné, Åse, Bygballe, Lena E.  &amp; Harty, Chris, The connectivity of innovation in the construction industry, London, Routledge"/>
    <x v="474"/>
    <m/>
    <m/>
    <m/>
    <m/>
    <s v="pp. 143-172."/>
    <m/>
    <m/>
    <m/>
    <s v="MANDJAK"/>
    <s v="TIBOR"/>
    <m/>
    <m/>
    <m/>
    <m/>
    <m/>
    <m/>
    <m/>
    <m/>
    <m/>
    <m/>
    <m/>
    <m/>
    <m/>
    <s v="x"/>
    <m/>
    <m/>
    <m/>
    <m/>
    <x v="4"/>
    <m/>
    <m/>
    <m/>
    <m/>
    <m/>
    <m/>
  </r>
  <r>
    <x v="4"/>
    <x v="2"/>
    <s v="STRAT"/>
    <s v="Walsh, I &amp; Renaud, A 2019, &quot;Un réseau de connaissance&quot;, in Desmazes, J, Helfer, J.-P, Lebraty, J.-F. &amp; Orsoni, J (eds.), Entrepreneur à l'université, Mélanges en l'honneur de Michel Kalika, Édition EMS, collection Business Science Institute. (ouvrage labellisé FNEGE)."/>
    <x v="477"/>
    <m/>
    <m/>
    <m/>
    <m/>
    <m/>
    <m/>
    <m/>
    <m/>
    <s v="RENAUD"/>
    <s v="ALEXANDRE"/>
    <m/>
    <m/>
    <m/>
    <m/>
    <m/>
    <m/>
    <m/>
    <m/>
    <m/>
    <m/>
    <m/>
    <m/>
    <m/>
    <s v="x"/>
    <m/>
    <m/>
    <m/>
    <m/>
    <x v="4"/>
    <m/>
    <m/>
    <m/>
    <m/>
    <m/>
    <m/>
  </r>
  <r>
    <x v="4"/>
    <x v="2"/>
    <s v="RH"/>
    <s v="Chevalier, F., &amp; Meyer, V. (2019), Strategies for Interviewing, in Research Methods for the DBA, Chevalier, F., Cloutier, L. M., &amp; Mitev, N."/>
    <x v="366"/>
    <m/>
    <m/>
    <s v="pp.153-170"/>
    <m/>
    <m/>
    <m/>
    <m/>
    <m/>
    <s v="MEYER"/>
    <s v="VINCENT"/>
    <m/>
    <m/>
    <m/>
    <m/>
    <m/>
    <m/>
    <m/>
    <m/>
    <m/>
    <m/>
    <m/>
    <m/>
    <m/>
    <s v="x"/>
    <m/>
    <m/>
    <m/>
    <m/>
    <x v="4"/>
    <m/>
    <m/>
    <m/>
    <m/>
    <m/>
    <m/>
  </r>
  <r>
    <x v="8"/>
    <x v="2"/>
    <s v="STRAT"/>
    <s v="Ahworegba, A, Estay, C, Omoloba, J 2019 ‘How Firms Risk through Entrepreneurial Innovations: Behavioral Patterns and Contextual Implications’"/>
    <x v="478"/>
    <m/>
    <m/>
    <s v=" Valencia, Spain, December 2-3."/>
    <m/>
    <m/>
    <n v="1"/>
    <m/>
    <m/>
    <s v="ESTAY"/>
    <s v="CHRISTOPHE"/>
    <m/>
    <m/>
    <m/>
    <m/>
    <m/>
    <m/>
    <m/>
    <m/>
    <m/>
    <m/>
    <m/>
    <m/>
    <m/>
    <s v="x"/>
    <m/>
    <m/>
    <m/>
    <m/>
    <x v="4"/>
    <m/>
    <m/>
    <m/>
    <m/>
    <m/>
    <m/>
  </r>
  <r>
    <x v="8"/>
    <x v="2"/>
    <s v="ECO"/>
    <s v="Anda, A &amp; Bourdin, S, 2019, ‘Analyse multicritères des disparités régionales en Roumanie pendant la période 200-2016'"/>
    <x v="479"/>
    <m/>
    <m/>
    <s v="Iași, Roumanie, 4-6 juillet."/>
    <m/>
    <m/>
    <n v="1"/>
    <m/>
    <m/>
    <s v="BOURDIN"/>
    <s v="SEBASTIEN"/>
    <m/>
    <m/>
    <m/>
    <m/>
    <m/>
    <m/>
    <m/>
    <m/>
    <m/>
    <m/>
    <m/>
    <m/>
    <m/>
    <s v="x"/>
    <m/>
    <m/>
    <m/>
    <m/>
    <x v="4"/>
    <m/>
    <m/>
    <m/>
    <m/>
    <m/>
    <m/>
  </r>
  <r>
    <x v="8"/>
    <x v="2"/>
    <s v="ECO"/>
    <s v="Aubry, M 2019, ‘Vie associative des étudiants et sentiment d’auto-efficacité entrepreneuriale et professionnelle’ "/>
    <x v="480"/>
    <m/>
    <m/>
    <s v="Roanne, France, 7-8 mars."/>
    <m/>
    <m/>
    <n v="0"/>
    <m/>
    <m/>
    <s v="AUBRY"/>
    <s v="MATHILDE"/>
    <m/>
    <m/>
    <m/>
    <m/>
    <m/>
    <m/>
    <m/>
    <m/>
    <m/>
    <m/>
    <m/>
    <m/>
    <m/>
    <m/>
    <m/>
    <m/>
    <m/>
    <m/>
    <x v="4"/>
    <m/>
    <m/>
    <m/>
    <m/>
    <m/>
    <m/>
  </r>
  <r>
    <x v="8"/>
    <x v="2"/>
    <s v="ECO"/>
    <s v="Aubry, M, Renou-Maissant, P &amp; Sow, M 2019, ‘Heterogeneity of digital transformation in French regions: a proposal of temporal and spatial typologies’"/>
    <x v="481"/>
    <m/>
    <m/>
    <s v="Lyon, August, 27-30."/>
    <m/>
    <m/>
    <n v="1"/>
    <m/>
    <m/>
    <s v="AUBRY"/>
    <s v="MATHILDE"/>
    <m/>
    <m/>
    <m/>
    <m/>
    <m/>
    <m/>
    <m/>
    <m/>
    <m/>
    <m/>
    <m/>
    <m/>
    <s v="x"/>
    <s v="x"/>
    <m/>
    <m/>
    <m/>
    <m/>
    <x v="4"/>
    <m/>
    <m/>
    <m/>
    <m/>
    <m/>
    <m/>
  </r>
  <r>
    <x v="8"/>
    <x v="2"/>
    <s v="ECO"/>
    <s v="Aubry, M &amp; Diard, C 2019, ‘Le contrat psychologique à l’épreuve de la vidéo-protection’"/>
    <x v="482"/>
    <m/>
    <m/>
    <s v="Mons, Belgique, 11-13 septembre."/>
    <m/>
    <m/>
    <n v="1"/>
    <m/>
    <m/>
    <s v="AUBRY"/>
    <s v="MATHILDE"/>
    <s v="DIARD"/>
    <s v="CAROLINE"/>
    <m/>
    <m/>
    <m/>
    <m/>
    <m/>
    <m/>
    <m/>
    <m/>
    <m/>
    <m/>
    <m/>
    <m/>
    <m/>
    <m/>
    <m/>
    <m/>
    <x v="4"/>
    <m/>
    <m/>
    <m/>
    <m/>
    <m/>
    <m/>
  </r>
  <r>
    <x v="8"/>
    <x v="2"/>
    <s v="MARK"/>
    <s v="Baudier, P, Ammi, C and Kondrateva, G 2019, ‘The Acceptability of Telemedicine Cabin by students’"/>
    <x v="483"/>
    <m/>
    <m/>
    <s v=" Naples, July, 17-19."/>
    <m/>
    <m/>
    <n v="1"/>
    <m/>
    <m/>
    <s v="BAUDIER"/>
    <s v="PATRICIA"/>
    <m/>
    <m/>
    <m/>
    <m/>
    <m/>
    <m/>
    <m/>
    <m/>
    <m/>
    <m/>
    <m/>
    <m/>
    <m/>
    <s v="x"/>
    <m/>
    <m/>
    <m/>
    <m/>
    <x v="4"/>
    <m/>
    <m/>
    <m/>
    <m/>
    <m/>
    <m/>
  </r>
  <r>
    <x v="8"/>
    <x v="2"/>
    <s v="MARK"/>
    <s v="Baudier, P, Manita, N-E, Haikel-Elsabeh, M &amp; Hikkerova, L 2019, ‘The remote olfactive technology adoption in the perfumery industry: The case of Digital Natives’"/>
    <x v="478"/>
    <m/>
    <m/>
    <s v="Valencia, Spain, December 2-3."/>
    <m/>
    <m/>
    <n v="1"/>
    <m/>
    <m/>
    <s v="BAUDIER"/>
    <s v="PATRICIA"/>
    <m/>
    <m/>
    <m/>
    <m/>
    <m/>
    <m/>
    <m/>
    <m/>
    <m/>
    <m/>
    <m/>
    <m/>
    <m/>
    <s v="x"/>
    <m/>
    <m/>
    <m/>
    <m/>
    <x v="4"/>
    <m/>
    <m/>
    <m/>
    <m/>
    <m/>
    <m/>
  </r>
  <r>
    <x v="8"/>
    <x v="2"/>
    <s v="RH"/>
    <s v="Bazin, Y 2019, ‘On fluid organisations: Challenges of responsibility in the midst of refugee crises’"/>
    <x v="484"/>
    <m/>
    <m/>
    <s v="Lisbon, June 26-28."/>
    <m/>
    <m/>
    <n v="1"/>
    <m/>
    <m/>
    <s v="BAZIN"/>
    <s v="YOANN"/>
    <m/>
    <m/>
    <m/>
    <m/>
    <m/>
    <m/>
    <m/>
    <m/>
    <m/>
    <m/>
    <m/>
    <m/>
    <m/>
    <m/>
    <m/>
    <m/>
    <m/>
    <m/>
    <x v="4"/>
    <m/>
    <m/>
    <m/>
    <m/>
    <m/>
    <m/>
  </r>
  <r>
    <x v="8"/>
    <x v="2"/>
    <s v="RH"/>
    <s v="Bazin, Y &amp; Korica, M 2019, ‘On fluid organisations: Challenges of responsibility in the midst of refugee crises’"/>
    <x v="485"/>
    <m/>
    <m/>
    <s v="Edinburgh, UK, July 1-6."/>
    <m/>
    <m/>
    <n v="1"/>
    <m/>
    <m/>
    <s v="BAZIN"/>
    <s v="YOANN"/>
    <m/>
    <m/>
    <m/>
    <m/>
    <m/>
    <m/>
    <m/>
    <m/>
    <m/>
    <m/>
    <m/>
    <m/>
    <m/>
    <s v="x"/>
    <m/>
    <m/>
    <m/>
    <m/>
    <x v="4"/>
    <m/>
    <m/>
    <m/>
    <m/>
    <m/>
    <m/>
  </r>
  <r>
    <x v="8"/>
    <x v="2"/>
    <s v="MARK"/>
    <s v="Belaïd, S 2019, ‘Camera-ready - Do we build store loyalty through store brands or store brands through store loyalty?’"/>
    <x v="486"/>
    <m/>
    <m/>
    <s v="Barcelona, Spain, June 12-14."/>
    <m/>
    <m/>
    <n v="1"/>
    <m/>
    <m/>
    <s v="BELAID"/>
    <s v="SAMY"/>
    <m/>
    <m/>
    <m/>
    <m/>
    <m/>
    <m/>
    <m/>
    <m/>
    <m/>
    <m/>
    <m/>
    <m/>
    <m/>
    <m/>
    <m/>
    <m/>
    <m/>
    <m/>
    <x v="4"/>
    <m/>
    <m/>
    <m/>
    <m/>
    <m/>
    <m/>
  </r>
  <r>
    <x v="8"/>
    <x v="2"/>
    <s v="MARK"/>
    <s v="Belaïd, S 2019, ‘Development and Validation of the revised personal shopping values in the context of souks’"/>
    <x v="487"/>
    <m/>
    <m/>
    <s v="Nice, July, 8-10."/>
    <m/>
    <m/>
    <n v="1"/>
    <m/>
    <m/>
    <s v="BELAID"/>
    <s v="SAMY"/>
    <m/>
    <m/>
    <m/>
    <m/>
    <m/>
    <m/>
    <m/>
    <m/>
    <m/>
    <m/>
    <m/>
    <m/>
    <m/>
    <m/>
    <m/>
    <m/>
    <m/>
    <m/>
    <x v="4"/>
    <m/>
    <m/>
    <m/>
    <m/>
    <m/>
    <m/>
  </r>
  <r>
    <x v="8"/>
    <x v="2"/>
    <s v="SCM"/>
    <s v="Bouchery, Y, Woxenius, J &amp; Fransoo, J 2019, ‘Logistique centrée sur le port et transport multimodal dans l'arrière-pays: synergie ou cannibalisation?'"/>
    <x v="488"/>
    <m/>
    <m/>
    <s v="Le Havre, France, 19-21 février."/>
    <m/>
    <m/>
    <n v="1"/>
    <m/>
    <m/>
    <s v="BOUCHERY"/>
    <s v="YANN"/>
    <m/>
    <m/>
    <m/>
    <m/>
    <m/>
    <m/>
    <m/>
    <m/>
    <m/>
    <m/>
    <m/>
    <m/>
    <m/>
    <s v="x"/>
    <m/>
    <m/>
    <m/>
    <m/>
    <x v="4"/>
    <m/>
    <m/>
    <m/>
    <m/>
    <m/>
    <m/>
  </r>
  <r>
    <x v="8"/>
    <x v="2"/>
    <s v="SCM"/>
    <s v="Bouchery, Y 2019, ‘A Time-based Policy for Empty Container Management by Consignees’"/>
    <x v="489"/>
    <m/>
    <m/>
    <s v="Washington D.C., USA, May, 3-6."/>
    <m/>
    <m/>
    <n v="1"/>
    <m/>
    <m/>
    <s v="BOUCHERY"/>
    <s v="YANN"/>
    <m/>
    <m/>
    <m/>
    <m/>
    <m/>
    <m/>
    <m/>
    <m/>
    <m/>
    <m/>
    <m/>
    <m/>
    <m/>
    <m/>
    <m/>
    <m/>
    <m/>
    <m/>
    <x v="4"/>
    <m/>
    <m/>
    <m/>
    <m/>
    <m/>
    <m/>
  </r>
  <r>
    <x v="8"/>
    <x v="2"/>
    <s v="SCM"/>
    <s v="Bouchery, Y 2019, ‘Coordinated discrete pricing and inventory control for perishables under price dependent stochastic demand’"/>
    <x v="490"/>
    <m/>
    <m/>
    <s v="Dublin, Ireland, June 23-26."/>
    <m/>
    <m/>
    <n v="1"/>
    <m/>
    <m/>
    <s v="BOUCHERY"/>
    <s v="YANN"/>
    <m/>
    <m/>
    <m/>
    <m/>
    <m/>
    <m/>
    <m/>
    <m/>
    <m/>
    <m/>
    <m/>
    <m/>
    <m/>
    <m/>
    <m/>
    <m/>
    <m/>
    <m/>
    <x v="4"/>
    <m/>
    <m/>
    <m/>
    <m/>
    <m/>
    <m/>
  </r>
  <r>
    <x v="8"/>
    <x v="2"/>
    <s v="ECO"/>
    <s v="Bourdin, S 2019, ‘Understanding the problems of anaerobic digestion deployment in different regions: consultation, confrontation and forms of proximity’"/>
    <x v="491"/>
    <m/>
    <m/>
    <s v="Napa Valley, California, USA, February, 10-13."/>
    <m/>
    <m/>
    <n v="1"/>
    <m/>
    <m/>
    <s v="BOURDIN"/>
    <s v="SEBASTIEN"/>
    <m/>
    <m/>
    <m/>
    <m/>
    <m/>
    <m/>
    <m/>
    <m/>
    <m/>
    <m/>
    <m/>
    <m/>
    <m/>
    <m/>
    <m/>
    <m/>
    <m/>
    <m/>
    <x v="4"/>
    <m/>
    <m/>
    <m/>
    <m/>
    <m/>
    <m/>
  </r>
  <r>
    <x v="8"/>
    <x v="2"/>
    <s v="ECO"/>
    <s v="Bourdin, S &amp; Nadou, F 2019, ‘Vers des écosystèmes entrepreneuriaux agiles ? Le cas de la « French Tech’"/>
    <x v="479"/>
    <m/>
    <m/>
    <s v="Iași, Roumanie, 4-6 juillet."/>
    <m/>
    <m/>
    <n v="1"/>
    <m/>
    <m/>
    <s v="BOURDIN"/>
    <s v="SEBASTIEN"/>
    <s v="NADOU"/>
    <s v="FABIEN"/>
    <m/>
    <m/>
    <m/>
    <m/>
    <m/>
    <m/>
    <m/>
    <m/>
    <m/>
    <m/>
    <m/>
    <m/>
    <m/>
    <m/>
    <m/>
    <m/>
    <x v="4"/>
    <m/>
    <m/>
    <m/>
    <m/>
    <m/>
    <m/>
  </r>
  <r>
    <x v="8"/>
    <x v="2"/>
    <s v="ECO"/>
    <s v="Bourdin, S, Josset, C &amp; Raulin, F 2019, ‘Succès et échecs des projets d'unités de méthanisation : localisation, gouvernance, financements. Une analyse empirique dans le Grand Ouest de la France’"/>
    <x v="479"/>
    <m/>
    <m/>
    <s v="Iași, Roumanie, 4-6 juillet."/>
    <m/>
    <m/>
    <n v="1"/>
    <m/>
    <m/>
    <s v="BOURDIN"/>
    <s v="SEBASTIEN"/>
    <m/>
    <m/>
    <m/>
    <m/>
    <m/>
    <m/>
    <m/>
    <m/>
    <m/>
    <m/>
    <m/>
    <m/>
    <m/>
    <s v="x"/>
    <m/>
    <m/>
    <m/>
    <m/>
    <x v="4"/>
    <m/>
    <m/>
    <m/>
    <m/>
    <m/>
    <m/>
  </r>
  <r>
    <x v="8"/>
    <x v="2"/>
    <s v="ECO"/>
    <s v="Bourdin, S &amp; Bonnet J 2019, ‘L'environnement entrepreneurial influence-t-il la croissance régionale dans l'Union européenne? une analyse à partir de la GWR’, "/>
    <x v="479"/>
    <m/>
    <m/>
    <s v="Iași, Roumanie, 4-6 juillet."/>
    <m/>
    <m/>
    <n v="1"/>
    <m/>
    <m/>
    <s v="BOURDIN"/>
    <s v="SEBASTIEN"/>
    <m/>
    <m/>
    <m/>
    <m/>
    <m/>
    <m/>
    <m/>
    <m/>
    <m/>
    <m/>
    <m/>
    <m/>
    <m/>
    <s v="x"/>
    <m/>
    <m/>
    <m/>
    <m/>
    <x v="4"/>
    <m/>
    <m/>
    <m/>
    <m/>
    <m/>
    <m/>
  </r>
  <r>
    <x v="8"/>
    <x v="2"/>
    <s v="ECO"/>
    <s v="Bourdin, S 2019, ‘Success and failure of methanisation unit projects: location, governance, financing. An empirical analysis in the West of France’"/>
    <x v="481"/>
    <m/>
    <m/>
    <s v="Lyon, August, 27-30."/>
    <m/>
    <m/>
    <n v="1"/>
    <m/>
    <m/>
    <s v="BOURDIN"/>
    <s v="SEBASTIEN"/>
    <m/>
    <m/>
    <m/>
    <m/>
    <m/>
    <m/>
    <m/>
    <m/>
    <m/>
    <m/>
    <m/>
    <m/>
    <m/>
    <m/>
    <m/>
    <m/>
    <m/>
    <m/>
    <x v="4"/>
    <m/>
    <m/>
    <m/>
    <m/>
    <m/>
    <m/>
  </r>
  <r>
    <x v="8"/>
    <x v="2"/>
    <s v="ECO"/>
    <s v="Bourdin, S &amp; Cornier, T 2019, ‘In which cities is it good to live? Evaluation of the quality of life in European cities and its determinants’"/>
    <x v="481"/>
    <m/>
    <m/>
    <s v="Lyon, August, 27-30."/>
    <m/>
    <m/>
    <n v="1"/>
    <m/>
    <m/>
    <s v="BOURDIN"/>
    <s v="SEBASTIEN"/>
    <m/>
    <m/>
    <m/>
    <m/>
    <m/>
    <m/>
    <m/>
    <m/>
    <m/>
    <m/>
    <m/>
    <m/>
    <m/>
    <s v="x"/>
    <m/>
    <m/>
    <m/>
    <m/>
    <x v="4"/>
    <m/>
    <m/>
    <m/>
    <m/>
    <m/>
    <m/>
  </r>
  <r>
    <x v="8"/>
    <x v="2"/>
    <s v="MARK"/>
    <s v="Chang, V, Taiyu L, Yujie, S &amp; Baudier, P 2019, ‘Smart Healthcare and Ethical issues’"/>
    <x v="492"/>
    <m/>
    <m/>
    <s v="Heraklion, May 3-5."/>
    <m/>
    <m/>
    <n v="1"/>
    <m/>
    <m/>
    <s v="BAUDIER"/>
    <s v="PATRICIA"/>
    <m/>
    <m/>
    <m/>
    <m/>
    <m/>
    <m/>
    <m/>
    <m/>
    <m/>
    <m/>
    <m/>
    <m/>
    <m/>
    <s v="x"/>
    <m/>
    <m/>
    <m/>
    <m/>
    <x v="4"/>
    <m/>
    <m/>
    <m/>
    <m/>
    <m/>
    <m/>
  </r>
  <r>
    <x v="8"/>
    <x v="2"/>
    <s v="MARK"/>
    <s v="Condamin, L &amp; De La Ville, V-I 2019, ‘Les ancrages doxiques des managers marketing confrontés à la nécessité d’élaborer une posture éthique’"/>
    <x v="493"/>
    <m/>
    <m/>
    <s v="Aix-en-Provence, 28-29 mars."/>
    <m/>
    <m/>
    <n v="0"/>
    <m/>
    <m/>
    <s v="CONDAMIN"/>
    <s v="LETITIA"/>
    <m/>
    <m/>
    <m/>
    <m/>
    <m/>
    <m/>
    <m/>
    <m/>
    <m/>
    <m/>
    <m/>
    <m/>
    <m/>
    <s v="x"/>
    <m/>
    <m/>
    <m/>
    <m/>
    <x v="4"/>
    <m/>
    <m/>
    <m/>
    <m/>
    <m/>
    <m/>
  </r>
  <r>
    <x v="8"/>
    <x v="2"/>
    <s v="MARK"/>
    <s v="Condamin, L &amp; De La Ville, V-I 2019, ‘CSR in the light of childhood’, Conference on CSR across the Atlantic: Reviews, Issues &amp; Perspectives'"/>
    <x v="494"/>
    <m/>
    <m/>
    <s v="Boston, USA, May 22-23."/>
    <m/>
    <m/>
    <n v="1"/>
    <m/>
    <m/>
    <s v="CONDAMIN"/>
    <s v="LETITIA"/>
    <m/>
    <m/>
    <m/>
    <m/>
    <m/>
    <m/>
    <m/>
    <m/>
    <m/>
    <m/>
    <m/>
    <m/>
    <m/>
    <s v="x"/>
    <m/>
    <m/>
    <m/>
    <m/>
    <x v="4"/>
    <m/>
    <m/>
    <m/>
    <m/>
    <m/>
    <m/>
  </r>
  <r>
    <x v="8"/>
    <x v="2"/>
    <s v="MARK"/>
    <s v="Condamin, L 2019, 'Quel territoire pour la marque ? Comment la représentation des territoires à défendre influe-t-elle sur les pratiques marketing responsables ?'"/>
    <x v="495"/>
    <m/>
    <m/>
    <s v="La Rochelle, France, 25-27 septembre. "/>
    <m/>
    <m/>
    <n v="0"/>
    <m/>
    <m/>
    <s v="CONDAMIN"/>
    <s v="LETITIA"/>
    <m/>
    <m/>
    <m/>
    <m/>
    <m/>
    <m/>
    <m/>
    <m/>
    <m/>
    <m/>
    <m/>
    <m/>
    <m/>
    <m/>
    <m/>
    <m/>
    <m/>
    <m/>
    <x v="4"/>
    <m/>
    <m/>
    <m/>
    <m/>
    <m/>
    <m/>
  </r>
  <r>
    <x v="8"/>
    <x v="2"/>
    <s v="RH"/>
    <s v="Culié, J-D &amp; Minchella, D, 2019, ‘When an elephant brings informal interactions in a bank’"/>
    <x v="413"/>
    <m/>
    <m/>
    <s v="Lisbon, June 26-28."/>
    <m/>
    <m/>
    <n v="1"/>
    <m/>
    <m/>
    <s v="CULIE"/>
    <s v="JEAN-DENIS"/>
    <s v="MINCHELLA"/>
    <s v="DELPHINE"/>
    <m/>
    <m/>
    <m/>
    <m/>
    <m/>
    <m/>
    <m/>
    <m/>
    <m/>
    <m/>
    <m/>
    <m/>
    <m/>
    <m/>
    <m/>
    <m/>
    <x v="4"/>
    <m/>
    <m/>
    <m/>
    <m/>
    <m/>
    <m/>
  </r>
  <r>
    <x v="8"/>
    <x v="2"/>
    <s v="RH"/>
    <s v="Diard, C &amp; Aubry, M 2019, ‘Factors affecting the acceptance of organizational video surveillance : a quantitative study’"/>
    <x v="496"/>
    <m/>
    <m/>
    <s v="Paris, 21-22 mai."/>
    <m/>
    <m/>
    <n v="1"/>
    <m/>
    <m/>
    <s v="DIARD"/>
    <s v="CAROLINE"/>
    <s v="AUBRY"/>
    <s v="MATHILDE"/>
    <m/>
    <m/>
    <m/>
    <m/>
    <m/>
    <m/>
    <m/>
    <m/>
    <m/>
    <m/>
    <m/>
    <m/>
    <m/>
    <m/>
    <m/>
    <m/>
    <x v="4"/>
    <m/>
    <m/>
    <m/>
    <m/>
    <m/>
    <m/>
  </r>
  <r>
    <x v="8"/>
    <x v="2"/>
    <s v="FIN"/>
    <s v="Diard, C &amp; Hachard V, (2019), 'Impact de la mise en œuvre du télétravail sur les attentes perçues'"/>
    <x v="497"/>
    <m/>
    <m/>
    <s v="Paris, 3 décembre."/>
    <m/>
    <m/>
    <n v="0"/>
    <m/>
    <m/>
    <s v="HACHARD"/>
    <s v="VIRGINIE"/>
    <m/>
    <m/>
    <m/>
    <m/>
    <m/>
    <m/>
    <m/>
    <m/>
    <m/>
    <m/>
    <m/>
    <m/>
    <m/>
    <s v="x"/>
    <m/>
    <m/>
    <m/>
    <m/>
    <x v="4"/>
    <m/>
    <m/>
    <m/>
    <m/>
    <m/>
    <m/>
  </r>
  <r>
    <x v="8"/>
    <x v="2"/>
    <s v="MARK"/>
    <s v="Duchemin, M-H &amp; Tanquerel, S 2019, ‘Female entrepreneurs’ support in France, between opacities and limits : reflections for a higher feminization rate of French entrepreneurship’"/>
    <x v="498"/>
    <m/>
    <m/>
    <s v="Valence, Spain, December 2-3."/>
    <m/>
    <m/>
    <n v="1"/>
    <m/>
    <m/>
    <s v="DUCHEMIN"/>
    <s v="MARIE-HELENE"/>
    <s v="TANQUEREL"/>
    <s v="SABRINA"/>
    <m/>
    <m/>
    <m/>
    <m/>
    <m/>
    <m/>
    <m/>
    <m/>
    <m/>
    <m/>
    <m/>
    <m/>
    <m/>
    <m/>
    <m/>
    <m/>
    <x v="4"/>
    <m/>
    <m/>
    <m/>
    <m/>
    <m/>
    <m/>
  </r>
  <r>
    <x v="8"/>
    <x v="2"/>
    <s v="SCM"/>
    <s v="Faury, O 2019, ‘Analysis of Murmansk as a gateway for the Arctic production’"/>
    <x v="499"/>
    <m/>
    <m/>
    <s v="Athens, Greece, June 25-28"/>
    <m/>
    <m/>
    <n v="1"/>
    <m/>
    <m/>
    <s v="FAURY"/>
    <s v="OLIVIER"/>
    <m/>
    <m/>
    <m/>
    <m/>
    <m/>
    <m/>
    <m/>
    <m/>
    <m/>
    <m/>
    <m/>
    <m/>
    <m/>
    <m/>
    <m/>
    <m/>
    <m/>
    <m/>
    <x v="4"/>
    <m/>
    <m/>
    <m/>
    <m/>
    <m/>
    <m/>
  </r>
  <r>
    <x v="8"/>
    <x v="2"/>
    <s v="SCM"/>
    <s v="Faury, O Cheaitou, A, Etienne, L, Fedi, L, Rigot-Muller, P &amp; Stephensson, S 2019, ‘Analysis of Murmansk as a gateway for the Arctic production’"/>
    <x v="499"/>
    <m/>
    <m/>
    <s v=" Athens, Greece, June 25-28."/>
    <m/>
    <m/>
    <n v="1"/>
    <m/>
    <m/>
    <s v="FAURY"/>
    <s v="OLIVIER"/>
    <m/>
    <m/>
    <m/>
    <m/>
    <m/>
    <m/>
    <m/>
    <m/>
    <m/>
    <m/>
    <m/>
    <m/>
    <m/>
    <s v="x"/>
    <m/>
    <m/>
    <m/>
    <m/>
    <x v="4"/>
    <m/>
    <m/>
    <m/>
    <m/>
    <m/>
    <m/>
  </r>
  <r>
    <x v="8"/>
    <x v="2"/>
    <s v="SCM"/>
    <s v="Faury, O, Cheaitou, A, Etienne, L, Fedi, L, Rigot-Muller, P &amp; Stephensson, S 2019, ‘How attractive is the Northern Sea Route for container shipping? An economic model'"/>
    <x v="499"/>
    <m/>
    <m/>
    <s v=" Athens, Greece, June 25-28."/>
    <m/>
    <m/>
    <n v="1"/>
    <m/>
    <m/>
    <s v="FAURY"/>
    <s v="OLIVIER"/>
    <m/>
    <m/>
    <m/>
    <m/>
    <m/>
    <m/>
    <m/>
    <m/>
    <m/>
    <m/>
    <m/>
    <m/>
    <m/>
    <s v="x"/>
    <m/>
    <m/>
    <m/>
    <m/>
    <x v="4"/>
    <m/>
    <m/>
    <m/>
    <m/>
    <m/>
    <m/>
  </r>
  <r>
    <x v="8"/>
    <x v="2"/>
    <s v="FIN"/>
    <s v="Fournès, C &amp; Karjalainen, H 2019, ‘Impact of cultural factors on the implementation of statutory auditing: a comparative study of France, Great Britain, Germany and Belgium (1850-1929)'"/>
    <x v="500"/>
    <m/>
    <m/>
    <s v="Paris, September 3-5."/>
    <m/>
    <m/>
    <n v="1"/>
    <m/>
    <m/>
    <s v="FOURNES"/>
    <s v="CHRISTINE"/>
    <s v="KARJALAINEN"/>
    <s v="HELENA"/>
    <m/>
    <m/>
    <m/>
    <m/>
    <m/>
    <m/>
    <m/>
    <m/>
    <m/>
    <m/>
    <m/>
    <m/>
    <m/>
    <m/>
    <m/>
    <m/>
    <x v="4"/>
    <m/>
    <m/>
    <m/>
    <m/>
    <m/>
    <m/>
  </r>
  <r>
    <x v="8"/>
    <x v="2"/>
    <s v="FIN"/>
    <s v="Fournès, C &amp; Ben Hamadi, Z  2019, ‘Success and rejection of innovations in management control: illustrations with Rogers’ conceptual frameworks within a SME’"/>
    <x v="478"/>
    <m/>
    <m/>
    <s v="Valencia, Spain, December 2-3."/>
    <m/>
    <m/>
    <n v="1"/>
    <m/>
    <m/>
    <s v="FOURNES"/>
    <s v="CHRISTINE"/>
    <s v="BEN HAMADI"/>
    <s v="ZOUHOUR"/>
    <m/>
    <m/>
    <m/>
    <m/>
    <m/>
    <m/>
    <m/>
    <m/>
    <m/>
    <m/>
    <m/>
    <m/>
    <m/>
    <m/>
    <m/>
    <m/>
    <x v="4"/>
    <m/>
    <m/>
    <m/>
    <m/>
    <m/>
    <m/>
  </r>
  <r>
    <x v="8"/>
    <x v="2"/>
    <s v="STRAT"/>
    <s v="Gibert, C, Steyer, V &amp; Picard, S 2019, ‘The revolving credit of legitimacy effect: achieving strategic renewal in highly exploitative firms’"/>
    <x v="501"/>
    <m/>
    <m/>
    <s v="Paris, France, June, 17-21."/>
    <m/>
    <m/>
    <n v="0"/>
    <m/>
    <m/>
    <s v="PICARD"/>
    <s v="SEBASTIEN"/>
    <m/>
    <m/>
    <m/>
    <m/>
    <m/>
    <m/>
    <m/>
    <m/>
    <m/>
    <m/>
    <m/>
    <m/>
    <m/>
    <s v="x"/>
    <m/>
    <m/>
    <m/>
    <m/>
    <x v="4"/>
    <m/>
    <m/>
    <m/>
    <m/>
    <m/>
    <m/>
  </r>
  <r>
    <x v="8"/>
    <x v="2"/>
    <s v="SCM"/>
    <s v="Gningue, M 2019, Integrated performance analysis in ports: Case of Radès container terminal'"/>
    <x v="502"/>
    <m/>
    <m/>
    <s v="New York City, USA, April 26-29."/>
    <m/>
    <m/>
    <n v="1"/>
    <m/>
    <m/>
    <s v="GNINGUE"/>
    <s v="MAME"/>
    <m/>
    <m/>
    <m/>
    <m/>
    <m/>
    <m/>
    <m/>
    <m/>
    <m/>
    <m/>
    <m/>
    <m/>
    <m/>
    <m/>
    <m/>
    <m/>
    <m/>
    <m/>
    <x v="4"/>
    <m/>
    <m/>
    <m/>
    <m/>
    <m/>
    <m/>
  </r>
  <r>
    <x v="8"/>
    <x v="2"/>
    <s v="MARK"/>
    <s v="Gonzalez-Gomez, H, Hudson, S &amp; Rychalski, A 2019, ‘The Psychology Of Frustration: Appraisal Theory, Satisfaction And Loyalty’,  Best paper Award"/>
    <x v="503"/>
    <m/>
    <m/>
    <s v="England, July, 2-4"/>
    <m/>
    <m/>
    <n v="1"/>
    <m/>
    <m/>
    <s v="RYCHALSKI"/>
    <s v="AUDE"/>
    <m/>
    <m/>
    <m/>
    <m/>
    <m/>
    <m/>
    <m/>
    <m/>
    <m/>
    <m/>
    <m/>
    <m/>
    <m/>
    <s v="x"/>
    <m/>
    <m/>
    <m/>
    <m/>
    <x v="4"/>
    <m/>
    <m/>
    <m/>
    <m/>
    <m/>
    <m/>
  </r>
  <r>
    <x v="8"/>
    <x v="2"/>
    <s v="FIN"/>
    <s v="Griffiths, P 2019, ‘MNE governance: is the location of a regional headquarters a management perk?’"/>
    <x v="494"/>
    <m/>
    <m/>
    <s v="USA, May 22-23."/>
    <m/>
    <m/>
    <n v="1"/>
    <m/>
    <m/>
    <s v="GRIFFITHS"/>
    <s v="PAUL"/>
    <m/>
    <m/>
    <m/>
    <m/>
    <m/>
    <m/>
    <m/>
    <m/>
    <m/>
    <m/>
    <m/>
    <m/>
    <m/>
    <m/>
    <m/>
    <m/>
    <m/>
    <m/>
    <x v="4"/>
    <m/>
    <m/>
    <m/>
    <m/>
    <m/>
    <m/>
  </r>
  <r>
    <x v="8"/>
    <x v="2"/>
    <s v="FIN"/>
    <s v="Griffiths, P 2019, ‘The hidden cost of poor governance: The case of selecting the location for a Regional Headquarter’"/>
    <x v="504"/>
    <m/>
    <m/>
    <s v="Porto, Portugal, November 14-15. "/>
    <m/>
    <m/>
    <n v="1"/>
    <m/>
    <m/>
    <s v="GRIFFITHS"/>
    <s v="PAUL"/>
    <m/>
    <m/>
    <m/>
    <m/>
    <m/>
    <m/>
    <m/>
    <m/>
    <m/>
    <m/>
    <m/>
    <m/>
    <m/>
    <m/>
    <m/>
    <m/>
    <m/>
    <m/>
    <x v="4"/>
    <m/>
    <m/>
    <m/>
    <m/>
    <m/>
    <m/>
  </r>
  <r>
    <x v="8"/>
    <x v="2"/>
    <s v="MARK"/>
    <s v="Gundlach, H &amp; Hofmann, J 2019, Information Search. Behavioural Economies. Relevance Decisions. To what extent do machine algorithms of Internet intermediaries replace the opinions of journalist in consumers' relevance assessment of information and formation of opinion?'"/>
    <x v="505"/>
    <m/>
    <m/>
    <s v="Limassol, Cyprus, June 5-7."/>
    <m/>
    <m/>
    <n v="1"/>
    <m/>
    <m/>
    <s v="HOFMANN"/>
    <s v="JULIAN"/>
    <m/>
    <m/>
    <m/>
    <m/>
    <m/>
    <m/>
    <m/>
    <m/>
    <m/>
    <m/>
    <m/>
    <m/>
    <m/>
    <s v="x"/>
    <m/>
    <m/>
    <m/>
    <m/>
    <x v="4"/>
    <m/>
    <m/>
    <m/>
    <m/>
    <m/>
    <m/>
  </r>
  <r>
    <x v="8"/>
    <x v="2"/>
    <s v="MARK"/>
    <s v="Haikel-Elsabeh, M &amp; Baudier, P 2019, 'Millennium and veganism: The influence of social media'"/>
    <x v="506"/>
    <m/>
    <m/>
    <s v="Naples, July, 17-19."/>
    <m/>
    <m/>
    <n v="1"/>
    <m/>
    <m/>
    <s v="BAUDIER"/>
    <s v="PATRICIA"/>
    <m/>
    <m/>
    <m/>
    <m/>
    <m/>
    <m/>
    <m/>
    <m/>
    <m/>
    <m/>
    <m/>
    <m/>
    <m/>
    <s v="x"/>
    <m/>
    <m/>
    <m/>
    <m/>
    <x v="4"/>
    <m/>
    <m/>
    <m/>
    <m/>
    <m/>
    <m/>
  </r>
  <r>
    <x v="8"/>
    <x v="2"/>
    <s v="MARK"/>
    <s v="Hélène, L, Delannoy, A &amp; De Vassoigne, T 2019, 'The contributions of the measure of social identity on self-esteem : The case of the make-up market for the teenage girl consumer'"/>
    <x v="507"/>
    <m/>
    <m/>
    <s v="Venice, Italy, January, 17-19."/>
    <m/>
    <m/>
    <n v="1"/>
    <m/>
    <m/>
    <s v="HELENE"/>
    <s v="LAURENCE"/>
    <s v="DELANNOY"/>
    <s v="ARNAUD"/>
    <s v="DE VASSOIGNE"/>
    <s v="TONY"/>
    <m/>
    <m/>
    <m/>
    <m/>
    <m/>
    <m/>
    <m/>
    <m/>
    <m/>
    <m/>
    <m/>
    <m/>
    <m/>
    <m/>
    <x v="4"/>
    <m/>
    <m/>
    <m/>
    <m/>
    <m/>
    <m/>
  </r>
  <r>
    <x v="8"/>
    <x v="2"/>
    <s v="MARK"/>
    <s v="Hofmann, J 2019, ‘What influences the success of visitor attractions? A meta-analytic review of visitor satisfaction drivers’"/>
    <x v="508"/>
    <m/>
    <m/>
    <s v="Hamburg, Germany, May 28-June, 1."/>
    <m/>
    <m/>
    <n v="1"/>
    <m/>
    <m/>
    <s v="HOFMANN"/>
    <s v="JULIAN"/>
    <m/>
    <m/>
    <m/>
    <m/>
    <m/>
    <m/>
    <m/>
    <m/>
    <m/>
    <m/>
    <m/>
    <m/>
    <m/>
    <m/>
    <m/>
    <m/>
    <m/>
    <m/>
    <x v="4"/>
    <m/>
    <m/>
    <m/>
    <m/>
    <m/>
    <m/>
  </r>
  <r>
    <x v="8"/>
    <x v="2"/>
    <s v="ECO"/>
    <s v="Jeanne, L 2019, ‘L'Ecole de la Proximité à l'épreuve du Programme 13-Novembre et de ses défis méthodologiques et théoriques’"/>
    <x v="479"/>
    <m/>
    <m/>
    <s v="Iași, Roumanie, 4-6 juillet."/>
    <m/>
    <m/>
    <n v="1"/>
    <m/>
    <m/>
    <s v="JEANNE"/>
    <s v="LUDOVIC"/>
    <m/>
    <m/>
    <m/>
    <m/>
    <m/>
    <m/>
    <m/>
    <m/>
    <m/>
    <m/>
    <m/>
    <m/>
    <m/>
    <m/>
    <m/>
    <m/>
    <m/>
    <m/>
    <x v="4"/>
    <m/>
    <m/>
    <m/>
    <m/>
    <m/>
    <m/>
  </r>
  <r>
    <x v="8"/>
    <x v="2"/>
    <s v="RH"/>
    <s v="Kakarika, M 2019"/>
    <x v="509"/>
    <m/>
    <m/>
    <s v="Corfou, Greece, May, 15-18."/>
    <m/>
    <m/>
    <n v="1"/>
    <m/>
    <m/>
    <s v="KAKARIKA"/>
    <s v="MARIA"/>
    <m/>
    <m/>
    <m/>
    <m/>
    <m/>
    <m/>
    <m/>
    <m/>
    <m/>
    <m/>
    <m/>
    <m/>
    <m/>
    <m/>
    <m/>
    <m/>
    <m/>
    <m/>
    <x v="4"/>
    <m/>
    <m/>
    <m/>
    <m/>
    <m/>
    <m/>
  </r>
  <r>
    <x v="8"/>
    <x v="2"/>
    <s v="FIN"/>
    <s v="Lacombe, I 2019, ‘Le nuage cache-t-il les coûts informatiques ?’"/>
    <x v="498"/>
    <m/>
    <m/>
    <s v="Valence, Spain, December 2-3."/>
    <m/>
    <m/>
    <n v="1"/>
    <m/>
    <m/>
    <s v="LACOMBE"/>
    <s v="ISABELLE"/>
    <m/>
    <m/>
    <m/>
    <m/>
    <m/>
    <m/>
    <m/>
    <m/>
    <m/>
    <m/>
    <m/>
    <m/>
    <m/>
    <m/>
    <m/>
    <m/>
    <m/>
    <m/>
    <x v="4"/>
    <m/>
    <m/>
    <m/>
    <m/>
    <m/>
    <m/>
  </r>
  <r>
    <x v="8"/>
    <x v="2"/>
    <s v="ECO"/>
    <s v="Lamotte, O, Chalençon, L, Mayrhofer, U &amp; Colovic, A 2019, ‘How Do Reputation and International Experience Influence the Choice of Cross-border Acquisitions?’"/>
    <x v="510"/>
    <m/>
    <m/>
    <s v="Leeds, UK, December 14-15."/>
    <m/>
    <m/>
    <n v="1"/>
    <m/>
    <m/>
    <s v="LAMOTTE"/>
    <s v="OLIVIER"/>
    <m/>
    <m/>
    <m/>
    <m/>
    <m/>
    <m/>
    <m/>
    <m/>
    <m/>
    <m/>
    <m/>
    <m/>
    <m/>
    <s v="x"/>
    <m/>
    <m/>
    <m/>
    <m/>
    <x v="4"/>
    <m/>
    <m/>
    <m/>
    <m/>
    <m/>
    <m/>
  </r>
  <r>
    <x v="8"/>
    <x v="2"/>
    <s v="MARK"/>
    <s v="Laroutis, D &amp; Boistel, P 2019, 'Comportement d’achat online : Facteurs explicatifs du montant des achats sur les sites marchands - Une étude exploratoire'"/>
    <x v="507"/>
    <m/>
    <m/>
    <s v="Venise, Italie, 17-19 janvier."/>
    <m/>
    <m/>
    <n v="1"/>
    <m/>
    <m/>
    <s v="LAROUTIS"/>
    <s v="DIMITRI"/>
    <m/>
    <m/>
    <m/>
    <m/>
    <m/>
    <m/>
    <m/>
    <m/>
    <m/>
    <m/>
    <m/>
    <m/>
    <m/>
    <s v="x"/>
    <m/>
    <m/>
    <m/>
    <m/>
    <x v="4"/>
    <m/>
    <m/>
    <m/>
    <m/>
    <m/>
    <m/>
  </r>
  <r>
    <x v="8"/>
    <x v="2"/>
    <s v="MARK"/>
    <s v="Laroutis, D &amp; Boistel, P 2019, ‘PME versus Amazon : Le choix d'Amazon comme site marchand de référence est-elle une fatalité ?’"/>
    <x v="498"/>
    <m/>
    <m/>
    <s v="Valence, Spain, December 2-3."/>
    <m/>
    <m/>
    <n v="1"/>
    <m/>
    <m/>
    <s v="LAROUTIS"/>
    <s v="DIMITRI"/>
    <m/>
    <m/>
    <m/>
    <m/>
    <m/>
    <m/>
    <m/>
    <m/>
    <m/>
    <m/>
    <m/>
    <m/>
    <m/>
    <s v="x"/>
    <m/>
    <m/>
    <m/>
    <m/>
    <x v="4"/>
    <m/>
    <m/>
    <m/>
    <m/>
    <m/>
    <m/>
  </r>
  <r>
    <x v="8"/>
    <x v="2"/>
    <s v="SCM"/>
    <s v="Lasmoles, O 2019, ‘Cybersécurité et navire sans équipage : prise en compte par le droit maritime’"/>
    <x v="511"/>
    <m/>
    <m/>
    <s v="Rouen, 10-11 octobre."/>
    <m/>
    <m/>
    <n v="0"/>
    <m/>
    <m/>
    <s v="LASMOLES"/>
    <s v="OLIVIER"/>
    <m/>
    <m/>
    <m/>
    <m/>
    <m/>
    <m/>
    <m/>
    <m/>
    <m/>
    <m/>
    <m/>
    <m/>
    <m/>
    <m/>
    <m/>
    <m/>
    <m/>
    <m/>
    <x v="4"/>
    <m/>
    <m/>
    <m/>
    <m/>
    <m/>
    <m/>
  </r>
  <r>
    <x v="8"/>
    <x v="2"/>
    <s v="SCM"/>
    <s v="Lavissière, A 2019"/>
    <x v="499"/>
    <m/>
    <m/>
    <s v="Athens, Greece, June 25-28."/>
    <m/>
    <m/>
    <n v="1"/>
    <m/>
    <m/>
    <s v="LAVISSIERE"/>
    <s v="ALEXANDRE"/>
    <m/>
    <m/>
    <m/>
    <m/>
    <m/>
    <m/>
    <m/>
    <m/>
    <m/>
    <m/>
    <m/>
    <m/>
    <m/>
    <m/>
    <m/>
    <m/>
    <m/>
    <m/>
    <x v="4"/>
    <m/>
    <m/>
    <m/>
    <m/>
    <m/>
    <m/>
  </r>
  <r>
    <x v="8"/>
    <x v="2"/>
    <s v="SCM"/>
    <s v="Lavissière, A, Sohier, R, Lavissière, M-C, Mandjak, T &amp; Harisson, D 2019, ‘Twenty years of IMP Conference: a lexicometric approach’"/>
    <x v="512"/>
    <m/>
    <m/>
    <s v="Paris, 27-30 août."/>
    <m/>
    <m/>
    <n v="1"/>
    <m/>
    <m/>
    <s v="LAVISSIERE"/>
    <s v="ALEXANDRE"/>
    <s v="SOHIER"/>
    <s v="ROMAIN"/>
    <s v="LAVISSIERE"/>
    <s v="M-C"/>
    <s v="MANDJAK"/>
    <s v="TIBOR"/>
    <m/>
    <m/>
    <m/>
    <m/>
    <m/>
    <m/>
    <m/>
    <s v="x"/>
    <m/>
    <m/>
    <m/>
    <m/>
    <x v="4"/>
    <m/>
    <m/>
    <m/>
    <m/>
    <m/>
    <m/>
  </r>
  <r>
    <x v="8"/>
    <x v="2"/>
    <s v="FIN"/>
    <s v="Legros, B, Jouini, O &amp; Koole, G 2019, ‘Should We Wait Before Outsourcing? Analysis of a Revenue-generating Blended Contact Center’"/>
    <x v="513"/>
    <m/>
    <m/>
    <s v="Seattle, USA, October, 20-23."/>
    <m/>
    <m/>
    <n v="1"/>
    <m/>
    <m/>
    <s v="LEGROS"/>
    <s v="BENJAMIN"/>
    <m/>
    <m/>
    <m/>
    <m/>
    <m/>
    <m/>
    <m/>
    <m/>
    <m/>
    <m/>
    <m/>
    <m/>
    <m/>
    <s v="x"/>
    <m/>
    <m/>
    <m/>
    <m/>
    <x v="4"/>
    <m/>
    <m/>
    <m/>
    <m/>
    <m/>
    <m/>
  </r>
  <r>
    <x v="8"/>
    <x v="2"/>
    <s v="ECO"/>
    <s v="Lessoua, A &amp; Lare, A 2019, ‘The impact of microfinance on energy access: A case study from peripheral districts of Lomé, Togo’"/>
    <x v="514"/>
    <m/>
    <m/>
    <s v="Ponta Delgada, Portugal, July 10-12."/>
    <m/>
    <m/>
    <n v="1"/>
    <m/>
    <m/>
    <s v="LARE"/>
    <s v="AMANDINE"/>
    <m/>
    <m/>
    <m/>
    <m/>
    <m/>
    <m/>
    <m/>
    <m/>
    <m/>
    <m/>
    <m/>
    <m/>
    <m/>
    <s v="x"/>
    <m/>
    <m/>
    <m/>
    <m/>
    <x v="4"/>
    <m/>
    <m/>
    <m/>
    <m/>
    <m/>
    <m/>
  </r>
  <r>
    <x v="8"/>
    <x v="2"/>
    <s v="FIN"/>
    <s v="Legros, B 2019, ‘Late rejection, a strategy for overflow management’"/>
    <x v="515"/>
    <m/>
    <m/>
    <s v="Dublin, Ireland, June 23-26."/>
    <m/>
    <m/>
    <n v="1"/>
    <m/>
    <m/>
    <s v="LEGROS"/>
    <s v="BENJAMIN"/>
    <m/>
    <m/>
    <m/>
    <m/>
    <m/>
    <m/>
    <m/>
    <m/>
    <m/>
    <m/>
    <m/>
    <m/>
    <m/>
    <m/>
    <m/>
    <m/>
    <m/>
    <m/>
    <x v="4"/>
    <m/>
    <m/>
    <m/>
    <m/>
    <m/>
    <m/>
  </r>
  <r>
    <x v="8"/>
    <x v="2"/>
    <s v="MARK"/>
    <s v="Mandjak, T 2019"/>
    <x v="516"/>
    <m/>
    <m/>
    <s v="Berlin, Germany, June 27-29."/>
    <m/>
    <m/>
    <n v="1"/>
    <m/>
    <m/>
    <s v="MANDJAK"/>
    <s v="TIBOR"/>
    <m/>
    <m/>
    <m/>
    <m/>
    <m/>
    <m/>
    <m/>
    <m/>
    <m/>
    <m/>
    <m/>
    <m/>
    <m/>
    <m/>
    <m/>
    <m/>
    <m/>
    <m/>
    <x v="4"/>
    <m/>
    <m/>
    <m/>
    <m/>
    <m/>
    <m/>
  </r>
  <r>
    <x v="8"/>
    <x v="2"/>
    <s v="MARK"/>
    <s v="Marion, G, Tiercelin, A &amp; Delannoy, A (2019), « Quand la pub se la joue geek : Mesurer la diffusion d’une sous-culture »"/>
    <x v="517"/>
    <m/>
    <m/>
    <s v="Le Havre, 15-17 mai 2019."/>
    <m/>
    <m/>
    <n v="1"/>
    <m/>
    <m/>
    <s v="DELANNOY"/>
    <s v="ARNAUD"/>
    <m/>
    <m/>
    <m/>
    <m/>
    <m/>
    <m/>
    <m/>
    <m/>
    <m/>
    <m/>
    <m/>
    <m/>
    <m/>
    <s v="x"/>
    <m/>
    <m/>
    <m/>
    <m/>
    <x v="4"/>
    <m/>
    <m/>
    <m/>
    <m/>
    <m/>
    <m/>
  </r>
  <r>
    <x v="8"/>
    <x v="2"/>
    <s v="ECO"/>
    <s v="Martinez, F 2019, ‘Organizational change in complex environments: The case of energy transition.’"/>
    <x v="413"/>
    <m/>
    <m/>
    <s v="Lisbon, June 26-28."/>
    <m/>
    <m/>
    <n v="1"/>
    <m/>
    <m/>
    <s v="MARTINEZ"/>
    <s v="FABIEN"/>
    <m/>
    <m/>
    <m/>
    <m/>
    <m/>
    <m/>
    <m/>
    <m/>
    <m/>
    <m/>
    <m/>
    <m/>
    <m/>
    <m/>
    <m/>
    <m/>
    <m/>
    <m/>
    <x v="4"/>
    <m/>
    <m/>
    <m/>
    <m/>
    <m/>
    <m/>
  </r>
  <r>
    <x v="8"/>
    <x v="2"/>
    <s v="ECO"/>
    <s v="Martinez, F 2019, ‘Connected, agile and morally inclusive: A model of organisational change in complex environments’"/>
    <x v="518"/>
    <m/>
    <m/>
    <s v="Bled, Slovenia, October 23-25."/>
    <m/>
    <m/>
    <n v="1"/>
    <m/>
    <m/>
    <s v="MARTINEZ"/>
    <s v="FABIEN"/>
    <m/>
    <m/>
    <m/>
    <m/>
    <m/>
    <m/>
    <m/>
    <m/>
    <m/>
    <m/>
    <m/>
    <m/>
    <m/>
    <m/>
    <m/>
    <m/>
    <m/>
    <m/>
    <x v="4"/>
    <m/>
    <m/>
    <m/>
    <m/>
    <m/>
    <m/>
  </r>
  <r>
    <x v="8"/>
    <x v="2"/>
    <s v="RH"/>
    <s v="Minchella, D &amp; Sorreda, T 2019, ‘Défaire le lieu : le « non-lieu » comme pratique de résistance organisationnelle’"/>
    <x v="519"/>
    <m/>
    <m/>
    <s v="Montréal, Canada, 27-31 mai."/>
    <m/>
    <m/>
    <n v="1"/>
    <m/>
    <m/>
    <s v="MINCHELLA"/>
    <s v="DELPHINE"/>
    <m/>
    <m/>
    <m/>
    <m/>
    <m/>
    <m/>
    <m/>
    <m/>
    <m/>
    <m/>
    <m/>
    <m/>
    <m/>
    <s v="x"/>
    <m/>
    <m/>
    <m/>
    <m/>
    <x v="4"/>
    <m/>
    <m/>
    <m/>
    <m/>
    <m/>
    <m/>
  </r>
  <r>
    <x v="8"/>
    <x v="2"/>
    <s v="STRAT"/>
    <s v="Mouakhar, K, Hachard, V &amp; Benkeltoum N, (2019), ‘Analyse de la décision d’adoption d’une stratégie digitale : cas de deux collectivités locales’"/>
    <x v="478"/>
    <m/>
    <m/>
    <s v="Valencia, Spain, December 2-3."/>
    <m/>
    <m/>
    <n v="1"/>
    <m/>
    <m/>
    <s v="MOUAKHAR"/>
    <s v="KHAIREDDINE"/>
    <s v="HACHARD"/>
    <s v="VIRGINIE"/>
    <m/>
    <m/>
    <m/>
    <m/>
    <m/>
    <m/>
    <m/>
    <m/>
    <m/>
    <m/>
    <m/>
    <s v="x"/>
    <m/>
    <m/>
    <m/>
    <m/>
    <x v="4"/>
    <m/>
    <m/>
    <m/>
    <m/>
    <m/>
    <m/>
  </r>
  <r>
    <x v="8"/>
    <x v="2"/>
    <s v="ECO"/>
    <s v="Nadou, F 2019, ‘Territorial intermediation device in the entrepreneurial ecosystem: the case of sutudents incubators’"/>
    <x v="520"/>
    <m/>
    <m/>
    <s v="Lyon, August, 27-30."/>
    <m/>
    <m/>
    <n v="1"/>
    <m/>
    <m/>
    <s v="NADOU"/>
    <s v="FABIEN"/>
    <m/>
    <m/>
    <m/>
    <m/>
    <m/>
    <m/>
    <m/>
    <m/>
    <m/>
    <m/>
    <m/>
    <m/>
    <m/>
    <m/>
    <m/>
    <m/>
    <m/>
    <m/>
    <x v="4"/>
    <m/>
    <m/>
    <m/>
    <m/>
    <m/>
    <m/>
  </r>
  <r>
    <x v="8"/>
    <x v="2"/>
    <s v="MARK"/>
    <s v="Pantin-Sohier, G, Lancelot Miltgen, C &amp; Sohier, R 2019, ‘ « Ce n’est pas comme ça que j’ai envie de voir les femmes » ou l’impact des stéréotypes dans la publicité’"/>
    <x v="521"/>
    <m/>
    <m/>
    <s v="Angers, 21-22 novembre."/>
    <m/>
    <m/>
    <n v="0"/>
    <m/>
    <m/>
    <s v="SOHIER"/>
    <s v="ROMAIN"/>
    <m/>
    <m/>
    <m/>
    <m/>
    <m/>
    <m/>
    <m/>
    <m/>
    <m/>
    <m/>
    <m/>
    <m/>
    <m/>
    <s v="x"/>
    <m/>
    <m/>
    <m/>
    <m/>
    <x v="4"/>
    <m/>
    <m/>
    <m/>
    <m/>
    <m/>
    <m/>
  </r>
  <r>
    <x v="8"/>
    <x v="2"/>
    <s v="RH"/>
    <s v="Philippe, X, Picard, S &amp; Steyer, V 2019, ‘Power, productive resistance and clandestine organizing: Achieving internal legitimacy of the 2014 World Equestrian Games’"/>
    <x v="522"/>
    <m/>
    <m/>
    <s v="Edinburgh, UK, July 1-6."/>
    <m/>
    <m/>
    <n v="1"/>
    <m/>
    <m/>
    <s v="PHILIPPE"/>
    <s v="XAVIER"/>
    <s v="PICARD"/>
    <s v="SEBASTIEN"/>
    <m/>
    <m/>
    <m/>
    <m/>
    <m/>
    <m/>
    <m/>
    <m/>
    <m/>
    <m/>
    <m/>
    <m/>
    <m/>
    <m/>
    <m/>
    <m/>
    <x v="4"/>
    <m/>
    <m/>
    <m/>
    <m/>
    <m/>
    <m/>
  </r>
  <r>
    <x v="8"/>
    <x v="2"/>
    <s v="STRAT"/>
    <s v="Renaud, A 2019"/>
    <x v="523"/>
    <m/>
    <m/>
    <s v="Nantes, 3-5 juin."/>
    <m/>
    <m/>
    <n v="0"/>
    <m/>
    <m/>
    <s v="RENAUD"/>
    <s v="ALEXANDRE"/>
    <m/>
    <m/>
    <m/>
    <m/>
    <m/>
    <m/>
    <m/>
    <m/>
    <m/>
    <m/>
    <m/>
    <m/>
    <m/>
    <m/>
    <m/>
    <m/>
    <m/>
    <m/>
    <x v="4"/>
    <m/>
    <m/>
    <m/>
    <m/>
    <m/>
    <m/>
  </r>
  <r>
    <x v="8"/>
    <x v="2"/>
    <s v="RH"/>
    <s v="Santistevan, D &amp; Obermoller, A 2019, ‘The influence of leadership practices on work engagement of members of multiple teams’"/>
    <x v="413"/>
    <m/>
    <m/>
    <s v="Lisbon, June 26-28"/>
    <m/>
    <m/>
    <n v="1"/>
    <m/>
    <m/>
    <s v="SANTISTEVAN"/>
    <s v="DIANA"/>
    <s v="OBERMOLLER"/>
    <s v="ANNA"/>
    <m/>
    <m/>
    <m/>
    <m/>
    <m/>
    <m/>
    <m/>
    <m/>
    <m/>
    <m/>
    <m/>
    <m/>
    <m/>
    <m/>
    <m/>
    <m/>
    <x v="4"/>
    <m/>
    <m/>
    <m/>
    <m/>
    <m/>
    <m/>
  </r>
  <r>
    <x v="8"/>
    <x v="2"/>
    <s v="MARK"/>
    <s v="Schulz, P, Clement, M, Burmester, A &amp; Hofmann, J 2019, ‘The role of professional critics for product success – a meta-analysis'"/>
    <x v="524"/>
    <m/>
    <m/>
    <s v="Limassol, Cyprus, June 5-7."/>
    <m/>
    <m/>
    <n v="1"/>
    <m/>
    <m/>
    <s v="HOFMANN"/>
    <s v="JULIAN"/>
    <m/>
    <m/>
    <m/>
    <m/>
    <m/>
    <m/>
    <m/>
    <m/>
    <m/>
    <m/>
    <m/>
    <m/>
    <m/>
    <s v="x"/>
    <m/>
    <m/>
    <m/>
    <m/>
    <x v="4"/>
    <m/>
    <m/>
    <m/>
    <m/>
    <m/>
    <m/>
  </r>
  <r>
    <x v="8"/>
    <x v="2"/>
    <s v="STRAT"/>
    <s v="Sele, K, Mitzscherling, L &amp; Picard, S 2019, ‘Dynamics and Emergence of Inter-Organizational Routines in Innovation Networks’"/>
    <x v="525"/>
    <m/>
    <m/>
    <s v="Chania, Crete, June, 18-22."/>
    <m/>
    <m/>
    <n v="1"/>
    <m/>
    <m/>
    <s v="PICARD"/>
    <s v="SEBASTIEN"/>
    <m/>
    <m/>
    <m/>
    <m/>
    <m/>
    <m/>
    <m/>
    <m/>
    <m/>
    <m/>
    <m/>
    <m/>
    <m/>
    <s v="x"/>
    <m/>
    <m/>
    <m/>
    <m/>
    <x v="4"/>
    <m/>
    <m/>
    <m/>
    <m/>
    <m/>
    <m/>
  </r>
  <r>
    <x v="8"/>
    <x v="2"/>
    <s v="MARK"/>
    <s v="Simon, J, Szalkai, Z, Mandjak, T, Hlédik, E, Magyar, M, Neumann-Bódi, E (2019), ‘The knowledge transfer and business relationship in contract manufacturing relationships’"/>
    <x v="512"/>
    <m/>
    <m/>
    <s v="Paris, 27-30 août."/>
    <m/>
    <m/>
    <n v="1"/>
    <m/>
    <m/>
    <s v="MANDJAK"/>
    <s v="TIBOR"/>
    <m/>
    <m/>
    <m/>
    <m/>
    <m/>
    <m/>
    <m/>
    <m/>
    <m/>
    <m/>
    <m/>
    <m/>
    <m/>
    <s v="x"/>
    <m/>
    <m/>
    <m/>
    <m/>
    <x v="4"/>
    <m/>
    <m/>
    <m/>
    <m/>
    <m/>
    <m/>
  </r>
  <r>
    <x v="8"/>
    <x v="2"/>
    <s v="MARK"/>
    <s v="Sohier, R, Korchia, M &amp; Djaïdja, I 2019, 'Video game fan, between the real and the virtual'"/>
    <x v="507"/>
    <m/>
    <m/>
    <s v="Venice, Italy, January, 17-19."/>
    <m/>
    <m/>
    <n v="1"/>
    <m/>
    <m/>
    <s v="SOHIER"/>
    <s v="ROMAIN"/>
    <m/>
    <m/>
    <m/>
    <m/>
    <m/>
    <m/>
    <m/>
    <m/>
    <m/>
    <m/>
    <m/>
    <m/>
    <m/>
    <s v="x"/>
    <m/>
    <m/>
    <m/>
    <m/>
    <x v="4"/>
    <m/>
    <m/>
    <m/>
    <m/>
    <m/>
    <m/>
  </r>
  <r>
    <x v="8"/>
    <x v="2"/>
    <s v="RH"/>
    <s v="Sorreda, T, Philippe, X &amp; Bouilloud, J-P 2019, “Born to be wild”? How illegal organization built new “moral identity”. The case of drug dealing gangs’"/>
    <x v="522"/>
    <m/>
    <m/>
    <s v="Edinburgh, UK, July 1-6."/>
    <m/>
    <m/>
    <n v="1"/>
    <m/>
    <m/>
    <s v="PHILIPPE"/>
    <s v="XAVIER"/>
    <m/>
    <m/>
    <m/>
    <m/>
    <m/>
    <m/>
    <m/>
    <m/>
    <m/>
    <m/>
    <m/>
    <m/>
    <m/>
    <s v="x"/>
    <m/>
    <m/>
    <m/>
    <m/>
    <x v="4"/>
    <m/>
    <m/>
    <m/>
    <m/>
    <m/>
    <m/>
  </r>
  <r>
    <x v="8"/>
    <x v="2"/>
    <s v="RH"/>
    <s v="Tanquerel, S 2019, ‘Responsible organizations dealing with invisible workplace norms’"/>
    <x v="494"/>
    <m/>
    <m/>
    <s v=" Boston, USA, May 22-23."/>
    <m/>
    <m/>
    <n v="1"/>
    <m/>
    <m/>
    <s v="TANQUEREL "/>
    <s v="SABRINA"/>
    <m/>
    <m/>
    <m/>
    <m/>
    <m/>
    <m/>
    <m/>
    <m/>
    <m/>
    <m/>
    <m/>
    <m/>
    <m/>
    <m/>
    <m/>
    <m/>
    <m/>
    <m/>
    <x v="4"/>
    <m/>
    <m/>
    <m/>
    <m/>
    <m/>
    <m/>
  </r>
  <r>
    <x v="8"/>
    <x v="2"/>
    <s v="RH"/>
    <s v="Tanquerel, S 2019, ‘Revealing relations between happiness at work &amp; Work-Life Balance: does a Chief Happiness Officer really help to conciliate?'"/>
    <x v="526"/>
    <m/>
    <m/>
    <s v="Barcelona, Spain, July, 1-2."/>
    <m/>
    <m/>
    <n v="1"/>
    <m/>
    <m/>
    <s v="TANQUEREL "/>
    <s v="SABRINA"/>
    <m/>
    <m/>
    <m/>
    <m/>
    <m/>
    <m/>
    <m/>
    <m/>
    <m/>
    <m/>
    <m/>
    <m/>
    <m/>
    <m/>
    <m/>
    <m/>
    <m/>
    <m/>
    <x v="4"/>
    <m/>
    <m/>
    <m/>
    <m/>
    <m/>
    <m/>
  </r>
  <r>
    <x v="8"/>
    <x v="2"/>
    <s v="SCM"/>
    <s v="Tran, N-K 2019, ‘Effects of mega container ships on supply chain performance’"/>
    <x v="527"/>
    <m/>
    <m/>
    <s v="Singapore, August 14-16."/>
    <m/>
    <m/>
    <n v="1"/>
    <m/>
    <m/>
    <s v="TRAN"/>
    <s v="NGUYEN KHOI"/>
    <m/>
    <m/>
    <m/>
    <m/>
    <m/>
    <m/>
    <m/>
    <m/>
    <m/>
    <m/>
    <m/>
    <m/>
    <m/>
    <m/>
    <m/>
    <m/>
    <m/>
    <m/>
    <x v="4"/>
    <m/>
    <m/>
    <m/>
    <m/>
    <m/>
    <m/>
  </r>
  <r>
    <x v="8"/>
    <x v="2"/>
    <s v="SCM"/>
    <s v="Tran, N-K 2019, Using automatic identification system (AIS) data in estimating emissions from shipping activities”"/>
    <x v="528"/>
    <m/>
    <m/>
    <s v="Zhengzhou, China, October 29-31."/>
    <m/>
    <m/>
    <n v="1"/>
    <m/>
    <m/>
    <s v="TRAN"/>
    <s v="NGUYEN KHOI"/>
    <m/>
    <m/>
    <m/>
    <m/>
    <m/>
    <m/>
    <m/>
    <m/>
    <m/>
    <m/>
    <m/>
    <m/>
    <m/>
    <m/>
    <m/>
    <m/>
    <m/>
    <m/>
    <x v="4"/>
    <m/>
    <m/>
    <m/>
    <m/>
    <m/>
    <m/>
  </r>
  <r>
    <x v="8"/>
    <x v="2"/>
    <s v="MARK"/>
    <s v="Vincotte, E 2019. ‘Transformer la coproduction de soins à travers la mobilisation de serious games en milieu hospitalier : trois cas aux résultats disparates’"/>
    <x v="529"/>
    <m/>
    <m/>
    <s v="Marseille, 20-21 mai."/>
    <m/>
    <m/>
    <n v="0"/>
    <m/>
    <m/>
    <s v="VINCOTTE"/>
    <s v="EDOUARD"/>
    <m/>
    <m/>
    <m/>
    <m/>
    <m/>
    <m/>
    <m/>
    <m/>
    <m/>
    <m/>
    <m/>
    <m/>
    <m/>
    <m/>
    <m/>
    <m/>
    <m/>
    <m/>
    <x v="4"/>
    <m/>
    <m/>
    <m/>
    <m/>
    <m/>
    <m/>
  </r>
  <r>
    <x v="8"/>
    <x v="2"/>
    <s v="RH"/>
    <s v="Vo, L-C &amp; Culié, J-D 2019, ‘Connecting institutional logics and institutional work: pragmatic reasoning schemas as a connecting device’"/>
    <x v="530"/>
    <m/>
    <m/>
    <s v="Boston, USA, August, 9-13."/>
    <m/>
    <m/>
    <n v="1"/>
    <m/>
    <m/>
    <s v="CULIE"/>
    <s v="JEAN-DENIS"/>
    <m/>
    <m/>
    <m/>
    <m/>
    <m/>
    <m/>
    <m/>
    <m/>
    <m/>
    <m/>
    <m/>
    <m/>
    <m/>
    <s v="x"/>
    <m/>
    <m/>
    <m/>
    <m/>
    <x v="4"/>
    <m/>
    <m/>
    <m/>
    <m/>
    <m/>
    <m/>
  </r>
  <r>
    <x v="8"/>
    <x v="2"/>
    <s v="MARK"/>
    <s v="Zaman, M et Béal, L 2019, ‘À l'ère du Big Data, quels rôles pour les OGD? Le cas de Charentes Tourisme’"/>
    <x v="531"/>
    <m/>
    <m/>
    <s v="Perpignan, 21-22 Mai."/>
    <m/>
    <m/>
    <n v="0"/>
    <m/>
    <m/>
    <s v="ZAMAN"/>
    <s v="MUSTAFEED"/>
    <m/>
    <m/>
    <m/>
    <m/>
    <m/>
    <m/>
    <m/>
    <m/>
    <m/>
    <m/>
    <m/>
    <m/>
    <m/>
    <s v="x"/>
    <m/>
    <m/>
    <m/>
    <m/>
    <x v="4"/>
    <m/>
    <m/>
    <m/>
    <m/>
    <m/>
    <m/>
  </r>
  <r>
    <x v="8"/>
    <x v="2"/>
    <s v="MARK"/>
    <s v="Zaman, M, Vo Thanh, T et Botti, L 2019, ‘Mesure de l'innovativité perçue: le cas des restaurants'"/>
    <x v="531"/>
    <m/>
    <m/>
    <s v="Perpignan, 21-22 Mai."/>
    <m/>
    <m/>
    <n v="0"/>
    <m/>
    <m/>
    <s v="ZAMAN"/>
    <s v="MUSTAFEED"/>
    <m/>
    <m/>
    <m/>
    <m/>
    <m/>
    <m/>
    <m/>
    <m/>
    <m/>
    <m/>
    <m/>
    <m/>
    <m/>
    <s v="x"/>
    <m/>
    <m/>
    <m/>
    <m/>
    <x v="4"/>
    <m/>
    <m/>
    <m/>
    <m/>
    <m/>
    <m/>
  </r>
  <r>
    <x v="8"/>
    <x v="2"/>
    <s v="MARK"/>
    <s v="Zaman, M, Béal, L, Chapuis, J-M, Montargot, N &amp; Voillard, L 2019, ‘Hotel Dynamic Pricing at Destination Level: Exploratory Analysis of La Baule (France)’"/>
    <x v="532"/>
    <m/>
    <m/>
    <s v="Lausanne, Switzerland, December, 2-3."/>
    <m/>
    <m/>
    <n v="1"/>
    <m/>
    <m/>
    <s v="ZAMAN"/>
    <s v="MUSTAFEED"/>
    <m/>
    <m/>
    <m/>
    <m/>
    <m/>
    <m/>
    <m/>
    <m/>
    <m/>
    <m/>
    <m/>
    <m/>
    <m/>
    <s v="x"/>
    <m/>
    <m/>
    <m/>
    <m/>
    <x v="4"/>
    <m/>
    <m/>
    <m/>
    <m/>
    <m/>
    <m/>
  </r>
  <r>
    <x v="8"/>
    <x v="2"/>
    <s v="RH"/>
    <s v="Garcia, J.F, Grandval, S, Montargot, N &amp; Oiry, E (2019) « L’impact de l'intégration des néo-arrivants sur la dynamique du cycle de vie des capacités : Etude de cas SNCF Réseau »"/>
    <x v="533"/>
    <m/>
    <m/>
    <s v=" Bordeaux, France, 13-15 novembre"/>
    <m/>
    <m/>
    <n v="0"/>
    <m/>
    <m/>
    <s v="GARCIA"/>
    <s v="JEAN FRANCOIS"/>
    <m/>
    <m/>
    <m/>
    <m/>
    <m/>
    <m/>
    <m/>
    <m/>
    <m/>
    <m/>
    <m/>
    <m/>
    <m/>
    <s v="x"/>
    <m/>
    <m/>
    <m/>
    <m/>
    <x v="4"/>
    <m/>
    <m/>
    <m/>
    <m/>
    <m/>
    <m/>
  </r>
  <r>
    <x v="9"/>
    <x v="2"/>
    <s v="ECO"/>
    <s v="Alix, Y &amp; Daudet, B, 2019, ‘Des terminaux portuaires aux corridors logistiques : les PPP pour une gouvernance innovante inclusive africaine. Session III « Les investissements des multinationales privées institutions financières dans l’économie maritime et portuaire ? Contraintes rencontrées et défis à relever ?’"/>
    <x v="534"/>
    <m/>
    <m/>
    <s v="Lomé, République du Togo, 17-20 juin."/>
    <m/>
    <m/>
    <m/>
    <m/>
    <m/>
    <s v="DAUDET"/>
    <s v="BRIGITTE"/>
    <m/>
    <m/>
    <m/>
    <m/>
    <m/>
    <m/>
    <m/>
    <m/>
    <m/>
    <m/>
    <m/>
    <m/>
    <m/>
    <s v="x"/>
    <m/>
    <m/>
    <m/>
    <m/>
    <x v="4"/>
    <m/>
    <m/>
    <m/>
    <m/>
    <m/>
    <m/>
  </r>
  <r>
    <x v="9"/>
    <x v="2"/>
    <s v="ECO"/>
    <s v="Bourdin, S 2019, ‘Les collectivités locales comme acteurs intermédiaires de la territorialisation de la transition énergétique’"/>
    <x v="535"/>
    <m/>
    <m/>
    <s v="Grenoble, novembre."/>
    <m/>
    <m/>
    <m/>
    <m/>
    <m/>
    <s v="BOURDIN"/>
    <s v="SEBASTIEN"/>
    <m/>
    <m/>
    <m/>
    <m/>
    <m/>
    <m/>
    <m/>
    <m/>
    <m/>
    <m/>
    <m/>
    <m/>
    <m/>
    <m/>
    <m/>
    <m/>
    <m/>
    <m/>
    <x v="4"/>
    <m/>
    <m/>
    <m/>
    <m/>
    <m/>
    <m/>
  </r>
  <r>
    <x v="9"/>
    <x v="2"/>
    <s v="RH"/>
    <s v="Diard, C 2019, ‘Digitalisation: quel avenir pour les fonctions support’"/>
    <x v="536"/>
    <m/>
    <m/>
    <s v="Paris, 18 avril."/>
    <m/>
    <m/>
    <m/>
    <m/>
    <m/>
    <s v="DIARD"/>
    <s v="CAROLINE"/>
    <m/>
    <m/>
    <m/>
    <m/>
    <m/>
    <m/>
    <m/>
    <m/>
    <m/>
    <m/>
    <m/>
    <m/>
    <m/>
    <m/>
    <m/>
    <m/>
    <m/>
    <m/>
    <x v="4"/>
    <m/>
    <m/>
    <m/>
    <m/>
    <m/>
    <m/>
  </r>
  <r>
    <x v="9"/>
    <x v="2"/>
    <s v="SCM"/>
    <s v="Lasmoles, O 2019, ‘Le cadre juridique de la cybersécurité maritime’"/>
    <x v="537"/>
    <m/>
    <m/>
    <s v="Cherbourg, 8 juillet."/>
    <m/>
    <m/>
    <m/>
    <m/>
    <m/>
    <s v="LASMOLES"/>
    <s v="OLIVIER"/>
    <m/>
    <m/>
    <m/>
    <m/>
    <m/>
    <m/>
    <m/>
    <m/>
    <m/>
    <m/>
    <m/>
    <m/>
    <m/>
    <m/>
    <m/>
    <m/>
    <m/>
    <m/>
    <x v="4"/>
    <m/>
    <m/>
    <m/>
    <m/>
    <m/>
    <m/>
  </r>
  <r>
    <x v="9"/>
    <x v="2"/>
    <s v="SCM"/>
    <s v="Lasmoles, O 2019, ‘Les métiers de la logistique maritimo-portuaire’, Institut Océanographique de Monaco"/>
    <x v="538"/>
    <m/>
    <m/>
    <s v="Paris, 7 décembre."/>
    <m/>
    <m/>
    <m/>
    <m/>
    <m/>
    <s v="LASMOLES"/>
    <s v="OLIVIER"/>
    <m/>
    <m/>
    <m/>
    <m/>
    <m/>
    <m/>
    <m/>
    <m/>
    <m/>
    <m/>
    <m/>
    <m/>
    <m/>
    <m/>
    <m/>
    <m/>
    <m/>
    <m/>
    <x v="4"/>
    <m/>
    <m/>
    <m/>
    <m/>
    <m/>
    <m/>
  </r>
  <r>
    <x v="9"/>
    <x v="2"/>
    <s v="RH"/>
    <s v="Minchella, D 2019, ‘Flex office / nomadisme : état des lieux des pratiques à travers des cas emblématiques’"/>
    <x v="539"/>
    <m/>
    <m/>
    <s v="Paris, 4 avril."/>
    <m/>
    <m/>
    <m/>
    <m/>
    <m/>
    <s v="MINCHELLA"/>
    <s v="DELPHINE"/>
    <m/>
    <m/>
    <m/>
    <m/>
    <m/>
    <m/>
    <m/>
    <m/>
    <m/>
    <m/>
    <m/>
    <m/>
    <m/>
    <m/>
    <m/>
    <m/>
    <m/>
    <m/>
    <x v="4"/>
    <m/>
    <m/>
    <m/>
    <m/>
    <m/>
    <m/>
  </r>
  <r>
    <x v="6"/>
    <x v="2"/>
    <s v="RH"/>
    <s v="Baudoin, E, Diard, C, Benabid, M &amp; Cherif, K (2019), Transformation digitale de la fonction RH, Collection Management Sup, Editions Dunod"/>
    <x v="279"/>
    <m/>
    <m/>
    <s v="fev 2019"/>
    <m/>
    <s v="224 p."/>
    <m/>
    <m/>
    <m/>
    <s v="DIARD"/>
    <s v="CAROLINE"/>
    <m/>
    <m/>
    <m/>
    <m/>
    <m/>
    <m/>
    <m/>
    <m/>
    <m/>
    <m/>
    <m/>
    <m/>
    <m/>
    <s v="x"/>
    <m/>
    <m/>
    <m/>
    <m/>
    <x v="4"/>
    <m/>
    <m/>
    <m/>
    <m/>
    <m/>
    <m/>
  </r>
  <r>
    <x v="15"/>
    <x v="2"/>
    <s v="MARK"/>
    <s v="Baudier, P &amp; Taieb, B (2019), Lexique du Digital, Collection #Digital, Ed. Studyrama."/>
    <x v="540"/>
    <m/>
    <m/>
    <d v="2019-03-01T00:00:00"/>
    <m/>
    <s v="105 p."/>
    <m/>
    <m/>
    <m/>
    <s v="BAUDIER"/>
    <s v="PATRICIA"/>
    <m/>
    <m/>
    <m/>
    <m/>
    <m/>
    <m/>
    <m/>
    <m/>
    <m/>
    <m/>
    <m/>
    <m/>
    <m/>
    <s v="x"/>
    <m/>
    <m/>
    <m/>
    <m/>
    <x v="4"/>
    <m/>
    <m/>
    <m/>
    <m/>
    <m/>
    <m/>
  </r>
  <r>
    <x v="15"/>
    <x v="2"/>
    <s v="FIN"/>
    <s v="Boubaker, S &amp; Nguyen D.K (2019), Handbook of Global Financial Markets – Transformations, dependence, and risk spillovers."/>
    <x v="268"/>
    <m/>
    <m/>
    <d v="2019-07-01T00:00:00"/>
    <m/>
    <s v="828 p."/>
    <m/>
    <m/>
    <m/>
    <s v="BOUBAKER"/>
    <s v="SABRI"/>
    <m/>
    <m/>
    <m/>
    <m/>
    <m/>
    <m/>
    <m/>
    <m/>
    <m/>
    <m/>
    <m/>
    <m/>
    <m/>
    <s v="x"/>
    <m/>
    <m/>
    <m/>
    <m/>
    <x v="4"/>
    <m/>
    <m/>
    <m/>
    <m/>
    <m/>
    <m/>
  </r>
  <r>
    <x v="15"/>
    <x v="2"/>
    <s v="SCM"/>
    <s v="Lasserre, F &amp; Faury, O (2019), Arctic Shipping. Climate Change, Commercial Traffic and Port Development, ed. Routledge."/>
    <x v="474"/>
    <m/>
    <m/>
    <d v="2019-09-01T00:00:00"/>
    <m/>
    <s v="234 p."/>
    <m/>
    <m/>
    <m/>
    <s v="FAURY"/>
    <s v="OLIVIER"/>
    <m/>
    <m/>
    <m/>
    <m/>
    <m/>
    <m/>
    <m/>
    <m/>
    <m/>
    <m/>
    <m/>
    <m/>
    <m/>
    <s v="x"/>
    <m/>
    <m/>
    <m/>
    <m/>
    <x v="4"/>
    <m/>
    <m/>
    <m/>
    <m/>
    <m/>
    <m/>
  </r>
  <r>
    <x v="14"/>
    <x v="2"/>
    <s v="MARK"/>
    <s v="Belaïd, S (2019), Les leviers pour redynamiser l’offre des marques de distributeurs cœur de gamme"/>
    <x v="541"/>
    <m/>
    <m/>
    <d v="2019-01-29T00:00:00"/>
    <s v="https://fnege-medias.fr/les-leviers-pour-redynamiser-loffre-des-marques-de-distributeurs-coeur-de-gamme/"/>
    <m/>
    <m/>
    <m/>
    <m/>
    <s v="BELAID"/>
    <s v="SAMY"/>
    <m/>
    <m/>
    <m/>
    <m/>
    <m/>
    <m/>
    <m/>
    <m/>
    <m/>
    <m/>
    <m/>
    <m/>
    <m/>
    <m/>
    <m/>
    <m/>
    <m/>
    <m/>
    <x v="4"/>
    <m/>
    <m/>
    <m/>
    <m/>
    <m/>
    <m/>
  </r>
  <r>
    <x v="14"/>
    <x v="2"/>
    <s v="SCM"/>
    <s v="Bouchery, Y (2019), « Impacts de la collaboration entre client et fournisseur sur les coûts et les émissions de gaz »"/>
    <x v="541"/>
    <m/>
    <m/>
    <d v="2019-03-07T00:00:00"/>
    <s v="https://vimeo.com/321954644"/>
    <m/>
    <m/>
    <m/>
    <m/>
    <s v="BOUCHERY"/>
    <s v="YAN"/>
    <m/>
    <m/>
    <m/>
    <m/>
    <m/>
    <m/>
    <m/>
    <m/>
    <m/>
    <m/>
    <m/>
    <m/>
    <m/>
    <m/>
    <m/>
    <m/>
    <m/>
    <m/>
    <x v="4"/>
    <m/>
    <m/>
    <m/>
    <m/>
    <m/>
    <m/>
  </r>
  <r>
    <x v="14"/>
    <x v="2"/>
    <s v="ECO"/>
    <s v="Bourdin, S &amp; Torre, A (2019), ‘L’union européenne en quête de cohésion sociale’"/>
    <x v="541"/>
    <m/>
    <m/>
    <d v="2019-10-21T00:00:00"/>
    <s v="https://fnege-medias.fr/lunion-europeenne-en-quete-de-cohesion-sociale/"/>
    <m/>
    <m/>
    <m/>
    <m/>
    <s v="BOURDIN"/>
    <s v="SEBASTIEN"/>
    <m/>
    <m/>
    <m/>
    <m/>
    <m/>
    <m/>
    <m/>
    <m/>
    <m/>
    <m/>
    <m/>
    <m/>
    <m/>
    <s v="x"/>
    <m/>
    <m/>
    <m/>
    <m/>
    <x v="4"/>
    <m/>
    <m/>
    <m/>
    <m/>
    <m/>
    <m/>
  </r>
  <r>
    <x v="14"/>
    <x v="2"/>
    <s v="STRAT"/>
    <s v="Bueno Merino, P &amp; Aissaoui, S (2019), Les antécédents de la confiance dans la coopération amapienne"/>
    <x v="541"/>
    <m/>
    <m/>
    <d v="2019-01-29T00:00:00"/>
    <s v="https://vimeo.com/314017306"/>
    <m/>
    <m/>
    <m/>
    <m/>
    <s v="BUENO MERINO"/>
    <s v="PASCALE"/>
    <m/>
    <m/>
    <m/>
    <m/>
    <m/>
    <m/>
    <m/>
    <m/>
    <m/>
    <m/>
    <m/>
    <m/>
    <m/>
    <s v="x"/>
    <m/>
    <m/>
    <m/>
    <m/>
    <x v="4"/>
    <m/>
    <m/>
    <m/>
    <m/>
    <m/>
    <m/>
  </r>
  <r>
    <x v="14"/>
    <x v="2"/>
    <s v="RH"/>
    <s v="Diard, C (2019), « Une conversion de la France au télétravail »"/>
    <x v="361"/>
    <m/>
    <m/>
    <d v="2019-03-29T00:00:00"/>
    <s v="https://www.xerficanal.com/strategie-management/emission/Caroline-Diard-Une-conversion-de-la-France-au-teletravail-_3746944.html"/>
    <m/>
    <m/>
    <m/>
    <m/>
    <s v="DIARD"/>
    <s v="CAROLINE"/>
    <m/>
    <m/>
    <m/>
    <m/>
    <m/>
    <m/>
    <m/>
    <m/>
    <m/>
    <m/>
    <m/>
    <m/>
    <m/>
    <m/>
    <m/>
    <m/>
    <m/>
    <m/>
    <x v="4"/>
    <m/>
    <m/>
    <m/>
    <m/>
    <m/>
    <m/>
  </r>
  <r>
    <x v="14"/>
    <x v="2"/>
    <s v="FIN"/>
    <s v="Fournès, C (2019), « Rotation obligatoire des commissaires aux comptes en France »"/>
    <x v="541"/>
    <m/>
    <m/>
    <d v="2019-04-17T00:00:00"/>
    <s v="https://fnege-medias.fr/rotation-obligatoire-des-commissaires-aux-comptes-en-france/"/>
    <m/>
    <m/>
    <m/>
    <m/>
    <s v="FOURNES"/>
    <s v="CHRISTINE"/>
    <m/>
    <m/>
    <m/>
    <m/>
    <m/>
    <m/>
    <m/>
    <m/>
    <m/>
    <m/>
    <m/>
    <m/>
    <m/>
    <m/>
    <m/>
    <m/>
    <m/>
    <m/>
    <x v="4"/>
    <m/>
    <m/>
    <m/>
    <m/>
    <m/>
    <m/>
  </r>
  <r>
    <x v="14"/>
    <x v="2"/>
    <s v="MARK"/>
    <s v="Hofmann, J (2019), « Empirical generalizations on the impact of stars on the economic success of movies »"/>
    <x v="541"/>
    <m/>
    <m/>
    <d v="2019-06-18T00:00:00"/>
    <s v="https://fnege-medias.fr/empirical-generalizations-on-the-impact-of-stars-on-the-economic-success-of-movies/"/>
    <m/>
    <m/>
    <m/>
    <m/>
    <s v="HOFMANN"/>
    <s v="JULIAN"/>
    <m/>
    <m/>
    <m/>
    <m/>
    <m/>
    <m/>
    <m/>
    <m/>
    <m/>
    <m/>
    <m/>
    <m/>
    <m/>
    <m/>
    <m/>
    <m/>
    <m/>
    <m/>
    <x v="4"/>
    <m/>
    <m/>
    <m/>
    <m/>
    <m/>
    <m/>
  </r>
  <r>
    <x v="14"/>
    <x v="2"/>
    <s v="STRAT"/>
    <s v="Karoui, L (2019), Croissance des entreprises : transformation du rôle de la gouvernance"/>
    <x v="541"/>
    <m/>
    <m/>
    <d v="2019-03-20T00:00:00"/>
    <s v="https://fnege-medias.fr/croissance-des-entreprises-transformation-du-role-de-la-gouvernanc/"/>
    <m/>
    <m/>
    <m/>
    <m/>
    <s v="KAROUI"/>
    <s v="LOTFI"/>
    <m/>
    <m/>
    <m/>
    <m/>
    <m/>
    <m/>
    <m/>
    <m/>
    <m/>
    <m/>
    <m/>
    <m/>
    <m/>
    <m/>
    <m/>
    <m/>
    <m/>
    <m/>
    <x v="4"/>
    <m/>
    <m/>
    <m/>
    <m/>
    <m/>
    <m/>
  </r>
  <r>
    <x v="14"/>
    <x v="2"/>
    <s v="FIN"/>
    <s v="Legros, B (2019), « Un modèle pour le routage dynamique basé sur l’attente dans une file d’attente avec abandon »"/>
    <x v="541"/>
    <m/>
    <m/>
    <d v="2019-04-17T00:00:00"/>
    <s v="https://fnege-medias.fr/un-modele-pour-le-routage-dynamique-base-sur-lattente-dans-une-file-dattente-avec-abandon/"/>
    <m/>
    <m/>
    <m/>
    <m/>
    <s v="LEGROS"/>
    <s v="BENJAMIN"/>
    <m/>
    <m/>
    <m/>
    <m/>
    <m/>
    <m/>
    <m/>
    <m/>
    <m/>
    <m/>
    <m/>
    <m/>
    <m/>
    <m/>
    <m/>
    <m/>
    <m/>
    <m/>
    <x v="4"/>
    <m/>
    <m/>
    <m/>
    <m/>
    <m/>
    <m/>
  </r>
  <r>
    <x v="14"/>
    <x v="2"/>
    <s v="STRAT"/>
    <s v="Mouakhar, K &amp; Jarboui, A (2019), « Attributs comptables des dirigeants et stratégies de gestion des résultats »"/>
    <x v="541"/>
    <m/>
    <m/>
    <d v="2019-07-16T00:00:00"/>
    <s v="https://fnege-medias.fr/attributs-comptables-des-dirigeants-et-strategies-de-gestion-des-resultats/"/>
    <m/>
    <m/>
    <m/>
    <m/>
    <s v="MOUAKHAR"/>
    <s v="KHAIREDDINE"/>
    <m/>
    <m/>
    <m/>
    <m/>
    <m/>
    <m/>
    <m/>
    <m/>
    <m/>
    <m/>
    <m/>
    <m/>
    <m/>
    <s v="x"/>
    <m/>
    <m/>
    <m/>
    <m/>
    <x v="4"/>
    <m/>
    <m/>
    <m/>
    <m/>
    <m/>
    <m/>
  </r>
  <r>
    <x v="14"/>
    <x v="2"/>
    <s v="FIN"/>
    <s v="Saadaoui, K (2019), An analysis of the methodology adopted by CSR rating agencies"/>
    <x v="541"/>
    <m/>
    <m/>
    <d v="2019-03-13T00:00:00"/>
    <s v="https://fnege-medias.fr/an-analysis-of-the-methodologies-adopted-by-csr-rating-agencies/"/>
    <m/>
    <m/>
    <m/>
    <m/>
    <s v="SAADAOUI"/>
    <s v="KHALED"/>
    <m/>
    <m/>
    <m/>
    <m/>
    <m/>
    <m/>
    <m/>
    <m/>
    <m/>
    <m/>
    <m/>
    <m/>
    <m/>
    <m/>
    <m/>
    <m/>
    <m/>
    <m/>
    <x v="4"/>
    <m/>
    <m/>
    <m/>
    <m/>
    <m/>
    <m/>
  </r>
  <r>
    <x v="14"/>
    <x v="2"/>
    <s v="RH"/>
    <s v="Santistevan, D (2019), ‘Meta-team: Getting global work done in MNEs’"/>
    <x v="541"/>
    <m/>
    <m/>
    <d v="2019-07-19T00:00:00"/>
    <s v="https://fnege-medias.fr/meta-teams-getting-global-work-done-in-mnes/"/>
    <m/>
    <m/>
    <m/>
    <m/>
    <s v="SANTISTEVAN"/>
    <s v="DIANA"/>
    <m/>
    <m/>
    <m/>
    <m/>
    <m/>
    <m/>
    <m/>
    <m/>
    <m/>
    <m/>
    <m/>
    <m/>
    <m/>
    <m/>
    <m/>
    <m/>
    <m/>
    <m/>
    <x v="4"/>
    <m/>
    <m/>
    <m/>
    <m/>
    <m/>
    <m/>
  </r>
  <r>
    <x v="14"/>
    <x v="2"/>
    <s v="ECO"/>
    <s v="Aubry, M (2019), ‘Objectifs et philosophie de la Chaire Management de la transformation numérique’"/>
    <x v="541"/>
    <m/>
    <m/>
    <d v="2019-11-19T00:00:00"/>
    <s v="https://fnege-medias.fr/objectifs-et-philosophie-de-la-chaire-management-de-la-transformation-numerique/"/>
    <m/>
    <m/>
    <m/>
    <m/>
    <s v="AUBRY"/>
    <s v="MATHILDE"/>
    <m/>
    <m/>
    <m/>
    <m/>
    <m/>
    <m/>
    <m/>
    <m/>
    <m/>
    <m/>
    <m/>
    <m/>
    <m/>
    <m/>
    <m/>
    <m/>
    <m/>
    <m/>
    <x v="4"/>
    <m/>
    <m/>
    <m/>
    <m/>
    <m/>
    <m/>
  </r>
  <r>
    <x v="14"/>
    <x v="2"/>
    <s v="RH"/>
    <s v="Bazin, Y 2019, A quoi servent les associations scientifiques en management ?'"/>
    <x v="542"/>
    <m/>
    <m/>
    <d v="2019-02-15T00:00:00"/>
    <s v="https://www.xerficanal.com/fog/emission/Yoann-Bazin-A-quoi-servent-les-associations-scientifiques-en-management-_3746004.html"/>
    <m/>
    <m/>
    <m/>
    <m/>
    <s v="BAZIN"/>
    <s v="YOANN"/>
    <m/>
    <m/>
    <m/>
    <m/>
    <m/>
    <m/>
    <m/>
    <m/>
    <m/>
    <m/>
    <m/>
    <m/>
    <m/>
    <m/>
    <m/>
    <m/>
    <m/>
    <m/>
    <x v="4"/>
    <m/>
    <m/>
    <m/>
    <m/>
    <m/>
    <m/>
  </r>
  <r>
    <x v="14"/>
    <x v="3"/>
    <s v="SCM"/>
    <s v="Lasmoles, O 2020,' Les blockchain : où on est-on ?'"/>
    <x v="361"/>
    <m/>
    <m/>
    <d v="2020-12-19T00:00:00"/>
    <s v="https://www.xerficanal.com/fog/emission/Olivier-Lasmoles-Les-blockchain-ou-en-est-on-_3749166.html"/>
    <m/>
    <m/>
    <m/>
    <m/>
    <s v="LASMOLES"/>
    <s v="OLIVIER"/>
    <m/>
    <m/>
    <m/>
    <m/>
    <m/>
    <m/>
    <m/>
    <m/>
    <m/>
    <m/>
    <m/>
    <m/>
    <m/>
    <m/>
    <m/>
    <m/>
    <m/>
    <m/>
    <x v="4"/>
    <m/>
    <m/>
    <m/>
    <m/>
    <m/>
    <m/>
  </r>
  <r>
    <x v="14"/>
    <x v="3"/>
    <s v="ECO"/>
    <s v="Martinez, F 2020, 'Corporate sustainability, the win-win logic and a potential alternative : syncretism'"/>
    <x v="541"/>
    <m/>
    <m/>
    <d v="2020-11-12T00:00:00"/>
    <s v="https://fnege-medias.fr/corporate-sustainability-the-win-win-logic-and-a-potential-alternative-syncretism/"/>
    <m/>
    <m/>
    <m/>
    <m/>
    <s v="MARTINEZ"/>
    <s v="FABIEN"/>
    <m/>
    <m/>
    <m/>
    <m/>
    <m/>
    <m/>
    <m/>
    <m/>
    <m/>
    <m/>
    <m/>
    <m/>
    <m/>
    <m/>
    <m/>
    <m/>
    <m/>
    <m/>
    <x v="4"/>
    <m/>
    <m/>
    <m/>
    <m/>
    <m/>
    <m/>
  </r>
  <r>
    <x v="14"/>
    <x v="3"/>
    <s v="STRAT"/>
    <s v="Estay, C 2020, 'Faire réussir un collaborateur en situation d’échec ?'"/>
    <x v="541"/>
    <m/>
    <m/>
    <d v="2020-10-01T00:00:00"/>
    <s v="https://fnege-medias.fr/faire-reussir-un-collaborateur-en-situation-dechec/"/>
    <m/>
    <m/>
    <m/>
    <m/>
    <s v="ESTAY"/>
    <s v="CHRISTOPHE "/>
    <m/>
    <m/>
    <m/>
    <m/>
    <m/>
    <m/>
    <m/>
    <m/>
    <m/>
    <m/>
    <m/>
    <m/>
    <m/>
    <m/>
    <m/>
    <m/>
    <m/>
    <m/>
    <x v="4"/>
    <m/>
    <m/>
    <m/>
    <m/>
    <m/>
    <m/>
  </r>
  <r>
    <x v="14"/>
    <x v="3"/>
    <s v="STRAT"/>
    <s v="Lacombe, I 2020, 'La nécessaire adaptation des modèles de coûts des directions des systèmes d’information '"/>
    <x v="541"/>
    <m/>
    <m/>
    <d v="2020-09-08T00:00:00"/>
    <s v="https://fnege-medias.fr/la-necessaire-adaptation-des-modeles-de-couts-des-directions-des-systemes-dinformation/"/>
    <m/>
    <m/>
    <m/>
    <m/>
    <s v="LACOMBE"/>
    <s v="ISABELLE"/>
    <m/>
    <m/>
    <m/>
    <m/>
    <m/>
    <m/>
    <m/>
    <m/>
    <m/>
    <m/>
    <m/>
    <m/>
    <m/>
    <m/>
    <m/>
    <m/>
    <m/>
    <m/>
    <x v="4"/>
    <m/>
    <m/>
    <m/>
    <m/>
    <m/>
    <m/>
  </r>
  <r>
    <x v="14"/>
    <x v="3"/>
    <s v="STRAT"/>
    <s v="Loux, P 2020, ‘Adoption des plateformes numérisées dans les projets B2B : le cas des transactions dématérialisées’"/>
    <x v="541"/>
    <m/>
    <m/>
    <d v="2020-10-01T00:00:00"/>
    <s v="https://fnege-medias.fr/adoption-des-plateformes-multifaces-dans-les-projets-b2b-le-cas-des-transactions-dematerialisees/"/>
    <m/>
    <m/>
    <m/>
    <m/>
    <s v="LOUX"/>
    <s v="PATRICK "/>
    <m/>
    <m/>
    <m/>
    <m/>
    <m/>
    <m/>
    <m/>
    <m/>
    <m/>
    <m/>
    <m/>
    <m/>
    <m/>
    <m/>
    <m/>
    <m/>
    <m/>
    <m/>
    <x v="4"/>
    <m/>
    <m/>
    <m/>
    <m/>
    <m/>
    <m/>
  </r>
  <r>
    <x v="14"/>
    <x v="3"/>
    <s v="ECO"/>
    <s v="Chassy, A 2020, 'Crise sanitaire et conseils de citoyens',"/>
    <x v="541"/>
    <m/>
    <m/>
    <d v="2020-09-01T00:00:00"/>
    <s v="https://fnege-medias.fr/crise-sanitaire-et-conseils-de-citoyens/"/>
    <m/>
    <m/>
    <m/>
    <m/>
    <s v="CHASSY"/>
    <s v="ANGELIQUE"/>
    <m/>
    <m/>
    <m/>
    <m/>
    <m/>
    <m/>
    <m/>
    <m/>
    <m/>
    <m/>
    <m/>
    <m/>
    <m/>
    <m/>
    <m/>
    <m/>
    <m/>
    <m/>
    <x v="4"/>
    <m/>
    <m/>
    <m/>
    <m/>
    <m/>
    <m/>
  </r>
  <r>
    <x v="14"/>
    <x v="3"/>
    <s v="RH"/>
    <s v="Karjalainen, H 2020, 'Les compétences interculturelles, l’apprentissage de toute une vie'"/>
    <x v="541"/>
    <m/>
    <m/>
    <d v="2020-03-11T00:00:00"/>
    <s v="https://fnege-medias.fr/les-competences-interculturelles-lapprentissage-de-toute-une-vie/"/>
    <m/>
    <m/>
    <m/>
    <m/>
    <s v="KARJALAINEN"/>
    <s v="HELENA"/>
    <m/>
    <m/>
    <m/>
    <m/>
    <m/>
    <m/>
    <m/>
    <m/>
    <m/>
    <m/>
    <m/>
    <m/>
    <m/>
    <m/>
    <m/>
    <m/>
    <m/>
    <m/>
    <x v="4"/>
    <m/>
    <m/>
    <m/>
    <m/>
    <m/>
    <m/>
  </r>
  <r>
    <x v="14"/>
    <x v="3"/>
    <s v="RH"/>
    <s v="Tanquerel, S 2020, 'Les hommes et l’équilibre vie professionnelle-vie personnelle : entre blocages et nouvelles masculinités.'"/>
    <x v="541"/>
    <m/>
    <m/>
    <d v="2020-03-26T00:00:00"/>
    <s v="https://fnege-medias.fr/les-hommes-et-lequilibre-vie-professionnelle-vie-personnelle-entre-blocages-et-nouvelles-masculinites/"/>
    <m/>
    <m/>
    <m/>
    <m/>
    <s v="TANQUEREL"/>
    <s v="SABRINA"/>
    <m/>
    <m/>
    <m/>
    <m/>
    <m/>
    <m/>
    <m/>
    <m/>
    <m/>
    <m/>
    <m/>
    <m/>
    <m/>
    <m/>
    <m/>
    <m/>
    <m/>
    <m/>
    <x v="4"/>
    <m/>
    <m/>
    <m/>
    <m/>
    <m/>
    <m/>
  </r>
  <r>
    <x v="14"/>
    <x v="3"/>
    <s v="RH"/>
    <s v="Bazin, Y 2020, 'À la rencontre des fantômes organisationnels qui hantent les entreprises'"/>
    <x v="541"/>
    <m/>
    <m/>
    <d v="2020-03-12T00:00:00"/>
    <s v="https://fnege-medias.fr/a-la-rencontre-des-fantomes-organisationnels-qui-hantent-les-entreprises/"/>
    <m/>
    <m/>
    <m/>
    <m/>
    <s v="BAZIN"/>
    <s v="YOANN"/>
    <m/>
    <m/>
    <m/>
    <m/>
    <m/>
    <m/>
    <m/>
    <m/>
    <m/>
    <m/>
    <m/>
    <m/>
    <m/>
    <m/>
    <m/>
    <m/>
    <m/>
    <m/>
    <x v="4"/>
    <m/>
    <m/>
    <m/>
    <m/>
    <m/>
    <m/>
  </r>
  <r>
    <x v="7"/>
    <x v="3"/>
    <s v="RH"/>
    <s v="Pralong, J &amp; Bastide, I 2020, 'Pourquoi faut-il aller au-delà des chiffres du chômage ?'"/>
    <x v="465"/>
    <m/>
    <m/>
    <d v="2021-11-29T00:00:00"/>
    <m/>
    <s v="no. 1505, p. 22"/>
    <m/>
    <m/>
    <m/>
    <s v="PRALONG"/>
    <s v="JEAN"/>
    <m/>
    <m/>
    <m/>
    <m/>
    <m/>
    <m/>
    <m/>
    <m/>
    <m/>
    <m/>
    <m/>
    <m/>
    <m/>
    <s v="x"/>
    <m/>
    <m/>
    <m/>
    <m/>
    <x v="4"/>
    <m/>
    <m/>
    <m/>
    <m/>
    <m/>
    <m/>
  </r>
  <r>
    <x v="7"/>
    <x v="3"/>
    <s v="FIN"/>
    <s v="Ben Hamadi, Z, Bernard, O, Fournes, C, Sow, M et Tessier, L 2020, 'Quand le numérique chasse le numérique : Savoir penser et savoir être au coeur des métiers de la finance'"/>
    <x v="543"/>
    <m/>
    <m/>
    <s v="novembre"/>
    <m/>
    <s v="n° 452, novembre, pp. 28-31."/>
    <m/>
    <m/>
    <m/>
    <s v="BEN HAMADI"/>
    <s v="ZOUHOUR"/>
    <s v="BERNARD"/>
    <s v="ODILE"/>
    <s v="FOURNES"/>
    <s v="CHRISTINE"/>
    <s v="TESSIER"/>
    <s v="LUC"/>
    <m/>
    <m/>
    <m/>
    <m/>
    <m/>
    <m/>
    <s v="x"/>
    <m/>
    <m/>
    <m/>
    <m/>
    <m/>
    <x v="4"/>
    <m/>
    <m/>
    <m/>
    <m/>
    <m/>
    <m/>
  </r>
  <r>
    <x v="7"/>
    <x v="3"/>
    <s v="RH"/>
    <s v="Pralong, J &amp; Bastide, I 2020, 'Pourqoui faut-il aller au-delà des chiffres du chômage ?'"/>
    <x v="465"/>
    <m/>
    <m/>
    <s v="novembre"/>
    <m/>
    <s v="n° 1505, p. 22"/>
    <m/>
    <m/>
    <m/>
    <s v="PRALONG"/>
    <s v="JEAN"/>
    <m/>
    <m/>
    <m/>
    <m/>
    <m/>
    <m/>
    <m/>
    <m/>
    <m/>
    <m/>
    <m/>
    <m/>
    <m/>
    <s v="x"/>
    <m/>
    <m/>
    <m/>
    <m/>
    <x v="4"/>
    <m/>
    <m/>
    <m/>
    <m/>
    <m/>
    <m/>
  </r>
  <r>
    <x v="7"/>
    <x v="3"/>
    <s v="MARK"/>
    <s v="Chaney, D &amp; Hugues, S 2020, 'La Covid-19, ou comment un choc planétaire permet de mieux lutter contre le surtourisme'"/>
    <x v="280"/>
    <m/>
    <m/>
    <d v="2021-12-28T00:00:00"/>
    <s v="https://theconversation.com/la-covid-19-ou-comment-un-choc-planetaire-permet-de-mieux-lutter-contre-le-surtourisme-151899"/>
    <m/>
    <m/>
    <m/>
    <m/>
    <s v="CHANEY"/>
    <s v="DAMIEN"/>
    <m/>
    <m/>
    <m/>
    <m/>
    <m/>
    <m/>
    <m/>
    <m/>
    <m/>
    <m/>
    <m/>
    <m/>
    <m/>
    <s v="x"/>
    <m/>
    <m/>
    <m/>
    <m/>
    <x v="4"/>
    <m/>
    <m/>
    <m/>
    <m/>
    <m/>
    <m/>
  </r>
  <r>
    <x v="7"/>
    <x v="3"/>
    <s v="RH"/>
    <s v="Bazin, Y 2020, 'Déviances, leadership, sanctions : trois impensés de la culture policière'"/>
    <x v="280"/>
    <m/>
    <m/>
    <s v="December 7"/>
    <s v="https://theconversation.com/deviances-leadership-sanctions-trois-impenses-de-la-culture-policiere-151155"/>
    <m/>
    <m/>
    <m/>
    <m/>
    <s v="BAZIN"/>
    <s v="YOANN"/>
    <m/>
    <m/>
    <m/>
    <m/>
    <m/>
    <m/>
    <m/>
    <m/>
    <m/>
    <m/>
    <m/>
    <m/>
    <m/>
    <m/>
    <m/>
    <m/>
    <m/>
    <m/>
    <x v="4"/>
    <m/>
    <m/>
    <m/>
    <m/>
    <m/>
    <m/>
  </r>
  <r>
    <x v="7"/>
    <x v="3"/>
    <s v="ECO"/>
    <s v="Bourdin, S 2020, 'Les entreprises innovantes, plus engagées dans l’économie circulaire'"/>
    <x v="280"/>
    <m/>
    <m/>
    <d v="2020-11-26T00:00:00"/>
    <s v="https://theconversation.com/les-entreprises-innovantes-plus-engagees-dans-leconomie-circulaire-150676"/>
    <m/>
    <m/>
    <m/>
    <m/>
    <s v="BOURDIN"/>
    <s v="SEBASTIEN"/>
    <m/>
    <m/>
    <m/>
    <m/>
    <m/>
    <m/>
    <m/>
    <m/>
    <m/>
    <m/>
    <m/>
    <m/>
    <m/>
    <m/>
    <m/>
    <m/>
    <m/>
    <m/>
    <x v="4"/>
    <m/>
    <m/>
    <m/>
    <m/>
    <m/>
    <m/>
  </r>
  <r>
    <x v="7"/>
    <x v="3"/>
    <s v="ECO"/>
    <s v="Bourdin, S 2020, 'La Future Politique Agricole Commune : Quelle Place Pour Les Questions Environnementales ?'"/>
    <x v="544"/>
    <m/>
    <m/>
    <d v="2020-11-24T00:00:00"/>
    <s v="https://www.forbes.fr/environnement/la-future-politique-agricole-commune-quelle-place-pour-les-questions-environnementales/"/>
    <m/>
    <m/>
    <m/>
    <m/>
    <s v="BOURDIN"/>
    <s v="SEBASTIEN"/>
    <m/>
    <m/>
    <m/>
    <m/>
    <m/>
    <m/>
    <m/>
    <m/>
    <m/>
    <m/>
    <m/>
    <m/>
    <m/>
    <m/>
    <m/>
    <m/>
    <m/>
    <m/>
    <x v="4"/>
    <m/>
    <m/>
    <m/>
    <m/>
    <m/>
    <m/>
  </r>
  <r>
    <x v="7"/>
    <x v="3"/>
    <s v="MARK"/>
    <s v="Lavissière, A, Lavissière, M-C &amp; Sohier, R 2020, 'L’Arctique doit-il vraiment être la nouvelle autoroute de la mer ?'"/>
    <x v="280"/>
    <m/>
    <m/>
    <d v="2020-11-04T00:00:00"/>
    <s v="https://theconversation.com/larctique-doit-il-vraiment-etre-la-nouvelle-autoroute-de-la-mer-149045"/>
    <m/>
    <m/>
    <m/>
    <m/>
    <s v="SOHIER"/>
    <s v="ROMAIN"/>
    <m/>
    <m/>
    <m/>
    <m/>
    <m/>
    <m/>
    <m/>
    <m/>
    <m/>
    <m/>
    <m/>
    <m/>
    <m/>
    <s v="x"/>
    <m/>
    <m/>
    <m/>
    <m/>
    <x v="4"/>
    <m/>
    <m/>
    <m/>
    <m/>
    <m/>
    <m/>
  </r>
  <r>
    <x v="7"/>
    <x v="3"/>
    <s v="MARK"/>
    <s v="Batat, W 2020, 'The business of recovery'"/>
    <x v="545"/>
    <m/>
    <m/>
    <s v="July/August."/>
    <s v="https://iveybusinessjournal.com/the-business-of-recovery/"/>
    <m/>
    <m/>
    <m/>
    <m/>
    <s v="BATAT"/>
    <s v="WIDED"/>
    <m/>
    <m/>
    <m/>
    <m/>
    <m/>
    <m/>
    <m/>
    <m/>
    <m/>
    <m/>
    <m/>
    <m/>
    <m/>
    <m/>
    <m/>
    <m/>
    <m/>
    <m/>
    <x v="4"/>
    <m/>
    <m/>
    <m/>
    <m/>
    <m/>
    <m/>
  </r>
  <r>
    <x v="7"/>
    <x v="3"/>
    <s v="MARK"/>
    <s v="De Boissieu, E 2020, 'Le bon roi est mort, vive le roi ? Le bon Kenzo Takada est mort, vive Kenzo !', "/>
    <x v="455"/>
    <m/>
    <m/>
    <d v="2020-10-12T00:00:00"/>
    <s v="https://blog.ecole-management-normandie.fr/le-bon-roi-est-mort-vive-le-roi-le-bon-kenzo-takada-est-mort-vive-kenzo/"/>
    <m/>
    <m/>
    <m/>
    <m/>
    <s v="DE BOISSIEU"/>
    <s v="ELODIE"/>
    <m/>
    <m/>
    <m/>
    <m/>
    <m/>
    <m/>
    <m/>
    <m/>
    <m/>
    <m/>
    <m/>
    <m/>
    <m/>
    <m/>
    <m/>
    <m/>
    <m/>
    <m/>
    <x v="4"/>
    <m/>
    <m/>
    <m/>
    <m/>
    <m/>
    <m/>
  </r>
  <r>
    <x v="7"/>
    <x v="3"/>
    <s v="STRAT"/>
    <s v="Condor, R 2020, 'Agriculture urbaine : peur sur la campagne !' "/>
    <x v="280"/>
    <m/>
    <m/>
    <d v="2020-10-04T00:00:00"/>
    <s v="https://theconversation.com/agriculture-urbaine-peur-sur-la-campagne-147144"/>
    <m/>
    <m/>
    <m/>
    <m/>
    <s v="CONDOR"/>
    <s v="ROLAND"/>
    <m/>
    <m/>
    <m/>
    <m/>
    <m/>
    <m/>
    <m/>
    <m/>
    <m/>
    <m/>
    <m/>
    <m/>
    <m/>
    <m/>
    <m/>
    <m/>
    <m/>
    <m/>
    <x v="4"/>
    <m/>
    <m/>
    <m/>
    <m/>
    <m/>
    <m/>
  </r>
  <r>
    <x v="7"/>
    <x v="3"/>
    <s v="RH"/>
    <s v="Bazin, Y &amp; Rychalski, A 2020, 'Master, doctorat : le plagiat progresse-t-il à l’université ?'"/>
    <x v="546"/>
    <m/>
    <m/>
    <d v="2020-09-08T00:00:00"/>
    <s v="https://theconversation.com/master-doctorat-le-plagiat-progresse-t-il-a-luniversite-143766"/>
    <m/>
    <m/>
    <m/>
    <m/>
    <s v="BAZIN"/>
    <s v="YOANN"/>
    <s v="RYCHALSKI"/>
    <s v="AUDE"/>
    <m/>
    <m/>
    <m/>
    <m/>
    <m/>
    <m/>
    <m/>
    <m/>
    <m/>
    <m/>
    <m/>
    <m/>
    <m/>
    <m/>
    <m/>
    <m/>
    <x v="4"/>
    <m/>
    <m/>
    <m/>
    <m/>
    <m/>
    <m/>
  </r>
  <r>
    <x v="7"/>
    <x v="3"/>
    <s v="ECO"/>
    <s v="Chassy, A &amp; Bance, P 2020, 'Quand les citoyens évaluent les décisions publiques'"/>
    <x v="280"/>
    <m/>
    <m/>
    <d v="2020-08-02T00:00:00"/>
    <s v="https://theconversation.com/quand-les-citoyens-evaluent-les-decisions-publiques-141749"/>
    <m/>
    <m/>
    <m/>
    <m/>
    <s v="CHASSY"/>
    <s v="ANGELIQUE"/>
    <m/>
    <m/>
    <m/>
    <m/>
    <m/>
    <m/>
    <m/>
    <m/>
    <m/>
    <m/>
    <m/>
    <m/>
    <m/>
    <s v="x"/>
    <m/>
    <m/>
    <m/>
    <m/>
    <x v="4"/>
    <m/>
    <m/>
    <m/>
    <m/>
    <m/>
    <m/>
  </r>
  <r>
    <x v="7"/>
    <x v="3"/>
    <s v="ECO"/>
    <s v="Chassy, A &amp; Bance, P 2020, 'La consultation citoyenne a le vent en poupe après la crise sanitaire de 2020'"/>
    <x v="455"/>
    <m/>
    <m/>
    <d v="2020-07-27T00:00:00"/>
    <s v="https://blog.ecole-management-normandie.fr/fr/societe/consultation-citoyenne-a-vent-poupe-crise-sanitaire-de-2020/"/>
    <m/>
    <m/>
    <m/>
    <m/>
    <s v="CHASSY"/>
    <s v="ANGELIQUE"/>
    <m/>
    <m/>
    <m/>
    <m/>
    <m/>
    <m/>
    <m/>
    <m/>
    <m/>
    <m/>
    <m/>
    <m/>
    <m/>
    <m/>
    <m/>
    <m/>
    <m/>
    <m/>
    <x v="4"/>
    <m/>
    <m/>
    <m/>
    <m/>
    <m/>
    <m/>
  </r>
  <r>
    <x v="7"/>
    <x v="3"/>
    <s v="ECO"/>
    <s v="Bourdin, S 2020, ‘COVID-19 : VERS LA RELANCE DURABLE ?’"/>
    <x v="547"/>
    <m/>
    <m/>
    <d v="2020-06-16T00:00:00"/>
    <s v="https://www.mondedesgrandesecoles.fr/covid-19-vers-la-relance-durable/"/>
    <s v="n. 90"/>
    <m/>
    <m/>
    <m/>
    <s v="BOURDIN"/>
    <s v="SEBASTIEN"/>
    <m/>
    <m/>
    <m/>
    <m/>
    <m/>
    <m/>
    <m/>
    <m/>
    <m/>
    <m/>
    <m/>
    <m/>
    <m/>
    <m/>
    <m/>
    <m/>
    <m/>
    <m/>
    <x v="4"/>
    <m/>
    <m/>
    <m/>
    <m/>
    <m/>
    <m/>
  </r>
  <r>
    <x v="7"/>
    <x v="3"/>
    <s v="ECO"/>
    <s v="Daudet, B 2020, 'Gouvernance portuaire : de l’urgence pandémique à l’anticipation stratégique'"/>
    <x v="548"/>
    <m/>
    <m/>
    <d v="2020-07-22T00:00:00"/>
    <s v="https://portsetcorridors.com/2020/gouvernance-portuaire-afrique/"/>
    <m/>
    <m/>
    <m/>
    <m/>
    <s v="DAUDET"/>
    <s v="BRIGITTE"/>
    <m/>
    <m/>
    <m/>
    <m/>
    <m/>
    <m/>
    <m/>
    <m/>
    <m/>
    <m/>
    <m/>
    <m/>
    <m/>
    <m/>
    <m/>
    <m/>
    <m/>
    <m/>
    <x v="4"/>
    <m/>
    <m/>
    <m/>
    <m/>
    <m/>
    <m/>
  </r>
  <r>
    <x v="7"/>
    <x v="3"/>
    <s v="STRAT"/>
    <s v="Condor, R 2020, 'Miser sur les « agriculteurs innovants » pour transformer l’agriculture'"/>
    <x v="280"/>
    <m/>
    <m/>
    <d v="2020-07-16T00:00:00"/>
    <s v="https://theconversation.com/miser-sur-les-agriculteurs-innovants-pour-transformer-lagriculture-139888"/>
    <m/>
    <m/>
    <m/>
    <m/>
    <s v="CONDOR"/>
    <s v="ROLAND"/>
    <m/>
    <m/>
    <m/>
    <m/>
    <m/>
    <m/>
    <m/>
    <m/>
    <m/>
    <m/>
    <m/>
    <m/>
    <m/>
    <m/>
    <m/>
    <m/>
    <m/>
    <m/>
    <x v="4"/>
    <m/>
    <m/>
    <m/>
    <m/>
    <m/>
    <m/>
  </r>
  <r>
    <x v="7"/>
    <x v="3"/>
    <s v="RH"/>
    <s v="Pralong, J 2020, 'Recrutement : trop d’informations favorise la discrimination'"/>
    <x v="549"/>
    <m/>
    <m/>
    <d v="2020-02-05T00:00:00"/>
    <s v="https://www.hbrfrance.fr/chroniques-experts/2020/02/29190-recrutement-trop-dinformations-favorise-la-discrimination/"/>
    <m/>
    <m/>
    <m/>
    <m/>
    <s v="PRALONG"/>
    <s v="JEAN"/>
    <m/>
    <m/>
    <m/>
    <m/>
    <m/>
    <m/>
    <m/>
    <m/>
    <m/>
    <m/>
    <m/>
    <m/>
    <m/>
    <m/>
    <m/>
    <m/>
    <m/>
    <m/>
    <x v="4"/>
    <m/>
    <m/>
    <m/>
    <m/>
    <m/>
    <m/>
  </r>
  <r>
    <x v="7"/>
    <x v="3"/>
    <s v="RH"/>
    <s v="Pralong, J &amp; Perretti-Ndiaye, M 2020, 'Quelles compétences faut-il pour être un télétravailleur performant ?'"/>
    <x v="549"/>
    <m/>
    <m/>
    <d v="2020-04-16T00:00:00"/>
    <s v="https://www.hbrfrance.fr/chroniques-experts/2020/04/29946-quelles-competences-faut-il-pour-etre-un-teletravailleur-performant/"/>
    <m/>
    <m/>
    <m/>
    <m/>
    <s v="PRALONG"/>
    <s v="JEAN"/>
    <m/>
    <m/>
    <m/>
    <m/>
    <m/>
    <m/>
    <m/>
    <m/>
    <m/>
    <m/>
    <m/>
    <m/>
    <s v="x"/>
    <m/>
    <m/>
    <m/>
    <m/>
    <m/>
    <x v="4"/>
    <m/>
    <m/>
    <m/>
    <m/>
    <m/>
    <m/>
  </r>
  <r>
    <x v="7"/>
    <x v="3"/>
    <s v="ECO"/>
    <s v="Bourdin, S 2020, 'Le développement durable au cœur des élections municipales : sujet brûlant, mesures tièdes ?'"/>
    <x v="455"/>
    <m/>
    <m/>
    <d v="2020-06-24T00:00:00"/>
    <s v="https://blog.ecole-management-normandie.fr/developpement-durable-coeur-elections-municipales-brulant-mesures-tiedes/"/>
    <m/>
    <m/>
    <m/>
    <m/>
    <s v="BOURDIN"/>
    <s v="SEBASTIEN"/>
    <m/>
    <m/>
    <m/>
    <m/>
    <m/>
    <m/>
    <m/>
    <m/>
    <m/>
    <m/>
    <m/>
    <m/>
    <m/>
    <m/>
    <m/>
    <m/>
    <m/>
    <m/>
    <x v="4"/>
    <m/>
    <m/>
    <m/>
    <m/>
    <m/>
    <m/>
  </r>
  <r>
    <x v="7"/>
    <x v="3"/>
    <s v="ECO"/>
    <s v="Alix, Y &amp; Daudet, B 2020, 'Communautés portuaires africaines : les bienfaits du COVID ?'"/>
    <x v="550"/>
    <m/>
    <m/>
    <d v="2020-06-21T00:00:00"/>
    <s v="https://gabonlogistics.com/communautes-portuaires-africaines-les-bienfaits-du-covid/"/>
    <m/>
    <m/>
    <m/>
    <m/>
    <s v="DAUDET"/>
    <s v="BRIGITTE"/>
    <m/>
    <m/>
    <m/>
    <m/>
    <m/>
    <m/>
    <m/>
    <m/>
    <m/>
    <m/>
    <m/>
    <m/>
    <m/>
    <s v="x"/>
    <m/>
    <m/>
    <m/>
    <m/>
    <x v="4"/>
    <m/>
    <m/>
    <m/>
    <m/>
    <m/>
    <m/>
  </r>
  <r>
    <x v="7"/>
    <x v="3"/>
    <s v="RH"/>
    <s v="Minchella, D 2020, 'Covid-19 : après l’open space, l’ère du « clean desk » ?'"/>
    <x v="280"/>
    <m/>
    <m/>
    <d v="2020-05-27T00:00:00"/>
    <s v="https://theconversation.com/covid-19-apres-lopen-space-lere-du-clean-desk-139335"/>
    <m/>
    <m/>
    <m/>
    <m/>
    <s v="MINCHELLA"/>
    <s v="DELPHINE"/>
    <m/>
    <m/>
    <m/>
    <m/>
    <m/>
    <m/>
    <m/>
    <m/>
    <m/>
    <m/>
    <m/>
    <m/>
    <m/>
    <m/>
    <m/>
    <m/>
    <m/>
    <m/>
    <x v="4"/>
    <m/>
    <m/>
    <m/>
    <m/>
    <m/>
    <m/>
  </r>
  <r>
    <x v="7"/>
    <x v="3"/>
    <s v="ECO"/>
    <s v="Bourdin, S 2020, 'Covid-19 : Pause économique ou décroissance ?'"/>
    <x v="462"/>
    <m/>
    <m/>
    <d v="2020-04-22T00:00:00"/>
    <s v="https://blog.ecole-management-normandie.fr/covid-19-pause-economique-decroissance/"/>
    <m/>
    <m/>
    <m/>
    <m/>
    <s v="BOURDIN"/>
    <s v="SEBASTIEN"/>
    <m/>
    <m/>
    <m/>
    <m/>
    <m/>
    <m/>
    <m/>
    <m/>
    <m/>
    <m/>
    <m/>
    <m/>
    <m/>
    <m/>
    <m/>
    <m/>
    <m/>
    <m/>
    <x v="4"/>
    <m/>
    <m/>
    <m/>
    <m/>
    <m/>
    <m/>
  </r>
  <r>
    <x v="7"/>
    <x v="3"/>
    <s v="FIN"/>
    <s v="Tessier, L 2020, 'Des changements structurels sont-ils possibles ?'"/>
    <x v="462"/>
    <m/>
    <m/>
    <d v="2020-05-14T00:00:00"/>
    <s v="https://blog.ecole-management-normandie.fr/changements-structurels-possibles/"/>
    <m/>
    <m/>
    <m/>
    <m/>
    <s v="TESSIER"/>
    <s v="LUC"/>
    <m/>
    <m/>
    <m/>
    <m/>
    <m/>
    <m/>
    <m/>
    <m/>
    <m/>
    <m/>
    <m/>
    <m/>
    <m/>
    <m/>
    <m/>
    <m/>
    <m/>
    <m/>
    <x v="4"/>
    <m/>
    <m/>
    <m/>
    <m/>
    <m/>
    <m/>
  </r>
  <r>
    <x v="7"/>
    <x v="3"/>
    <s v="RH"/>
    <s v="Harrison, J 2020, Work-related well-being and post-confinement adjustment: can gratitude help?, "/>
    <x v="462"/>
    <m/>
    <m/>
    <d v="2021-05-05T00:00:00"/>
    <s v="https://blog.ecole-management-normandie.fr/work-related-well-being-and-post-confinement-adjustment-can-gratitude-help/"/>
    <m/>
    <m/>
    <m/>
    <m/>
    <s v="HARRISON"/>
    <s v="JENNIFER"/>
    <m/>
    <m/>
    <m/>
    <m/>
    <m/>
    <m/>
    <m/>
    <m/>
    <m/>
    <m/>
    <m/>
    <m/>
    <m/>
    <m/>
    <m/>
    <m/>
    <m/>
    <m/>
    <x v="4"/>
    <m/>
    <m/>
    <m/>
    <m/>
    <m/>
    <m/>
  </r>
  <r>
    <x v="7"/>
    <x v="3"/>
    <s v="STRAT"/>
    <s v="Condor, R 2020, 'Coronvirus : Les agriculteurs, des entrepreneurs agiles'"/>
    <x v="462"/>
    <m/>
    <m/>
    <d v="2020-04-17T00:00:00"/>
    <s v="https://blog.ecole-management-normandie.fr/coronavirus-agriculteurs-entrepreneurs-agiles/"/>
    <m/>
    <m/>
    <m/>
    <m/>
    <s v="CONDOR"/>
    <s v="ROLAND"/>
    <m/>
    <m/>
    <m/>
    <m/>
    <m/>
    <m/>
    <m/>
    <m/>
    <m/>
    <m/>
    <m/>
    <m/>
    <m/>
    <m/>
    <m/>
    <m/>
    <m/>
    <m/>
    <x v="4"/>
    <m/>
    <m/>
    <m/>
    <m/>
    <m/>
    <m/>
  </r>
  <r>
    <x v="7"/>
    <x v="3"/>
    <s v="STRAT"/>
    <s v="Renaud, A &amp; Maucuer, R 2020, 'Une boussole stratégique pour optimiser son portefeuille de partenariats ONG-entreprise'"/>
    <x v="280"/>
    <m/>
    <m/>
    <d v="2020-01-22T00:00:00"/>
    <s v="https://theconversation.com/une-boussole-strategique-pour-optimiser-son-portefeuille-de-partenariats-ong-entreprise-126571"/>
    <m/>
    <m/>
    <m/>
    <m/>
    <s v="RENAUD"/>
    <s v="ALEXANDRE"/>
    <m/>
    <m/>
    <m/>
    <m/>
    <m/>
    <m/>
    <m/>
    <m/>
    <m/>
    <m/>
    <m/>
    <m/>
    <m/>
    <s v="x"/>
    <m/>
    <m/>
    <m/>
    <m/>
    <x v="4"/>
    <m/>
    <m/>
    <m/>
    <m/>
    <m/>
    <m/>
  </r>
  <r>
    <x v="7"/>
    <x v="3"/>
    <s v="MARK"/>
    <s v="Hélène, L 2020, 'Intelligence collective, learning by doing, ludopédagogie : Outils marketing ou réels outils pédagogiques ?"/>
    <x v="551"/>
    <m/>
    <m/>
    <m/>
    <m/>
    <s v="p. 59"/>
    <m/>
    <m/>
    <m/>
    <s v="HELENE"/>
    <s v="LAURENCE"/>
    <m/>
    <m/>
    <m/>
    <m/>
    <m/>
    <m/>
    <m/>
    <m/>
    <m/>
    <m/>
    <m/>
    <m/>
    <m/>
    <m/>
    <m/>
    <m/>
    <m/>
    <m/>
    <x v="4"/>
    <m/>
    <m/>
    <m/>
    <m/>
    <m/>
    <m/>
  </r>
  <r>
    <x v="7"/>
    <x v="3"/>
    <s v="FIN"/>
    <s v="Boubaker, S, Comyns, B &amp; Peillex, J 2020, 'Est-il rentable d'investir dans des produits financiers qui encouragent la diversité de genre ?'"/>
    <x v="552"/>
    <m/>
    <m/>
    <d v="2020-02-17T00:00:00"/>
    <s v="https://www.hbrfrance.fr/chroniques-experts/2020/02/29277-est-il-rentabledinvestir-dans-des-produits-financiers-qui-encouragent-la-diversite-de-genre/"/>
    <m/>
    <m/>
    <m/>
    <m/>
    <s v="BOUBAKER"/>
    <s v="SABRI"/>
    <m/>
    <m/>
    <m/>
    <m/>
    <m/>
    <m/>
    <m/>
    <m/>
    <m/>
    <m/>
    <m/>
    <m/>
    <m/>
    <s v="x"/>
    <m/>
    <m/>
    <m/>
    <m/>
    <x v="4"/>
    <m/>
    <m/>
    <m/>
    <m/>
    <m/>
    <m/>
  </r>
  <r>
    <x v="7"/>
    <x v="3"/>
    <s v="FIN"/>
    <s v="Boubaker, S, Gounopoulos, D, Nguyen, D.K, and Paltalidis, N (2020), 'Reaching for Yield as a Way to Mitigate the Diabolic Loop Puzzle in the Monetary Union'"/>
    <x v="553"/>
    <m/>
    <m/>
    <d v="2020-03-31T00:00:00"/>
    <s v="https://internationalbanker.com/finance/reaching-for-yield-as-a-way-to-mitigate-the-diabolic-loop-puzzle-in-the-monetary-union/"/>
    <m/>
    <m/>
    <m/>
    <m/>
    <s v="BOUBAKER"/>
    <s v="SABRI"/>
    <m/>
    <m/>
    <m/>
    <m/>
    <m/>
    <m/>
    <m/>
    <m/>
    <m/>
    <m/>
    <m/>
    <m/>
    <m/>
    <s v="x"/>
    <m/>
    <m/>
    <m/>
    <m/>
    <x v="4"/>
    <m/>
    <m/>
    <m/>
    <m/>
    <m/>
    <m/>
  </r>
  <r>
    <x v="7"/>
    <x v="3"/>
    <s v="ECO"/>
    <s v="Jeanne, L 2020, 'La pandémie révèle nos rapports ambigus aux risques'"/>
    <x v="280"/>
    <m/>
    <m/>
    <d v="2020-03-30T00:00:00"/>
    <s v="https://theconversation.com/la-pandemie-revele-nos-rapports-ambigus-aux-risques-134714"/>
    <m/>
    <m/>
    <m/>
    <m/>
    <s v="JEANNE"/>
    <s v="LUDOVIC"/>
    <m/>
    <m/>
    <m/>
    <m/>
    <m/>
    <m/>
    <m/>
    <m/>
    <m/>
    <m/>
    <m/>
    <m/>
    <m/>
    <m/>
    <m/>
    <m/>
    <m/>
    <m/>
    <x v="4"/>
    <m/>
    <m/>
    <m/>
    <m/>
    <m/>
    <m/>
  </r>
  <r>
    <x v="7"/>
    <x v="3"/>
    <s v="RH"/>
    <s v="Minchella, D &amp; De Lapparent, O 2020, 'Mobiliser l'Histoire en écoles d'ingénieurs et écoles de management, mais pourquoi donc ?' "/>
    <x v="554"/>
    <m/>
    <m/>
    <m/>
    <m/>
    <s v="no. 90, p. 45"/>
    <m/>
    <m/>
    <m/>
    <s v="MINCHELLA"/>
    <s v="DELPHINE"/>
    <m/>
    <m/>
    <m/>
    <m/>
    <m/>
    <m/>
    <m/>
    <m/>
    <m/>
    <m/>
    <m/>
    <m/>
    <m/>
    <s v="x"/>
    <m/>
    <m/>
    <m/>
    <m/>
    <x v="4"/>
    <m/>
    <m/>
    <m/>
    <m/>
    <m/>
    <m/>
  </r>
  <r>
    <x v="7"/>
    <x v="3"/>
    <s v="RH"/>
    <s v="Minchella, D &amp; Kemdji, M 2020, 'Tiers-lieux et espaces de coworking: De nouveaux espaces pour la nouvele génération uniquement ?'"/>
    <x v="294"/>
    <m/>
    <m/>
    <d v="2020-04-14T00:00:00"/>
    <m/>
    <m/>
    <m/>
    <m/>
    <m/>
    <s v="MINCHELLA"/>
    <s v="DELPHINE"/>
    <m/>
    <m/>
    <m/>
    <m/>
    <m/>
    <m/>
    <m/>
    <m/>
    <m/>
    <m/>
    <m/>
    <m/>
    <m/>
    <m/>
    <m/>
    <m/>
    <m/>
    <m/>
    <x v="4"/>
    <m/>
    <m/>
    <m/>
    <m/>
    <m/>
    <m/>
  </r>
  <r>
    <x v="7"/>
    <x v="3"/>
    <s v="RH"/>
    <s v="Pralong, J &amp; Peretti Ndiaye, M 2020, ‘Non, tout le monde n’a pas les soft skills pour être un super télétravailleur’"/>
    <x v="555"/>
    <m/>
    <m/>
    <d v="2020-04-10T00:00:00"/>
    <s v="https://start.lesechos.fr/travailler-mieux/flexibilite-au-travail/non-tout-le-monde-na-pas-les-soft-skills-pour-etre-un-super-teletravailleur-1193663"/>
    <m/>
    <m/>
    <m/>
    <m/>
    <s v="PRALONG"/>
    <s v="JEAN "/>
    <m/>
    <m/>
    <m/>
    <m/>
    <m/>
    <m/>
    <m/>
    <m/>
    <m/>
    <m/>
    <m/>
    <m/>
    <s v="x"/>
    <m/>
    <m/>
    <m/>
    <m/>
    <m/>
    <x v="4"/>
    <m/>
    <m/>
    <m/>
    <m/>
    <m/>
    <m/>
  </r>
  <r>
    <x v="7"/>
    <x v="3"/>
    <s v="RH"/>
    <s v="Bazin, Y, Maucuer, R &amp; Renaud, A 2020, ‘Combien d’hôpitaux non financés à cause des stratégies fiscales du CAC 40 ?'"/>
    <x v="556"/>
    <m/>
    <m/>
    <d v="2020-04-13T00:00:00"/>
    <m/>
    <m/>
    <m/>
    <m/>
    <m/>
    <s v="BAZIN"/>
    <s v="YOANN"/>
    <s v="RENAUD"/>
    <s v="ALEXANDRE"/>
    <m/>
    <m/>
    <m/>
    <m/>
    <m/>
    <m/>
    <m/>
    <m/>
    <m/>
    <m/>
    <m/>
    <m/>
    <m/>
    <m/>
    <m/>
    <m/>
    <x v="4"/>
    <m/>
    <m/>
    <m/>
    <m/>
    <m/>
    <m/>
  </r>
  <r>
    <x v="7"/>
    <x v="3"/>
    <s v="RH"/>
    <s v="Minchella, D &amp; Vinçotte, E 2020, 'Les entreprises prestataires face au Covid-19'"/>
    <x v="294"/>
    <m/>
    <m/>
    <d v="2020-04-20T00:00:00"/>
    <s v="https://www.facilities.fr/les-entreprises-prestataires-face-au-covid-19/"/>
    <m/>
    <m/>
    <m/>
    <m/>
    <s v="MINCHELLA"/>
    <s v="DELPHINE"/>
    <m/>
    <m/>
    <m/>
    <m/>
    <m/>
    <m/>
    <m/>
    <m/>
    <m/>
    <m/>
    <m/>
    <m/>
    <m/>
    <s v="x"/>
    <m/>
    <m/>
    <m/>
    <m/>
    <x v="4"/>
    <m/>
    <m/>
    <m/>
    <m/>
    <m/>
    <m/>
  </r>
  <r>
    <x v="7"/>
    <x v="3"/>
    <s v="ECO"/>
    <s v="Aubry, M &amp; Aoun, C 2020, 'L'intelligence artificielle doit être au cœur de notre stratégie de souveraineté technique'"/>
    <x v="557"/>
    <m/>
    <m/>
    <d v="2020-04-10T00:00:00"/>
    <m/>
    <m/>
    <m/>
    <m/>
    <m/>
    <s v="AUBRY"/>
    <s v="MATHILDE"/>
    <m/>
    <m/>
    <m/>
    <m/>
    <m/>
    <m/>
    <m/>
    <m/>
    <m/>
    <m/>
    <m/>
    <m/>
    <m/>
    <s v="x"/>
    <m/>
    <m/>
    <m/>
    <m/>
    <x v="4"/>
    <m/>
    <m/>
    <m/>
    <m/>
    <m/>
    <m/>
  </r>
  <r>
    <x v="7"/>
    <x v="3"/>
    <s v="RH"/>
    <s v="Pralong, J 2020, 'Pour améliorer les performances, regardons le recrutement réel plutôt que le recrutement prescrit'"/>
    <x v="558"/>
    <m/>
    <m/>
    <s v="24-fev-2020"/>
    <s v="https://www.focusrh.com/tribunes/pour-ameliorer-les-performances-regardons-le-recrutement-reel-plutot-que-le-recrutement-prescrit-par-jean-pralong-32728.html"/>
    <m/>
    <m/>
    <m/>
    <m/>
    <s v="PRALONG"/>
    <s v="JEAN "/>
    <m/>
    <m/>
    <m/>
    <m/>
    <m/>
    <m/>
    <m/>
    <m/>
    <m/>
    <m/>
    <m/>
    <m/>
    <m/>
    <m/>
    <m/>
    <m/>
    <m/>
    <m/>
    <x v="4"/>
    <m/>
    <m/>
    <m/>
    <m/>
    <m/>
    <m/>
  </r>
  <r>
    <x v="7"/>
    <x v="3"/>
    <s v="RH"/>
    <s v="Minchella, D &amp; Vinçotte, E 2020, 'Les prestataires face au Covid-19 (deuxième partie)'"/>
    <x v="294"/>
    <m/>
    <m/>
    <d v="2020-04-27T00:00:00"/>
    <s v="https://2b9ki.r.a.d.sendibm1.com/mk/mr/y4ntlx3jwu2T0ZqY56lTwhF9lg8AidJGEPJ5vP7Ew0r-qePVS9WI6OpkLHiRW_yaNNQOhfUCB4VqRF_raXO7vUnFo1ilCWReYPYbE-hIHMzuXCBDyw"/>
    <m/>
    <m/>
    <m/>
    <m/>
    <s v="MINCHELLA"/>
    <s v="DELPHINE"/>
    <m/>
    <m/>
    <m/>
    <m/>
    <m/>
    <m/>
    <m/>
    <m/>
    <m/>
    <m/>
    <m/>
    <m/>
    <m/>
    <s v="x"/>
    <m/>
    <m/>
    <m/>
    <m/>
    <x v="4"/>
    <m/>
    <m/>
    <m/>
    <m/>
    <m/>
    <m/>
  </r>
  <r>
    <x v="7"/>
    <x v="3"/>
    <s v="RH"/>
    <s v="Grandmontagne, Y &amp; Pralong, J 2020, 'L’innovation RH, de la légitimité à la performance'"/>
    <x v="467"/>
    <m/>
    <m/>
    <s v="13-jav-2020"/>
    <s v="https://www.info-socialrh.fr/bibliotheque-numerique/entreprise-et-carrieres/1463/chroniques/lexpertise-du-lab-rh-yves-grandmontagne-jean-pralong-545623.php"/>
    <m/>
    <m/>
    <m/>
    <m/>
    <s v="PRALONG"/>
    <s v="JEAN "/>
    <m/>
    <m/>
    <m/>
    <m/>
    <m/>
    <m/>
    <m/>
    <m/>
    <m/>
    <m/>
    <m/>
    <m/>
    <m/>
    <s v="x"/>
    <m/>
    <m/>
    <m/>
    <m/>
    <x v="4"/>
    <m/>
    <m/>
    <m/>
    <m/>
    <m/>
    <m/>
  </r>
  <r>
    <x v="7"/>
    <x v="3"/>
    <s v="RH"/>
    <s v="Pralong, J 2020, 'Discrimination, organisation : démonstration'"/>
    <x v="467"/>
    <m/>
    <m/>
    <s v="10-fev-2020"/>
    <s v="https://www.info-socialrh.fr/bibliotheque-numerique/entreprise-et-carrieres/1467/chroniques/jean-pralong-lexpertise-du-lab-rh-547243.php"/>
    <m/>
    <m/>
    <m/>
    <m/>
    <s v="PRALONG"/>
    <s v="JEAN "/>
    <m/>
    <m/>
    <m/>
    <m/>
    <m/>
    <m/>
    <m/>
    <m/>
    <m/>
    <m/>
    <m/>
    <m/>
    <m/>
    <m/>
    <m/>
    <m/>
    <m/>
    <m/>
    <x v="4"/>
    <m/>
    <m/>
    <m/>
    <m/>
    <m/>
    <m/>
  </r>
  <r>
    <x v="7"/>
    <x v="3"/>
    <s v="ECO"/>
    <s v="Bourdin, S 2020, 'Biogas at the Crossroads of Energy Transition and the Circular Economy: Opportunities and Obstacles'"/>
    <x v="559"/>
    <m/>
    <m/>
    <d v="2020-04-01T00:00:00"/>
    <s v="https://regions.regionalstudies.org/ezine/article/biogas-at-the-crossroads-of-energy-transition-and-the-circular-economy-opportunities-and-obstacles/"/>
    <m/>
    <m/>
    <m/>
    <m/>
    <s v="BOURDIN"/>
    <s v="SEBASTIEN"/>
    <m/>
    <m/>
    <m/>
    <m/>
    <m/>
    <m/>
    <m/>
    <m/>
    <m/>
    <m/>
    <m/>
    <m/>
    <m/>
    <m/>
    <m/>
    <m/>
    <m/>
    <m/>
    <x v="4"/>
    <m/>
    <m/>
    <m/>
    <m/>
    <m/>
    <m/>
  </r>
  <r>
    <x v="7"/>
    <x v="3"/>
    <s v="RH"/>
    <s v="Bazin, Y 2020, 'Vos partiels, sur place ou à emporter ?'"/>
    <x v="280"/>
    <m/>
    <m/>
    <d v="2020-04-20T00:00:00"/>
    <s v="https://theconversation.com/vos-partiels-sur-place-ou-a-emporter-136345"/>
    <m/>
    <m/>
    <m/>
    <m/>
    <s v="BAZIN"/>
    <s v="YOANN"/>
    <m/>
    <m/>
    <m/>
    <m/>
    <m/>
    <m/>
    <m/>
    <m/>
    <m/>
    <m/>
    <m/>
    <m/>
    <m/>
    <m/>
    <m/>
    <m/>
    <m/>
    <m/>
    <x v="4"/>
    <m/>
    <m/>
    <m/>
    <m/>
    <m/>
    <m/>
  </r>
  <r>
    <x v="7"/>
    <x v="3"/>
    <s v="ECO"/>
    <s v="Martinez, F 2020, 'Covid-19, business and faith: An intriguing field for research in (and the practice of) responsible management’"/>
    <x v="560"/>
    <m/>
    <m/>
    <d v="2020-04-01T00:00:00"/>
    <s v="https://www.rrbm.network/covid-19-business-and-faith-an-intriguing-field-for-research-in-and-the-practice-of-responsible-managementfabien-martinez/"/>
    <m/>
    <m/>
    <m/>
    <m/>
    <s v="MARTINEZ"/>
    <s v="FABIEN"/>
    <m/>
    <m/>
    <m/>
    <m/>
    <m/>
    <m/>
    <m/>
    <m/>
    <m/>
    <m/>
    <m/>
    <m/>
    <m/>
    <m/>
    <m/>
    <m/>
    <m/>
    <m/>
    <x v="4"/>
    <m/>
    <m/>
    <m/>
    <m/>
    <m/>
    <m/>
  </r>
  <r>
    <x v="7"/>
    <x v="3"/>
    <s v="MARK"/>
    <s v="Vinçotte, E 2020, 'Quand les serious games deviennent des outils d'accompagnement des patients'"/>
    <x v="280"/>
    <m/>
    <m/>
    <s v="5-fev-2020"/>
    <s v="https://theconversation.com/quand-les-serious-games-deviennent-des-outils-daccompagnement-des-patients-131071"/>
    <m/>
    <m/>
    <m/>
    <m/>
    <s v="VINCOTTE"/>
    <s v="EDOUARD"/>
    <m/>
    <m/>
    <m/>
    <m/>
    <m/>
    <m/>
    <m/>
    <m/>
    <m/>
    <m/>
    <m/>
    <m/>
    <m/>
    <m/>
    <m/>
    <m/>
    <m/>
    <m/>
    <x v="4"/>
    <m/>
    <m/>
    <m/>
    <m/>
    <m/>
    <m/>
  </r>
  <r>
    <x v="7"/>
    <x v="3"/>
    <s v="ECO"/>
    <s v="Alix, Y &amp; Daudet, B 2020, 'Une forme de concorde portuaire sur la rangée Dakar-Pointe-Noire'"/>
    <x v="371"/>
    <m/>
    <m/>
    <d v="2020-04-28T00:00:00"/>
    <s v="http://www.journalmarinemarchande.eu/actualite/portuaire/une-forme-de-concorde-portuaire-sur-la-rangee-dakar-pointe-noire"/>
    <m/>
    <m/>
    <m/>
    <m/>
    <s v="DAUDET"/>
    <s v="BRIGITTE"/>
    <m/>
    <m/>
    <m/>
    <m/>
    <m/>
    <m/>
    <m/>
    <m/>
    <m/>
    <m/>
    <m/>
    <m/>
    <m/>
    <s v="x"/>
    <m/>
    <m/>
    <m/>
    <m/>
    <x v="4"/>
    <m/>
    <m/>
    <m/>
    <m/>
    <m/>
    <m/>
  </r>
  <r>
    <x v="3"/>
    <x v="3"/>
    <s v="RH"/>
    <s v="Minchella, D &amp; Monborren, L 2020, 'Role Playing Game in International Sales Contract Negotiation'"/>
    <x v="270"/>
    <m/>
    <m/>
    <m/>
    <s v="https://www.ccmp.fr/collection-ccmp/cas-role-playing-game-in-international-sales-contract-negotiation"/>
    <s v="Cas de Gestion de Ressources Humaines, no. 0017"/>
    <m/>
    <m/>
    <m/>
    <s v="MINCHELLA"/>
    <s v="DELPHINE"/>
    <m/>
    <m/>
    <m/>
    <m/>
    <m/>
    <m/>
    <m/>
    <m/>
    <m/>
    <m/>
    <m/>
    <m/>
    <m/>
    <s v="x"/>
    <m/>
    <m/>
    <m/>
    <m/>
    <x v="4"/>
    <m/>
    <m/>
    <m/>
    <m/>
    <m/>
    <m/>
  </r>
  <r>
    <x v="3"/>
    <x v="3"/>
    <s v="FIN"/>
    <s v="Ben Hamadi, Z (2020), 'La résistance au changement : une fatalité ?'"/>
    <x v="270"/>
    <m/>
    <m/>
    <s v="décembre"/>
    <s v="https://www.ccmp.fr/collection-ccmp/cas-la-resistance-au-changement-une-fatalite"/>
    <s v="no. O0019."/>
    <m/>
    <m/>
    <m/>
    <s v="BEN HAMADI"/>
    <s v="ZOUHOUR"/>
    <m/>
    <m/>
    <m/>
    <m/>
    <m/>
    <m/>
    <m/>
    <m/>
    <m/>
    <m/>
    <m/>
    <m/>
    <m/>
    <m/>
    <m/>
    <m/>
    <m/>
    <m/>
    <x v="4"/>
    <m/>
    <m/>
    <m/>
    <m/>
    <m/>
    <m/>
  </r>
  <r>
    <x v="3"/>
    <x v="3"/>
    <s v="FIN"/>
    <s v="_x000a_Ben Hamadi, Z 2020, 'Le contrôleur de gestion : un métier aux multiples facettes'"/>
    <x v="270"/>
    <m/>
    <m/>
    <s v="novembre"/>
    <s v="https://www.ccmp.fr/collection-ccmp/cas-le-controleur-de-gestion-un-metier-aux-multiples-facettes"/>
    <s v="Cas en cas contrôle de gestion - comptabilité, C0476."/>
    <m/>
    <m/>
    <m/>
    <s v="BEN HAMADI"/>
    <s v="ZOUHOUR"/>
    <m/>
    <m/>
    <m/>
    <m/>
    <m/>
    <m/>
    <m/>
    <m/>
    <m/>
    <m/>
    <m/>
    <m/>
    <m/>
    <m/>
    <m/>
    <m/>
    <m/>
    <m/>
    <x v="4"/>
    <m/>
    <m/>
    <m/>
    <m/>
    <m/>
    <m/>
  </r>
  <r>
    <x v="3"/>
    <x v="3"/>
    <s v="RH"/>
    <s v="Minchella, D, Vincotte, E &amp; Sorreda, T 2020, ‘Récréa, la gestion d’équipements de loisirs : penser l’espace organisationnel comme un instrument de management’"/>
    <x v="270"/>
    <m/>
    <m/>
    <m/>
    <s v="https://www.ccmp.fr/collection-ccmp/cas-recrea-la-gestion-dequipements-"/>
    <s v="Cas de Gestion de Ressources Humaines, no. 0661."/>
    <m/>
    <m/>
    <m/>
    <s v="MINCHELLA"/>
    <s v="DELPHINE"/>
    <s v="VINCOTTE"/>
    <s v="EDOUARD"/>
    <m/>
    <m/>
    <m/>
    <m/>
    <m/>
    <m/>
    <m/>
    <m/>
    <m/>
    <m/>
    <m/>
    <s v="x"/>
    <m/>
    <m/>
    <m/>
    <m/>
    <x v="4"/>
    <m/>
    <m/>
    <m/>
    <m/>
    <m/>
    <m/>
  </r>
  <r>
    <x v="3"/>
    <x v="3"/>
    <s v="RH"/>
    <s v="Minchella, D &amp; Vinçotte, E 2020, 'Améliorer la vie au bureau&quot; : jeu de rôle en négociation personnelle'"/>
    <x v="269"/>
    <m/>
    <m/>
    <s v="septembre "/>
    <s v="https://www.ccmp.fr/collection-ccmp/cas-jeu-de-role-en-negociation-personnelle"/>
    <s v="Cas de Gestion de Ressources Humaines, no. N0016."/>
    <m/>
    <m/>
    <m/>
    <s v="MINCHELLA"/>
    <s v="DELPHINE"/>
    <m/>
    <m/>
    <m/>
    <m/>
    <m/>
    <m/>
    <m/>
    <m/>
    <m/>
    <m/>
    <m/>
    <m/>
    <m/>
    <m/>
    <m/>
    <m/>
    <m/>
    <m/>
    <x v="4"/>
    <m/>
    <m/>
    <m/>
    <m/>
    <m/>
    <m/>
  </r>
  <r>
    <x v="3"/>
    <x v="3"/>
    <s v="RH"/>
    <s v="Karjalainen, H 2020, 'A Successful Cross-Cultural Manager', labellisé Atlas-AFMI"/>
    <x v="561"/>
    <m/>
    <m/>
    <s v="septembre "/>
    <s v="https://www.ccmp.fr/collection-ccmp/cas-a-successful-cross-cultural-manager"/>
    <s v="no. GI0036(GB)"/>
    <m/>
    <m/>
    <m/>
    <s v="KARJALAINEN"/>
    <s v="HELENA"/>
    <m/>
    <m/>
    <m/>
    <m/>
    <m/>
    <m/>
    <m/>
    <m/>
    <m/>
    <m/>
    <m/>
    <m/>
    <m/>
    <m/>
    <m/>
    <m/>
    <m/>
    <m/>
    <x v="4"/>
    <m/>
    <m/>
    <m/>
    <m/>
    <m/>
    <m/>
  </r>
  <r>
    <x v="3"/>
    <x v="3"/>
    <s v="STRAT"/>
    <s v="Snadli, S, Khlif, W &amp; Karoui, L 2020, ' Apparel art firme, Histoire d’une PME dont le conseil d’administration accompagne la croissance'"/>
    <x v="102"/>
    <m/>
    <m/>
    <m/>
    <m/>
    <s v="no 2, p. 107-116."/>
    <m/>
    <m/>
    <m/>
    <s v="KAROUI"/>
    <s v="LOTFI"/>
    <m/>
    <m/>
    <m/>
    <m/>
    <m/>
    <m/>
    <m/>
    <m/>
    <m/>
    <m/>
    <m/>
    <m/>
    <m/>
    <s v="x"/>
    <m/>
    <m/>
    <m/>
    <m/>
    <x v="4"/>
    <m/>
    <m/>
    <m/>
    <m/>
    <m/>
    <m/>
  </r>
  <r>
    <x v="15"/>
    <x v="3"/>
    <s v="FIN"/>
    <s v="Boubaker, S, Cumming, D &amp; Duc Khuong Nguyen, D.K 2020, 'Research Handbook of Investing in the Triple Bottom Line',  version paperback."/>
    <x v="368"/>
    <m/>
    <m/>
    <m/>
    <s v="https://www.e-elgar.com/shop/gbp/research-handbook-of-investing-in-the-triple-bottom-line-9781786439994.html"/>
    <s v="520 pp"/>
    <m/>
    <m/>
    <m/>
    <s v="BOUBAKER"/>
    <s v="SABRI"/>
    <m/>
    <m/>
    <m/>
    <m/>
    <m/>
    <m/>
    <m/>
    <m/>
    <m/>
    <m/>
    <m/>
    <m/>
    <m/>
    <s v="x"/>
    <m/>
    <m/>
    <m/>
    <m/>
    <x v="4"/>
    <m/>
    <m/>
    <m/>
    <m/>
    <m/>
    <m/>
  </r>
  <r>
    <x v="15"/>
    <x v="3"/>
    <s v="FIN"/>
    <s v="Boubaker, S, Cumming, D &amp; Nguyen, D.K 2020, 'A Handbook of Finance and Sustainability'"/>
    <x v="368"/>
    <m/>
    <m/>
    <m/>
    <s v="https://www.e-elgar.com/shop/gbp/research-handbook-of-finance-and-sustainability-9781786432629.html"/>
    <s v="680p"/>
    <m/>
    <m/>
    <m/>
    <s v="BOUBAKER"/>
    <s v="SABRI"/>
    <m/>
    <m/>
    <m/>
    <m/>
    <m/>
    <m/>
    <m/>
    <m/>
    <m/>
    <m/>
    <m/>
    <m/>
    <m/>
    <s v="x"/>
    <m/>
    <m/>
    <m/>
    <m/>
    <x v="4"/>
    <m/>
    <m/>
    <m/>
    <m/>
    <m/>
    <m/>
  </r>
  <r>
    <x v="15"/>
    <x v="3"/>
    <s v="RH"/>
    <s v="Minchella, D 2020, 'Les enterprises à l'heure du flex-office. Contextes, enjeux, vécus',"/>
    <x v="562"/>
    <m/>
    <m/>
    <s v="septembre "/>
    <s v="https://www.editions-harmattan.fr/index.asp?navig=catalogue&amp;obj=livre&amp;no=66859"/>
    <s v="p. 88"/>
    <m/>
    <m/>
    <m/>
    <s v="MINCHELLA"/>
    <s v="DELPHINE"/>
    <m/>
    <m/>
    <m/>
    <m/>
    <m/>
    <m/>
    <m/>
    <m/>
    <m/>
    <m/>
    <m/>
    <m/>
    <m/>
    <m/>
    <m/>
    <m/>
    <m/>
    <m/>
    <x v="4"/>
    <m/>
    <m/>
    <m/>
    <m/>
    <m/>
    <m/>
  </r>
  <r>
    <x v="4"/>
    <x v="3"/>
    <s v="ECO"/>
    <s v="Bourdin, S 2020, 'Quelle place pour la méthanisation, en 2030, dans la transition énergétique du territoire des Vallons de Vilaine ?'"/>
    <x v="563"/>
    <m/>
    <m/>
    <m/>
    <s v="https://www.iadt.fr/editions-webtv/psdr-opde/ouvrage-numerique-comment-adapter-et-hybrider-les-demarches-participatives-dans-les-territoires"/>
    <s v="pp.154-161"/>
    <m/>
    <m/>
    <m/>
    <s v="BOURDIN"/>
    <s v="SEBASTIEN"/>
    <m/>
    <m/>
    <m/>
    <m/>
    <m/>
    <m/>
    <m/>
    <m/>
    <m/>
    <m/>
    <m/>
    <m/>
    <m/>
    <m/>
    <m/>
    <m/>
    <m/>
    <m/>
    <x v="4"/>
    <m/>
    <m/>
    <m/>
    <m/>
    <m/>
    <m/>
  </r>
  <r>
    <x v="4"/>
    <x v="3"/>
    <s v="ECO"/>
    <s v="Bourdin, S 2020, 'Imaginer le futur des territoires : combiner savoir expérientiel et savoir scientifique' "/>
    <x v="563"/>
    <m/>
    <m/>
    <m/>
    <s v="https://www.iadt.fr/editions-webtv/psdr-opde/ouvrage-numerique-comment-adapter-et-hybrider-les-demarches-participatives-dans-les-territoires"/>
    <s v="pp.154-155"/>
    <m/>
    <m/>
    <m/>
    <s v="BOURDIN"/>
    <s v="SEBASTIEN"/>
    <m/>
    <m/>
    <m/>
    <m/>
    <m/>
    <m/>
    <m/>
    <m/>
    <m/>
    <m/>
    <m/>
    <m/>
    <m/>
    <m/>
    <m/>
    <m/>
    <m/>
    <m/>
    <x v="4"/>
    <m/>
    <m/>
    <m/>
    <m/>
    <m/>
    <m/>
  </r>
  <r>
    <x v="4"/>
    <x v="3"/>
    <s v="RH"/>
    <s v="Ito, A., Harrison, J., Bligh, M., &amp; Roland-Lévy, C 2020, 'A follower-centric perspective on charismatic leadership&quot;"/>
    <x v="564"/>
    <m/>
    <m/>
    <m/>
    <m/>
    <s v="pp. 324 – 336."/>
    <m/>
    <m/>
    <m/>
    <s v="HARRISON"/>
    <s v="JENNIFER"/>
    <m/>
    <m/>
    <m/>
    <m/>
    <m/>
    <m/>
    <m/>
    <m/>
    <m/>
    <m/>
    <m/>
    <m/>
    <m/>
    <s v="x"/>
    <m/>
    <m/>
    <m/>
    <m/>
    <x v="4"/>
    <m/>
    <m/>
    <m/>
    <m/>
    <m/>
    <m/>
  </r>
  <r>
    <x v="4"/>
    <x v="3"/>
    <s v="ECO"/>
    <s v="Bourdin, S &amp; Rivoallan, Y 2020, 'Recreational Activities, Economic and Territorial Development: Caen (France) in the Reconquest of its River?', in Machemehl, C, Sirost, O &amp; Ducrotoy, J-P 'Reclaiming and Rewilding River Cities for Outdoor Recreation'"/>
    <x v="565"/>
    <m/>
    <m/>
    <s v="pp. 87-98, online septembre"/>
    <s v="https://link.springer.com/chapter/10.1007/978-3-030-48709-6_11"/>
    <s v=" pp. 87-98"/>
    <m/>
    <m/>
    <m/>
    <s v="BOURDIN"/>
    <s v="SEBASTIEN"/>
    <m/>
    <m/>
    <m/>
    <m/>
    <m/>
    <m/>
    <m/>
    <m/>
    <m/>
    <m/>
    <m/>
    <m/>
    <m/>
    <s v="x"/>
    <m/>
    <m/>
    <m/>
    <m/>
    <x v="4"/>
    <m/>
    <m/>
    <m/>
    <m/>
    <m/>
    <m/>
  </r>
  <r>
    <x v="4"/>
    <x v="3"/>
    <s v="FIN"/>
    <s v="Griffiths, P 2020, 'The Fintech industry: Crowdfunding in context', in Shneor, R., Zhao, L. &amp; Flaten, B-T, ‘Advances in Crowdfunding Research and Practice', Cham"/>
    <x v="566"/>
    <m/>
    <m/>
    <m/>
    <s v="https://doi.org/10.1007/978-3-030-46309-0 "/>
    <s v="pp.241-270"/>
    <m/>
    <m/>
    <m/>
    <s v="GRIFFITHS"/>
    <s v="PAUL"/>
    <m/>
    <m/>
    <m/>
    <m/>
    <m/>
    <m/>
    <m/>
    <m/>
    <m/>
    <m/>
    <m/>
    <m/>
    <m/>
    <m/>
    <m/>
    <m/>
    <m/>
    <m/>
    <x v="4"/>
    <m/>
    <m/>
    <m/>
    <m/>
    <m/>
    <m/>
  </r>
  <r>
    <x v="4"/>
    <x v="3"/>
    <s v="FIN"/>
    <s v="Fadil, N &amp; Saadoui, K (2020) : « Adeline Lescanne et Nutriset. Par passion pour l’Afrique », in T. Lebègue, S. Chasserio &amp; S. Gay Anger, Parcours de femmes entrepreneures en France, Editions EMS, Cormelles-le-Royal."/>
    <x v="567"/>
    <m/>
    <m/>
    <d v="2020-01-01T00:00:00"/>
    <m/>
    <s v="pp. 51-62"/>
    <m/>
    <m/>
    <m/>
    <s v="FADIL"/>
    <s v="NAZIK"/>
    <s v="SAADOUI"/>
    <s v="KHALED"/>
    <m/>
    <m/>
    <m/>
    <m/>
    <m/>
    <m/>
    <m/>
    <m/>
    <m/>
    <m/>
    <m/>
    <m/>
    <m/>
    <m/>
    <m/>
    <m/>
    <x v="4"/>
    <m/>
    <m/>
    <m/>
    <m/>
    <m/>
    <m/>
  </r>
  <r>
    <x v="4"/>
    <x v="3"/>
    <s v="FIN"/>
    <s v="Fadil, N &amp; Beddi, H (2020) : « Pascale Lecarpentier De Leusse et Protecop. Le goût du risque et le sens du défi », in T. Lebègue, S. Chasserio &amp; S. Gay Anger, Parcours de femmes entrepreneures en France, Editions EMS, Cormelles-le-Royal"/>
    <x v="278"/>
    <m/>
    <m/>
    <d v="2020-01-01T00:00:00"/>
    <m/>
    <s v="pp. 99-112."/>
    <m/>
    <m/>
    <m/>
    <s v="FADIL"/>
    <s v="NAZIK"/>
    <m/>
    <m/>
    <m/>
    <m/>
    <m/>
    <m/>
    <m/>
    <m/>
    <m/>
    <m/>
    <m/>
    <m/>
    <m/>
    <s v="x"/>
    <m/>
    <m/>
    <m/>
    <m/>
    <x v="4"/>
    <m/>
    <m/>
    <m/>
    <m/>
    <m/>
    <m/>
  </r>
  <r>
    <x v="4"/>
    <x v="3"/>
    <s v="FIN"/>
    <s v="Fadil, N (2020) : « Armelle et Normalab. Un esprit entrepreneurial à toute épreuve », in T. Lebègue, S. Chasserio &amp; S. Gay Anger, Parcours de femmes entrepreneures en France, Editions EMS, Cormelles-le-Royal"/>
    <x v="278"/>
    <m/>
    <m/>
    <d v="2020-01-01T00:00:00"/>
    <m/>
    <s v="pp. 125-132."/>
    <m/>
    <m/>
    <m/>
    <s v="FADIL"/>
    <s v="NAZIK"/>
    <m/>
    <m/>
    <m/>
    <m/>
    <m/>
    <m/>
    <m/>
    <m/>
    <m/>
    <m/>
    <m/>
    <m/>
    <m/>
    <m/>
    <m/>
    <m/>
    <m/>
    <m/>
    <x v="4"/>
    <m/>
    <m/>
    <m/>
    <m/>
    <m/>
    <m/>
  </r>
  <r>
    <x v="4"/>
    <x v="3"/>
    <s v="MARK"/>
    <s v="Zaman, M, Dauxert, T &amp; Michael, N 2020, ‘Kid-Friendly Digital Communication for Hotels and Service Adaptation: Empirical Evidences from Family Hotels’, in H. Séraphin, &amp; V. Gowreesunkar (Eds.), Children in Hospitality and Tourism - Marketing and Managing Experiences, De Gruyter, Berlin/Boston"/>
    <x v="568"/>
    <m/>
    <m/>
    <n v="2020"/>
    <m/>
    <s v="pp. 123 - 136"/>
    <m/>
    <m/>
    <m/>
    <s v="ZAMAN"/>
    <s v="MUSTAFEED"/>
    <m/>
    <m/>
    <m/>
    <m/>
    <m/>
    <m/>
    <m/>
    <m/>
    <m/>
    <m/>
    <m/>
    <m/>
    <m/>
    <s v="x"/>
    <m/>
    <m/>
    <m/>
    <m/>
    <x v="4"/>
    <m/>
    <m/>
    <m/>
    <m/>
    <m/>
    <m/>
  </r>
  <r>
    <x v="4"/>
    <x v="3"/>
    <s v="MARK"/>
    <s v="Seraphin, H, Ambaye, M, Yallop, A, Gowreesunkar, V &amp; Zaman, M (2020) ‘Beyond KidZania: A new framework for identifying the potential impacts of resort mini-clubs’ in H. Séraphin, &amp; V. Gowreesunkar (Eds.), Children in Hospitality and Tourism - Marketing and Managing Experiences, De Gruyter, Berlin/Boston."/>
    <x v="568"/>
    <m/>
    <m/>
    <n v="2020"/>
    <m/>
    <s v="pp. 11-30"/>
    <m/>
    <m/>
    <m/>
    <s v="ZAMAN"/>
    <s v="MUSTAFEED"/>
    <m/>
    <m/>
    <m/>
    <m/>
    <m/>
    <m/>
    <m/>
    <m/>
    <m/>
    <m/>
    <m/>
    <m/>
    <m/>
    <s v="x"/>
    <m/>
    <m/>
    <m/>
    <m/>
    <x v="4"/>
    <m/>
    <m/>
    <m/>
    <m/>
    <m/>
    <m/>
  </r>
  <r>
    <x v="4"/>
    <x v="3"/>
    <s v="MARK"/>
    <s v="Zaman, M, Vo Thanh, T, &amp; Botti, L (2020), ‘Tackling Overtourism and Related Perverse Impacts by Using DMO Website as Tool of Social Innovation’ in H. Séraphin, T. Gladkikh,  &amp; T. Vo Thanh (Eds.), Overtourism - Causes, Implications and Solutions, Palgrave. Palgrave Macmillan, Cham."/>
    <x v="569"/>
    <m/>
    <m/>
    <n v="2020"/>
    <m/>
    <s v="pp. 131-147"/>
    <m/>
    <m/>
    <m/>
    <s v="ZAMAN"/>
    <s v="MUSTAFEED"/>
    <m/>
    <m/>
    <m/>
    <m/>
    <m/>
    <m/>
    <m/>
    <m/>
    <m/>
    <m/>
    <m/>
    <m/>
    <m/>
    <s v="x"/>
    <m/>
    <m/>
    <m/>
    <m/>
    <x v="4"/>
    <m/>
    <m/>
    <m/>
    <m/>
    <m/>
    <m/>
  </r>
  <r>
    <x v="5"/>
    <x v="3"/>
    <s v="RH"/>
    <s v="Pralong, J 2020, 'HR INSIGHTS #02 – HumanProtocolError : quand l’abondance d’informations digitales provoque des erreurs de recrutement'"/>
    <x v="455"/>
    <m/>
    <m/>
    <d v="2020-01-20T00:00:00"/>
    <s v="https://blog.ecole-management-normandie.fr/hr-insights-02-humanprotocolerror-labondance-dinformations-digitales-provoque-erreurs-de-recrutement/"/>
    <m/>
    <m/>
    <m/>
    <m/>
    <s v="PRALONG"/>
    <s v="JEAN"/>
    <m/>
    <m/>
    <m/>
    <m/>
    <m/>
    <m/>
    <m/>
    <m/>
    <m/>
    <m/>
    <m/>
    <m/>
    <m/>
    <m/>
    <m/>
    <m/>
    <m/>
    <m/>
    <x v="4"/>
    <m/>
    <m/>
    <m/>
    <m/>
    <m/>
    <m/>
  </r>
  <r>
    <x v="5"/>
    <x v="3"/>
    <s v="RH"/>
    <s v="Pralong, J 2020, 'HR Insights #03 – FullRemoteSkills : quelles compétences pour être un télétravailleur performant ?'"/>
    <x v="455"/>
    <m/>
    <m/>
    <d v="2020-04-06T00:00:00"/>
    <s v="https://blog.ecole-management-normandie.fr/hr-insights-02-humanprotocolerror-labondance-dinformations-digitales-provoque-erreurs-de-recrutement/"/>
    <m/>
    <m/>
    <m/>
    <m/>
    <s v="PRALONG"/>
    <s v="JEAN"/>
    <m/>
    <m/>
    <m/>
    <m/>
    <m/>
    <m/>
    <m/>
    <m/>
    <m/>
    <m/>
    <m/>
    <m/>
    <m/>
    <m/>
    <m/>
    <m/>
    <m/>
    <m/>
    <x v="4"/>
    <m/>
    <m/>
    <m/>
    <m/>
    <m/>
    <m/>
  </r>
  <r>
    <x v="5"/>
    <x v="3"/>
    <s v="FIN"/>
    <s v="Ben Hamadi, Z, Bernard, O, Fournès, C, Sow, M &amp; Tessier, L 2020, ‘Quand le numérique chasse le numérique – savoir penser et savoir être au cœur des enseignements’"/>
    <x v="268"/>
    <m/>
    <m/>
    <s v="décembre"/>
    <m/>
    <s v="33p"/>
    <m/>
    <m/>
    <m/>
    <s v="BEN HAMADI"/>
    <s v="ZOUHOUR"/>
    <s v="BERNARD"/>
    <s v="ODILE"/>
    <s v="FOURNES"/>
    <s v="CHRISTINE"/>
    <s v="TESSIER"/>
    <s v="LUC"/>
    <m/>
    <m/>
    <m/>
    <m/>
    <m/>
    <m/>
    <s v="x"/>
    <m/>
    <m/>
    <m/>
    <m/>
    <m/>
    <x v="4"/>
    <m/>
    <m/>
    <m/>
    <m/>
    <m/>
    <m/>
  </r>
  <r>
    <x v="10"/>
    <x v="3"/>
    <s v="ECO"/>
    <s v="Bourdin, S 2020, 'Transports, espaces, destinations : vers de nouvelles mobilités'"/>
    <x v="570"/>
    <m/>
    <m/>
    <d v="2020-12-17T00:00:00"/>
    <s v="https://www.franceculture.fr/emissions/nos-geographies/transports-espaces-destinations-vers-de-nouvelles-mobilites"/>
    <m/>
    <m/>
    <m/>
    <m/>
    <s v="BOURDIN"/>
    <s v="SEBASTIEN"/>
    <m/>
    <m/>
    <m/>
    <m/>
    <m/>
    <m/>
    <m/>
    <m/>
    <m/>
    <m/>
    <m/>
    <m/>
    <m/>
    <m/>
    <m/>
    <m/>
    <m/>
    <m/>
    <x v="4"/>
    <m/>
    <m/>
    <m/>
    <m/>
    <m/>
    <m/>
  </r>
  <r>
    <x v="10"/>
    <x v="3"/>
    <s v="ECO"/>
    <s v="Bourdin, S 2020, 'Une économie circulaire pour un nouveau mode de consommation'"/>
    <x v="571"/>
    <m/>
    <m/>
    <d v="2020-12-07T00:00:00"/>
    <s v="https://la1ere.francetvinfo.fr/emissions-radio/planete-outre-mer#podcast_900644"/>
    <m/>
    <m/>
    <m/>
    <m/>
    <s v="BOURDIN"/>
    <s v="SEBASTIEN"/>
    <m/>
    <m/>
    <m/>
    <m/>
    <m/>
    <m/>
    <m/>
    <m/>
    <m/>
    <m/>
    <m/>
    <m/>
    <m/>
    <m/>
    <m/>
    <m/>
    <m/>
    <m/>
    <x v="4"/>
    <m/>
    <m/>
    <m/>
    <m/>
    <m/>
    <m/>
  </r>
  <r>
    <x v="10"/>
    <x v="3"/>
    <s v="ECO"/>
    <s v="Jeanne, L &amp; Bourdin, S 2020, 'Une question de temps'"/>
    <x v="572"/>
    <m/>
    <m/>
    <d v="2020-11-24T00:00:00"/>
    <s v="https://www.cge.asso.fr/liste-actualites/une-question-de-temps/"/>
    <m/>
    <m/>
    <m/>
    <m/>
    <s v="JEANNE"/>
    <s v="LUDOVIC"/>
    <s v="BOURDIN"/>
    <s v="SEBASTIEN"/>
    <m/>
    <m/>
    <m/>
    <m/>
    <m/>
    <m/>
    <m/>
    <m/>
    <m/>
    <m/>
    <m/>
    <m/>
    <m/>
    <m/>
    <m/>
    <m/>
    <x v="4"/>
    <m/>
    <m/>
    <m/>
    <m/>
    <m/>
    <m/>
  </r>
  <r>
    <x v="10"/>
    <x v="3"/>
    <s v="FIN"/>
    <s v="Fournès, C 2020 ‘Comment enseigner la finance à l’heure du digital ?’"/>
    <x v="573"/>
    <m/>
    <m/>
    <d v="2020-10-24T00:00:00"/>
    <s v="https://www.bfmtv.com/economie/replay-emissions/le-club-media-rh/club-media-rh-samedi-24-octobre_VN-202010240128.html"/>
    <m/>
    <m/>
    <m/>
    <m/>
    <s v="FOURNES"/>
    <s v="CHRISTINA"/>
    <m/>
    <m/>
    <m/>
    <m/>
    <m/>
    <m/>
    <m/>
    <m/>
    <m/>
    <m/>
    <m/>
    <m/>
    <m/>
    <m/>
    <m/>
    <m/>
    <m/>
    <m/>
    <x v="4"/>
    <m/>
    <m/>
    <m/>
    <m/>
    <m/>
    <m/>
  </r>
  <r>
    <x v="10"/>
    <x v="3"/>
    <s v="FIN"/>
    <s v="Fournès, C 2020, ‘Les soft skills deviennent un complément hégémonique aux hard skills’"/>
    <x v="574"/>
    <m/>
    <m/>
    <d v="2020-11-05T00:00:00"/>
    <s v="https://www.usinenouvelle.com/editorial/podcast-femme-et-innovation-les-soft-skills-deviennent-un-complement-hegemonique-aux-hard-skills-christine-fournes-em-normandie.N1023674"/>
    <m/>
    <m/>
    <m/>
    <m/>
    <s v="FOURNES"/>
    <s v="CHRISTINA"/>
    <m/>
    <m/>
    <m/>
    <m/>
    <m/>
    <m/>
    <m/>
    <m/>
    <m/>
    <m/>
    <m/>
    <m/>
    <m/>
    <m/>
    <m/>
    <m/>
    <m/>
    <m/>
    <x v="4"/>
    <m/>
    <m/>
    <m/>
    <m/>
    <m/>
    <m/>
  </r>
  <r>
    <x v="10"/>
    <x v="3"/>
    <s v="FIN"/>
    <s v="Pereira, B 2020, 'Les codes vestimentaires en entreprise ont-ils changé ?'  Emission France 3 ‘Ensemble c’est mieux’"/>
    <x v="575"/>
    <m/>
    <m/>
    <d v="2020-01-21T00:00:00"/>
    <s v="https://france3-regions.francetvinfo.fr/normandie/emissions/ensemble-c-est-mieux-normandie"/>
    <m/>
    <m/>
    <m/>
    <m/>
    <s v="PEREIRA"/>
    <s v="BRIGITTE"/>
    <m/>
    <m/>
    <m/>
    <m/>
    <m/>
    <m/>
    <m/>
    <m/>
    <m/>
    <m/>
    <m/>
    <m/>
    <m/>
    <m/>
    <m/>
    <m/>
    <m/>
    <m/>
    <x v="4"/>
    <m/>
    <m/>
    <m/>
    <m/>
    <m/>
    <m/>
  </r>
  <r>
    <x v="10"/>
    <x v="3"/>
    <s v="RH"/>
    <s v="Pralong, J 2020, Interview presse suite au rapport d’études paru sur la digitalisation des CVs et erreurs de recrutement  – Interview relayée sur BFM TV"/>
    <x v="576"/>
    <m/>
    <m/>
    <m/>
    <m/>
    <m/>
    <m/>
    <m/>
    <m/>
    <s v="PRALONG"/>
    <s v="JEAN"/>
    <m/>
    <m/>
    <m/>
    <m/>
    <m/>
    <m/>
    <m/>
    <m/>
    <m/>
    <m/>
    <m/>
    <m/>
    <m/>
    <m/>
    <m/>
    <m/>
    <m/>
    <m/>
    <x v="4"/>
    <m/>
    <m/>
    <m/>
    <m/>
    <m/>
    <m/>
  </r>
  <r>
    <x v="10"/>
    <x v="3"/>
    <s v="SCM"/>
    <s v="Fedi, L, Faury, O, Etienne, L &amp; Montier, N 2020, 'Enfin une cartographie des accidents maritimes en Arctique russe'"/>
    <x v="371"/>
    <m/>
    <m/>
    <d v="2020-04-27T00:00:00"/>
    <s v="http://www.journalmarinemarchande.eu/actualite/enfin-une-cartographie-des-accidents-maritimes-en-arctique-russe"/>
    <m/>
    <m/>
    <m/>
    <m/>
    <s v="FAURY"/>
    <s v="OLIVIER"/>
    <m/>
    <m/>
    <m/>
    <m/>
    <m/>
    <m/>
    <m/>
    <m/>
    <m/>
    <m/>
    <m/>
    <m/>
    <m/>
    <s v="x"/>
    <m/>
    <m/>
    <m/>
    <m/>
    <x v="4"/>
    <m/>
    <m/>
    <m/>
    <m/>
    <m/>
    <m/>
  </r>
  <r>
    <x v="12"/>
    <x v="3"/>
    <s v="ECO"/>
    <s v="Nadou, F &amp; Talandier, M 2020, 'Introduction - Intermédiation territoriale : des lieux, des liens, des réseaux, des acteurs'"/>
    <x v="4"/>
    <m/>
    <m/>
    <m/>
    <m/>
    <s v="vol. 22, pp. 235-243."/>
    <m/>
    <m/>
    <m/>
    <s v="NADOU"/>
    <s v="FABIEN"/>
    <m/>
    <m/>
    <m/>
    <m/>
    <m/>
    <m/>
    <m/>
    <m/>
    <m/>
    <m/>
    <m/>
    <m/>
    <m/>
    <s v="x"/>
    <m/>
    <m/>
    <m/>
    <m/>
    <x v="4"/>
    <m/>
    <m/>
    <m/>
    <m/>
    <m/>
    <m/>
  </r>
  <r>
    <x v="12"/>
    <x v="3"/>
    <s v="RH"/>
    <s v="Stibe, A. 2020, 'Transforming Technology for Global Business Acceleration and Change Management'"/>
    <x v="577"/>
    <s v="1097-198X"/>
    <m/>
    <m/>
    <s v="https://doi.org/10.1080/1097198X.2020.1752077"/>
    <s v=" vol. 23:2, pp. 83-88"/>
    <n v="1"/>
    <m/>
    <m/>
    <s v="STIBE"/>
    <s v="AGNIS"/>
    <m/>
    <m/>
    <m/>
    <m/>
    <m/>
    <m/>
    <m/>
    <m/>
    <m/>
    <m/>
    <m/>
    <m/>
    <m/>
    <m/>
    <m/>
    <m/>
    <m/>
    <m/>
    <x v="4"/>
    <m/>
    <n v="2"/>
    <m/>
    <m/>
    <m/>
    <m/>
  </r>
  <r>
    <x v="12"/>
    <x v="3"/>
    <s v="ECO"/>
    <s v="Favreau, F 2020, ‘INTRODUCTION. Politiques publiques et acteurs transnationaux’"/>
    <x v="58"/>
    <s v="0758-1726"/>
    <m/>
    <s v="janv-mars"/>
    <s v="https://pmp.revuesonline.com/article.jsp?articleId=41439"/>
    <s v="vol.37/1, jan-mars, pp. 5-14."/>
    <m/>
    <m/>
    <m/>
    <s v="FAVREAU"/>
    <s v="FLORIAN"/>
    <m/>
    <m/>
    <m/>
    <m/>
    <m/>
    <m/>
    <m/>
    <m/>
    <m/>
    <m/>
    <m/>
    <m/>
    <m/>
    <m/>
    <m/>
    <m/>
    <m/>
    <m/>
    <x v="4"/>
    <m/>
    <m/>
    <m/>
    <m/>
    <m/>
    <m/>
  </r>
  <r>
    <x v="12"/>
    <x v="3"/>
    <s v="FIN"/>
    <s v="Payre, S, Tissoui, M &amp; Joffre, C 2020, 'Quels enseignements tirer de la crise du covid-19 que rencontre le système de Santé en termes d’organisation, de compétences et de métiers ?,  éditorial"/>
    <x v="578"/>
    <m/>
    <m/>
    <m/>
    <s v="https://www.cairn.info/revue-management-et-avenir-sante-2020-1-page-7.htm"/>
    <s v="2020/1, no.6, pp. 7-13"/>
    <m/>
    <m/>
    <m/>
    <s v="JOFFRE"/>
    <s v="CLEMENCE"/>
    <m/>
    <m/>
    <m/>
    <m/>
    <m/>
    <m/>
    <m/>
    <m/>
    <m/>
    <m/>
    <m/>
    <m/>
    <m/>
    <m/>
    <m/>
    <m/>
    <m/>
    <m/>
    <x v="4"/>
    <m/>
    <m/>
    <m/>
    <m/>
    <m/>
    <m/>
  </r>
  <r>
    <x v="12"/>
    <x v="3"/>
    <s v="RH"/>
    <s v="Meyer, V 2020, ‘Un livre sur le travail qui se lit comme un roman. À propos du livre de Damien COLLARD, Le travail, au-delà de l’évaluation, Erès, Toulouse, 2018’"/>
    <x v="17"/>
    <s v="0295-4397"/>
    <m/>
    <s v="septembre"/>
    <s v="http://www.annales.org/gc/2020/gc_141_09_20.html"/>
    <s v="no. 141, pp. 71-73"/>
    <n v="0"/>
    <m/>
    <m/>
    <s v="MEYER"/>
    <s v="VINCENT"/>
    <m/>
    <m/>
    <m/>
    <m/>
    <m/>
    <m/>
    <m/>
    <m/>
    <m/>
    <m/>
    <m/>
    <m/>
    <m/>
    <m/>
    <m/>
    <m/>
    <m/>
    <m/>
    <x v="4"/>
    <m/>
    <m/>
    <m/>
    <m/>
    <m/>
    <m/>
  </r>
  <r>
    <x v="12"/>
    <x v="3"/>
    <s v="ECO"/>
    <s v="Bourdin, S 2020, 'La Politique de cohésion pour 2021-2027 : vers une plus grande territorialisation ?' "/>
    <x v="579"/>
    <m/>
    <m/>
    <s v="octobre"/>
    <s v="http://geoconfluences.ens-lyon.fr/informations-scientifiques/dossiers-regionaux/territoires-europeens-regions-etats-union/articles-scientifiques/politique-de-cohesion-2021-2027"/>
    <m/>
    <m/>
    <m/>
    <m/>
    <s v="BOURDIN"/>
    <s v="SEBASTIEN"/>
    <m/>
    <m/>
    <m/>
    <m/>
    <m/>
    <m/>
    <m/>
    <m/>
    <m/>
    <m/>
    <m/>
    <m/>
    <m/>
    <m/>
    <m/>
    <m/>
    <m/>
    <m/>
    <x v="4"/>
    <m/>
    <m/>
    <m/>
    <m/>
    <m/>
    <m/>
  </r>
  <r>
    <x v="12"/>
    <x v="3"/>
    <s v="RH"/>
    <s v="Pralong, J &amp; Peretti-Ndiaye, M 2020, ‘Réinterroger l’étalon de la mobilité à l’aune d’une réflexion sur le télétravail’"/>
    <x v="56"/>
    <s v="2262-7030"/>
    <m/>
    <s v="juin "/>
    <s v="https://doi.org/10.3917/qdm.202.0159"/>
    <s v="‘Regards croisés’ 2020/2, no. 28, juin, p. 223-224"/>
    <n v="0"/>
    <m/>
    <m/>
    <s v="PRALONG"/>
    <s v="JEAN"/>
    <m/>
    <m/>
    <m/>
    <m/>
    <m/>
    <m/>
    <m/>
    <m/>
    <m/>
    <m/>
    <m/>
    <m/>
    <s v="x"/>
    <m/>
    <m/>
    <m/>
    <m/>
    <m/>
    <x v="4"/>
    <m/>
    <m/>
    <m/>
    <m/>
    <m/>
    <m/>
  </r>
  <r>
    <x v="12"/>
    <x v="3"/>
    <s v="MARK"/>
    <s v="Belaid, S &amp; Fehri Belaid, D 2020, 'Après la pandémie, le cercle vertueux de la prospérité !'"/>
    <x v="56"/>
    <s v="2262-7030"/>
    <m/>
    <s v="juin "/>
    <s v="https://doi.org/10.3917/qdm.202.0159"/>
    <s v=" ‘Regards croisés’ 2020/2, no. 28, juin, p. 169"/>
    <n v="0"/>
    <m/>
    <m/>
    <s v="BELAID"/>
    <s v="SAMY"/>
    <m/>
    <m/>
    <m/>
    <m/>
    <m/>
    <m/>
    <m/>
    <m/>
    <m/>
    <m/>
    <m/>
    <m/>
    <m/>
    <s v="x"/>
    <m/>
    <m/>
    <m/>
    <m/>
    <x v="4"/>
    <m/>
    <m/>
    <m/>
    <m/>
    <m/>
    <m/>
  </r>
  <r>
    <x v="12"/>
    <x v="3"/>
    <s v="FIN"/>
    <s v="_x000a_Griffiths, P 2020, ‘Southern Cone Financial Conundrum: How will banks in Chile and Argentina come out of the COVID-19, pandemic?"/>
    <x v="580"/>
    <m/>
    <m/>
    <d v="2020-06-01T00:00:00"/>
    <s v="https://lafferty.foleon.com/the-statement/issue-1/southern-cone-conundrum/"/>
    <m/>
    <m/>
    <m/>
    <m/>
    <s v="GRIFFITHS"/>
    <s v="PAUL"/>
    <m/>
    <m/>
    <m/>
    <m/>
    <m/>
    <m/>
    <m/>
    <m/>
    <m/>
    <m/>
    <m/>
    <m/>
    <m/>
    <m/>
    <m/>
    <m/>
    <m/>
    <m/>
    <x v="4"/>
    <m/>
    <m/>
    <m/>
    <m/>
    <m/>
    <m/>
  </r>
  <r>
    <x v="12"/>
    <x v="3"/>
    <s v="FIN"/>
    <s v="Germain, O, Jacquemin, A, Janssens, F, Fadil, N et Bloch, A 2020, 'Entrepreneuriat et critique : (re)faire problème',  éditorial"/>
    <x v="111"/>
    <m/>
    <m/>
    <m/>
    <m/>
    <s v="2020/3. vol. 19, pp 89-91."/>
    <m/>
    <m/>
    <m/>
    <s v="FADIL"/>
    <s v="NAZIK"/>
    <m/>
    <m/>
    <m/>
    <m/>
    <m/>
    <m/>
    <m/>
    <m/>
    <m/>
    <m/>
    <m/>
    <m/>
    <m/>
    <s v="x"/>
    <m/>
    <m/>
    <m/>
    <m/>
    <x v="4"/>
    <m/>
    <m/>
    <m/>
    <m/>
    <m/>
    <m/>
  </r>
  <r>
    <x v="8"/>
    <x v="3"/>
    <s v="RH"/>
    <s v="Nyström, T &amp; Stibe, A 2020, 'When Persuasive Technology Gets Dark? "/>
    <x v="581"/>
    <m/>
    <m/>
    <s v="Dubai, November 25-26"/>
    <m/>
    <m/>
    <m/>
    <m/>
    <m/>
    <s v="STIBE"/>
    <s v="AGNIS"/>
    <m/>
    <m/>
    <m/>
    <m/>
    <m/>
    <m/>
    <m/>
    <m/>
    <m/>
    <m/>
    <m/>
    <m/>
    <m/>
    <s v="x"/>
    <m/>
    <m/>
    <m/>
    <m/>
    <x v="4"/>
    <m/>
    <m/>
    <m/>
    <m/>
    <m/>
    <m/>
  </r>
  <r>
    <x v="8"/>
    <x v="3"/>
    <s v="FIN"/>
    <s v="Upson, J. W, Fadil, N, Ndemo, B, Lobo, R &amp; Green, K. M 2020, 'Competitive Dynamics and National Culture'"/>
    <x v="582"/>
    <m/>
    <m/>
    <s v="Tampa, USA, 20-24 October"/>
    <m/>
    <m/>
    <m/>
    <m/>
    <m/>
    <s v="FADIL"/>
    <s v="NAZIK"/>
    <m/>
    <m/>
    <m/>
    <m/>
    <m/>
    <m/>
    <m/>
    <m/>
    <m/>
    <m/>
    <m/>
    <m/>
    <m/>
    <s v="x"/>
    <m/>
    <m/>
    <m/>
    <m/>
    <x v="4"/>
    <m/>
    <m/>
    <m/>
    <m/>
    <m/>
    <m/>
  </r>
  <r>
    <x v="8"/>
    <x v="3"/>
    <s v="MARK"/>
    <s v="Baudier, P, Ammi, C &amp; Kontradeva, G 2020, ‘The Digital Natives’ paradox: Adoption of Telemedicine Cabin’"/>
    <x v="583"/>
    <m/>
    <m/>
    <s v="Paris, France, 16-18 janvier"/>
    <m/>
    <m/>
    <m/>
    <m/>
    <m/>
    <s v="BAUDIER"/>
    <s v="PATRICIA"/>
    <m/>
    <m/>
    <m/>
    <m/>
    <m/>
    <m/>
    <m/>
    <m/>
    <m/>
    <m/>
    <m/>
    <m/>
    <m/>
    <s v="x"/>
    <m/>
    <m/>
    <m/>
    <m/>
    <x v="4"/>
    <m/>
    <m/>
    <m/>
    <m/>
    <m/>
    <m/>
  </r>
  <r>
    <x v="8"/>
    <x v="3"/>
    <s v="MARK"/>
    <s v="Blanchais, J, Delannoy, A &amp; Laroutis, D 2020, ‘Analyse exploratoire de l’image de marque des entreprises du prêt-à-porter de luxe lors d’un processus de dématérialisation’"/>
    <x v="583"/>
    <m/>
    <m/>
    <s v="Paris, France, 16-18 janvier"/>
    <m/>
    <m/>
    <m/>
    <m/>
    <m/>
    <s v="DELANNOY"/>
    <s v="ARNAUD"/>
    <s v="LAROUTIS"/>
    <s v="DIMITRI"/>
    <m/>
    <m/>
    <m/>
    <m/>
    <m/>
    <m/>
    <m/>
    <m/>
    <m/>
    <m/>
    <m/>
    <s v="x"/>
    <m/>
    <m/>
    <m/>
    <m/>
    <x v="4"/>
    <m/>
    <m/>
    <m/>
    <m/>
    <m/>
    <m/>
  </r>
  <r>
    <x v="8"/>
    <x v="3"/>
    <s v="MARK"/>
    <s v="Delannoy, A, Hélène, L et De Vassoigne, T 2020, ‘Analyse des discours de la perception identitaire des comportements alimentaires : le cas des Vegans’"/>
    <x v="583"/>
    <m/>
    <m/>
    <s v="Paris, France, 16-18 janvier"/>
    <m/>
    <m/>
    <m/>
    <m/>
    <m/>
    <s v="DELANNOY"/>
    <s v="ARNAUD"/>
    <s v="HELENE"/>
    <s v="LAURENCE "/>
    <s v="DE VASSOIGNE"/>
    <s v="TONY"/>
    <m/>
    <m/>
    <m/>
    <m/>
    <m/>
    <m/>
    <m/>
    <m/>
    <m/>
    <m/>
    <m/>
    <m/>
    <m/>
    <m/>
    <x v="4"/>
    <m/>
    <m/>
    <m/>
    <m/>
    <m/>
    <m/>
  </r>
  <r>
    <x v="8"/>
    <x v="3"/>
    <s v="MARK"/>
    <s v="Laroutis, D, Boistel, P &amp; Badot, O 2020, ‘Analyse des déterminants de la fréquence d’achat sur les sites Web marchands’"/>
    <x v="583"/>
    <m/>
    <m/>
    <s v="Paris, France, 16-18 janvier"/>
    <m/>
    <m/>
    <m/>
    <m/>
    <m/>
    <s v="LAROUTIS"/>
    <s v="DIMITRI"/>
    <m/>
    <m/>
    <m/>
    <m/>
    <m/>
    <m/>
    <m/>
    <m/>
    <m/>
    <m/>
    <m/>
    <m/>
    <m/>
    <s v="x"/>
    <m/>
    <m/>
    <m/>
    <m/>
    <x v="4"/>
    <m/>
    <m/>
    <m/>
    <m/>
    <m/>
    <m/>
  </r>
  <r>
    <x v="8"/>
    <x v="3"/>
    <s v="MARK"/>
    <s v="Zaman, M &amp; Vo Thanh, T 2020, ‘Weight of Attributes and Value Co-Creation: The Case of Hotel Industry’"/>
    <x v="584"/>
    <m/>
    <m/>
    <s v="Bangkok, Thailand, 16-17 jan 2020"/>
    <m/>
    <m/>
    <m/>
    <m/>
    <m/>
    <s v="ZAMAN"/>
    <s v="MUSTAFEED"/>
    <m/>
    <m/>
    <m/>
    <m/>
    <m/>
    <m/>
    <m/>
    <m/>
    <m/>
    <m/>
    <m/>
    <m/>
    <m/>
    <s v="x"/>
    <m/>
    <m/>
    <m/>
    <m/>
    <x v="4"/>
    <m/>
    <m/>
    <m/>
    <m/>
    <m/>
    <m/>
  </r>
  <r>
    <x v="8"/>
    <x v="3"/>
    <s v="RH"/>
    <s v="Harrison, J.A, Halinski, M &amp; Al-Shatti, E 2020, ‘In good company? Impression management by association and career outcomes for student job seekers’,  (virtual)"/>
    <x v="585"/>
    <m/>
    <m/>
    <s v="St John’s, Canada, June 12-15"/>
    <m/>
    <m/>
    <m/>
    <m/>
    <m/>
    <s v="HARRISON"/>
    <s v="JENNIFER"/>
    <m/>
    <m/>
    <m/>
    <m/>
    <m/>
    <m/>
    <m/>
    <m/>
    <m/>
    <m/>
    <m/>
    <m/>
    <m/>
    <s v="x"/>
    <m/>
    <m/>
    <m/>
    <m/>
    <x v="4"/>
    <m/>
    <m/>
    <m/>
    <m/>
    <m/>
    <m/>
  </r>
  <r>
    <x v="8"/>
    <x v="3"/>
    <s v="RH"/>
    <s v="Halinksi, M &amp; Harrison, J.A 2020, ‘Engaging to disengage? The role of job search behaviors in work engagement and job crafting’,  (virtual)."/>
    <x v="586"/>
    <m/>
    <m/>
    <s v="Vancouver, Canada, August 7-11."/>
    <m/>
    <m/>
    <m/>
    <m/>
    <m/>
    <s v="HARRISON"/>
    <s v="JENNIFER"/>
    <m/>
    <m/>
    <m/>
    <m/>
    <m/>
    <m/>
    <m/>
    <m/>
    <m/>
    <m/>
    <m/>
    <m/>
    <m/>
    <s v="x"/>
    <m/>
    <m/>
    <m/>
    <m/>
    <x v="4"/>
    <m/>
    <m/>
    <m/>
    <m/>
    <m/>
    <m/>
  </r>
  <r>
    <x v="8"/>
    <x v="3"/>
    <s v="ECO"/>
    <s v="Martinez, F 2020, ‘Drifting into Harmony, Conflict, or Else? Theorizing the Dynamics Involved in Business-NGO Partnerships.’ "/>
    <x v="587"/>
    <m/>
    <m/>
    <s v="La Canée, Greece, May 20-22"/>
    <m/>
    <m/>
    <m/>
    <m/>
    <m/>
    <s v="MARTINEZ"/>
    <s v="FABIEN"/>
    <m/>
    <m/>
    <m/>
    <m/>
    <m/>
    <m/>
    <m/>
    <m/>
    <m/>
    <m/>
    <m/>
    <m/>
    <m/>
    <m/>
    <m/>
    <m/>
    <m/>
    <m/>
    <x v="4"/>
    <m/>
    <m/>
    <m/>
    <m/>
    <m/>
    <m/>
  </r>
  <r>
    <x v="8"/>
    <x v="3"/>
    <s v="RH"/>
    <s v="Vinçotte, E, Minchella, D &amp; Sorreda, T 2020, ‘Humanizing Hospital Care for Children and redefining Managerial Processes through a Serious Game’s Cognitive Scripts’"/>
    <x v="588"/>
    <m/>
    <m/>
    <s v="Hambourg, Germany, July 2-4."/>
    <m/>
    <m/>
    <m/>
    <m/>
    <m/>
    <s v="MINCHELLA"/>
    <s v="DELPHINE"/>
    <m/>
    <m/>
    <m/>
    <m/>
    <m/>
    <m/>
    <m/>
    <m/>
    <m/>
    <m/>
    <m/>
    <m/>
    <m/>
    <s v="x"/>
    <m/>
    <m/>
    <m/>
    <m/>
    <x v="4"/>
    <m/>
    <m/>
    <m/>
    <m/>
    <m/>
    <m/>
  </r>
  <r>
    <x v="8"/>
    <x v="3"/>
    <s v="RH"/>
    <s v="Culié J.D, Meyer, V &amp; Philippe, X 2020, ‘Boredom in dehumanized organizations: a Heideggerian journey into Michel Houellebecq’s novels’"/>
    <x v="588"/>
    <m/>
    <m/>
    <s v="Hambourg, Germany, July 2-4."/>
    <m/>
    <m/>
    <m/>
    <m/>
    <m/>
    <s v="CULIE"/>
    <s v="JEAN-DENIS"/>
    <s v="MEYER"/>
    <s v="VINCENT"/>
    <s v="PHILIPPE"/>
    <s v="XAVIER"/>
    <m/>
    <m/>
    <m/>
    <m/>
    <m/>
    <m/>
    <m/>
    <m/>
    <m/>
    <m/>
    <m/>
    <m/>
    <m/>
    <m/>
    <x v="4"/>
    <m/>
    <m/>
    <m/>
    <m/>
    <m/>
    <m/>
  </r>
  <r>
    <x v="8"/>
    <x v="3"/>
    <s v="RH"/>
    <s v="Durand, M &amp; Diaz-Pichardo, R 2020, ‘Perceptions of middle managers in cross border m&amp;as: the role of cultural friction, trust &amp; post merger identification on organizational citizenship behaviour’"/>
    <x v="589"/>
    <m/>
    <m/>
    <s v="Poitiers, France, May 18-20"/>
    <m/>
    <m/>
    <m/>
    <m/>
    <m/>
    <s v="DURAND"/>
    <s v="MURIEL"/>
    <m/>
    <m/>
    <m/>
    <m/>
    <m/>
    <m/>
    <m/>
    <m/>
    <m/>
    <m/>
    <m/>
    <m/>
    <m/>
    <s v="x"/>
    <m/>
    <m/>
    <m/>
    <m/>
    <x v="4"/>
    <m/>
    <m/>
    <m/>
    <m/>
    <m/>
    <m/>
  </r>
  <r>
    <x v="8"/>
    <x v="3"/>
    <s v="MARK"/>
    <s v="Salvador, M., Delannoy, A &amp; El Euch Maalej, M 2020, ‘Hospitalité dans le secteur hôtelier de luxe : Le cadeau de bienvenue à l’épreuve de la satisfaction de l’expérience de service’,  (Virtuel) "/>
    <x v="590"/>
    <m/>
    <m/>
    <s v="Montréal, Canada, 28-29 mai"/>
    <m/>
    <m/>
    <m/>
    <m/>
    <m/>
    <s v="DELANNOY"/>
    <s v="ARNAUD"/>
    <m/>
    <m/>
    <m/>
    <m/>
    <m/>
    <m/>
    <m/>
    <m/>
    <m/>
    <m/>
    <m/>
    <m/>
    <m/>
    <s v="x"/>
    <m/>
    <m/>
    <m/>
    <m/>
    <x v="4"/>
    <m/>
    <m/>
    <m/>
    <m/>
    <m/>
    <m/>
  </r>
  <r>
    <x v="8"/>
    <x v="3"/>
    <s v="MARK"/>
    <s v="Tiercelin, A, Garnier, M, Delannoy, A 2020, ‘Measuring the dissemination of a subculture through consumption. Investigating the geek culture case’"/>
    <x v="591"/>
    <m/>
    <m/>
    <s v="Paris, France, October  1-4"/>
    <m/>
    <m/>
    <m/>
    <m/>
    <m/>
    <s v="DELANNOY"/>
    <s v="ARNAUD"/>
    <m/>
    <m/>
    <m/>
    <m/>
    <m/>
    <m/>
    <m/>
    <m/>
    <m/>
    <m/>
    <m/>
    <m/>
    <m/>
    <s v="x"/>
    <m/>
    <m/>
    <m/>
    <m/>
    <x v="4"/>
    <m/>
    <m/>
    <m/>
    <m/>
    <m/>
    <m/>
  </r>
  <r>
    <x v="8"/>
    <x v="3"/>
    <s v="STRAT"/>
    <s v="Castellano, S &amp; Khelladi, I 2020, ‘The role of heritage to sustain legacy and transgenerational entrepreneurship – Evidence from French Champagne Houses’"/>
    <x v="592"/>
    <m/>
    <m/>
    <s v="Santander, Spain, June 24-26."/>
    <m/>
    <m/>
    <m/>
    <m/>
    <m/>
    <s v="CASTELLANO"/>
    <s v="SYLVAINE"/>
    <m/>
    <m/>
    <m/>
    <m/>
    <m/>
    <m/>
    <m/>
    <m/>
    <m/>
    <m/>
    <m/>
    <m/>
    <m/>
    <s v="x"/>
    <m/>
    <m/>
    <m/>
    <m/>
    <x v="4"/>
    <m/>
    <m/>
    <m/>
    <m/>
    <m/>
    <m/>
  </r>
  <r>
    <x v="8"/>
    <x v="3"/>
    <s v="MARK"/>
    <s v="De Boissieu, E, Ammi, C &amp; Gondrateva, G 2020, ‘Blockchain and Co creation, Technological forecasting and social changes’"/>
    <x v="593"/>
    <m/>
    <m/>
    <s v=" Prague, République Tchèque, May 5-6"/>
    <m/>
    <m/>
    <m/>
    <m/>
    <m/>
    <s v="DE BOISSIEU"/>
    <s v="ELODIE"/>
    <m/>
    <m/>
    <m/>
    <m/>
    <m/>
    <m/>
    <m/>
    <m/>
    <m/>
    <m/>
    <m/>
    <m/>
    <m/>
    <s v="x"/>
    <m/>
    <m/>
    <m/>
    <m/>
    <x v="4"/>
    <m/>
    <m/>
    <m/>
    <m/>
    <m/>
    <m/>
  </r>
  <r>
    <x v="8"/>
    <x v="3"/>
    <s v="RH"/>
    <s v="Stibe, A 2020, ‘Designing Transformation for Sustainable Behavior Change and Organizational Management’"/>
    <x v="594"/>
    <m/>
    <m/>
    <s v="Paris, France, June 21-23"/>
    <m/>
    <m/>
    <m/>
    <m/>
    <m/>
    <s v="STIBE"/>
    <s v="AGNIS"/>
    <m/>
    <m/>
    <m/>
    <m/>
    <m/>
    <m/>
    <m/>
    <m/>
    <m/>
    <m/>
    <m/>
    <m/>
    <m/>
    <m/>
    <m/>
    <m/>
    <m/>
    <m/>
    <x v="4"/>
    <m/>
    <m/>
    <m/>
    <m/>
    <m/>
    <m/>
  </r>
  <r>
    <x v="8"/>
    <x v="3"/>
    <s v="RH"/>
    <s v="Röderer, K, Reisinger, M &amp; Stibe, A 2020, ‘Reviewing the Wellbeing Concept in Persuasive Technology’"/>
    <x v="594"/>
    <m/>
    <m/>
    <s v="Paris, France, June 21-23"/>
    <m/>
    <m/>
    <m/>
    <m/>
    <m/>
    <s v="STIBE"/>
    <s v="AGNIS"/>
    <m/>
    <m/>
    <m/>
    <m/>
    <m/>
    <m/>
    <m/>
    <m/>
    <m/>
    <m/>
    <m/>
    <m/>
    <m/>
    <s v="x"/>
    <m/>
    <m/>
    <m/>
    <m/>
    <x v="4"/>
    <m/>
    <m/>
    <m/>
    <m/>
    <m/>
    <m/>
  </r>
  <r>
    <x v="8"/>
    <x v="3"/>
    <s v="MARK"/>
    <s v="Mandjak, T, Hofmann, J, Sohier, R, Zaman, M, Fedi, L, Lavissiere, A, Munkacsy, A &amp; Jaszberényi, M 2020, ‘The interface between B2B and B2C: the example of cruise industry’"/>
    <x v="595"/>
    <m/>
    <m/>
    <s v="Örebro, Sweden, September 3-4."/>
    <m/>
    <m/>
    <m/>
    <m/>
    <m/>
    <s v="MANDJAK"/>
    <s v="TIBOR"/>
    <s v="HOFMANN"/>
    <s v="JULIEN"/>
    <s v="SOHIER"/>
    <s v="ROMAIN"/>
    <s v="ZAMAN"/>
    <s v="MUSTAFEED"/>
    <m/>
    <m/>
    <m/>
    <m/>
    <m/>
    <m/>
    <m/>
    <m/>
    <m/>
    <m/>
    <m/>
    <m/>
    <x v="4"/>
    <m/>
    <m/>
    <m/>
    <m/>
    <m/>
    <m/>
  </r>
  <r>
    <x v="8"/>
    <x v="3"/>
    <s v="MARK"/>
    <s v="Mandjak, T, Margitay, T, Achi, M &amp; Mandjak, B 2020’, Business Paradigm: why actors do business, examples from Togo and Vietnam ‘"/>
    <x v="595"/>
    <m/>
    <m/>
    <s v="Örebro, Sweden, September 3-4."/>
    <m/>
    <m/>
    <m/>
    <m/>
    <m/>
    <s v="MANDJAK"/>
    <s v="TIBOR"/>
    <m/>
    <m/>
    <m/>
    <m/>
    <m/>
    <m/>
    <m/>
    <m/>
    <m/>
    <m/>
    <m/>
    <m/>
    <m/>
    <s v="x"/>
    <m/>
    <m/>
    <m/>
    <m/>
    <x v="4"/>
    <m/>
    <m/>
    <m/>
    <m/>
    <m/>
    <m/>
  </r>
  <r>
    <x v="8"/>
    <x v="3"/>
    <s v="MARK"/>
    <s v="Mandjak, T, Simon, J, Szalkai, Z, Hledik, E &amp; Neumann-Bodi, E 2020, ‘Digitalization and customer relationship: which influences the other?’"/>
    <x v="595"/>
    <m/>
    <m/>
    <s v="Örebro, Sweden, September 3-4."/>
    <m/>
    <m/>
    <m/>
    <m/>
    <m/>
    <s v="MANDJAK"/>
    <s v="TIBOR"/>
    <m/>
    <m/>
    <m/>
    <m/>
    <m/>
    <m/>
    <m/>
    <m/>
    <m/>
    <m/>
    <m/>
    <m/>
    <m/>
    <s v="x"/>
    <m/>
    <m/>
    <m/>
    <m/>
    <x v="4"/>
    <m/>
    <m/>
    <m/>
    <m/>
    <m/>
    <m/>
  </r>
  <r>
    <x v="8"/>
    <x v="3"/>
    <s v="MARK"/>
    <s v="Lavissière, A, Sohier, R &amp; Desdouits, N 2020, ‘Tweet my Port: a port community study through social networks’,  (Virtuel)"/>
    <x v="596"/>
    <m/>
    <m/>
    <s v="Hong Kong, June 10-13"/>
    <m/>
    <m/>
    <m/>
    <m/>
    <m/>
    <s v="SOHIER"/>
    <s v="ROMAIN"/>
    <m/>
    <m/>
    <m/>
    <m/>
    <m/>
    <m/>
    <m/>
    <m/>
    <m/>
    <m/>
    <m/>
    <m/>
    <m/>
    <s v="x"/>
    <m/>
    <m/>
    <m/>
    <m/>
    <x v="4"/>
    <m/>
    <m/>
    <m/>
    <m/>
    <m/>
    <m/>
  </r>
  <r>
    <x v="8"/>
    <x v="3"/>
    <s v="MARK"/>
    <s v="Baudier, P 2020, ‘Blockchain Technology in Tourism Industry: New Perspectives’"/>
    <x v="597"/>
    <m/>
    <m/>
    <s v="Prague, République Tchèque, May 5-6"/>
    <m/>
    <m/>
    <m/>
    <m/>
    <m/>
    <s v="BAUDIER"/>
    <s v="PATRICIA"/>
    <m/>
    <m/>
    <m/>
    <m/>
    <m/>
    <m/>
    <m/>
    <m/>
    <m/>
    <m/>
    <m/>
    <m/>
    <m/>
    <m/>
    <m/>
    <m/>
    <m/>
    <m/>
    <x v="4"/>
    <m/>
    <m/>
    <m/>
    <m/>
    <m/>
    <m/>
  </r>
  <r>
    <x v="8"/>
    <x v="3"/>
    <s v="RH"/>
    <s v="Santistevan, D &amp; Vo, L.C 2020, ‘Individual response to paradox in organizations: The role of emotions’"/>
    <x v="598"/>
    <m/>
    <m/>
    <s v="Hambourg, Germany, July 2-4."/>
    <m/>
    <m/>
    <m/>
    <m/>
    <m/>
    <s v="SANTISTEVAN"/>
    <s v="DIANA"/>
    <m/>
    <m/>
    <m/>
    <m/>
    <m/>
    <m/>
    <m/>
    <m/>
    <m/>
    <m/>
    <m/>
    <m/>
    <m/>
    <s v="x"/>
    <m/>
    <m/>
    <m/>
    <m/>
    <x v="4"/>
    <m/>
    <m/>
    <m/>
    <m/>
    <m/>
    <m/>
  </r>
  <r>
    <x v="8"/>
    <x v="3"/>
    <s v="SCM"/>
    <s v="Faury, O, Cheaitou, A, Etienne, L, Fedi, L &amp; Rigot-Muller, P 2020, ‘The loading capacity of convoy for the transit of container along the Northeast Passage’, "/>
    <x v="599"/>
    <m/>
    <m/>
    <s v="Hong Kong, June 10-13. "/>
    <m/>
    <m/>
    <m/>
    <m/>
    <m/>
    <s v="FAURY"/>
    <s v="OLIVIER"/>
    <m/>
    <m/>
    <m/>
    <m/>
    <m/>
    <m/>
    <m/>
    <m/>
    <m/>
    <m/>
    <m/>
    <m/>
    <m/>
    <s v="x"/>
    <m/>
    <m/>
    <m/>
    <m/>
    <x v="4"/>
    <m/>
    <m/>
    <m/>
    <m/>
    <m/>
    <m/>
  </r>
  <r>
    <x v="8"/>
    <x v="3"/>
    <s v="SCM"/>
    <s v="Fedi, L, Faury, O, Cheaitou, A, Etienne, L &amp; Rigot-Muller, P 2020, ‘Application and analysis of the IMO taxonomy on casualty investigation over 20 years of marine events in the Russian Arctic’"/>
    <x v="599"/>
    <m/>
    <m/>
    <s v="Hong Kong, June 10-13. "/>
    <m/>
    <m/>
    <m/>
    <m/>
    <m/>
    <s v="FAURY"/>
    <s v="OLIVIER"/>
    <m/>
    <m/>
    <m/>
    <m/>
    <m/>
    <m/>
    <m/>
    <m/>
    <m/>
    <m/>
    <m/>
    <m/>
    <m/>
    <s v="x"/>
    <m/>
    <m/>
    <m/>
    <m/>
    <x v="4"/>
    <m/>
    <m/>
    <m/>
    <m/>
    <m/>
    <m/>
  </r>
  <r>
    <x v="8"/>
    <x v="3"/>
    <s v="SCM"/>
    <s v="Faury, O, Alix, Y &amp; Montier, N 2020,  ‘Analysis of Arctic port evolution during the last decade: the case of ports of Russian Arctic Range (RAR)’  "/>
    <x v="599"/>
    <m/>
    <m/>
    <s v="Hong Kong, June 10-13. "/>
    <m/>
    <m/>
    <m/>
    <m/>
    <m/>
    <s v="FAURY"/>
    <s v="OLIVIER"/>
    <s v="MONTIER"/>
    <s v="NICOLAS"/>
    <m/>
    <m/>
    <m/>
    <m/>
    <m/>
    <m/>
    <m/>
    <m/>
    <m/>
    <m/>
    <s v="x"/>
    <s v="x"/>
    <m/>
    <m/>
    <m/>
    <m/>
    <x v="4"/>
    <m/>
    <m/>
    <m/>
    <m/>
    <m/>
    <m/>
  </r>
  <r>
    <x v="8"/>
    <x v="3"/>
    <s v="SCM"/>
    <s v="Faury, O, Cheaitou, A, Etienne, L, Fedi, L &amp; Rigot-Muller, P 2020, ‘The loading capacity of convoy for the transit of container along the Northeast Passage’"/>
    <x v="600"/>
    <m/>
    <m/>
    <s v="Bodø, Norway, Mars 20. "/>
    <m/>
    <m/>
    <m/>
    <m/>
    <m/>
    <s v="FAURY"/>
    <s v="OLIVIER"/>
    <m/>
    <m/>
    <m/>
    <m/>
    <m/>
    <m/>
    <m/>
    <m/>
    <m/>
    <m/>
    <m/>
    <m/>
    <m/>
    <s v="x"/>
    <m/>
    <m/>
    <m/>
    <m/>
    <x v="4"/>
    <m/>
    <m/>
    <m/>
    <m/>
    <m/>
    <m/>
  </r>
  <r>
    <x v="8"/>
    <x v="3"/>
    <s v="MARK"/>
    <s v="Boistel, P, Laroutis, D &amp; Tournesac, Y 2020, ‘L’approche risque par les managers, une étude exploratoire’,"/>
    <x v="601"/>
    <m/>
    <m/>
    <s v="Pau, France,  24-25 septembre. "/>
    <m/>
    <m/>
    <m/>
    <m/>
    <m/>
    <s v="LAROUTIS"/>
    <s v="DIMITRI"/>
    <m/>
    <m/>
    <m/>
    <m/>
    <m/>
    <m/>
    <m/>
    <m/>
    <m/>
    <m/>
    <m/>
    <m/>
    <m/>
    <s v="x"/>
    <m/>
    <m/>
    <m/>
    <m/>
    <x v="4"/>
    <m/>
    <m/>
    <m/>
    <m/>
    <m/>
    <m/>
  </r>
  <r>
    <x v="8"/>
    <x v="3"/>
    <s v="MARK"/>
    <s v="Laroutis D, Boistel P &amp; Tournesac Y 2020, ‘Understanding the Power of Temporal Retention of French Online Retailers’"/>
    <x v="602"/>
    <m/>
    <m/>
    <s v="Paris, France, October 1-4"/>
    <m/>
    <m/>
    <m/>
    <m/>
    <m/>
    <s v="LAROUTIS"/>
    <s v="DIMITRI"/>
    <m/>
    <m/>
    <m/>
    <m/>
    <m/>
    <m/>
    <m/>
    <m/>
    <m/>
    <m/>
    <m/>
    <m/>
    <m/>
    <s v="x"/>
    <m/>
    <m/>
    <m/>
    <m/>
    <x v="4"/>
    <m/>
    <m/>
    <m/>
    <m/>
    <m/>
    <m/>
  </r>
  <r>
    <x v="8"/>
    <x v="3"/>
    <s v="SCM"/>
    <s v="Faury, O, Montier, N &amp; Rigot-Muller, P 2020, 'A multimodal model minimizing transit-time and gas emissions for a transport between France and China' "/>
    <x v="603"/>
    <m/>
    <m/>
    <s v="Le Havre, France, October 15-16"/>
    <m/>
    <m/>
    <m/>
    <m/>
    <m/>
    <s v="FAURY"/>
    <s v="OLIVIER"/>
    <s v="MONTIER"/>
    <s v="NICOLAS"/>
    <m/>
    <m/>
    <m/>
    <m/>
    <m/>
    <m/>
    <m/>
    <m/>
    <m/>
    <m/>
    <s v="x"/>
    <s v="x"/>
    <m/>
    <m/>
    <m/>
    <m/>
    <x v="4"/>
    <m/>
    <m/>
    <m/>
    <m/>
    <m/>
    <m/>
  </r>
  <r>
    <x v="8"/>
    <x v="3"/>
    <s v="SCM"/>
    <s v="Olivier Faury, Patrick Rigot-Muller, Nicolas Montier 2020, ‘The impact of the IMO 2020 regulation upon the maritime industry’,"/>
    <x v="603"/>
    <m/>
    <m/>
    <s v="Le Havre, France, October 15-16"/>
    <m/>
    <m/>
    <m/>
    <m/>
    <m/>
    <s v="FAURY"/>
    <s v="OLIVIER"/>
    <s v="MONTIER"/>
    <s v="NICOLAS"/>
    <m/>
    <m/>
    <m/>
    <m/>
    <m/>
    <m/>
    <m/>
    <m/>
    <m/>
    <m/>
    <s v="x"/>
    <s v="x"/>
    <m/>
    <m/>
    <m/>
    <m/>
    <x v="4"/>
    <m/>
    <m/>
    <m/>
    <m/>
    <m/>
    <m/>
  </r>
  <r>
    <x v="8"/>
    <x v="3"/>
    <s v="SCM"/>
    <s v="Montier, N, Daudet, B &amp; Ducruet, C 2020, 'Réseaux maritimes et portuaires : La spécificité des ports normands'"/>
    <x v="603"/>
    <m/>
    <m/>
    <s v="Le Havre, France, October 15-16"/>
    <m/>
    <m/>
    <m/>
    <m/>
    <m/>
    <s v="MONTIER"/>
    <s v="NICOLAS"/>
    <s v="DAUDET"/>
    <s v="BRIGITTE"/>
    <m/>
    <m/>
    <m/>
    <m/>
    <m/>
    <m/>
    <m/>
    <m/>
    <m/>
    <m/>
    <s v="x"/>
    <s v="x"/>
    <m/>
    <m/>
    <m/>
    <m/>
    <x v="4"/>
    <m/>
    <m/>
    <m/>
    <m/>
    <m/>
    <m/>
  </r>
  <r>
    <x v="8"/>
    <x v="3"/>
    <s v="STRAT"/>
    <s v="Wang, Y, Turkina, E, 2020 'Economic Complexity and Industrial Upgrading in the Product Space Network - Opportunities for the City of Laval, Canada'"/>
    <x v="604"/>
    <m/>
    <m/>
    <s v="Valencia, Spain, 24-25/11/2020"/>
    <m/>
    <m/>
    <m/>
    <m/>
    <m/>
    <s v="WANG"/>
    <s v="YIHAN"/>
    <m/>
    <m/>
    <m/>
    <m/>
    <m/>
    <m/>
    <m/>
    <m/>
    <m/>
    <m/>
    <m/>
    <m/>
    <m/>
    <s v="x"/>
    <m/>
    <m/>
    <m/>
    <m/>
    <x v="4"/>
    <m/>
    <m/>
    <m/>
    <m/>
    <m/>
    <m/>
  </r>
  <r>
    <x v="8"/>
    <x v="3"/>
    <s v="FIN"/>
    <s v="Le, T-H, Boubaker, S &amp; Nguyen, C-P 2020, 'The energy-growth nexus revisited: An analysis of different types of energy'"/>
    <x v="605"/>
    <m/>
    <m/>
    <s v="Istanbul, Turkey, November 14-15"/>
    <m/>
    <m/>
    <m/>
    <m/>
    <m/>
    <s v="BOUBAKER"/>
    <s v="SABRI"/>
    <m/>
    <m/>
    <m/>
    <m/>
    <m/>
    <m/>
    <m/>
    <m/>
    <m/>
    <m/>
    <m/>
    <m/>
    <m/>
    <s v="x"/>
    <m/>
    <m/>
    <m/>
    <m/>
    <x v="4"/>
    <m/>
    <m/>
    <m/>
    <m/>
    <m/>
    <m/>
  </r>
  <r>
    <x v="8"/>
    <x v="3"/>
    <s v="FIN"/>
    <s v="Ben-Nasr, H, Boubaker, S &amp; Sassi, S 2020, 'Board reforms and debt choice'"/>
    <x v="606"/>
    <m/>
    <m/>
    <s v="New York, USA, October 19-23"/>
    <m/>
    <m/>
    <m/>
    <m/>
    <m/>
    <s v="BOUBAKER"/>
    <s v="SABRI"/>
    <m/>
    <m/>
    <m/>
    <m/>
    <m/>
    <m/>
    <m/>
    <m/>
    <m/>
    <m/>
    <m/>
    <m/>
    <m/>
    <s v="x"/>
    <m/>
    <m/>
    <m/>
    <m/>
    <x v="4"/>
    <m/>
    <m/>
    <m/>
    <m/>
    <m/>
    <m/>
  </r>
  <r>
    <x v="8"/>
    <x v="3"/>
    <s v="FIN"/>
    <s v="Ben-Nasr, H, Boubaker, S &amp; Sassi, S 2020, 'Board reforms and debt choice'"/>
    <x v="607"/>
    <m/>
    <m/>
    <s v="November 13-15"/>
    <m/>
    <m/>
    <m/>
    <m/>
    <m/>
    <s v="BOUBAKER"/>
    <s v="SABRI"/>
    <m/>
    <m/>
    <m/>
    <m/>
    <m/>
    <m/>
    <m/>
    <m/>
    <m/>
    <m/>
    <m/>
    <m/>
    <m/>
    <s v="x"/>
    <m/>
    <m/>
    <m/>
    <m/>
    <x v="4"/>
    <m/>
    <m/>
    <m/>
    <m/>
    <m/>
    <m/>
  </r>
  <r>
    <x v="8"/>
    <x v="3"/>
    <s v="FIN"/>
    <s v="Ben-Nasr, H, Boubaker, S &amp; Sassi, S 2020, 'Board reforms and debt choice'"/>
    <x v="608"/>
    <m/>
    <m/>
    <s v="Prishtina, Kosovo, November 18"/>
    <m/>
    <m/>
    <m/>
    <m/>
    <m/>
    <s v="BOUBAKER"/>
    <s v="SABRI"/>
    <m/>
    <m/>
    <m/>
    <m/>
    <m/>
    <m/>
    <m/>
    <m/>
    <m/>
    <m/>
    <m/>
    <m/>
    <m/>
    <s v="x"/>
    <m/>
    <m/>
    <m/>
    <m/>
    <x v="4"/>
    <m/>
    <m/>
    <m/>
    <m/>
    <m/>
    <m/>
  </r>
  <r>
    <x v="8"/>
    <x v="3"/>
    <s v="SCM"/>
    <s v="Jaiswal, G &amp; Venkatesh, V.G 2020, 'Dynamics of Social Auditing in the Global Textile and Apparel Supply Chain'"/>
    <x v="609"/>
    <m/>
    <m/>
    <s v="USA, Nov 18-20, 2020"/>
    <m/>
    <m/>
    <m/>
    <m/>
    <m/>
    <s v="VENKATESH"/>
    <s v="VG"/>
    <m/>
    <m/>
    <m/>
    <m/>
    <m/>
    <m/>
    <m/>
    <m/>
    <m/>
    <m/>
    <m/>
    <m/>
    <m/>
    <s v="x"/>
    <m/>
    <m/>
    <m/>
    <m/>
    <x v="4"/>
    <m/>
    <m/>
    <m/>
    <m/>
    <m/>
    <m/>
  </r>
  <r>
    <x v="16"/>
    <x v="3"/>
    <s v="ECO"/>
    <s v="Bourdin, S 2020, ‘Transitions pour le développement des territoires : Connaissances et pratiques innovantes pour des modèles agricoles, alimentaires et forestiers résilients’"/>
    <x v="610"/>
    <m/>
    <m/>
    <s v="Angers, France, 28-30 octobre"/>
    <m/>
    <m/>
    <m/>
    <m/>
    <m/>
    <s v="BOURDIN"/>
    <s v="SEBASTIEN"/>
    <m/>
    <m/>
    <m/>
    <m/>
    <m/>
    <m/>
    <m/>
    <m/>
    <m/>
    <m/>
    <m/>
    <m/>
    <m/>
    <m/>
    <m/>
    <m/>
    <m/>
    <m/>
    <x v="4"/>
    <m/>
    <m/>
    <m/>
    <m/>
    <m/>
    <m/>
  </r>
  <r>
    <x v="16"/>
    <x v="3"/>
    <s v="ECO"/>
    <s v="Bourdin, S &amp; Torre, A 2020, ‘The circular economy as a means of territorialisation of our European industry’, "/>
    <x v="611"/>
    <m/>
    <m/>
    <s v="July, 8th (virtual)"/>
    <m/>
    <m/>
    <m/>
    <m/>
    <m/>
    <s v="BOURDIN"/>
    <s v="SEBASTIEN"/>
    <m/>
    <m/>
    <m/>
    <m/>
    <m/>
    <m/>
    <m/>
    <m/>
    <m/>
    <m/>
    <m/>
    <m/>
    <m/>
    <s v="x"/>
    <m/>
    <m/>
    <m/>
    <m/>
    <x v="4"/>
    <m/>
    <m/>
    <m/>
    <m/>
    <m/>
    <m/>
  </r>
  <r>
    <x v="16"/>
    <x v="3"/>
    <s v="ECO"/>
    <s v="Bourdin, S, Picault, J &amp; Simon, A 2020,  ‘Divergences régionales entre les prix des logements et les encours de crédit immobilier. Sous-ﬁnancement et sur-ﬁnancement, l’exemple de la France'"/>
    <x v="612"/>
    <m/>
    <m/>
    <d v="2020-07-01T00:00:00"/>
    <m/>
    <m/>
    <m/>
    <m/>
    <m/>
    <s v="BOURDIN"/>
    <s v="SEBASTIEN"/>
    <m/>
    <m/>
    <m/>
    <m/>
    <m/>
    <m/>
    <m/>
    <m/>
    <m/>
    <m/>
    <m/>
    <m/>
    <m/>
    <s v="x"/>
    <m/>
    <m/>
    <m/>
    <m/>
    <x v="4"/>
    <m/>
    <m/>
    <m/>
    <m/>
    <m/>
    <m/>
  </r>
  <r>
    <x v="16"/>
    <x v="3"/>
    <s v="SCM"/>
    <s v="Lasmoles, O 2020, 'Quels métiers et quelles formations de cybersécurité appliqués au maritime ?'"/>
    <x v="613"/>
    <m/>
    <m/>
    <s v="Le Havre, France, 10 décembre"/>
    <m/>
    <m/>
    <m/>
    <m/>
    <m/>
    <s v="LASMOLES"/>
    <s v="OLIVIER"/>
    <m/>
    <m/>
    <m/>
    <m/>
    <m/>
    <m/>
    <m/>
    <m/>
    <m/>
    <m/>
    <m/>
    <m/>
    <m/>
    <m/>
    <m/>
    <m/>
    <m/>
    <m/>
    <x v="4"/>
    <m/>
    <m/>
    <m/>
    <m/>
    <m/>
    <m/>
  </r>
  <r>
    <x v="7"/>
    <x v="4"/>
    <s v="ECO"/>
    <s v="Aubry, M, Favreau, F, Jeanne, L &amp; Bourdin, S 2021, 'Bonnes feuilles : La nouvelle géographie de la transformation digitale'"/>
    <x v="280"/>
    <m/>
    <m/>
    <d v="2021-05-13T00:00:00"/>
    <s v="https://theconversation.com/bonnes-feuilles-la-nouvelle-geographie-de-la-transformation-digitale-160483"/>
    <m/>
    <m/>
    <m/>
    <m/>
    <s v="AUBRY"/>
    <s v="MATHILDE"/>
    <s v="FAVREAU"/>
    <s v="FLORIAN"/>
    <s v="JEANNE"/>
    <s v="LUDOVIC"/>
    <s v="BOURDIN"/>
    <s v="SEBASTIEN"/>
    <m/>
    <m/>
    <m/>
    <m/>
    <m/>
    <m/>
    <m/>
    <m/>
    <m/>
    <m/>
    <m/>
    <m/>
    <x v="4"/>
    <m/>
    <m/>
    <m/>
    <m/>
    <m/>
    <m/>
  </r>
  <r>
    <x v="7"/>
    <x v="4"/>
    <s v="ECO"/>
    <s v="Aubry, M &amp; Rychalski, A 2021, 'Enseignement et numérique : (re)trouver l’équilibre'"/>
    <x v="280"/>
    <m/>
    <m/>
    <d v="2021-12-16T00:00:00"/>
    <s v="https://theconversation.com/enseignement-et-numerique-re-trouver-lequilibre-173347"/>
    <m/>
    <m/>
    <m/>
    <m/>
    <s v="AUBRY"/>
    <s v="MATHILDE"/>
    <s v="RYCHALSKI"/>
    <s v="AUDE"/>
    <m/>
    <m/>
    <m/>
    <m/>
    <m/>
    <m/>
    <m/>
    <m/>
    <m/>
    <m/>
    <m/>
    <m/>
    <m/>
    <m/>
    <m/>
    <m/>
    <x v="4"/>
    <m/>
    <m/>
    <m/>
    <m/>
    <m/>
    <m/>
  </r>
  <r>
    <x v="7"/>
    <x v="4"/>
    <s v="ECO"/>
    <s v="Aubry, M 2021, 'Y aura-t-il des semi-conducteurs pour Noël ?'"/>
    <x v="280"/>
    <m/>
    <m/>
    <d v="2021-11-30T00:00:00"/>
    <s v="https://theconversation.com/y-aura-t-il-des-semi-conducteurs-pour-noel-172635"/>
    <m/>
    <m/>
    <m/>
    <m/>
    <s v="AUBRY"/>
    <s v="MATHILDE"/>
    <m/>
    <m/>
    <m/>
    <m/>
    <m/>
    <m/>
    <m/>
    <m/>
    <m/>
    <m/>
    <m/>
    <m/>
    <m/>
    <m/>
    <m/>
    <m/>
    <m/>
    <m/>
    <x v="4"/>
    <m/>
    <m/>
    <m/>
    <m/>
    <m/>
    <m/>
  </r>
  <r>
    <x v="7"/>
    <x v="4"/>
    <s v="MARK"/>
    <s v="Batat, W 2021, 'Getting Phygital with Consumers'"/>
    <x v="545"/>
    <m/>
    <m/>
    <s v="March-April"/>
    <s v="https://iveybusinessjournal.com/getting-phygital-with-consumers/"/>
    <m/>
    <m/>
    <m/>
    <m/>
    <s v="BATAT"/>
    <s v="WIDED"/>
    <m/>
    <m/>
    <m/>
    <m/>
    <m/>
    <m/>
    <m/>
    <m/>
    <m/>
    <m/>
    <m/>
    <m/>
    <m/>
    <m/>
    <m/>
    <m/>
    <m/>
    <m/>
    <x v="4"/>
    <m/>
    <m/>
    <m/>
    <m/>
    <m/>
    <m/>
  </r>
  <r>
    <x v="7"/>
    <x v="4"/>
    <s v="MARK"/>
    <s v="Batat, W 2021, 'How Phygital Is Humanizing the Customer Experience'"/>
    <x v="614"/>
    <m/>
    <m/>
    <d v="2021-06-02T00:00:00"/>
    <s v="https://www.inc.com/wided-batat/how-phygital-is-humanizing-customer-experience.html"/>
    <m/>
    <m/>
    <m/>
    <m/>
    <s v="BATAT"/>
    <s v="WIDED"/>
    <m/>
    <m/>
    <m/>
    <m/>
    <m/>
    <m/>
    <m/>
    <m/>
    <m/>
    <m/>
    <m/>
    <m/>
    <m/>
    <m/>
    <m/>
    <m/>
    <m/>
    <m/>
    <x v="4"/>
    <m/>
    <m/>
    <m/>
    <m/>
    <m/>
    <m/>
  </r>
  <r>
    <x v="7"/>
    <x v="4"/>
    <s v="FIN"/>
    <s v="Fournes, C &amp; Aubry, M 2021, 'En Normandie, le télétravail reste loin d'être une tendance durable'"/>
    <x v="280"/>
    <m/>
    <m/>
    <d v="2021-05-02T00:00:00"/>
    <s v="https://theconversation.com/en-normandie-le-teletravail-reste-loin-detre-une-tendance-durable-159755"/>
    <m/>
    <m/>
    <m/>
    <m/>
    <s v="FOURNES"/>
    <s v="CHRISTINE "/>
    <s v="AUBRY"/>
    <s v="MATHILDE"/>
    <m/>
    <m/>
    <m/>
    <m/>
    <m/>
    <m/>
    <m/>
    <m/>
    <m/>
    <m/>
    <m/>
    <m/>
    <m/>
    <m/>
    <m/>
    <m/>
    <x v="4"/>
    <m/>
    <m/>
    <m/>
    <m/>
    <m/>
    <m/>
  </r>
  <r>
    <x v="7"/>
    <x v="4"/>
    <s v="FIN"/>
    <s v="Boubaker, S &amp; Hunjra, A.I. 2021, 'Financial contagion during the Covid-19 pandemic crisis -I : The need for unprecedented measures'"/>
    <x v="615"/>
    <m/>
    <m/>
    <s v="july"/>
    <m/>
    <s v="vol. 14, 111, July, 9."/>
    <m/>
    <m/>
    <m/>
    <s v="BOUBAKER"/>
    <s v="SABRI"/>
    <m/>
    <m/>
    <m/>
    <m/>
    <m/>
    <m/>
    <m/>
    <m/>
    <m/>
    <m/>
    <m/>
    <m/>
    <m/>
    <s v="x"/>
    <m/>
    <m/>
    <m/>
    <m/>
    <x v="4"/>
    <m/>
    <m/>
    <m/>
    <m/>
    <m/>
    <m/>
  </r>
  <r>
    <x v="7"/>
    <x v="4"/>
    <s v="FIN"/>
    <s v="Boubaker, S &amp; de Mariz, F 2021, 'Comment les obligations vertes peuvent-elles gagner en légitimité ?'"/>
    <x v="280"/>
    <m/>
    <m/>
    <d v="2021-06-16T00:00:00"/>
    <s v="https://theconversation.com/comment-les-obligations-vertes-peuvent-elles-gagner-en-legitimite-162707_x000a_Comment les obligations vertes peuvent-elles gagner en légitimité ?Manque de standardisation, « greenwashing », incertitudes… Comprendre les obstacles rencontrés par ce marché permet de penser un effort coordonné impliquant tous les acteurs politiques et financiers.theconversation.com"/>
    <m/>
    <m/>
    <m/>
    <m/>
    <s v="BOUBAKER"/>
    <s v="SABRI"/>
    <m/>
    <m/>
    <m/>
    <m/>
    <m/>
    <m/>
    <m/>
    <m/>
    <m/>
    <m/>
    <m/>
    <m/>
    <m/>
    <s v="x"/>
    <m/>
    <m/>
    <m/>
    <m/>
    <x v="4"/>
    <m/>
    <m/>
    <m/>
    <m/>
    <m/>
    <m/>
  </r>
  <r>
    <x v="7"/>
    <x v="4"/>
    <s v="FIN"/>
    <s v="Jarjir, SL &amp; Boubaker, S 2021, 'Les politiques de bien-être des salariés se diffusent dans les entreprises par effet mimétique', The Conversation, 11 avril."/>
    <x v="280"/>
    <m/>
    <m/>
    <d v="2021-04-11T00:00:00"/>
    <s v="https://theconversation.com/les-politiques-de-bien-etre-des-salaries-se-diffusent-dans-les-entreprises-par-effet-mimetique-158535"/>
    <m/>
    <m/>
    <m/>
    <m/>
    <s v="BOUBAKER"/>
    <s v="SABRI"/>
    <m/>
    <m/>
    <m/>
    <m/>
    <m/>
    <m/>
    <m/>
    <m/>
    <m/>
    <m/>
    <m/>
    <m/>
    <m/>
    <s v="x"/>
    <m/>
    <m/>
    <m/>
    <m/>
    <x v="4"/>
    <m/>
    <m/>
    <m/>
    <m/>
    <m/>
    <m/>
  </r>
  <r>
    <x v="7"/>
    <x v="4"/>
    <s v="FIN"/>
    <s v="Akhtaruzzaman, Md, Boubaker, S &amp; Sensoy, A 2021, 'How are financial firms exposed to contagion during Covid-19 pandemic?'"/>
    <x v="616"/>
    <m/>
    <m/>
    <d v="2021-06-02T00:00:00"/>
    <s v="https://www.thefinancialexpress.com.bd/views/analysis/how-are-financial-firms-exposed-to-contagion-during-covid-19-pandemic-1622645151"/>
    <m/>
    <m/>
    <m/>
    <m/>
    <s v="BOUBAKER"/>
    <s v="SABRI"/>
    <m/>
    <m/>
    <m/>
    <m/>
    <m/>
    <m/>
    <m/>
    <m/>
    <m/>
    <m/>
    <m/>
    <m/>
    <m/>
    <s v="x"/>
    <m/>
    <m/>
    <m/>
    <m/>
    <x v="4"/>
    <m/>
    <m/>
    <m/>
    <m/>
    <m/>
    <m/>
  </r>
  <r>
    <x v="7"/>
    <x v="4"/>
    <s v="FIN"/>
    <s v="Banerjee, A.K. &amp; Boubaker, S 2021, 'Financial Sector woes'"/>
    <x v="617"/>
    <m/>
    <m/>
    <d v="2021-06-10T00:00:00"/>
    <s v="https://www.thehindubusinessline.com/opinion/financial-sector-woes/article34783141.ece"/>
    <m/>
    <m/>
    <m/>
    <m/>
    <s v="BOUBAKER"/>
    <s v="SABRI"/>
    <m/>
    <m/>
    <m/>
    <m/>
    <m/>
    <m/>
    <m/>
    <m/>
    <m/>
    <m/>
    <m/>
    <m/>
    <m/>
    <s v="x"/>
    <m/>
    <m/>
    <m/>
    <m/>
    <x v="4"/>
    <m/>
    <m/>
    <m/>
    <m/>
    <m/>
    <m/>
  </r>
  <r>
    <x v="7"/>
    <x v="4"/>
    <s v="FIN"/>
    <s v="Boubaker, S &amp; Hunjra, A.I. 2021, 'Covid-19 pandemic crisis: The need for unprecedented measures"/>
    <x v="618"/>
    <m/>
    <m/>
    <d v="2021-09-14T00:00:00"/>
    <s v="https://dailythedestination.com/2021/07/12/covid-19-pandemic-crisis-the-need-for-unprecedented-measures/?fbclid=IwAR1iLCMjkJpE12PXVvaVsaJxciYP7yTCwl34I6jeBWc8UDZLlRlRIlGGWgM"/>
    <m/>
    <m/>
    <m/>
    <m/>
    <s v="BOUBAKER"/>
    <s v="SABRI"/>
    <m/>
    <m/>
    <m/>
    <m/>
    <m/>
    <m/>
    <m/>
    <m/>
    <m/>
    <m/>
    <m/>
    <m/>
    <m/>
    <s v="x"/>
    <m/>
    <m/>
    <m/>
    <m/>
    <x v="4"/>
    <m/>
    <m/>
    <m/>
    <m/>
    <m/>
    <m/>
  </r>
  <r>
    <x v="7"/>
    <x v="4"/>
    <s v="ECO"/>
    <s v="Bourdin, S 2021, 'Elections régionales : l'abstention révélatrice de territoires négligés par les politiques publiques'"/>
    <x v="280"/>
    <m/>
    <m/>
    <d v="2021-06-29T00:00:00"/>
    <s v="https://theconversation.com/elections-regionales-labstention-revelatrice-de-territoires-negliges-par-les-politiques-publiques-163520"/>
    <m/>
    <m/>
    <m/>
    <m/>
    <s v="BOURDIN"/>
    <s v="SEBASTIEN"/>
    <m/>
    <m/>
    <m/>
    <m/>
    <m/>
    <m/>
    <m/>
    <m/>
    <m/>
    <m/>
    <m/>
    <m/>
    <m/>
    <m/>
    <m/>
    <m/>
    <m/>
    <m/>
    <x v="4"/>
    <m/>
    <m/>
    <m/>
    <m/>
    <m/>
    <m/>
  </r>
  <r>
    <x v="7"/>
    <x v="4"/>
    <s v="ECO"/>
    <s v="Bourdin, S 2021, 'Territoires innovants pour booster l’Europe : une fausse bonne idée ?'"/>
    <x v="619"/>
    <m/>
    <m/>
    <d v="2021-12-13T00:00:00"/>
    <s v="https://blogs.alternatives-economiques.fr/reseauinnovation/2021/12/13/territoires-innovants-pour-booster-l-europe-une-fausse-bonne-idee"/>
    <m/>
    <m/>
    <m/>
    <m/>
    <s v="BOURDIN"/>
    <s v="SEBASTIEN"/>
    <m/>
    <m/>
    <m/>
    <m/>
    <m/>
    <m/>
    <m/>
    <m/>
    <m/>
    <m/>
    <m/>
    <m/>
    <m/>
    <m/>
    <m/>
    <m/>
    <m/>
    <m/>
    <x v="4"/>
    <m/>
    <m/>
    <m/>
    <m/>
    <m/>
    <m/>
  </r>
  <r>
    <x v="7"/>
    <x v="4"/>
    <s v="ECO"/>
    <s v="Bourdin, S 2021, 'Libérer le potentiel de décarbonisation de l’hydrogène vert'"/>
    <x v="455"/>
    <m/>
    <m/>
    <d v="2021-04-20T00:00:00"/>
    <s v="https://blog.ecole-management-normandie.fr/fr/developpement-durable-territoires/liberer-le-potentiel-de-decarbonisation-de-lhydrogene-vert/"/>
    <m/>
    <m/>
    <m/>
    <m/>
    <s v="BOURDIN"/>
    <s v="SEBASTIEN"/>
    <m/>
    <m/>
    <m/>
    <m/>
    <m/>
    <m/>
    <m/>
    <m/>
    <m/>
    <m/>
    <m/>
    <m/>
    <m/>
    <m/>
    <m/>
    <m/>
    <m/>
    <m/>
    <x v="4"/>
    <m/>
    <m/>
    <m/>
    <m/>
    <m/>
    <m/>
  </r>
  <r>
    <x v="7"/>
    <x v="4"/>
    <s v="ECO"/>
    <s v="Bourdin, S 2021, 'La numérisation : bénédiction ou malédiction pour l’environnement et la société ?'"/>
    <x v="547"/>
    <m/>
    <m/>
    <d v="2021-06-01T00:00:00"/>
    <s v="https://www.mondedesgrandesecoles.fr/la-numerisation-benediction-ou-malediction-pour-lenvironnement-et-la-societe/"/>
    <m/>
    <m/>
    <m/>
    <m/>
    <s v="BOURDIN"/>
    <s v="SEBASTIEN"/>
    <m/>
    <m/>
    <m/>
    <m/>
    <m/>
    <m/>
    <m/>
    <m/>
    <m/>
    <m/>
    <m/>
    <m/>
    <m/>
    <m/>
    <m/>
    <m/>
    <m/>
    <m/>
    <x v="4"/>
    <m/>
    <m/>
    <m/>
    <m/>
    <m/>
    <m/>
  </r>
  <r>
    <x v="7"/>
    <x v="4"/>
    <s v="ECO"/>
    <s v="Bourdin, S 2021, 'Abstentionist voting – between disengagement and protestation in neglected areas: a spatial analysis of the Paris metropolis'"/>
    <x v="455"/>
    <m/>
    <m/>
    <d v="2021-06-28T00:00:00"/>
    <s v="https://blog.ecole-management-normandie.fr/en/society/abstentionist-voting/"/>
    <m/>
    <m/>
    <m/>
    <m/>
    <s v="BOURDIN"/>
    <s v="SEBASTIEN"/>
    <m/>
    <m/>
    <m/>
    <m/>
    <m/>
    <m/>
    <m/>
    <m/>
    <m/>
    <m/>
    <m/>
    <m/>
    <m/>
    <m/>
    <m/>
    <m/>
    <m/>
    <m/>
    <x v="4"/>
    <m/>
    <m/>
    <m/>
    <m/>
    <m/>
    <m/>
  </r>
  <r>
    <x v="7"/>
    <x v="4"/>
    <s v="MARK"/>
    <s v="Duchemin, MH 2021, '10 propositions sur l’égalité femmes-hommes dans l’entrepreneuriat'"/>
    <x v="620"/>
    <m/>
    <m/>
    <d v="2021-04-27T00:00:00"/>
    <s v="https://www.maddyness.com/?p=1289810"/>
    <m/>
    <m/>
    <m/>
    <m/>
    <s v="DUCHEMIN"/>
    <s v="MARIE-HELENE"/>
    <m/>
    <m/>
    <m/>
    <m/>
    <m/>
    <m/>
    <m/>
    <m/>
    <m/>
    <m/>
    <m/>
    <m/>
    <m/>
    <m/>
    <m/>
    <m/>
    <m/>
    <m/>
    <x v="4"/>
    <m/>
    <m/>
    <m/>
    <m/>
    <m/>
    <m/>
  </r>
  <r>
    <x v="7"/>
    <x v="4"/>
    <s v="MARK"/>
    <s v="Duchemin, MH 2021, 'Se réinventer avec la crise : le phénomène des « slasheuses »-entrepreneures'"/>
    <x v="621"/>
    <m/>
    <m/>
    <d v="2021-04-27T00:00:00"/>
    <s v="https://www.cadre-dirigeant-magazine.com/entreprendre/se-reinventer-avec-la-crise-le-phenomene-des-slasheuses-entrepreneures/?utm_source=rss&amp;utm_medium=rss&amp;utm_campaign=se-reinventer-avec-la-crise-le-phenomene-des-slasheuses-entrepreneures&amp;utm_term=2021-04-27"/>
    <m/>
    <m/>
    <m/>
    <m/>
    <s v="DUCHEMIN"/>
    <s v="MARIE-HELENE"/>
    <m/>
    <m/>
    <m/>
    <m/>
    <m/>
    <m/>
    <m/>
    <m/>
    <m/>
    <m/>
    <m/>
    <m/>
    <m/>
    <m/>
    <m/>
    <m/>
    <m/>
    <m/>
    <x v="4"/>
    <m/>
    <m/>
    <m/>
    <m/>
    <m/>
    <m/>
  </r>
  <r>
    <x v="7"/>
    <x v="4"/>
    <s v="MARK"/>
    <s v="Duchemin, MH 2021, 'Accompagner les étudiants entrepreneurs en mode « Phygital »"/>
    <x v="547"/>
    <m/>
    <m/>
    <s v="mai"/>
    <s v="https://www.mondedesgrandesecoles.fr/accompagner-les-etudiants-entrepreneurs-en-mode-phygital/"/>
    <s v="no. 94"/>
    <m/>
    <m/>
    <m/>
    <s v="DUCHEMIN"/>
    <s v="MARIE-HELENE"/>
    <m/>
    <m/>
    <m/>
    <m/>
    <m/>
    <m/>
    <m/>
    <m/>
    <m/>
    <m/>
    <m/>
    <m/>
    <m/>
    <m/>
    <m/>
    <m/>
    <m/>
    <m/>
    <x v="4"/>
    <m/>
    <m/>
    <m/>
    <m/>
    <m/>
    <m/>
  </r>
  <r>
    <x v="7"/>
    <x v="4"/>
    <s v="MARK"/>
    <s v="De Boissieu, E 2021, ‘Pourquoi les millenials s’arrachent Chanel n°5’"/>
    <x v="455"/>
    <m/>
    <m/>
    <d v="2021-09-06T00:00:00"/>
    <s v="https://blog.ecole-management-normandie.fr/fr/marketing-digital/millennials-chanel-5/"/>
    <m/>
    <m/>
    <m/>
    <m/>
    <s v="DE BOISSIEU"/>
    <s v="ELODIE"/>
    <m/>
    <m/>
    <m/>
    <m/>
    <m/>
    <m/>
    <m/>
    <m/>
    <m/>
    <m/>
    <m/>
    <m/>
    <m/>
    <m/>
    <m/>
    <m/>
    <m/>
    <m/>
    <x v="4"/>
    <m/>
    <m/>
    <m/>
    <m/>
    <m/>
    <m/>
  </r>
  <r>
    <x v="7"/>
    <x v="4"/>
    <s v="MARK"/>
    <s v="De Vassoigne, T 2021, 'Tendances du packaging : éco-responsable tout en restant séduisant"/>
    <x v="547"/>
    <m/>
    <m/>
    <d v="2021-07-12T00:00:00"/>
    <s v="https://www.mondedesgrandesecoles.fr/tendances-du-packaging-eco-responsable-tout-en-restant-seduisant/"/>
    <m/>
    <m/>
    <m/>
    <m/>
    <s v="DE VASSOIGNE"/>
    <s v="TONY"/>
    <m/>
    <m/>
    <m/>
    <m/>
    <m/>
    <m/>
    <m/>
    <m/>
    <m/>
    <m/>
    <m/>
    <m/>
    <m/>
    <m/>
    <m/>
    <m/>
    <m/>
    <m/>
    <x v="4"/>
    <m/>
    <m/>
    <m/>
    <m/>
    <m/>
    <m/>
  </r>
  <r>
    <x v="7"/>
    <x v="4"/>
    <s v="MARK"/>
    <s v="Escobar, O 2021, 'The effect of telemedicine on patients’ wellbeing: A systematic review'_x000a_"/>
    <x v="455"/>
    <m/>
    <m/>
    <d v="2021-07-01T00:00:00"/>
    <s v="https://blog.ecole-management-normandie.fr/en/society/the-effect-of-telemedicine-on-patients-wellbeing-a-systematic-review/_x000a_The effect of telemedicine on patients’ wellbeing: A systematic review - Blog EM Normandie_x000a_Telemedicine has become an increasingly popular option for long distance/virtual medical care and education._x000a_"/>
    <m/>
    <m/>
    <m/>
    <m/>
    <s v="ESCOBAR"/>
    <s v="OCTAVIO"/>
    <m/>
    <m/>
    <m/>
    <m/>
    <m/>
    <m/>
    <m/>
    <m/>
    <m/>
    <m/>
    <m/>
    <m/>
    <m/>
    <m/>
    <m/>
    <m/>
    <m/>
    <m/>
    <x v="4"/>
    <m/>
    <m/>
    <m/>
    <m/>
    <m/>
    <m/>
  </r>
  <r>
    <x v="7"/>
    <x v="4"/>
    <s v="STRAT"/>
    <s v="Castellano, S, Khelladi, I &amp; Sorio, R 2021, '¿Es realmente vino el vino sin alcohol?'"/>
    <x v="280"/>
    <m/>
    <m/>
    <d v="2021-08-02T00:00:00"/>
    <s v="https://theconversation.com/es-realmente-vino-el-vino-sin-alcohol-163946"/>
    <m/>
    <m/>
    <m/>
    <m/>
    <s v="CASTELLANO"/>
    <s v="SYLVAINE"/>
    <m/>
    <m/>
    <m/>
    <m/>
    <m/>
    <m/>
    <m/>
    <m/>
    <m/>
    <m/>
    <m/>
    <m/>
    <m/>
    <s v="x"/>
    <m/>
    <m/>
    <m/>
    <m/>
    <x v="4"/>
    <m/>
    <m/>
    <m/>
    <m/>
    <m/>
    <m/>
  </r>
  <r>
    <x v="7"/>
    <x v="4"/>
    <s v="STRAT"/>
    <s v="Castellano, S, Khelladi, I &amp; Sorio, R 2021, 'Le vin sans alcool est-il vraiment du vin ?'"/>
    <x v="280"/>
    <m/>
    <m/>
    <d v="2021-07-01T00:00:00"/>
    <s v="https://theconversation.com/le-vin-sans-alcool-est-il-vraiment-du-vin-163591"/>
    <m/>
    <m/>
    <m/>
    <m/>
    <s v="CASTELLANO"/>
    <s v="SYLVAINE"/>
    <m/>
    <m/>
    <m/>
    <m/>
    <m/>
    <m/>
    <m/>
    <m/>
    <m/>
    <m/>
    <m/>
    <m/>
    <m/>
    <s v="x"/>
    <m/>
    <m/>
    <m/>
    <m/>
    <x v="4"/>
    <m/>
    <m/>
    <m/>
    <m/>
    <m/>
    <m/>
  </r>
  <r>
    <x v="7"/>
    <x v="4"/>
    <s v="STRAT"/>
    <s v="Castellano, S, Khelladi, I &amp; Sorio, R 2021, 'Will the world ever accept non-alcoholic wine?'"/>
    <x v="280"/>
    <m/>
    <m/>
    <s v="24 août."/>
    <s v="https://theconversation.com/will-the-world-ever-accept-non-alcoholic-wine-166607"/>
    <m/>
    <m/>
    <m/>
    <m/>
    <s v="CASTELLANO"/>
    <s v="SYLVAINE"/>
    <m/>
    <m/>
    <m/>
    <m/>
    <m/>
    <m/>
    <m/>
    <m/>
    <m/>
    <m/>
    <m/>
    <m/>
    <m/>
    <s v="x"/>
    <m/>
    <m/>
    <m/>
    <m/>
    <x v="4"/>
    <m/>
    <m/>
    <m/>
    <m/>
    <m/>
    <m/>
  </r>
  <r>
    <x v="7"/>
    <x v="4"/>
    <s v="MARK"/>
    <s v="Condamin, L 2021, 'Enseignement du marketing sans greenwashing ? Oui grâce à la curiosité et à la créativité'"/>
    <x v="547"/>
    <m/>
    <m/>
    <d v="2021-05-31T00:00:00"/>
    <s v="https://www.mondedesgrandesecoles.fr/enseignement-du-marketing-sans-greenwashing-oui-grace-a-la-curiosite-et-a-la-creativite/"/>
    <m/>
    <m/>
    <m/>
    <m/>
    <s v="CONDAMIN"/>
    <s v="LAETITIA"/>
    <m/>
    <m/>
    <m/>
    <m/>
    <m/>
    <m/>
    <m/>
    <m/>
    <m/>
    <m/>
    <m/>
    <m/>
    <m/>
    <m/>
    <m/>
    <m/>
    <m/>
    <m/>
    <x v="4"/>
    <m/>
    <m/>
    <m/>
    <m/>
    <m/>
    <m/>
  </r>
  <r>
    <x v="7"/>
    <x v="4"/>
    <s v="SCM"/>
    <s v="Corruble, P 2021, 'Le transport maritime est-il hors contrôle ?'"/>
    <x v="555"/>
    <m/>
    <m/>
    <d v="2022-12-18T00:00:00"/>
    <s v="https://www.lesechos.fr/idees-debats/cercle/opinion-le-transport-maritime-mondial-est-il-hors-controle-1373611"/>
    <s v="no. 23604"/>
    <m/>
    <m/>
    <m/>
    <m/>
    <m/>
    <m/>
    <m/>
    <m/>
    <m/>
    <m/>
    <m/>
    <m/>
    <m/>
    <m/>
    <m/>
    <m/>
    <m/>
    <m/>
    <m/>
    <m/>
    <m/>
    <m/>
    <m/>
    <x v="4"/>
    <m/>
    <m/>
    <m/>
    <m/>
    <m/>
    <m/>
  </r>
  <r>
    <x v="7"/>
    <x v="4"/>
    <s v="SCM"/>
    <s v="Chaney, D &amp; Pecchioli, B 2021, 'Le crowdfunding peut-il sauver le spectacle vivant ?'"/>
    <x v="280"/>
    <m/>
    <m/>
    <d v="2021-05-18T00:00:00"/>
    <s v="https://theconversation.com/le-crowdfunding-peut-il-sauver-le-spectacle-vivant-161033"/>
    <m/>
    <m/>
    <m/>
    <m/>
    <s v="CHANEY"/>
    <s v="DAMIEN"/>
    <m/>
    <m/>
    <m/>
    <m/>
    <m/>
    <m/>
    <m/>
    <m/>
    <m/>
    <m/>
    <m/>
    <m/>
    <m/>
    <s v="x"/>
    <m/>
    <m/>
    <m/>
    <m/>
    <x v="4"/>
    <m/>
    <m/>
    <m/>
    <m/>
    <m/>
    <m/>
  </r>
  <r>
    <x v="7"/>
    <x v="4"/>
    <s v="SCM"/>
    <s v="Chaney, D 2021, 'Arts et Covid-19 : vers une accélération de la digitalisation de la culture ?'"/>
    <x v="547"/>
    <m/>
    <m/>
    <d v="2021-12-06T00:00:00"/>
    <s v="https://www.mondedesgrandesecoles.fr/arts-et-covid-19-vers-une-acceleration-de-la-digitalisation-de-la-culture/"/>
    <m/>
    <m/>
    <m/>
    <m/>
    <s v="CHANEY"/>
    <s v="DAMIEN"/>
    <m/>
    <m/>
    <m/>
    <m/>
    <m/>
    <m/>
    <m/>
    <m/>
    <m/>
    <m/>
    <m/>
    <m/>
    <m/>
    <m/>
    <m/>
    <m/>
    <m/>
    <m/>
    <x v="4"/>
    <m/>
    <m/>
    <m/>
    <m/>
    <m/>
    <m/>
  </r>
  <r>
    <x v="7"/>
    <x v="4"/>
    <s v="ECO"/>
    <s v="Moroz, D &amp; Pecchioli, B 2021, 'Des whiskies avec de plus en plus de retour… sur investissement'"/>
    <x v="280"/>
    <m/>
    <m/>
    <d v="2021-04-08T00:00:00"/>
    <s v="https://theconversation.com/des-whiskies-avec-de-plus-en-plus-de-retour-sur-investissement-158440"/>
    <m/>
    <m/>
    <m/>
    <m/>
    <s v="MOROZ"/>
    <s v="DAVID"/>
    <m/>
    <m/>
    <m/>
    <m/>
    <m/>
    <m/>
    <m/>
    <m/>
    <m/>
    <m/>
    <m/>
    <m/>
    <m/>
    <s v="x"/>
    <m/>
    <m/>
    <m/>
    <m/>
    <x v="4"/>
    <m/>
    <m/>
    <m/>
    <m/>
    <m/>
    <m/>
  </r>
  <r>
    <x v="7"/>
    <x v="4"/>
    <s v="ECO"/>
    <s v="Moroz, D 2021, 'L’investissement en whisky : faut-il avoir foi en la parole des experts pour trouver la voie de la rentabilité ?'"/>
    <x v="455"/>
    <m/>
    <m/>
    <d v="2021-04-14T00:00:00"/>
    <s v="https://blog.ecole-management-normandie.fr/fr/societe/linvestissement-en-whisky%e2%80%af-faut-il-avoir-foi-en-la-parole-des-experts-pour-trouver-la-voie-de-la-rentabilite%e2%80%af/"/>
    <m/>
    <m/>
    <m/>
    <m/>
    <s v="MOROZ"/>
    <s v="DAVID"/>
    <m/>
    <m/>
    <m/>
    <m/>
    <m/>
    <m/>
    <m/>
    <m/>
    <m/>
    <m/>
    <m/>
    <m/>
    <m/>
    <m/>
    <m/>
    <m/>
    <m/>
    <m/>
    <x v="4"/>
    <m/>
    <m/>
    <m/>
    <m/>
    <m/>
    <m/>
  </r>
  <r>
    <x v="7"/>
    <x v="4"/>
    <s v="RH"/>
    <s v="Bazin, Y &amp; Leclair, M 2021, 'Steve Jobs, Christian Dior… À la rencontre des fantômes qui hantent les entreprises'"/>
    <x v="280"/>
    <m/>
    <m/>
    <d v="2021-03-24T00:00:00"/>
    <s v="https://theconversation.com/steve-jobs-christian-dior-a-la-rencontre-des-fantomes-qui-hantent-les-entreprises-157542"/>
    <m/>
    <m/>
    <m/>
    <m/>
    <s v="BAZIN"/>
    <s v="YOANN"/>
    <m/>
    <m/>
    <m/>
    <m/>
    <m/>
    <m/>
    <m/>
    <m/>
    <m/>
    <m/>
    <m/>
    <m/>
    <m/>
    <s v="x"/>
    <m/>
    <m/>
    <m/>
    <m/>
    <x v="4"/>
    <m/>
    <m/>
    <m/>
    <m/>
    <m/>
    <m/>
  </r>
  <r>
    <x v="7"/>
    <x v="4"/>
    <s v="MARK"/>
    <s v="Kovarski, O &amp; Batat, W 2021, 'Trois pistes pour réengager les clients à l’ère de la distanciation sociale '"/>
    <x v="280"/>
    <m/>
    <m/>
    <d v="2021-03-23T00:00:00"/>
    <s v="https://theconversation.com/trois-pistes-pour-reengager-les-clients-a-lere-de-la-distanciation-sociale-157524"/>
    <m/>
    <m/>
    <m/>
    <m/>
    <s v="KOVARSKI "/>
    <s v="OLIVIER"/>
    <s v="BATAT"/>
    <s v="WIDED"/>
    <m/>
    <m/>
    <m/>
    <m/>
    <m/>
    <m/>
    <m/>
    <m/>
    <m/>
    <m/>
    <m/>
    <m/>
    <m/>
    <m/>
    <m/>
    <m/>
    <x v="4"/>
    <m/>
    <m/>
    <m/>
    <m/>
    <m/>
    <m/>
  </r>
  <r>
    <x v="7"/>
    <x v="4"/>
    <s v="RH"/>
    <s v="Garcia, J.F, Grandval, S, Montargot, N &amp; Oiry, E 2021, 'Régénérer les compétences de l’entreprise grâce à l’intégration des nouveaux arrivants'"/>
    <x v="377"/>
    <m/>
    <m/>
    <d v="2022-12-20T00:00:00"/>
    <s v="https://www.hbrfrance.fr/chroniques-experts/2021/12/41729-regenerer-les-competences-de-lentreprise-grace-a-lintegration-des-nouveaux-arrivants/"/>
    <m/>
    <m/>
    <m/>
    <m/>
    <s v="GARCIA"/>
    <s v="JEAN-FRANCOIS"/>
    <m/>
    <m/>
    <m/>
    <m/>
    <m/>
    <m/>
    <m/>
    <m/>
    <m/>
    <m/>
    <m/>
    <m/>
    <m/>
    <s v="x"/>
    <m/>
    <m/>
    <m/>
    <m/>
    <x v="4"/>
    <m/>
    <m/>
    <m/>
    <m/>
    <m/>
    <m/>
  </r>
  <r>
    <x v="7"/>
    <x v="4"/>
    <s v="FIN"/>
    <s v="Griffiths, P 2021, 'Green lending: world’s biggest banks’ latest initiative at COP26 is a step backwards'"/>
    <x v="280"/>
    <m/>
    <m/>
    <d v="2021-11-05T00:00:00"/>
    <s v="https://theconversation.com/green-lending-worlds-biggest-banks-latest-initiative-at-cop26-is-a-step-backwards-169279"/>
    <m/>
    <m/>
    <m/>
    <m/>
    <s v="GRIFFITHS"/>
    <s v="PAUL"/>
    <m/>
    <m/>
    <m/>
    <m/>
    <m/>
    <m/>
    <m/>
    <m/>
    <m/>
    <m/>
    <m/>
    <m/>
    <m/>
    <m/>
    <m/>
    <m/>
    <m/>
    <m/>
    <x v="4"/>
    <m/>
    <m/>
    <m/>
    <m/>
    <m/>
    <m/>
  </r>
  <r>
    <x v="7"/>
    <x v="4"/>
    <s v="MARK"/>
    <s v="Hoffmann, J 2021, 'What do we really appreciate when visiting tourist attractions?'"/>
    <x v="455"/>
    <m/>
    <m/>
    <s v="11 october"/>
    <s v="https://blog.ecole-management-normandie.fr/en/sustainable-development/what-do-we-really-appreciate-when-visiting-tourist-attractions/"/>
    <m/>
    <m/>
    <m/>
    <m/>
    <s v="HOFMANN"/>
    <s v="JULIAN"/>
    <m/>
    <m/>
    <m/>
    <m/>
    <m/>
    <m/>
    <m/>
    <m/>
    <m/>
    <m/>
    <m/>
    <m/>
    <m/>
    <m/>
    <m/>
    <m/>
    <m/>
    <m/>
    <x v="4"/>
    <m/>
    <m/>
    <m/>
    <m/>
    <m/>
    <m/>
  </r>
  <r>
    <x v="7"/>
    <x v="4"/>
    <s v="ECO"/>
    <s v="Aubry, M &amp; Jeanne, L 2021, 'Semi-conducteurs : une pénurie appelée à durer'"/>
    <x v="280"/>
    <m/>
    <m/>
    <d v="2017-03-01T00:00:00"/>
    <s v="https://theconversation.com/semi-conducteurs-une-penurie-appelee-a-durer-157250"/>
    <m/>
    <m/>
    <m/>
    <m/>
    <s v="AUBRY"/>
    <s v="MATHILDE"/>
    <s v="JEANNE"/>
    <s v="LUDOVIC"/>
    <m/>
    <m/>
    <m/>
    <m/>
    <m/>
    <m/>
    <m/>
    <m/>
    <m/>
    <m/>
    <m/>
    <m/>
    <m/>
    <m/>
    <m/>
    <m/>
    <x v="4"/>
    <m/>
    <m/>
    <m/>
    <m/>
    <m/>
    <m/>
  </r>
  <r>
    <x v="7"/>
    <x v="4"/>
    <s v="ECO"/>
    <s v="Laré, A &amp; Chassy, A 2021, 'Monnaies locales dites alternatives : quelle est leur place dans l’ecosysteme ?'"/>
    <x v="622"/>
    <m/>
    <m/>
    <d v="2021-03-22T00:00:00"/>
    <s v="https://www.mondedesgrandesecoles.fr/monnaies-locales-dites-alternatives-quelle-est-leur-place-dans-lecosysteme/"/>
    <m/>
    <m/>
    <m/>
    <m/>
    <s v="LARE"/>
    <s v="AMANDINE"/>
    <s v="CHASSY"/>
    <s v="ANGELIQUE"/>
    <m/>
    <m/>
    <m/>
    <m/>
    <m/>
    <m/>
    <m/>
    <m/>
    <m/>
    <m/>
    <m/>
    <m/>
    <m/>
    <m/>
    <m/>
    <m/>
    <x v="4"/>
    <m/>
    <m/>
    <m/>
    <m/>
    <m/>
    <m/>
  </r>
  <r>
    <x v="7"/>
    <x v="4"/>
    <s v="ECO"/>
    <s v="Lamotte, O 2021, ‘L’effet ambivalent de la réputation des entreprises sur leurs décisions d’acquisitions internationales’"/>
    <x v="455"/>
    <m/>
    <m/>
    <d v="2021-07-12T00:00:00"/>
    <s v="https://blog.ecole-management-normandie.fr/fr/entreprises-ressources-humaines/leffet-ambivalent-de-la-reputation-des-entreprises-sur-leurs-decisions-dacquisitions-internationales/"/>
    <m/>
    <m/>
    <m/>
    <m/>
    <s v="LAMOTTE"/>
    <s v="OLIVIER"/>
    <m/>
    <m/>
    <m/>
    <m/>
    <m/>
    <m/>
    <m/>
    <m/>
    <m/>
    <m/>
    <m/>
    <m/>
    <m/>
    <m/>
    <m/>
    <m/>
    <m/>
    <m/>
    <x v="4"/>
    <m/>
    <m/>
    <m/>
    <m/>
    <m/>
    <m/>
  </r>
  <r>
    <x v="7"/>
    <x v="4"/>
    <s v="ECO"/>
    <s v="Lamotte, O, Colovic, A, Chalençon, L &amp; Mayrhofer, U 2021, 'L’effet ambivalent de la réputation des entreprises sur leurs décisions d’acquisitions internationales'"/>
    <x v="280"/>
    <m/>
    <m/>
    <d v="2021-05-10T00:00:00"/>
    <s v="https://theconversation.com/leffet-ambivalent-de-la-reputation-des-entreprises-sur-leurs-decisions-dacquisitions-internationales-160466"/>
    <m/>
    <m/>
    <m/>
    <m/>
    <s v="LAMOTTE"/>
    <s v="OLIVIER"/>
    <m/>
    <m/>
    <m/>
    <m/>
    <m/>
    <m/>
    <m/>
    <m/>
    <m/>
    <m/>
    <m/>
    <m/>
    <m/>
    <s v="x"/>
    <m/>
    <m/>
    <m/>
    <m/>
    <x v="4"/>
    <m/>
    <m/>
    <m/>
    <m/>
    <m/>
    <m/>
  </r>
  <r>
    <x v="7"/>
    <x v="4"/>
    <s v="ECO"/>
    <s v="Laré, A 2021, 'Finance alternative : effet de mode ou alternative crédible au financement traditionnel ?'"/>
    <x v="623"/>
    <m/>
    <m/>
    <d v="2021-04-19T00:00:00"/>
    <s v="https://www.mondedesgrandesecoles.fr/finance-alternative-effet-de-mode-ou-alternative-credible-au-financement-traditionnel/"/>
    <m/>
    <m/>
    <m/>
    <m/>
    <s v="LARE"/>
    <s v="AMANDINE"/>
    <m/>
    <m/>
    <m/>
    <m/>
    <m/>
    <m/>
    <m/>
    <m/>
    <m/>
    <m/>
    <m/>
    <m/>
    <m/>
    <m/>
    <m/>
    <m/>
    <m/>
    <m/>
    <x v="4"/>
    <m/>
    <m/>
    <m/>
    <m/>
    <m/>
    <m/>
  </r>
  <r>
    <x v="7"/>
    <x v="4"/>
    <s v="ECO"/>
    <s v="Jeanne, L 2021, 'Taïwan et la rivalité sino-américaine : le monde peut-il basculer ?'"/>
    <x v="280"/>
    <m/>
    <m/>
    <d v="2021-12-16T00:00:00"/>
    <s v="[10:27] FRANCOISE Caroline_x000a_https://theconversation.com/ta-wan-et-la-rivalite-sino-americaine-le-monde-peut-il-basculer-173455_x000a_Taïwan et la rivalité sino-américaine : le monde peut-il basculer ?_x000a_La Chine met de plus en plus la pression sur Taïwan. La montée des tensions pourrait-elle déboucher sur un conflit de grande envergure ?_x000a_"/>
    <m/>
    <m/>
    <m/>
    <m/>
    <s v="JEANNE"/>
    <s v="LUDOVIC"/>
    <m/>
    <m/>
    <m/>
    <m/>
    <m/>
    <m/>
    <m/>
    <m/>
    <m/>
    <m/>
    <m/>
    <m/>
    <m/>
    <m/>
    <m/>
    <m/>
    <m/>
    <m/>
    <x v="4"/>
    <m/>
    <m/>
    <m/>
    <m/>
    <m/>
    <m/>
  </r>
  <r>
    <x v="7"/>
    <x v="4"/>
    <s v="ECO"/>
    <s v="Aubry, M 2021, 'Les semi-conducteurs en Europe : chronique d'une dépendance annoncée'"/>
    <x v="557"/>
    <m/>
    <m/>
    <d v="2021-03-14T00:00:00"/>
    <s v="https://lexpansion.lexpress.fr/actualite-economique/mathilde-aubry-les-semi-conducteurs-en-europe-chronique-d-une-dependance-annoncee_2146686.html"/>
    <m/>
    <m/>
    <m/>
    <m/>
    <s v="AUBRY"/>
    <s v="MATHILDE"/>
    <m/>
    <m/>
    <m/>
    <m/>
    <m/>
    <m/>
    <m/>
    <m/>
    <m/>
    <m/>
    <m/>
    <m/>
    <m/>
    <m/>
    <m/>
    <m/>
    <m/>
    <m/>
    <x v="4"/>
    <m/>
    <m/>
    <m/>
    <m/>
    <m/>
    <m/>
  </r>
  <r>
    <x v="7"/>
    <x v="4"/>
    <s v="ECO"/>
    <s v="Bourdin, S 2021, 'Pour un agenda vert de l’enseignement dans les Grandes écoles et les Universités'"/>
    <x v="572"/>
    <m/>
    <m/>
    <d v="2021-02-25T00:00:00"/>
    <s v="https://www.cge.asso.fr/liste-actualites/pour-un-agenda-vert-de-lenseignement-dans-les-grandes-ecoles-et-les-universites/"/>
    <m/>
    <m/>
    <m/>
    <m/>
    <s v="BOURDIN"/>
    <s v="SEBASTIEN"/>
    <m/>
    <m/>
    <m/>
    <m/>
    <m/>
    <m/>
    <m/>
    <m/>
    <m/>
    <m/>
    <m/>
    <m/>
    <m/>
    <m/>
    <m/>
    <m/>
    <m/>
    <m/>
    <x v="4"/>
    <m/>
    <m/>
    <m/>
    <m/>
    <m/>
    <m/>
  </r>
  <r>
    <x v="7"/>
    <x v="4"/>
    <s v="FIN"/>
    <s v="Griffiths, P 2021, '« Finance verte » : faut-il croire au nouvel engagement des grandes banques à la COP26 ? "/>
    <x v="280"/>
    <m/>
    <m/>
    <d v="2021-11-05T00:00:00"/>
    <s v="https://theconversation.com/finance-verte-faut-il-croire-au-nouvel-engagement-des-grandes-banques-a-la-cop26-171413"/>
    <m/>
    <m/>
    <m/>
    <m/>
    <s v="GRIFFITHS"/>
    <s v="PAUL"/>
    <m/>
    <m/>
    <m/>
    <m/>
    <m/>
    <m/>
    <m/>
    <m/>
    <m/>
    <m/>
    <m/>
    <m/>
    <m/>
    <m/>
    <m/>
    <m/>
    <m/>
    <m/>
    <x v="4"/>
    <m/>
    <m/>
    <m/>
    <m/>
    <m/>
    <m/>
  </r>
  <r>
    <x v="7"/>
    <x v="4"/>
    <s v="FIN"/>
    <s v="Pereira, B 2021, ‘L’Agence française anticorruption, une réponse aux normes extraterritoriales américaines’"/>
    <x v="280"/>
    <m/>
    <m/>
    <d v="2021-08-15T00:00:00"/>
    <s v="https://theconversation.com/lagence-francaise-anticorruption-une-reponse-aux-normes-extraterritoriales-americaines-166059"/>
    <m/>
    <m/>
    <m/>
    <m/>
    <s v="PEREIRA"/>
    <s v="BRIGITTE"/>
    <m/>
    <m/>
    <m/>
    <m/>
    <m/>
    <m/>
    <m/>
    <m/>
    <m/>
    <m/>
    <m/>
    <m/>
    <m/>
    <m/>
    <m/>
    <m/>
    <m/>
    <m/>
    <x v="4"/>
    <m/>
    <m/>
    <m/>
    <m/>
    <m/>
    <m/>
  </r>
  <r>
    <x v="7"/>
    <x v="4"/>
    <s v="FIN"/>
    <s v="Pereira, B 2021, 'L’Agence française anticorruption : une réponse aux normes extraterritoriales américaines'"/>
    <x v="455"/>
    <m/>
    <m/>
    <d v="2021-08-23T00:00:00"/>
    <s v="https://blog.ecole-management-normandie.fr/fr/economie-finance/lagence-francaise-anticorruption-une-reponse-aux-normes-extraterritoriales-americaines/"/>
    <m/>
    <m/>
    <m/>
    <m/>
    <s v="PEREIRA"/>
    <s v="BRIGITTE"/>
    <m/>
    <m/>
    <m/>
    <m/>
    <m/>
    <m/>
    <m/>
    <m/>
    <m/>
    <m/>
    <m/>
    <m/>
    <m/>
    <m/>
    <m/>
    <m/>
    <m/>
    <m/>
    <x v="4"/>
    <m/>
    <m/>
    <m/>
    <m/>
    <m/>
    <m/>
  </r>
  <r>
    <x v="7"/>
    <x v="4"/>
    <s v="RH"/>
    <s v="Pralong, J &amp; Chardin, T 2021, 'Le recrutement est en crise'"/>
    <x v="465"/>
    <m/>
    <m/>
    <s v="janvier"/>
    <m/>
    <s v="n° 1511, p. 22. "/>
    <m/>
    <m/>
    <m/>
    <s v="PRALONG"/>
    <s v="JEAN"/>
    <m/>
    <m/>
    <m/>
    <m/>
    <m/>
    <m/>
    <m/>
    <m/>
    <m/>
    <m/>
    <m/>
    <m/>
    <m/>
    <s v="x"/>
    <m/>
    <m/>
    <m/>
    <m/>
    <x v="4"/>
    <m/>
    <m/>
    <m/>
    <m/>
    <m/>
    <m/>
  </r>
  <r>
    <x v="7"/>
    <x v="4"/>
    <s v="RH"/>
    <s v="Pralong, J 2021, 'Nul vainqueur ne croit au hasard'"/>
    <x v="465"/>
    <m/>
    <m/>
    <s v="Février"/>
    <m/>
    <s v="n° 1515, p. 22"/>
    <m/>
    <m/>
    <m/>
    <s v="PRALONG"/>
    <s v="JEAN"/>
    <m/>
    <m/>
    <m/>
    <m/>
    <m/>
    <m/>
    <m/>
    <m/>
    <m/>
    <m/>
    <m/>
    <m/>
    <m/>
    <m/>
    <m/>
    <m/>
    <m/>
    <m/>
    <x v="4"/>
    <m/>
    <m/>
    <m/>
    <m/>
    <m/>
    <m/>
  </r>
  <r>
    <x v="7"/>
    <x v="4"/>
    <s v="RH"/>
    <s v="Pralong, J &amp; Le Coz, M 2021, 'L’entreprise d'après : le modèle du campus'"/>
    <x v="465"/>
    <m/>
    <m/>
    <s v="décembre/janvier"/>
    <m/>
    <s v="n° 1509, p. 22."/>
    <m/>
    <m/>
    <m/>
    <s v="PRALONG"/>
    <s v="JEAN"/>
    <m/>
    <m/>
    <m/>
    <m/>
    <m/>
    <m/>
    <m/>
    <m/>
    <m/>
    <m/>
    <m/>
    <m/>
    <m/>
    <s v="x"/>
    <m/>
    <m/>
    <m/>
    <m/>
    <x v="4"/>
    <m/>
    <m/>
    <m/>
    <m/>
    <m/>
    <m/>
  </r>
  <r>
    <x v="7"/>
    <x v="4"/>
    <s v="RH"/>
    <s v="Pralong, J 2021, ‘Les chefs de service devront manager le travail, pas les travailleurs’"/>
    <x v="455"/>
    <m/>
    <m/>
    <d v="2021-08-24T00:00:00"/>
    <s v="https://blog.ecole-management-normandie.fr/fr/entreprises-ressources-humaines/les-chefs-de-service-les-teletravailleurs/"/>
    <m/>
    <m/>
    <m/>
    <m/>
    <s v="PRALONG"/>
    <s v="JEAN"/>
    <m/>
    <m/>
    <m/>
    <m/>
    <m/>
    <m/>
    <m/>
    <m/>
    <m/>
    <m/>
    <m/>
    <m/>
    <m/>
    <m/>
    <m/>
    <m/>
    <m/>
    <m/>
    <x v="4"/>
    <m/>
    <m/>
    <m/>
    <m/>
    <m/>
    <m/>
  </r>
  <r>
    <x v="7"/>
    <x v="4"/>
    <s v="RH"/>
    <s v="Pralong, J 2021, ‘Employability In Real Life : définir, mesurer et développer l’employabilité pour faciliter l’accès à l’emploi’"/>
    <x v="455"/>
    <m/>
    <m/>
    <d v="2021-07-12T00:00:00"/>
    <s v="https://blog.ecole-management-normandie.fr/fr/entreprises-ressources-humaines/employabilite-in-real-life-definir-mesurer-et-developper-lemployabilite-pour-faciliter-lacces-a-lemploi/"/>
    <m/>
    <m/>
    <m/>
    <m/>
    <s v="PRALONG"/>
    <s v="JEAN"/>
    <m/>
    <m/>
    <m/>
    <m/>
    <m/>
    <m/>
    <m/>
    <m/>
    <m/>
    <m/>
    <m/>
    <m/>
    <m/>
    <m/>
    <m/>
    <m/>
    <m/>
    <m/>
    <x v="4"/>
    <m/>
    <m/>
    <m/>
    <m/>
    <m/>
    <m/>
  </r>
  <r>
    <x v="7"/>
    <x v="4"/>
    <s v="RH"/>
    <s v="Philippe, X, Culie, J-D &amp; Meyer, V 2021, 'Après « Houellebecq économiste », Houellebecq sociologue du travail !'"/>
    <x v="280"/>
    <m/>
    <m/>
    <d v="2021-11-25T00:00:00"/>
    <s v="https://theconversation.com/apres-houellebecq-economiste-houellebecq-sociologue-du-travail-171992"/>
    <m/>
    <m/>
    <m/>
    <m/>
    <s v="PHILIPPE"/>
    <s v="XAVIER"/>
    <s v="CULIE"/>
    <s v="JEAN-DENIS"/>
    <s v="MEYER"/>
    <s v="VINCENT"/>
    <m/>
    <m/>
    <m/>
    <m/>
    <m/>
    <m/>
    <m/>
    <m/>
    <m/>
    <m/>
    <m/>
    <m/>
    <m/>
    <m/>
    <x v="4"/>
    <m/>
    <m/>
    <m/>
    <m/>
    <m/>
    <m/>
  </r>
  <r>
    <x v="7"/>
    <x v="4"/>
    <s v="RH"/>
    <s v="Pralong, J 2021, ‘Faut-il être un tisseur ou un cueilleur pour être un bon recruteur ?"/>
    <x v="377"/>
    <m/>
    <m/>
    <d v="2022-12-14T00:00:00"/>
    <s v="https://www.hbrfrance.fr/chroniques-experts/2021/12/41612-faut-il-etre-un-cueilleur-ou-un-tisseur-pour-etre-un-bon-recruteur/"/>
    <m/>
    <m/>
    <m/>
    <m/>
    <s v="PRALONG"/>
    <s v="JEAN"/>
    <m/>
    <m/>
    <m/>
    <m/>
    <m/>
    <m/>
    <m/>
    <m/>
    <m/>
    <m/>
    <m/>
    <m/>
    <m/>
    <m/>
    <m/>
    <m/>
    <m/>
    <m/>
    <x v="4"/>
    <m/>
    <m/>
    <m/>
    <m/>
    <m/>
    <m/>
  </r>
  <r>
    <x v="7"/>
    <x v="4"/>
    <s v="RH"/>
    <s v="Pralong, J 2021, 'Recrutement : Quels processus derrière les process ?'"/>
    <x v="465"/>
    <m/>
    <m/>
    <s v="13-19 décembre"/>
    <m/>
    <s v="no. 1554, p. 22"/>
    <m/>
    <m/>
    <m/>
    <s v="PRALONG"/>
    <s v="JEAN"/>
    <m/>
    <m/>
    <m/>
    <m/>
    <m/>
    <m/>
    <m/>
    <m/>
    <m/>
    <m/>
    <m/>
    <m/>
    <m/>
    <m/>
    <m/>
    <m/>
    <m/>
    <m/>
    <x v="4"/>
    <m/>
    <m/>
    <m/>
    <m/>
    <m/>
    <m/>
  </r>
  <r>
    <x v="7"/>
    <x v="4"/>
    <s v="RH"/>
    <s v="Minchella, D 2021, 'Les entreprises à l’heure du Flex Office…pourquoi ?'"/>
    <x v="294"/>
    <m/>
    <m/>
    <d v="2021-01-25T00:00:00"/>
    <s v="https://www.facilities.fr/les-entreprises-a-lheure-du-flex-officepourquoi/"/>
    <m/>
    <m/>
    <m/>
    <m/>
    <s v="MINCHELLA"/>
    <s v="DELPHINE"/>
    <m/>
    <m/>
    <m/>
    <m/>
    <m/>
    <m/>
    <m/>
    <m/>
    <m/>
    <m/>
    <m/>
    <m/>
    <m/>
    <m/>
    <m/>
    <m/>
    <m/>
    <m/>
    <x v="4"/>
    <m/>
    <m/>
    <m/>
    <m/>
    <m/>
    <m/>
  </r>
  <r>
    <x v="7"/>
    <x v="4"/>
    <s v="RH"/>
    <s v="Minchella, D 2021, 'Résister à un espace collectif imposé : le non-lieu anthropologique comme acte de résistance en organisation'"/>
    <x v="624"/>
    <m/>
    <m/>
    <s v="February"/>
    <s v="https://www.em-normandie.com/fr/admin/structure/editorial_block_entity/23679"/>
    <m/>
    <m/>
    <m/>
    <m/>
    <s v="MINCHELLA"/>
    <s v="DELPHINE"/>
    <m/>
    <m/>
    <m/>
    <m/>
    <m/>
    <m/>
    <m/>
    <m/>
    <m/>
    <m/>
    <m/>
    <m/>
    <m/>
    <m/>
    <m/>
    <m/>
    <m/>
    <m/>
    <x v="4"/>
    <m/>
    <m/>
    <m/>
    <m/>
    <m/>
    <m/>
  </r>
  <r>
    <x v="7"/>
    <x v="4"/>
    <s v="RH"/>
    <s v="Minchella, D &amp; Kemdji, M 2021, 'Le télétravail, un atout pour la marque employeur ? Pas si sûr…'"/>
    <x v="549"/>
    <m/>
    <m/>
    <d v="2021-01-24T00:00:00"/>
    <s v="https://www.hbrfrance.fr/chroniques-experts/2021/01/33173-le-teletravail-un-atout-pour-la-marque-employeur-pas-si-sur/"/>
    <m/>
    <m/>
    <m/>
    <m/>
    <s v="MINCHELLA"/>
    <s v="DELPHINE"/>
    <m/>
    <m/>
    <m/>
    <m/>
    <m/>
    <m/>
    <m/>
    <m/>
    <m/>
    <m/>
    <m/>
    <m/>
    <s v="x"/>
    <m/>
    <m/>
    <m/>
    <m/>
    <m/>
    <x v="4"/>
    <m/>
    <m/>
    <m/>
    <m/>
    <m/>
    <m/>
  </r>
  <r>
    <x v="7"/>
    <x v="4"/>
    <s v="RH"/>
    <s v="Minchella, D &amp; Vincotte, E 2021, 'Pour plus de FM dans les salles de cours'"/>
    <x v="294"/>
    <m/>
    <m/>
    <s v="10 mai."/>
    <s v="https://2b9ki.r.a.d.sendibm1.com/mk/mr/00vVHWHQeQOhQMoLyT1ketsgqVmE7ko0L87jK-7Ia1drGa5ERygYgS87onvpZj2x8jScybyW7Xj8OXFy-KPSLZssi1Nj90i8O07zXRe5q7GcilEDbg"/>
    <s v="no. 390, 10 mai."/>
    <m/>
    <m/>
    <m/>
    <s v="MINCHELLA"/>
    <s v="DELPHINE"/>
    <m/>
    <m/>
    <m/>
    <m/>
    <m/>
    <m/>
    <m/>
    <m/>
    <m/>
    <m/>
    <m/>
    <m/>
    <m/>
    <s v="x"/>
    <m/>
    <m/>
    <m/>
    <m/>
    <x v="4"/>
    <m/>
    <m/>
    <m/>
    <m/>
    <m/>
    <m/>
  </r>
  <r>
    <x v="7"/>
    <x v="4"/>
    <s v="RH"/>
    <s v="Minchella, D 2021, 'Sauter le pas de l’installation complète dans un tiers-lieu'"/>
    <x v="294"/>
    <m/>
    <m/>
    <s v="8 novembre."/>
    <s v="https://2b9ki.r.a.d.sendibm1.com/mk/mr/oUaZbSgGigXSyCH5T4qdBrRSFYhu6AHi7ZYUp978uslTJJoXDWls77ihcVlh06i1x3t7z44LufEXYJdUg6k8bYu7CZHoPjm3xJ4P62izaumNW2v0kwONn_YLlq0e8QSgoq_fdgiIVDo"/>
    <s v="no. 411"/>
    <m/>
    <m/>
    <m/>
    <s v="MINCHELLA"/>
    <s v="DELPHINE"/>
    <m/>
    <m/>
    <m/>
    <m/>
    <m/>
    <m/>
    <m/>
    <m/>
    <m/>
    <m/>
    <m/>
    <m/>
    <m/>
    <m/>
    <m/>
    <m/>
    <m/>
    <m/>
    <x v="4"/>
    <m/>
    <m/>
    <m/>
    <m/>
    <m/>
    <m/>
  </r>
  <r>
    <x v="7"/>
    <x v="4"/>
    <s v="RH"/>
    <s v="Minchella, D 2021, 'Entre résilience et plus d’hospitality pour demain'"/>
    <x v="294"/>
    <m/>
    <m/>
    <d v="2021-11-25T00:00:00"/>
    <s v="https://www.facilities.fr/wp-content/uploads/2021/11/MARCHE-ACCUEIL-2021.pdf"/>
    <s v="90-91"/>
    <m/>
    <m/>
    <m/>
    <s v="MINCHELLA"/>
    <s v="DELPHINE"/>
    <m/>
    <m/>
    <m/>
    <m/>
    <m/>
    <m/>
    <m/>
    <m/>
    <m/>
    <m/>
    <m/>
    <m/>
    <m/>
    <m/>
    <m/>
    <m/>
    <m/>
    <m/>
    <x v="4"/>
    <m/>
    <m/>
    <m/>
    <m/>
    <m/>
    <m/>
  </r>
  <r>
    <x v="7"/>
    <x v="4"/>
    <s v="RH"/>
    <s v="Minchella, D &amp; Vinçotte, E 2021, ‘Les prestataires de service face à la crise du COVID-19 : le cas du secteur de la propreté’"/>
    <x v="625"/>
    <m/>
    <m/>
    <s v="décembre"/>
    <m/>
    <s v="no. 3, pp. 67-80"/>
    <m/>
    <m/>
    <m/>
    <s v="MINCHELLA"/>
    <s v="DELPHINE"/>
    <m/>
    <m/>
    <m/>
    <m/>
    <m/>
    <m/>
    <m/>
    <m/>
    <m/>
    <m/>
    <m/>
    <m/>
    <m/>
    <s v="x"/>
    <m/>
    <m/>
    <m/>
    <m/>
    <x v="4"/>
    <m/>
    <m/>
    <m/>
    <m/>
    <m/>
    <m/>
  </r>
  <r>
    <x v="7"/>
    <x v="4"/>
    <s v="RH"/>
    <s v="Meyer, V, Culie, J.D, Garcia, J.F &amp; Sorreda, T 2021, 'Le mystère de la « Grande démission » : comment expliquer les difficultés actuelles de recrutement en France ?',"/>
    <x v="280"/>
    <m/>
    <m/>
    <d v="2021-12-13T00:00:00"/>
    <s v="https://theconversation.com/le-mystere-de-la-grande-demission-comment-expliquer-les-difficultes-actuelles-de-recrutement-en-france-173454"/>
    <m/>
    <m/>
    <m/>
    <m/>
    <s v="MEYER"/>
    <s v="VINCENT"/>
    <s v="CULIE"/>
    <s v="JEAN-DENIS"/>
    <s v="GARCIA"/>
    <s v="JEAN-FRANCOIS"/>
    <s v="SORREDA"/>
    <s v="THOMAS"/>
    <m/>
    <m/>
    <m/>
    <m/>
    <m/>
    <m/>
    <m/>
    <m/>
    <m/>
    <m/>
    <m/>
    <m/>
    <x v="4"/>
    <m/>
    <m/>
    <m/>
    <m/>
    <m/>
    <m/>
  </r>
  <r>
    <x v="7"/>
    <x v="4"/>
    <s v="ECO"/>
    <s v="Nadou, F 2021, 'Mutation de l’industrie : industrie du futur ou futur de l’industrie ?'"/>
    <x v="547"/>
    <m/>
    <m/>
    <d v="2021-06-14T00:00:00"/>
    <s v="https://www.mondedesgrandesecoles.fr/mutation-de-lindustrie-industrie-du-futur-ou-futur-de-lindustrie/"/>
    <m/>
    <m/>
    <m/>
    <m/>
    <s v="NADOU"/>
    <s v="FABIEN"/>
    <m/>
    <m/>
    <m/>
    <m/>
    <m/>
    <m/>
    <m/>
    <m/>
    <m/>
    <m/>
    <m/>
    <m/>
    <m/>
    <m/>
    <m/>
    <m/>
    <m/>
    <m/>
    <x v="4"/>
    <m/>
    <m/>
    <m/>
    <m/>
    <m/>
    <m/>
  </r>
  <r>
    <x v="7"/>
    <x v="4"/>
    <s v="STRAT"/>
    <s v="Condor, R 2021, 'L'innovation ouverte : l'autre explication de la suppression de 400 postes chez Sanofi'"/>
    <x v="557"/>
    <m/>
    <m/>
    <d v="2021-01-19T00:00:00"/>
    <s v="https://www.lexpress.fr/actualite/idees-et-debats/l-innovation-ouverte-l-autre-explication-de-la-suppression-de-400-postes-chez-sanofi_2142999.html"/>
    <m/>
    <m/>
    <m/>
    <m/>
    <s v="CONDOR"/>
    <s v="ROLAND"/>
    <m/>
    <m/>
    <m/>
    <m/>
    <m/>
    <m/>
    <m/>
    <m/>
    <m/>
    <m/>
    <m/>
    <m/>
    <m/>
    <m/>
    <m/>
    <m/>
    <m/>
    <m/>
    <x v="4"/>
    <m/>
    <m/>
    <m/>
    <m/>
    <m/>
    <m/>
  </r>
  <r>
    <x v="7"/>
    <x v="4"/>
    <s v="MARK"/>
    <s v="Sohier, R 2021, '#Jachète, #jachètepas : impact des réseaux sociaux sur notre processus d’achat'"/>
    <x v="547"/>
    <m/>
    <m/>
    <s v="10 mai."/>
    <s v="https://www.mondedesgrandesecoles.fr/jachete-jachetepas-impact-des-reseaux-sociaux-sur-notre-processus-dachat/"/>
    <m/>
    <m/>
    <m/>
    <m/>
    <s v="SOHIER"/>
    <s v="ROMAIN"/>
    <m/>
    <m/>
    <m/>
    <m/>
    <m/>
    <m/>
    <m/>
    <m/>
    <m/>
    <m/>
    <m/>
    <m/>
    <m/>
    <m/>
    <m/>
    <m/>
    <m/>
    <m/>
    <x v="4"/>
    <m/>
    <m/>
    <m/>
    <m/>
    <m/>
    <m/>
  </r>
  <r>
    <x v="7"/>
    <x v="4"/>
    <s v="STRAT"/>
    <s v="Srivastava, M 2021, 'Managing global supply chain risks: effects of the industry sector'"/>
    <x v="455"/>
    <m/>
    <m/>
    <d v="2021-03-02T00:00:00"/>
    <s v="https://blog.ecole-management-normandie.fr/en/business-intelligence/managing-global-supply-chain-risks-effects-of-the-industry-sector/_x000a_Managing global supply chain risks: effects of the industry sector - Blog EM Normandie_x000a_This study used an online survey to gather information on how Indian executives across these industries manage global supply chain risks._x000a_"/>
    <m/>
    <m/>
    <m/>
    <m/>
    <s v="SRIVASTAVA"/>
    <s v="MOHIT"/>
    <m/>
    <m/>
    <m/>
    <m/>
    <m/>
    <m/>
    <m/>
    <m/>
    <m/>
    <m/>
    <m/>
    <m/>
    <m/>
    <m/>
    <m/>
    <m/>
    <m/>
    <m/>
    <x v="4"/>
    <m/>
    <m/>
    <m/>
    <m/>
    <m/>
    <m/>
  </r>
  <r>
    <x v="7"/>
    <x v="4"/>
    <s v="STRAT"/>
    <s v="Srivastava, M 2021, Supplier’s response to institutional pressure in uncertain environment: implications for cleaner production"/>
    <x v="455"/>
    <m/>
    <m/>
    <d v="2021-02-02T00:00:00"/>
    <s v="https://blog.ecole-management-normandie.fr/en/maritime-port-logistics/suppliers-response-to-institutional-pressure-in-uncertain-environment-implications-for-cleaner-production/_x000a_Supplier’s response to institutional pressure in uncertain environment: implications for cleaner production - Blog EM Normandie_x000a_The purpose of this study is to understand how suppliers respond to institutional pressure in an uncertain environment and what impact do these responses have on their financial performance as well..._x000a_"/>
    <m/>
    <m/>
    <m/>
    <m/>
    <s v="SRIVASTAVA"/>
    <s v="MOHIT"/>
    <m/>
    <m/>
    <m/>
    <m/>
    <m/>
    <m/>
    <m/>
    <m/>
    <m/>
    <m/>
    <m/>
    <m/>
    <m/>
    <m/>
    <m/>
    <m/>
    <m/>
    <m/>
    <x v="4"/>
    <m/>
    <m/>
    <m/>
    <m/>
    <m/>
    <m/>
  </r>
  <r>
    <x v="7"/>
    <x v="4"/>
    <s v="RH"/>
    <s v="Minchella, D &amp; Kemdji, M 2021, 'Les futurs diplômés du supérieur : en rupture avec les anciennes générations ?'"/>
    <x v="294"/>
    <m/>
    <m/>
    <d v="2021-01-18T00:00:00"/>
    <s v="https://2b9ki.r.a.d.sendibm1.com/mk/mr/gf8aOyIuBmmPc09_Tvx843_aFmzxXbjPxQkAaLLABvzis_XMu2NVU25JokqmI5dVlhp6L6RA8D0xboqLbxEu5o_ltxFK9GyviJcobeZJcXLgV0e67g"/>
    <m/>
    <m/>
    <m/>
    <m/>
    <s v="MINCHELLA"/>
    <s v="DELPHINE"/>
    <m/>
    <m/>
    <m/>
    <m/>
    <m/>
    <m/>
    <m/>
    <m/>
    <m/>
    <m/>
    <m/>
    <m/>
    <s v="x"/>
    <m/>
    <m/>
    <m/>
    <m/>
    <m/>
    <x v="4"/>
    <m/>
    <m/>
    <m/>
    <m/>
    <m/>
    <m/>
  </r>
  <r>
    <x v="7"/>
    <x v="4"/>
    <s v="FIN"/>
    <s v="Seiler, V 2021, 'China-to-FOB price transmission in the rare earth elements market and the endof Chinese export restrictions'"/>
    <x v="455"/>
    <m/>
    <m/>
    <d v="2021-08-23T00:00:00"/>
    <s v="https://blog.ecole-management-normandie.fr/en/sustainable-development/china-to-fob-price-transmission-in-the-rare-earth-elements-market-and-the-endof-chinese-export-restrictions/"/>
    <m/>
    <m/>
    <m/>
    <m/>
    <s v="SEILER"/>
    <s v="VOLKER"/>
    <m/>
    <m/>
    <m/>
    <m/>
    <m/>
    <m/>
    <m/>
    <m/>
    <m/>
    <m/>
    <m/>
    <m/>
    <m/>
    <m/>
    <m/>
    <m/>
    <m/>
    <m/>
    <x v="4"/>
    <m/>
    <m/>
    <m/>
    <m/>
    <m/>
    <m/>
  </r>
  <r>
    <x v="7"/>
    <x v="4"/>
    <s v="FIN"/>
    <s v="Seiler, V 2021, 'Acceptance of digital investment solutions: The case of robo advisory in Germany'"/>
    <x v="455"/>
    <m/>
    <m/>
    <d v="2021-07-15T00:00:00"/>
    <s v="https://blog.ecole-management-normandie.fr/en/economy-finance/acceptance-of-digital-investment-solutions-the-case-of-robo-advisory-in-germany/"/>
    <m/>
    <m/>
    <m/>
    <m/>
    <s v="SEILER"/>
    <s v="VOLKER"/>
    <m/>
    <m/>
    <m/>
    <m/>
    <m/>
    <m/>
    <m/>
    <m/>
    <m/>
    <m/>
    <m/>
    <m/>
    <m/>
    <m/>
    <m/>
    <m/>
    <m/>
    <m/>
    <x v="4"/>
    <m/>
    <m/>
    <m/>
    <m/>
    <m/>
    <m/>
  </r>
  <r>
    <x v="7"/>
    <x v="4"/>
    <s v="STRAT"/>
    <s v="Wang, Y 2021, 'Decoding China’s COVID‐19 ‘virus exceptionalism’'"/>
    <x v="455"/>
    <m/>
    <m/>
    <d v="2021-04-06T00:00:00"/>
    <s v="https://blog.ecole-management-normandie.fr/en/society/china-covid19-virus/"/>
    <m/>
    <m/>
    <m/>
    <m/>
    <s v="WANG"/>
    <s v="YHIAN"/>
    <m/>
    <m/>
    <m/>
    <m/>
    <m/>
    <m/>
    <m/>
    <m/>
    <m/>
    <m/>
    <m/>
    <m/>
    <m/>
    <m/>
    <m/>
    <m/>
    <m/>
    <m/>
    <x v="4"/>
    <m/>
    <m/>
    <m/>
    <m/>
    <m/>
    <m/>
  </r>
  <r>
    <x v="7"/>
    <x v="4"/>
    <s v="STRAT"/>
    <s v="Boeing, P &amp; Wang, Y 2021, 'Wide-Scale Digital Contact Tracing in Wuhan: Hyperefficient but Ethically Problematic'"/>
    <x v="626"/>
    <m/>
    <m/>
    <s v="May-June"/>
    <s v="https://ftp.zew.de/pub/zew-docs/zn/en/zn05062021.pdf?v=1622210250 "/>
    <m/>
    <m/>
    <m/>
    <m/>
    <s v="WANG"/>
    <s v="YHIAN"/>
    <m/>
    <m/>
    <m/>
    <m/>
    <m/>
    <m/>
    <m/>
    <m/>
    <m/>
    <m/>
    <m/>
    <m/>
    <m/>
    <s v="x"/>
    <m/>
    <m/>
    <m/>
    <m/>
    <x v="4"/>
    <m/>
    <m/>
    <m/>
    <m/>
    <m/>
    <m/>
  </r>
  <r>
    <x v="7"/>
    <x v="4"/>
    <s v="STRAT"/>
    <s v="Wang, Y 2021, ''Comment identifier les champs de croissance potentielle des secteurs d’activité ?' "/>
    <x v="455"/>
    <m/>
    <m/>
    <d v="2021-05-25T00:00:00"/>
    <s v="https://blog.ecole-management-normandie.fr/fr/economie-finance/comment-identifier-les-champs-de-croissance-potentielle-des-secteurs-dactivite/"/>
    <m/>
    <m/>
    <m/>
    <m/>
    <s v="WANG"/>
    <s v="YHIAN"/>
    <m/>
    <m/>
    <m/>
    <m/>
    <m/>
    <m/>
    <m/>
    <m/>
    <m/>
    <m/>
    <m/>
    <m/>
    <m/>
    <m/>
    <m/>
    <m/>
    <m/>
    <m/>
    <x v="4"/>
    <m/>
    <m/>
    <m/>
    <m/>
    <m/>
    <m/>
  </r>
  <r>
    <x v="7"/>
    <x v="4"/>
    <s v="STRAT"/>
    <s v="Wang, Y &amp; Turkina, E, 'Quel est le secret des villes qui s’illustrent à l’échelle mondiale ? L’exemple de Laval'"/>
    <x v="280"/>
    <m/>
    <m/>
    <d v="2021-06-23T00:00:00"/>
    <s v="https://theconversation.com/quel-est-le-secret-des-villes-qui-sillustrent-a-lechelle-mondiale-lexemple-de-laval-161043"/>
    <m/>
    <m/>
    <m/>
    <m/>
    <s v="WANG"/>
    <s v="YHIAN"/>
    <m/>
    <m/>
    <m/>
    <m/>
    <m/>
    <m/>
    <m/>
    <m/>
    <m/>
    <m/>
    <m/>
    <m/>
    <m/>
    <s v="x"/>
    <m/>
    <m/>
    <m/>
    <m/>
    <x v="4"/>
    <m/>
    <m/>
    <m/>
    <m/>
    <m/>
    <m/>
  </r>
  <r>
    <x v="7"/>
    <x v="4"/>
    <s v="STRAT"/>
    <s v="Wang, Y 2021, 'Quel est le secret des villes qui s’illustrent à l’échelle mondiale ? L’exemple de Laval'"/>
    <x v="455"/>
    <m/>
    <m/>
    <d v="2021-06-28T00:00:00"/>
    <s v="https://blog.ecole-management-normandie.fr/fr/developpement-durable-territoires/quel-est-le-secret-des-villes-qui-sillustrent-a-lechelle-mondiale-lexemple-de-laval/"/>
    <m/>
    <m/>
    <m/>
    <m/>
    <s v="WANG"/>
    <s v="YHIAN"/>
    <m/>
    <m/>
    <m/>
    <m/>
    <m/>
    <m/>
    <m/>
    <m/>
    <m/>
    <m/>
    <m/>
    <m/>
    <m/>
    <m/>
    <m/>
    <m/>
    <m/>
    <m/>
    <x v="4"/>
    <m/>
    <m/>
    <m/>
    <m/>
    <m/>
    <m/>
  </r>
  <r>
    <x v="7"/>
    <x v="4"/>
    <s v="STRAT"/>
    <s v="Wang, Y 2021, 'Global connectivity and local clustering of “Made-in-China” Aircraft'"/>
    <x v="455"/>
    <m/>
    <m/>
    <d v="2021-10-04T00:00:00"/>
    <s v="https://blog.ecole-management-normandie.fr/en/economy-finance/global-connectivity-and-local-clustering/"/>
    <m/>
    <m/>
    <m/>
    <m/>
    <s v="WANG"/>
    <s v="YHIAN"/>
    <m/>
    <m/>
    <m/>
    <m/>
    <m/>
    <m/>
    <m/>
    <m/>
    <m/>
    <m/>
    <m/>
    <m/>
    <m/>
    <m/>
    <m/>
    <m/>
    <m/>
    <m/>
    <x v="4"/>
    <m/>
    <m/>
    <m/>
    <m/>
    <m/>
    <m/>
  </r>
  <r>
    <x v="7"/>
    <x v="4"/>
    <s v="RH"/>
    <s v="Tanquerel, S et Meyer, V 2021, 'Réforme du congé paternité : l’indispensable engagement des managers'"/>
    <x v="377"/>
    <m/>
    <m/>
    <d v="2021-09-21T00:00:00"/>
    <s v="https://www.hbrfrance.fr/chroniques-experts/2021/09/39114-reforme-du-conge-paternite-lindispensable-engagement-des-managers/"/>
    <m/>
    <m/>
    <m/>
    <m/>
    <s v="TANQUEREL"/>
    <s v="SABRINA"/>
    <s v="MEYER"/>
    <s v="VINCENT"/>
    <m/>
    <m/>
    <m/>
    <m/>
    <m/>
    <m/>
    <m/>
    <m/>
    <m/>
    <m/>
    <m/>
    <m/>
    <m/>
    <m/>
    <m/>
    <m/>
    <x v="4"/>
    <m/>
    <m/>
    <m/>
    <m/>
    <m/>
    <m/>
  </r>
  <r>
    <x v="7"/>
    <x v="4"/>
    <s v="RH"/>
    <s v="Tanquerel, S &amp; Obermoeller, A 2021, 'Soft skills : le défi d’être soi'"/>
    <x v="377"/>
    <m/>
    <m/>
    <d v="2021-10-18T00:00:00"/>
    <s v="https://www.hbrfrance.fr/chroniques-experts/2021/10/40014-soft-skills-le-defi-detre-soi/"/>
    <m/>
    <m/>
    <m/>
    <m/>
    <s v="TANQUEREL"/>
    <s v="SABRINA"/>
    <s v="OBERMOELLER"/>
    <s v="ANNA"/>
    <m/>
    <m/>
    <m/>
    <m/>
    <m/>
    <m/>
    <m/>
    <m/>
    <m/>
    <m/>
    <m/>
    <m/>
    <m/>
    <m/>
    <m/>
    <m/>
    <x v="4"/>
    <m/>
    <m/>
    <m/>
    <m/>
    <m/>
    <m/>
  </r>
  <r>
    <x v="7"/>
    <x v="4"/>
    <s v="RH"/>
    <s v="Tanquerel, S 2021, 'Ecriture inclusive, langage féminin… juste une question de forme ?'"/>
    <x v="547"/>
    <m/>
    <m/>
    <d v="2021-11-16T00:00:00"/>
    <s v="https://www.mondedesgrandesecoles.fr/ecriture-inclusive-langage-feminin-juste-une-question-de-forme/"/>
    <m/>
    <m/>
    <m/>
    <m/>
    <s v="TANQUEREL"/>
    <s v="SABRINA"/>
    <m/>
    <m/>
    <m/>
    <m/>
    <m/>
    <m/>
    <m/>
    <m/>
    <m/>
    <m/>
    <m/>
    <m/>
    <m/>
    <m/>
    <m/>
    <m/>
    <m/>
    <m/>
    <x v="4"/>
    <m/>
    <m/>
    <m/>
    <m/>
    <m/>
    <m/>
  </r>
  <r>
    <x v="7"/>
    <x v="4"/>
    <s v="FIN"/>
    <s v="Tauni, Z 2021, 'Do buyer–seller personality similarities impact compulsive buying behaviour?'"/>
    <x v="455"/>
    <m/>
    <m/>
    <d v="2021-09-02T00:00:00"/>
    <s v="https://blog.ecole-management-normandie.fr/en/digital-marketing/do-buyer-seller-personality-similarities-impact-compulsive-buying-behaviour/"/>
    <m/>
    <m/>
    <m/>
    <m/>
    <s v="TAUNI"/>
    <s v="ZUBAIR M"/>
    <m/>
    <m/>
    <m/>
    <m/>
    <m/>
    <m/>
    <m/>
    <m/>
    <m/>
    <m/>
    <m/>
    <m/>
    <m/>
    <m/>
    <m/>
    <m/>
    <m/>
    <m/>
    <x v="4"/>
    <m/>
    <m/>
    <m/>
    <m/>
    <m/>
    <m/>
  </r>
  <r>
    <x v="7"/>
    <x v="4"/>
    <s v="MARK"/>
    <s v="Davick, N 2021, 'The role of international R&amp;D activities on SMEs’ performance'"/>
    <x v="455"/>
    <m/>
    <m/>
    <d v="2021-04-13T00:00:00"/>
    <s v="https://blog.ecole-management-normandie.fr/en/businesses/exploring-the-role-of-international-rd-activities-in-the-impact-of-technological-and-marketing-capabilities-on-smes-performance/"/>
    <m/>
    <m/>
    <m/>
    <m/>
    <s v="DAVCIK"/>
    <s v="NEBOJSA"/>
    <m/>
    <m/>
    <m/>
    <m/>
    <m/>
    <m/>
    <m/>
    <m/>
    <m/>
    <m/>
    <m/>
    <m/>
    <m/>
    <m/>
    <m/>
    <m/>
    <m/>
    <m/>
    <x v="4"/>
    <m/>
    <m/>
    <m/>
    <m/>
    <m/>
    <m/>
  </r>
  <r>
    <x v="7"/>
    <x v="4"/>
    <s v="SCM"/>
    <s v="Venkatesh, VG 2021, ‘Barriers to sustainable food consumption and production in China: A fuzzy DEMATEL analysis from a circular economy perspective"/>
    <x v="455"/>
    <m/>
    <m/>
    <d v="2021-09-15T00:00:00"/>
    <s v="https://blog.ecole-management-normandie.fr/en/sustainable-development/barriers-to-sustainable-food/"/>
    <m/>
    <m/>
    <m/>
    <m/>
    <s v="VENKATESH"/>
    <s v="VG"/>
    <m/>
    <m/>
    <m/>
    <m/>
    <m/>
    <m/>
    <m/>
    <m/>
    <m/>
    <m/>
    <m/>
    <m/>
    <m/>
    <m/>
    <m/>
    <m/>
    <m/>
    <m/>
    <x v="4"/>
    <m/>
    <m/>
    <m/>
    <m/>
    <m/>
    <m/>
  </r>
  <r>
    <x v="7"/>
    <x v="4"/>
    <s v="SCM"/>
    <s v="Zaman, M 2021, 'How a mobile app can become a catalyst for sustainable social business: the case of too good to go',"/>
    <x v="455"/>
    <m/>
    <m/>
    <d v="2021-06-29T00:00:00"/>
    <s v="_x000a_https://blog.ecole-management-normandie.fr/en/digital-transformation/how-a-mobile-app/_x000a_How a mobile app can become a catalyst for sustainable social business: the case of too good to go - Blog EM NormandieOne-third of the food produced in the world for human consumption is lost or wasted every year, which is approximately 1.3 billion tons.blog.ecole-management-normandie.fr"/>
    <m/>
    <m/>
    <m/>
    <m/>
    <s v="ZAMAN"/>
    <s v="MUSTAFEED"/>
    <m/>
    <m/>
    <m/>
    <m/>
    <m/>
    <m/>
    <m/>
    <m/>
    <m/>
    <m/>
    <m/>
    <m/>
    <m/>
    <m/>
    <m/>
    <m/>
    <m/>
    <m/>
    <x v="4"/>
    <m/>
    <m/>
    <m/>
    <m/>
    <m/>
    <m/>
  </r>
  <r>
    <x v="7"/>
    <x v="4"/>
    <s v="SCM"/>
    <s v="Zaman, M 2021, 'The Potential of Chatbots in travel and tourism services in the context of social distancing'"/>
    <x v="455"/>
    <m/>
    <m/>
    <s v="19 avril."/>
    <s v="https://blog.ecole-management-normandie.fr/en/digital-transformation/the-potential-of-chatbots-in-travel-and-tourism-services-in-the-context-of-social-distancing/"/>
    <m/>
    <m/>
    <m/>
    <m/>
    <s v="ZAMAN"/>
    <s v="MUSTAFEED"/>
    <m/>
    <m/>
    <m/>
    <m/>
    <m/>
    <m/>
    <m/>
    <m/>
    <m/>
    <m/>
    <m/>
    <m/>
    <m/>
    <m/>
    <m/>
    <m/>
    <m/>
    <m/>
    <x v="4"/>
    <m/>
    <m/>
    <m/>
    <m/>
    <m/>
    <m/>
  </r>
  <r>
    <x v="7"/>
    <x v="4"/>
    <s v="MARK"/>
    <s v="Zaman, M 2021, Relance du tourisme en France : +responsable, +résilient, +équitable, +innovant, Monde des Grandes Ecoles et Universités, 8 novembre."/>
    <x v="547"/>
    <m/>
    <m/>
    <s v="8 novembre."/>
    <s v="https://www.mondedesgrandesecoles.fr/relance-du-tourisme-en-france-responsable-resilient-equitable-innovant/"/>
    <m/>
    <m/>
    <m/>
    <m/>
    <s v="ZAMAN"/>
    <s v="MUSTAFEED"/>
    <m/>
    <m/>
    <m/>
    <m/>
    <m/>
    <m/>
    <m/>
    <m/>
    <m/>
    <m/>
    <m/>
    <m/>
    <m/>
    <m/>
    <m/>
    <m/>
    <m/>
    <m/>
    <x v="4"/>
    <m/>
    <m/>
    <m/>
    <m/>
    <m/>
    <m/>
  </r>
  <r>
    <x v="8"/>
    <x v="4"/>
    <s v="ECO"/>
    <s v="Aubry, M &amp; Nadou, F 2021, ''Digital plateforms : new intermediations, new proximities to rethink the territorial development'"/>
    <x v="627"/>
    <m/>
    <m/>
    <s v="24-26 Aout "/>
    <m/>
    <m/>
    <m/>
    <m/>
    <m/>
    <s v="AUBRY"/>
    <s v="MATHILDE"/>
    <s v="NADOU"/>
    <s v="FABIEN"/>
    <m/>
    <m/>
    <m/>
    <m/>
    <m/>
    <m/>
    <m/>
    <m/>
    <m/>
    <m/>
    <m/>
    <m/>
    <m/>
    <m/>
    <m/>
    <m/>
    <x v="4"/>
    <m/>
    <m/>
    <m/>
    <m/>
    <m/>
    <m/>
  </r>
  <r>
    <x v="8"/>
    <x v="4"/>
    <s v="MARK"/>
    <s v="de Boissieu, E &amp; Urien, B 2021, 'Impoliteness as a new Framework for understanding Consumer Misbehavior in Luxury Stores'"/>
    <x v="628"/>
    <m/>
    <m/>
    <s v="Monaco, Allemagne, April 7-9"/>
    <m/>
    <m/>
    <m/>
    <m/>
    <m/>
    <s v="DE BOISSIEU"/>
    <s v="ELODIE"/>
    <m/>
    <m/>
    <m/>
    <m/>
    <m/>
    <m/>
    <m/>
    <m/>
    <m/>
    <m/>
    <m/>
    <m/>
    <m/>
    <s v="x"/>
    <m/>
    <m/>
    <m/>
    <m/>
    <x v="4"/>
    <m/>
    <m/>
    <m/>
    <m/>
    <m/>
    <m/>
  </r>
  <r>
    <x v="8"/>
    <x v="4"/>
    <s v="MARK"/>
    <s v="Batat, W &amp; Manika, D (2021), 'Transformative Luxury Research (TLR): Advancing our understanding about luxury, business ethics, and well-being'"/>
    <x v="629"/>
    <m/>
    <m/>
    <s v="Virginia, USA, 28-29 June.  "/>
    <m/>
    <m/>
    <m/>
    <m/>
    <m/>
    <s v="BATAT"/>
    <s v="WIDED"/>
    <m/>
    <m/>
    <m/>
    <m/>
    <m/>
    <m/>
    <m/>
    <m/>
    <m/>
    <m/>
    <m/>
    <m/>
    <m/>
    <s v="x"/>
    <m/>
    <m/>
    <m/>
    <m/>
    <x v="4"/>
    <m/>
    <m/>
    <m/>
    <m/>
    <m/>
    <m/>
  </r>
  <r>
    <x v="8"/>
    <x v="4"/>
    <s v="MARK"/>
    <s v="Belaid, S, Lacoeuilhe, J &amp; Linebou, S 2021, 'Quel lien entre rapport au territoire et relation aux produits de terroir ? Le cas du département de la Seine-et-Marne avec le Brie'"/>
    <x v="630"/>
    <m/>
    <m/>
    <s v="Fontainebleau, France, 11/06/2021"/>
    <m/>
    <m/>
    <m/>
    <m/>
    <m/>
    <s v="BELAID"/>
    <s v="SAMY"/>
    <m/>
    <m/>
    <m/>
    <m/>
    <m/>
    <m/>
    <m/>
    <m/>
    <m/>
    <m/>
    <m/>
    <m/>
    <m/>
    <s v="x"/>
    <m/>
    <m/>
    <m/>
    <m/>
    <x v="4"/>
    <m/>
    <m/>
    <m/>
    <m/>
    <m/>
    <m/>
  </r>
  <r>
    <x v="8"/>
    <x v="4"/>
    <s v="FIN"/>
    <s v="Boubaker, S, Liu, Z, Sui, T &amp; Zhai, L 2021, ‘The Mirror of History: How to Identify Stock Market Bubble Burst?’"/>
    <x v="631"/>
    <m/>
    <m/>
    <s v="01-02 July 2021, Paris (France)"/>
    <m/>
    <m/>
    <m/>
    <m/>
    <m/>
    <s v="BOUBAKER"/>
    <s v="SABRI"/>
    <m/>
    <m/>
    <m/>
    <m/>
    <m/>
    <m/>
    <m/>
    <m/>
    <m/>
    <m/>
    <m/>
    <m/>
    <m/>
    <s v="x"/>
    <m/>
    <m/>
    <m/>
    <m/>
    <x v="4"/>
    <m/>
    <m/>
    <m/>
    <m/>
    <m/>
    <m/>
  </r>
  <r>
    <x v="8"/>
    <x v="4"/>
    <s v="FIN"/>
    <s v="Huosong, X, Weng, J.W, Boubaker, S, Zuopeng, Z &amp; Jasimuddin, S 2021, ‘Cross-Influence of Information and Risk Effects on the IPO Market: Exploring_x000a_Risk Disclosure with a Machine Learning Approach’ "/>
    <x v="631"/>
    <m/>
    <m/>
    <s v="01-02 July 2021, Paris (France)"/>
    <m/>
    <m/>
    <m/>
    <m/>
    <m/>
    <s v="BOUBAKER"/>
    <s v="SABRI"/>
    <m/>
    <m/>
    <m/>
    <m/>
    <m/>
    <m/>
    <m/>
    <m/>
    <m/>
    <m/>
    <m/>
    <m/>
    <m/>
    <s v="x"/>
    <m/>
    <m/>
    <m/>
    <m/>
    <x v="4"/>
    <m/>
    <m/>
    <m/>
    <m/>
    <m/>
    <m/>
  </r>
  <r>
    <x v="8"/>
    <x v="4"/>
    <s v="FIN"/>
    <s v="Boubaker, S, Liu, Z, Lunyi, W &amp; Zhai, L 2021, ‘Corporate Social Responsibility, COVID-19, and Stock Price Reaction: Evidence from China’"/>
    <x v="631"/>
    <m/>
    <m/>
    <s v="01-02 July 2021, Paris (France)"/>
    <m/>
    <m/>
    <m/>
    <m/>
    <m/>
    <s v="BOUBAKER"/>
    <s v="SABRI"/>
    <m/>
    <m/>
    <m/>
    <m/>
    <m/>
    <m/>
    <m/>
    <m/>
    <m/>
    <m/>
    <m/>
    <m/>
    <m/>
    <s v="x"/>
    <m/>
    <m/>
    <m/>
    <m/>
    <x v="4"/>
    <m/>
    <m/>
    <m/>
    <m/>
    <m/>
    <m/>
  </r>
  <r>
    <x v="8"/>
    <x v="4"/>
    <s v="FIN"/>
    <s v="Boubaker, S, Le, T-H, Bui, M-T &amp; Park, D 2021, ' Modeling the West Texas Intermediate Crude Oil Price Volatility: A time-varying _x000a_approach with stochastic volatility'"/>
    <x v="632"/>
    <m/>
    <m/>
    <s v="13-14 November 2021 / ISTANBUL – TURKEY"/>
    <m/>
    <m/>
    <m/>
    <m/>
    <m/>
    <s v="BOUBAKER"/>
    <s v="SABRI"/>
    <m/>
    <m/>
    <m/>
    <m/>
    <m/>
    <m/>
    <m/>
    <m/>
    <m/>
    <m/>
    <m/>
    <m/>
    <m/>
    <s v="x"/>
    <m/>
    <m/>
    <m/>
    <m/>
    <x v="4"/>
    <m/>
    <m/>
    <m/>
    <m/>
    <m/>
    <m/>
  </r>
  <r>
    <x v="8"/>
    <x v="4"/>
    <s v="MARK"/>
    <s v="Tessier, C, Sohier, R, Kurtaliqi, F &amp; Zaman, M 2021, ‘How individual privacy preferences affect ad attitude : The important roles of psychological reactance and the degree and the frequency of online personalized ads’"/>
    <x v="633"/>
    <m/>
    <m/>
    <s v="Venise, Italy , January 14-16"/>
    <m/>
    <m/>
    <m/>
    <m/>
    <m/>
    <s v="SOHIER"/>
    <s v="ROMAIN"/>
    <s v="ZAMAN"/>
    <s v="MUSTAFEED"/>
    <m/>
    <m/>
    <m/>
    <m/>
    <m/>
    <m/>
    <m/>
    <m/>
    <m/>
    <m/>
    <m/>
    <s v="x"/>
    <m/>
    <m/>
    <m/>
    <m/>
    <x v="4"/>
    <m/>
    <m/>
    <m/>
    <m/>
    <m/>
    <m/>
  </r>
  <r>
    <x v="8"/>
    <x v="4"/>
    <s v="MARK"/>
    <s v="Noël, A, Delannoy, A &amp; Sohier, R 2021, ‘The impact of Nutri-Score on consumer purchasing behavior"/>
    <x v="633"/>
    <m/>
    <m/>
    <s v="Venise, Italy , January 14-16"/>
    <m/>
    <m/>
    <m/>
    <m/>
    <m/>
    <s v="DELANNOY"/>
    <s v="ARNAUD"/>
    <s v="SOHIER"/>
    <s v="ROMAIN"/>
    <m/>
    <m/>
    <m/>
    <m/>
    <m/>
    <m/>
    <m/>
    <m/>
    <m/>
    <m/>
    <m/>
    <s v="x"/>
    <m/>
    <m/>
    <m/>
    <m/>
    <x v="4"/>
    <m/>
    <m/>
    <m/>
    <m/>
    <m/>
    <m/>
  </r>
  <r>
    <x v="8"/>
    <x v="4"/>
    <s v="ECO"/>
    <s v="Bance, P &amp; Chassy, A 2021, 'Les partenariats public-ESS après les lois Hamon et NOTRe, à l’aune d’une Analyse de Discours Textuels dans les régions Grand-Est et Normandie'"/>
    <x v="634"/>
    <m/>
    <m/>
    <s v="Toulouse, France, 9-10 septembre"/>
    <m/>
    <m/>
    <m/>
    <m/>
    <m/>
    <s v="CHASSY"/>
    <s v="ANGELIQUE"/>
    <m/>
    <m/>
    <m/>
    <m/>
    <m/>
    <m/>
    <m/>
    <m/>
    <m/>
    <m/>
    <m/>
    <m/>
    <m/>
    <s v="x"/>
    <m/>
    <m/>
    <m/>
    <m/>
    <x v="4"/>
    <m/>
    <m/>
    <m/>
    <m/>
    <m/>
    <m/>
  </r>
  <r>
    <x v="8"/>
    <x v="4"/>
    <s v="MARK"/>
    <s v="Khrifech, S &amp; Chaney, D 2021, '« La vulnérabilité des internautes suite au partage de données personnelles : une analyse exploratoire avec la méthode du mur d'image en ligne (MIEL)'"/>
    <x v="635"/>
    <m/>
    <m/>
    <s v="Angers, France, 19-21 mai."/>
    <m/>
    <m/>
    <m/>
    <m/>
    <m/>
    <s v="CHANEY"/>
    <s v="DAMIEN"/>
    <m/>
    <m/>
    <m/>
    <m/>
    <m/>
    <m/>
    <m/>
    <m/>
    <m/>
    <m/>
    <m/>
    <m/>
    <m/>
    <s v="x"/>
    <m/>
    <m/>
    <m/>
    <m/>
    <x v="4"/>
    <m/>
    <m/>
    <m/>
    <m/>
    <m/>
    <m/>
  </r>
  <r>
    <x v="8"/>
    <x v="4"/>
    <s v="STRAT"/>
    <s v="Estay, C &amp; Ewango-Chatelet, A 2021, 'Quelles conditions de succès d’un développement par l’entrepreneuriat ? Une approche comparative des structures d’accompagnement des TPE/PME africaines'"/>
    <x v="636"/>
    <m/>
    <m/>
    <s v=" 3-7 mai."/>
    <m/>
    <m/>
    <m/>
    <m/>
    <m/>
    <s v="ESTAY"/>
    <s v="CHRISTOPHE"/>
    <m/>
    <m/>
    <m/>
    <m/>
    <m/>
    <m/>
    <m/>
    <m/>
    <m/>
    <m/>
    <m/>
    <m/>
    <m/>
    <s v="x"/>
    <m/>
    <m/>
    <m/>
    <m/>
    <x v="4"/>
    <m/>
    <m/>
    <m/>
    <m/>
    <m/>
    <m/>
  </r>
  <r>
    <x v="8"/>
    <x v="4"/>
    <s v="STRAT"/>
    <s v="Etogo, G, Omoloba, J &amp; Estay, C 2021, 'Why do employees accommodate organizational injustice: the reasons for self-ruse'"/>
    <x v="637"/>
    <m/>
    <m/>
    <s v="Lyon, France, 8-9 juin."/>
    <m/>
    <m/>
    <m/>
    <m/>
    <m/>
    <s v="ESTAY"/>
    <s v="CHRISTOPHE"/>
    <m/>
    <m/>
    <m/>
    <m/>
    <m/>
    <m/>
    <m/>
    <m/>
    <m/>
    <m/>
    <m/>
    <m/>
    <m/>
    <s v="x"/>
    <m/>
    <m/>
    <m/>
    <m/>
    <x v="4"/>
    <m/>
    <m/>
    <m/>
    <m/>
    <m/>
    <m/>
  </r>
  <r>
    <x v="8"/>
    <x v="4"/>
    <s v="MARK"/>
    <s v="Helene, L, Delannoy, A &amp; De Vassoigne, T 2021, 'Les apports de la mesure de l’identité sociale sur l’estime de soi : application à l’adolescente consommatrice de maquillage', 20èmes JNRC "/>
    <x v="638"/>
    <m/>
    <m/>
    <s v="Rouen, France, 18-19/11/2021"/>
    <m/>
    <m/>
    <m/>
    <m/>
    <m/>
    <s v="DELANNOY"/>
    <s v="ARNAUD"/>
    <s v="DE VASSOIGNE"/>
    <s v="TONY"/>
    <m/>
    <m/>
    <m/>
    <m/>
    <m/>
    <m/>
    <m/>
    <m/>
    <m/>
    <m/>
    <m/>
    <m/>
    <m/>
    <m/>
    <m/>
    <m/>
    <x v="4"/>
    <m/>
    <m/>
    <m/>
    <m/>
    <m/>
    <m/>
  </r>
  <r>
    <x v="8"/>
    <x v="4"/>
    <s v="ECO"/>
    <s v="M. Apitsa, S &amp; Daudet, B 2021, 'La gouvernance des organisations portuaires : leçons du passé et pistes prospectives'"/>
    <x v="639"/>
    <m/>
    <m/>
    <s v="Cotonou, Bénin, November 9-12."/>
    <m/>
    <m/>
    <m/>
    <m/>
    <m/>
    <s v="DAUDET"/>
    <s v="BRIGITTE"/>
    <m/>
    <m/>
    <m/>
    <m/>
    <m/>
    <m/>
    <m/>
    <m/>
    <m/>
    <m/>
    <m/>
    <m/>
    <m/>
    <s v="x"/>
    <m/>
    <m/>
    <m/>
    <m/>
    <x v="4"/>
    <m/>
    <m/>
    <m/>
    <m/>
    <m/>
    <m/>
  </r>
  <r>
    <x v="8"/>
    <x v="4"/>
    <s v="RH"/>
    <s v="Harrison, J 2021, 'Examining Gratitude’s Role in Moral Partiality for Divergent Help Within Leader-Follower Dyads', "/>
    <x v="640"/>
    <m/>
    <m/>
    <s v="29 July - 4 August. "/>
    <m/>
    <m/>
    <m/>
    <m/>
    <m/>
    <s v="HARRISON"/>
    <s v="JENNIFER"/>
    <m/>
    <m/>
    <m/>
    <m/>
    <m/>
    <m/>
    <m/>
    <m/>
    <m/>
    <m/>
    <m/>
    <m/>
    <m/>
    <m/>
    <m/>
    <m/>
    <m/>
    <m/>
    <x v="4"/>
    <m/>
    <m/>
    <m/>
    <m/>
    <m/>
    <m/>
  </r>
  <r>
    <x v="8"/>
    <x v="4"/>
    <s v="RH"/>
    <s v="Harrison, J.A., Al-Shatti, E &amp; Budworth, M 2021, 'Impression management by association and online networking outcomes during early careers'"/>
    <x v="641"/>
    <m/>
    <m/>
    <s v="Prague, CR 18/07/2021"/>
    <m/>
    <m/>
    <m/>
    <m/>
    <m/>
    <s v="HARRISON"/>
    <s v="JENNIFER"/>
    <m/>
    <m/>
    <m/>
    <m/>
    <m/>
    <m/>
    <m/>
    <m/>
    <m/>
    <m/>
    <m/>
    <m/>
    <m/>
    <s v="x"/>
    <m/>
    <m/>
    <m/>
    <m/>
    <x v="4"/>
    <m/>
    <m/>
    <m/>
    <m/>
    <m/>
    <m/>
  </r>
  <r>
    <x v="8"/>
    <x v="4"/>
    <s v="MARK"/>
    <s v="Mandajk, T 2021, ‘Do We Need a Better Explanation of Business Actors? Discussing the Concept of Business Paradigm’"/>
    <x v="642"/>
    <m/>
    <m/>
    <s v="Cork, Ireland, August 26-27"/>
    <m/>
    <m/>
    <m/>
    <m/>
    <m/>
    <s v="MANDJAK"/>
    <s v="TIBOR"/>
    <m/>
    <m/>
    <m/>
    <m/>
    <m/>
    <m/>
    <m/>
    <m/>
    <m/>
    <m/>
    <m/>
    <m/>
    <m/>
    <m/>
    <m/>
    <m/>
    <m/>
    <m/>
    <x v="4"/>
    <m/>
    <m/>
    <m/>
    <m/>
    <m/>
    <m/>
  </r>
  <r>
    <x v="8"/>
    <x v="4"/>
    <s v="MARK"/>
    <s v="Mandjak, T, Hofmann, J, Révész, B &amp; Zielinski, M 2021’, Do B2B platforms reflect a metamorphose of business relationships and management in networks?’"/>
    <x v="642"/>
    <m/>
    <m/>
    <s v="Cork, Ireland, August 26-27"/>
    <m/>
    <m/>
    <m/>
    <m/>
    <m/>
    <s v="MANDJAK"/>
    <s v="TIBOR"/>
    <s v="HOFMANN"/>
    <s v="JULIAN"/>
    <m/>
    <m/>
    <m/>
    <m/>
    <m/>
    <m/>
    <m/>
    <m/>
    <m/>
    <m/>
    <m/>
    <s v="x"/>
    <m/>
    <m/>
    <m/>
    <m/>
    <x v="4"/>
    <m/>
    <m/>
    <m/>
    <m/>
    <m/>
    <m/>
  </r>
  <r>
    <x v="8"/>
    <x v="4"/>
    <s v="RH"/>
    <s v="_x000a_Giorgis, K, Marchese, S, Sparisci, G, Diegoli, B, Kordts-Freudingers, R &amp; Stibe, A 2021, ‘Rapid Educational Improvements Using Wyblo: Insights from Continuous Student Feedback’"/>
    <x v="643"/>
    <m/>
    <m/>
    <s v="Lisboa, Portugal, September 16-17"/>
    <m/>
    <m/>
    <m/>
    <m/>
    <m/>
    <s v="STIBE "/>
    <s v="AGNIS"/>
    <m/>
    <m/>
    <m/>
    <m/>
    <m/>
    <m/>
    <m/>
    <m/>
    <m/>
    <m/>
    <m/>
    <m/>
    <m/>
    <s v="x"/>
    <m/>
    <m/>
    <m/>
    <m/>
    <x v="4"/>
    <m/>
    <m/>
    <m/>
    <m/>
    <m/>
    <m/>
  </r>
  <r>
    <x v="8"/>
    <x v="4"/>
    <s v="MARK"/>
    <s v="Hikkerova, L, Baudier, P &amp; Ammi, C 2021, ‘Impact Of Advertising On Users? Perceptions: A Cross National Study On Smartwatches’"/>
    <x v="644"/>
    <m/>
    <m/>
    <s v="June 14-16"/>
    <m/>
    <m/>
    <m/>
    <m/>
    <m/>
    <s v="BAUDIER"/>
    <s v="PATRICIA"/>
    <m/>
    <m/>
    <m/>
    <m/>
    <m/>
    <m/>
    <m/>
    <m/>
    <m/>
    <m/>
    <m/>
    <m/>
    <m/>
    <s v="x"/>
    <m/>
    <m/>
    <m/>
    <m/>
    <x v="4"/>
    <m/>
    <m/>
    <m/>
    <m/>
    <m/>
    <m/>
  </r>
  <r>
    <x v="8"/>
    <x v="4"/>
    <s v="ECO"/>
    <s v="Colovic, A, Lamotte, O &amp; Yang, J ‘Investors’ decisions following acquisition announcements: A configurational analysis of the role of acquirers’ resources, capabilities, and strategic fit with the target firm’"/>
    <x v="644"/>
    <m/>
    <m/>
    <s v="June 14-16"/>
    <m/>
    <m/>
    <m/>
    <m/>
    <m/>
    <s v="LAMOTTE"/>
    <s v="OLIVIER"/>
    <m/>
    <m/>
    <m/>
    <m/>
    <m/>
    <m/>
    <m/>
    <m/>
    <m/>
    <m/>
    <m/>
    <m/>
    <m/>
    <s v="x"/>
    <m/>
    <m/>
    <m/>
    <m/>
    <x v="4"/>
    <m/>
    <m/>
    <m/>
    <m/>
    <m/>
    <m/>
  </r>
  <r>
    <x v="8"/>
    <x v="4"/>
    <s v="FIN"/>
    <s v="Gilroy, B.M, Seiler, V, Peitz, C &amp; Stoeckmann, N 2021, ‘40 Years of Economic Reform - The Case of Pudong New Area Open Economic Zone in Shanghai’"/>
    <x v="645"/>
    <m/>
    <m/>
    <s v="June 2-4"/>
    <m/>
    <m/>
    <m/>
    <m/>
    <m/>
    <s v="SEILER"/>
    <s v="VOLKER"/>
    <m/>
    <m/>
    <m/>
    <m/>
    <m/>
    <m/>
    <m/>
    <m/>
    <m/>
    <m/>
    <m/>
    <m/>
    <m/>
    <s v="x"/>
    <m/>
    <m/>
    <m/>
    <m/>
    <x v="4"/>
    <m/>
    <m/>
    <m/>
    <m/>
    <m/>
    <m/>
  </r>
  <r>
    <x v="8"/>
    <x v="4"/>
    <s v="FIN"/>
    <s v="Gilroy, B.M, Seiler, V, Peitz, C &amp; Stoeckmann, N 2021, ‘40 Years of Economic Reform - The Case of Pudong New Area Open Economic Zone in Shanghai’"/>
    <x v="646"/>
    <m/>
    <m/>
    <s v="June 24-25"/>
    <m/>
    <m/>
    <m/>
    <m/>
    <m/>
    <s v="SEILER"/>
    <s v="VOLKER"/>
    <m/>
    <m/>
    <m/>
    <m/>
    <m/>
    <m/>
    <m/>
    <m/>
    <m/>
    <m/>
    <m/>
    <m/>
    <m/>
    <s v="x"/>
    <m/>
    <m/>
    <m/>
    <m/>
    <x v="4"/>
    <m/>
    <m/>
    <m/>
    <m/>
    <m/>
    <m/>
  </r>
  <r>
    <x v="8"/>
    <x v="4"/>
    <s v="FIN"/>
    <s v="Seiler, V 2021, ‘China-to-FOB Price Transmission in the Rare Earth Elements Market and the End of Chinese Export Restrictions’"/>
    <x v="647"/>
    <m/>
    <m/>
    <s v="June 27 - July 1"/>
    <m/>
    <m/>
    <m/>
    <m/>
    <m/>
    <s v="SEILER"/>
    <s v="VOLKER"/>
    <m/>
    <m/>
    <m/>
    <m/>
    <m/>
    <m/>
    <m/>
    <m/>
    <m/>
    <m/>
    <m/>
    <m/>
    <m/>
    <m/>
    <m/>
    <m/>
    <m/>
    <m/>
    <x v="4"/>
    <m/>
    <m/>
    <m/>
    <m/>
    <m/>
    <m/>
  </r>
  <r>
    <x v="8"/>
    <x v="4"/>
    <s v="FIN"/>
    <s v="Borss, M, Seiler, V &amp; Rudolf, M 2021, ‘On Skewness and Prudence’"/>
    <x v="645"/>
    <m/>
    <m/>
    <s v="June 2-4."/>
    <m/>
    <m/>
    <m/>
    <m/>
    <m/>
    <s v="SEILER"/>
    <s v="VOLKER"/>
    <m/>
    <m/>
    <m/>
    <m/>
    <m/>
    <m/>
    <m/>
    <m/>
    <m/>
    <m/>
    <m/>
    <m/>
    <m/>
    <s v="x"/>
    <m/>
    <m/>
    <m/>
    <m/>
    <x v="4"/>
    <m/>
    <m/>
    <m/>
    <m/>
    <m/>
    <m/>
  </r>
  <r>
    <x v="8"/>
    <x v="4"/>
    <s v="FIN"/>
    <s v="Borss, M, Seiler, V &amp; Rudolf, M 2021, ‘On Skewness and Prudence’"/>
    <x v="648"/>
    <m/>
    <m/>
    <s v="August 31 – September 3."/>
    <m/>
    <m/>
    <m/>
    <m/>
    <m/>
    <s v="SEILER"/>
    <s v="VOLKER"/>
    <m/>
    <m/>
    <m/>
    <m/>
    <m/>
    <m/>
    <m/>
    <m/>
    <m/>
    <m/>
    <m/>
    <m/>
    <m/>
    <s v="x"/>
    <m/>
    <m/>
    <m/>
    <m/>
    <x v="4"/>
    <m/>
    <m/>
    <m/>
    <m/>
    <m/>
    <m/>
  </r>
  <r>
    <x v="8"/>
    <x v="4"/>
    <s v="FIN"/>
    <s v="Fanenbruck, K.M &amp; Seiler, V 2021, ‘Acceptance of Digital Investment Solutions: The Case of Robo Advisory in Germany’"/>
    <x v="648"/>
    <m/>
    <m/>
    <s v="August 31 – September 3."/>
    <m/>
    <m/>
    <m/>
    <m/>
    <m/>
    <s v="SEILER"/>
    <s v="VOLKER"/>
    <m/>
    <m/>
    <m/>
    <m/>
    <m/>
    <m/>
    <m/>
    <m/>
    <m/>
    <m/>
    <m/>
    <m/>
    <m/>
    <s v="x"/>
    <m/>
    <m/>
    <m/>
    <m/>
    <x v="4"/>
    <m/>
    <m/>
    <m/>
    <m/>
    <m/>
    <m/>
  </r>
  <r>
    <x v="8"/>
    <x v="4"/>
    <s v="FIN"/>
    <s v="Seiler, V 2021, ‘China-to-FOB Price Transmission in the Rare Earth Elements Market and the End of Chinese Export Restrictions’"/>
    <x v="648"/>
    <m/>
    <m/>
    <s v="August 31 – September 3."/>
    <m/>
    <m/>
    <m/>
    <m/>
    <m/>
    <s v="SEILER"/>
    <s v="VOLKER"/>
    <m/>
    <m/>
    <m/>
    <m/>
    <m/>
    <m/>
    <m/>
    <m/>
    <m/>
    <m/>
    <m/>
    <m/>
    <m/>
    <s v="x"/>
    <m/>
    <m/>
    <m/>
    <m/>
    <x v="4"/>
    <m/>
    <m/>
    <m/>
    <m/>
    <m/>
    <m/>
  </r>
  <r>
    <x v="8"/>
    <x v="4"/>
    <s v="RH"/>
    <s v="Baumane-Vitolina, I, Gaile, A, Kivipold, K &amp; Stibe, A 2021, 'Examining Subjective Career Success Of Kowledge Workers'"/>
    <x v="644"/>
    <m/>
    <m/>
    <s v="June 14-16"/>
    <m/>
    <m/>
    <m/>
    <m/>
    <m/>
    <s v="STIBE "/>
    <s v="AGNIS"/>
    <m/>
    <m/>
    <m/>
    <m/>
    <m/>
    <m/>
    <m/>
    <m/>
    <m/>
    <m/>
    <m/>
    <m/>
    <m/>
    <s v="x"/>
    <m/>
    <m/>
    <m/>
    <m/>
    <x v="4"/>
    <m/>
    <m/>
    <m/>
    <m/>
    <m/>
    <m/>
  </r>
  <r>
    <x v="8"/>
    <x v="4"/>
    <s v="RH"/>
    <s v="Khan, M, Fernandes, G, Vaish, A, Manuja,M, Maes, P &amp; Stibe, A 2021, 'Improving Context-Aware Habit-Support Interventions Using Egocentric Visual Contexts'"/>
    <x v="649"/>
    <m/>
    <m/>
    <s v="April 12-14"/>
    <m/>
    <m/>
    <m/>
    <m/>
    <m/>
    <s v="STIBE "/>
    <s v="AGNIS"/>
    <m/>
    <m/>
    <m/>
    <m/>
    <m/>
    <m/>
    <m/>
    <m/>
    <m/>
    <m/>
    <m/>
    <m/>
    <m/>
    <s v="x"/>
    <m/>
    <m/>
    <m/>
    <m/>
    <x v="4"/>
    <m/>
    <m/>
    <m/>
    <m/>
    <m/>
    <m/>
  </r>
  <r>
    <x v="8"/>
    <x v="4"/>
    <s v="MARK"/>
    <s v="Wasser, F, Greve, G, Schnittka, O, Johnen, M, Hofmann, J 2021, 'How competitive advertising investments moderate advertising effectiveness in high- and low-informative media channels'"/>
    <x v="650"/>
    <m/>
    <m/>
    <s v="Madrid, Spain, 24-25 mai."/>
    <m/>
    <m/>
    <m/>
    <m/>
    <m/>
    <s v="HOFMANN"/>
    <s v="JULIAN"/>
    <m/>
    <m/>
    <m/>
    <m/>
    <m/>
    <m/>
    <m/>
    <m/>
    <m/>
    <m/>
    <m/>
    <m/>
    <m/>
    <s v="x"/>
    <m/>
    <m/>
    <m/>
    <m/>
    <x v="4"/>
    <m/>
    <m/>
    <m/>
    <m/>
    <m/>
    <m/>
  </r>
  <r>
    <x v="8"/>
    <x v="4"/>
    <s v="RH"/>
    <s v="Karjalainen, H 2021, 'A Successful Cross-Cultural Manager”"/>
    <x v="651"/>
    <m/>
    <m/>
    <s v="3-5 mai. "/>
    <m/>
    <m/>
    <m/>
    <m/>
    <m/>
    <s v="KARJALAINEN"/>
    <s v="HELENA"/>
    <m/>
    <m/>
    <m/>
    <m/>
    <m/>
    <m/>
    <m/>
    <m/>
    <m/>
    <m/>
    <m/>
    <m/>
    <m/>
    <m/>
    <m/>
    <m/>
    <m/>
    <m/>
    <x v="4"/>
    <m/>
    <m/>
    <m/>
    <m/>
    <m/>
    <m/>
  </r>
  <r>
    <x v="8"/>
    <x v="4"/>
    <s v="MARK"/>
    <s v="Deleau, L, Pantin-Sohier, G, Lancelot-Miltgen, C &amp; Sohier, R, Minvielle N 2021, ‘La publicité libère-t-elle la femme ? Ou l’impact des stéréotypes de rôle sur les effets sociaux et l’attitude envers la marque’."/>
    <x v="633"/>
    <m/>
    <m/>
    <s v="Venise, Italy , January 14-16"/>
    <m/>
    <m/>
    <m/>
    <m/>
    <m/>
    <s v="SOHIER"/>
    <s v="ROMAIN"/>
    <m/>
    <m/>
    <m/>
    <m/>
    <m/>
    <m/>
    <m/>
    <m/>
    <m/>
    <m/>
    <m/>
    <m/>
    <m/>
    <s v="x"/>
    <m/>
    <m/>
    <m/>
    <m/>
    <x v="4"/>
    <m/>
    <m/>
    <m/>
    <m/>
    <m/>
    <m/>
  </r>
  <r>
    <x v="8"/>
    <x v="4"/>
    <s v="MARK"/>
    <s v="Laroutis, D, Boistel, P &amp; Delannoy, A 2021, ‘Understanding of follower’s cross-platform tracking behavior’, International Marketing Trends Conference, Venise, Italy , January 14-16."/>
    <x v="633"/>
    <m/>
    <m/>
    <s v="Venise, Italy , January 14-16"/>
    <m/>
    <m/>
    <m/>
    <m/>
    <m/>
    <s v="LAROUTIS"/>
    <s v="DIMITRI"/>
    <s v="DELANNOY"/>
    <s v="ARNAUD"/>
    <m/>
    <m/>
    <m/>
    <m/>
    <m/>
    <m/>
    <m/>
    <m/>
    <m/>
    <m/>
    <m/>
    <s v="x"/>
    <m/>
    <m/>
    <m/>
    <m/>
    <x v="4"/>
    <m/>
    <m/>
    <m/>
    <m/>
    <m/>
    <m/>
  </r>
  <r>
    <x v="8"/>
    <x v="4"/>
    <s v="MARK"/>
    <s v="De Vassoigne, T &amp; Sobocinski, P 2021, 'Gambler’s regret: the case of online sports betting', _x000a_"/>
    <x v="633"/>
    <m/>
    <m/>
    <s v="Venise, Italy , January 14-16"/>
    <m/>
    <m/>
    <m/>
    <m/>
    <m/>
    <s v="DE VASSOIGNE"/>
    <s v="TONY"/>
    <m/>
    <m/>
    <m/>
    <m/>
    <m/>
    <m/>
    <m/>
    <m/>
    <m/>
    <m/>
    <m/>
    <m/>
    <m/>
    <s v="x"/>
    <m/>
    <m/>
    <m/>
    <m/>
    <x v="4"/>
    <m/>
    <m/>
    <m/>
    <m/>
    <m/>
    <m/>
  </r>
  <r>
    <x v="8"/>
    <x v="4"/>
    <s v="MARK"/>
    <s v="Sahadev, S., Chung, S. &amp; Zaman, M. (2021) &quot;Exploring the Antecedents of E-WOM Providing Behaviour inMobile Shopping: A Multi-Country Study&quot;"/>
    <x v="652"/>
    <m/>
    <m/>
    <s v="6-7 May."/>
    <m/>
    <m/>
    <m/>
    <m/>
    <m/>
    <s v="ZAMAN"/>
    <s v="MUSTAFEED"/>
    <m/>
    <m/>
    <m/>
    <m/>
    <m/>
    <m/>
    <m/>
    <m/>
    <m/>
    <m/>
    <m/>
    <m/>
    <m/>
    <m/>
    <m/>
    <m/>
    <m/>
    <m/>
    <x v="4"/>
    <m/>
    <m/>
    <m/>
    <m/>
    <m/>
    <m/>
  </r>
  <r>
    <x v="8"/>
    <x v="4"/>
    <s v="MARK"/>
    <s v="Zaman, M, Davcik, N &amp; Sharma, P (2021). &quot;Tourist Expenditure and Its Implication for Destination Marketing: Evidence from Italy&quot;"/>
    <x v="653"/>
    <m/>
    <m/>
    <s v="2-4 June, 2021."/>
    <m/>
    <m/>
    <m/>
    <m/>
    <m/>
    <s v="ZAMAN"/>
    <s v="MUSTAFEED"/>
    <s v="DAVCIK"/>
    <s v="NEBOJSA"/>
    <m/>
    <m/>
    <m/>
    <m/>
    <m/>
    <m/>
    <m/>
    <m/>
    <m/>
    <m/>
    <m/>
    <s v="x"/>
    <m/>
    <m/>
    <m/>
    <m/>
    <x v="4"/>
    <m/>
    <m/>
    <m/>
    <m/>
    <m/>
    <m/>
  </r>
  <r>
    <x v="8"/>
    <x v="4"/>
    <s v="ECO"/>
    <s v="Martinez, F &amp; Hemingway, C 2021, ‘The Sour Apples, the Misshaped Barrel, and the Infected Larder: A Tale of Stakeholder ‘Associability’ in Times of Crisis’"/>
    <x v="654"/>
    <m/>
    <m/>
    <s v="June 17-18"/>
    <m/>
    <m/>
    <m/>
    <m/>
    <m/>
    <s v="MARTINEZ"/>
    <s v="FABIEN"/>
    <m/>
    <m/>
    <m/>
    <m/>
    <m/>
    <m/>
    <m/>
    <m/>
    <m/>
    <m/>
    <m/>
    <m/>
    <m/>
    <m/>
    <m/>
    <m/>
    <m/>
    <m/>
    <x v="4"/>
    <m/>
    <m/>
    <m/>
    <m/>
    <m/>
    <m/>
  </r>
  <r>
    <x v="8"/>
    <x v="4"/>
    <s v="FIN"/>
    <s v="Griffiths, P 2021, ‘Southern Cone Financial Conundrum: How will banks in Chile and Argentina come out of the COVID-19 pandemic?’"/>
    <x v="654"/>
    <m/>
    <m/>
    <s v="June 17-18"/>
    <m/>
    <m/>
    <m/>
    <m/>
    <m/>
    <s v="GRIFFITHS"/>
    <s v="PAUL"/>
    <m/>
    <m/>
    <m/>
    <m/>
    <m/>
    <m/>
    <m/>
    <m/>
    <m/>
    <m/>
    <m/>
    <m/>
    <m/>
    <m/>
    <m/>
    <m/>
    <m/>
    <m/>
    <x v="4"/>
    <m/>
    <m/>
    <m/>
    <m/>
    <m/>
    <m/>
  </r>
  <r>
    <x v="8"/>
    <x v="4"/>
    <s v="ECO"/>
    <s v="Koné, Laré, A &amp; Nguyen Huu, T.T 2021, ‘CSR, innovation, and business performance: evidence from Vietnamese SMEs’"/>
    <x v="654"/>
    <m/>
    <m/>
    <s v="June 17-18"/>
    <m/>
    <m/>
    <m/>
    <m/>
    <m/>
    <s v="LARE"/>
    <s v="AMANDINE"/>
    <s v="NGUYEN HUU"/>
    <s v="TAM"/>
    <m/>
    <m/>
    <m/>
    <m/>
    <m/>
    <m/>
    <m/>
    <m/>
    <m/>
    <m/>
    <m/>
    <s v="x"/>
    <m/>
    <m/>
    <m/>
    <m/>
    <x v="4"/>
    <m/>
    <m/>
    <m/>
    <m/>
    <m/>
    <m/>
  </r>
  <r>
    <x v="8"/>
    <x v="4"/>
    <s v="ECO"/>
    <s v="Koné, Laré, A &amp; Nguyen Huu, T.T 2021, ‘RSE, innovation et performance des entreprises : cas des PME vietnamiennes'"/>
    <x v="655"/>
    <m/>
    <m/>
    <s v="27-28 mai"/>
    <m/>
    <m/>
    <m/>
    <m/>
    <m/>
    <s v="LARE"/>
    <s v="AMANDINE"/>
    <s v="NGUYEN HUU"/>
    <s v="TAM"/>
    <m/>
    <m/>
    <m/>
    <m/>
    <m/>
    <m/>
    <m/>
    <m/>
    <m/>
    <m/>
    <m/>
    <s v="x"/>
    <m/>
    <m/>
    <m/>
    <m/>
    <x v="4"/>
    <m/>
    <m/>
    <m/>
    <m/>
    <m/>
    <m/>
  </r>
  <r>
    <x v="8"/>
    <x v="4"/>
    <s v="STRAT"/>
    <s v="Laifi, A &amp; Germain, O 2021, ‘La légitimité des nouvelles entreprises dans des champs émergents à l’épreuve de l’indétermination du processus entrepreneurial’"/>
    <x v="655"/>
    <m/>
    <m/>
    <s v="27-28 mai"/>
    <m/>
    <m/>
    <m/>
    <m/>
    <m/>
    <s v="LAIFI"/>
    <s v="AMIRA"/>
    <m/>
    <m/>
    <m/>
    <m/>
    <m/>
    <m/>
    <m/>
    <m/>
    <m/>
    <m/>
    <m/>
    <m/>
    <m/>
    <m/>
    <m/>
    <m/>
    <m/>
    <m/>
    <x v="4"/>
    <m/>
    <m/>
    <m/>
    <m/>
    <m/>
    <m/>
  </r>
  <r>
    <x v="8"/>
    <x v="4"/>
    <s v="STRAT"/>
    <s v="Condor, R 2021, ‘Une analyse néo-institutionnelle de l’échec d’une agriculture de firme : le cas de la ferme des 1000 vaches’"/>
    <x v="655"/>
    <m/>
    <m/>
    <s v="27-28 mai"/>
    <m/>
    <m/>
    <m/>
    <m/>
    <m/>
    <s v="CONDOR"/>
    <s v="ROLAND"/>
    <m/>
    <m/>
    <m/>
    <m/>
    <m/>
    <m/>
    <m/>
    <m/>
    <m/>
    <m/>
    <m/>
    <m/>
    <m/>
    <m/>
    <m/>
    <m/>
    <m/>
    <m/>
    <x v="4"/>
    <m/>
    <m/>
    <m/>
    <m/>
    <m/>
    <m/>
  </r>
  <r>
    <x v="8"/>
    <x v="4"/>
    <s v="STRAT"/>
    <s v="Castellano, S &amp; Alves, S 2021, ''How students perceived emergency remote teaching - An analysis of the first Covid confinement wave in France'"/>
    <x v="656"/>
    <m/>
    <m/>
    <s v="Rabat, Maroc 24-26/11"/>
    <m/>
    <m/>
    <m/>
    <m/>
    <m/>
    <s v="CASTELLANO"/>
    <s v="SYLVAINE"/>
    <s v="ALVES"/>
    <s v="SARAH"/>
    <m/>
    <m/>
    <m/>
    <m/>
    <m/>
    <m/>
    <m/>
    <m/>
    <m/>
    <m/>
    <m/>
    <m/>
    <m/>
    <m/>
    <m/>
    <m/>
    <x v="4"/>
    <m/>
    <m/>
    <m/>
    <m/>
    <m/>
    <m/>
  </r>
  <r>
    <x v="8"/>
    <x v="4"/>
    <s v="STRAT"/>
    <s v="Khelladi, I, Lejealle, C, Rezaee Vessal, S &amp; Castellano S 2021, 'Individuals’ motivations to purchase virtual clothes'"/>
    <x v="656"/>
    <m/>
    <m/>
    <s v="Rabat, Maroc 24-26/11"/>
    <m/>
    <m/>
    <m/>
    <m/>
    <m/>
    <s v="CASTELLANO"/>
    <s v="SYLVAINE"/>
    <m/>
    <m/>
    <m/>
    <m/>
    <m/>
    <m/>
    <m/>
    <m/>
    <m/>
    <m/>
    <m/>
    <m/>
    <m/>
    <s v="x"/>
    <m/>
    <m/>
    <m/>
    <m/>
    <x v="4"/>
    <m/>
    <m/>
    <m/>
    <m/>
    <m/>
    <m/>
  </r>
  <r>
    <x v="8"/>
    <x v="4"/>
    <s v="MARK"/>
    <s v="Durand, M &amp; Thomas, M 2021, '   A revision of job characteristics theory in the context of cross-border mergers and acquisitions: cultural friction as an antecedent of motivational work-related attitudes during post-merger integration'"/>
    <x v="657"/>
    <m/>
    <m/>
    <s v="Mdrid, Espagne 10-12/12/2021 "/>
    <m/>
    <m/>
    <m/>
    <m/>
    <m/>
    <s v="DURAND"/>
    <s v="MURIEL"/>
    <m/>
    <m/>
    <m/>
    <m/>
    <m/>
    <m/>
    <m/>
    <m/>
    <m/>
    <m/>
    <m/>
    <m/>
    <m/>
    <s v="x"/>
    <m/>
    <m/>
    <m/>
    <m/>
    <x v="4"/>
    <m/>
    <m/>
    <m/>
    <m/>
    <m/>
    <m/>
  </r>
  <r>
    <x v="8"/>
    <x v="4"/>
    <s v="STRAT"/>
    <s v="Wang, Y &amp; Turkina, E 2021, 'Dynamic Capabilities and Strategic Renewal of SMEs amid COVID-19: A Qualitative Comparative Analysis (QCA) of Laval City, Canada'"/>
    <x v="658"/>
    <m/>
    <m/>
    <s v="Turku, Finland, 17-19/11/2021"/>
    <m/>
    <m/>
    <m/>
    <m/>
    <m/>
    <s v="WANG"/>
    <s v="YIHAN"/>
    <m/>
    <m/>
    <m/>
    <m/>
    <m/>
    <m/>
    <m/>
    <m/>
    <m/>
    <m/>
    <m/>
    <m/>
    <m/>
    <s v="x"/>
    <m/>
    <m/>
    <m/>
    <m/>
    <x v="4"/>
    <m/>
    <m/>
    <m/>
    <m/>
    <m/>
    <m/>
  </r>
  <r>
    <x v="8"/>
    <x v="4"/>
    <s v="RH"/>
    <s v="Vincotte, E, Delphine, M &amp; Joffre, C 2021, 'Comment un serious game peut-il améliorer l’engagement et l’expérience d’une prise en charge hospitalière d’enfants ? Le cas du ‘Héros, c’est toi’'"/>
    <x v="659"/>
    <m/>
    <m/>
    <s v="Lyon, France, 20-22/12/2021"/>
    <m/>
    <m/>
    <m/>
    <m/>
    <m/>
    <s v="MINCHELLA"/>
    <s v="DELPHINE"/>
    <s v="JOFFRE"/>
    <s v="CLEMENCE"/>
    <m/>
    <m/>
    <m/>
    <m/>
    <m/>
    <m/>
    <m/>
    <m/>
    <m/>
    <m/>
    <m/>
    <s v="x"/>
    <m/>
    <m/>
    <m/>
    <m/>
    <x v="4"/>
    <m/>
    <m/>
    <m/>
    <m/>
    <m/>
    <m/>
  </r>
  <r>
    <x v="8"/>
    <x v="4"/>
    <s v="MARK"/>
    <s v="Baudier, P &amp; Sahut, J.M 2021, 'Impact of digitalization on corporate treasury profession'"/>
    <x v="659"/>
    <m/>
    <m/>
    <s v="Lyon, France, 20-22/12/2021"/>
    <m/>
    <m/>
    <m/>
    <m/>
    <m/>
    <s v="BAUDIER"/>
    <s v="PATRICIA"/>
    <m/>
    <m/>
    <m/>
    <m/>
    <m/>
    <m/>
    <m/>
    <m/>
    <m/>
    <m/>
    <m/>
    <m/>
    <m/>
    <s v="x"/>
    <m/>
    <m/>
    <m/>
    <m/>
    <x v="4"/>
    <m/>
    <m/>
    <m/>
    <m/>
    <m/>
    <m/>
  </r>
  <r>
    <x v="8"/>
    <x v="4"/>
    <s v="FIN"/>
    <s v="Zouhour, M, Hamza, T, Zied, F &amp; Wael, L 2021, 'Innovative financing channels: International Evidence from the Initial Coin Offering success and the project starting-up'"/>
    <x v="659"/>
    <m/>
    <m/>
    <s v="Lyon, France, 20-22/12/2021"/>
    <m/>
    <m/>
    <m/>
    <m/>
    <m/>
    <s v="HAMZA"/>
    <s v="TAHER"/>
    <m/>
    <m/>
    <m/>
    <m/>
    <m/>
    <m/>
    <m/>
    <m/>
    <m/>
    <m/>
    <m/>
    <m/>
    <m/>
    <s v="x"/>
    <m/>
    <m/>
    <m/>
    <m/>
    <x v="4"/>
    <m/>
    <m/>
    <m/>
    <m/>
    <m/>
    <m/>
  </r>
  <r>
    <x v="8"/>
    <x v="4"/>
    <s v="SCM"/>
    <s v="Patrick Rigot-Muller, Olivier Faury, Nicolas Montier, Eric Sanlaville 2021, ‘An analysis of Le Havre port competitiveness considering end-to-end transit-times and emissions for multimodal transports between French cities and China"/>
    <x v="660"/>
    <m/>
    <m/>
    <s v="Rotterdam, Pays-Bas, 25-27 Novembre"/>
    <m/>
    <m/>
    <m/>
    <m/>
    <m/>
    <s v="FAURY"/>
    <s v="OLIVIER"/>
    <s v="MONTIER"/>
    <s v="NICOLAS"/>
    <m/>
    <m/>
    <m/>
    <m/>
    <m/>
    <m/>
    <m/>
    <m/>
    <m/>
    <m/>
    <s v="x"/>
    <s v="x"/>
    <m/>
    <m/>
    <m/>
    <m/>
    <x v="4"/>
    <m/>
    <m/>
    <m/>
    <m/>
    <m/>
    <m/>
  </r>
  <r>
    <x v="8"/>
    <x v="4"/>
    <s v="SCM"/>
    <s v="Laurent Fedi, Olivier Faury, Patrick Rigot-Muller, Nicolas Montier, 2021, ‘COVID-19 as a catalyst of a new container port hierarchy in Mediterranean Sea and Northern Range"/>
    <x v="661"/>
    <m/>
    <m/>
    <s v="Winnipeg (Canada), 29-30 Juin."/>
    <m/>
    <m/>
    <m/>
    <m/>
    <m/>
    <s v="FAURY"/>
    <s v="OLIVIER"/>
    <s v="MONTIER"/>
    <s v="NICOLAS"/>
    <m/>
    <m/>
    <m/>
    <m/>
    <m/>
    <m/>
    <m/>
    <m/>
    <m/>
    <m/>
    <s v="x"/>
    <s v="x"/>
    <m/>
    <m/>
    <m/>
    <m/>
    <x v="4"/>
    <m/>
    <m/>
    <m/>
    <m/>
    <m/>
    <m/>
  </r>
  <r>
    <x v="8"/>
    <x v="4"/>
    <s v="RH"/>
    <s v="Bal, M, van Rossenberg, Y, Islam, G, Sanderson, Z &amp; Orhan, M 2021, 'Six decades of WOP research: A critical review on dominance and authorship inequality'"/>
    <x v="662"/>
    <m/>
    <m/>
    <s v="15-17/12/2021"/>
    <m/>
    <m/>
    <m/>
    <m/>
    <m/>
    <s v="ORHAN"/>
    <s v="MEHMET"/>
    <m/>
    <m/>
    <m/>
    <m/>
    <m/>
    <m/>
    <m/>
    <m/>
    <m/>
    <m/>
    <m/>
    <m/>
    <m/>
    <m/>
    <m/>
    <m/>
    <m/>
    <m/>
    <x v="4"/>
    <m/>
    <m/>
    <m/>
    <m/>
    <m/>
    <m/>
  </r>
  <r>
    <x v="16"/>
    <x v="4"/>
    <s v="MARK"/>
    <s v="Barrère, A, Belaid, S &amp; Manceau, J.J 2021, 'Pourquoi la proximité est de retour dans les stratégies marketing ?'"/>
    <x v="663"/>
    <m/>
    <m/>
    <d v="2021-06-29T00:00:00"/>
    <m/>
    <m/>
    <m/>
    <m/>
    <m/>
    <s v="BELAID"/>
    <s v="SAMY"/>
    <m/>
    <m/>
    <m/>
    <m/>
    <m/>
    <m/>
    <m/>
    <m/>
    <m/>
    <m/>
    <m/>
    <m/>
    <m/>
    <s v="x"/>
    <m/>
    <m/>
    <m/>
    <m/>
    <x v="4"/>
    <m/>
    <m/>
    <m/>
    <m/>
    <m/>
    <m/>
  </r>
  <r>
    <x v="16"/>
    <x v="4"/>
    <s v="FIN"/>
    <s v="Diard, C &amp; Hachard, V (2021), 'Mise en œuvre du télétravail : une relation managériale réinventée ?'"/>
    <x v="664"/>
    <m/>
    <m/>
    <s v="Paris, France, 2 décembre."/>
    <s v="https://www.economie.gouv.fr/mission-innovation/bercyinnov-2021"/>
    <m/>
    <m/>
    <m/>
    <m/>
    <s v="HACHARD"/>
    <s v="VIRGINIE"/>
    <m/>
    <m/>
    <m/>
    <m/>
    <m/>
    <m/>
    <m/>
    <m/>
    <m/>
    <m/>
    <m/>
    <m/>
    <m/>
    <s v="x"/>
    <m/>
    <m/>
    <m/>
    <m/>
    <x v="4"/>
    <m/>
    <m/>
    <m/>
    <m/>
    <m/>
    <m/>
  </r>
  <r>
    <x v="9"/>
    <x v="4"/>
    <s v="RH"/>
    <s v="Minchella, D 2021, 'Espaces de travail : nouveaux usages et nouveaux enjeux'"/>
    <x v="665"/>
    <m/>
    <m/>
    <s v="Paris, 8 décembre"/>
    <m/>
    <m/>
    <m/>
    <m/>
    <m/>
    <s v="MINCHELLA"/>
    <s v="DELPHINE"/>
    <m/>
    <m/>
    <m/>
    <m/>
    <m/>
    <m/>
    <m/>
    <m/>
    <m/>
    <m/>
    <m/>
    <m/>
    <m/>
    <m/>
    <m/>
    <m/>
    <m/>
    <m/>
    <x v="4"/>
    <m/>
    <m/>
    <m/>
    <m/>
    <m/>
    <m/>
  </r>
  <r>
    <x v="9"/>
    <x v="4"/>
    <s v="RH"/>
    <s v="Minchella, D 2021, ‘Nouveaux espaces et nouvelles modalités de travail’"/>
    <x v="666"/>
    <m/>
    <m/>
    <s v="Paris, 12-13 octobre."/>
    <m/>
    <m/>
    <m/>
    <m/>
    <m/>
    <s v="MINCHELLA"/>
    <s v="DELPHINE"/>
    <m/>
    <m/>
    <m/>
    <m/>
    <m/>
    <m/>
    <m/>
    <m/>
    <m/>
    <m/>
    <m/>
    <m/>
    <m/>
    <m/>
    <m/>
    <m/>
    <m/>
    <m/>
    <x v="4"/>
    <m/>
    <m/>
    <m/>
    <m/>
    <m/>
    <m/>
  </r>
  <r>
    <x v="9"/>
    <x v="4"/>
    <s v="RH"/>
    <s v="Minchella, D 2021, ‘Rationaliser son parc et optimiser son empreinte immobilière’"/>
    <x v="667"/>
    <m/>
    <m/>
    <s v="23 novembre, Paris"/>
    <m/>
    <m/>
    <m/>
    <m/>
    <m/>
    <s v="MINCHELLA"/>
    <s v="DELPHINE"/>
    <m/>
    <m/>
    <m/>
    <m/>
    <m/>
    <m/>
    <m/>
    <m/>
    <m/>
    <m/>
    <m/>
    <m/>
    <m/>
    <m/>
    <m/>
    <m/>
    <m/>
    <m/>
    <x v="4"/>
    <m/>
    <m/>
    <m/>
    <m/>
    <m/>
    <m/>
  </r>
  <r>
    <x v="9"/>
    <x v="4"/>
    <s v="RH"/>
    <s v="Minchella, M, Lamblin, P &amp; Bahna, Z 2021, 'Management à distance. Quelles solutions ?'"/>
    <x v="668"/>
    <m/>
    <m/>
    <s v="Deauville, France, 9 novembre"/>
    <m/>
    <m/>
    <m/>
    <m/>
    <m/>
    <s v="MINCHELLA"/>
    <s v="DELPHINE"/>
    <m/>
    <m/>
    <m/>
    <m/>
    <m/>
    <m/>
    <m/>
    <m/>
    <m/>
    <m/>
    <m/>
    <m/>
    <m/>
    <m/>
    <m/>
    <m/>
    <m/>
    <m/>
    <x v="4"/>
    <m/>
    <m/>
    <m/>
    <m/>
    <m/>
    <m/>
  </r>
  <r>
    <x v="9"/>
    <x v="4"/>
    <s v="MARK"/>
    <s v="Delannoy, A, Verna, A et Heslot-Guillot, L 2021, 'Comment adapter notre relation client : client hier, partenaire demain ?'_x000a_"/>
    <x v="668"/>
    <m/>
    <m/>
    <s v="Deauville, France, 9 novembre"/>
    <m/>
    <m/>
    <m/>
    <m/>
    <m/>
    <s v="DELANNOY"/>
    <s v="ARNAUD"/>
    <m/>
    <m/>
    <m/>
    <m/>
    <m/>
    <m/>
    <m/>
    <m/>
    <m/>
    <m/>
    <m/>
    <m/>
    <m/>
    <s v="x"/>
    <m/>
    <m/>
    <m/>
    <m/>
    <x v="4"/>
    <m/>
    <m/>
    <m/>
    <m/>
    <m/>
    <m/>
  </r>
  <r>
    <x v="9"/>
    <x v="4"/>
    <s v="ECO"/>
    <s v="Nadou, F, Pavageau, F &amp; De Witte, M 2021, 'Réinventer la relation avec le territoire'"/>
    <x v="668"/>
    <m/>
    <m/>
    <s v="Deauville, France, 9 novembre"/>
    <m/>
    <m/>
    <m/>
    <m/>
    <m/>
    <s v="NADOU"/>
    <s v="FABIEN"/>
    <m/>
    <m/>
    <m/>
    <m/>
    <m/>
    <m/>
    <m/>
    <m/>
    <m/>
    <m/>
    <m/>
    <m/>
    <m/>
    <s v="x"/>
    <m/>
    <m/>
    <m/>
    <m/>
    <x v="4"/>
    <m/>
    <m/>
    <m/>
    <m/>
    <m/>
    <m/>
  </r>
  <r>
    <x v="9"/>
    <x v="4"/>
    <s v="RH"/>
    <s v="Bardou, S, Santistevan, S &amp; Tardiveau, D 2021 'Réinventer le management. Comment accompagner les collaborateurs dans une nouvelle relation au travail ?'_x000a_"/>
    <x v="668"/>
    <m/>
    <m/>
    <s v="Deauville, France, 9 novembre"/>
    <m/>
    <m/>
    <m/>
    <m/>
    <m/>
    <s v="SANTISTEVAN"/>
    <s v="DIANA"/>
    <m/>
    <m/>
    <m/>
    <m/>
    <m/>
    <m/>
    <m/>
    <m/>
    <m/>
    <m/>
    <m/>
    <m/>
    <m/>
    <s v="x"/>
    <m/>
    <m/>
    <m/>
    <m/>
    <x v="4"/>
    <m/>
    <m/>
    <m/>
    <m/>
    <m/>
    <m/>
  </r>
  <r>
    <x v="9"/>
    <x v="4"/>
    <s v="ECO"/>
    <s v="Destremau, D, Bourdin, S &amp; Meyer, T 2021, 'Pratiques RSE : quels impacts dans mon entreprise ?'"/>
    <x v="668"/>
    <m/>
    <m/>
    <s v="Deauville, France, 9 novembre"/>
    <m/>
    <m/>
    <m/>
    <m/>
    <m/>
    <s v="BOURDIN"/>
    <s v="SEBASTIEN"/>
    <m/>
    <m/>
    <m/>
    <m/>
    <m/>
    <m/>
    <m/>
    <m/>
    <m/>
    <m/>
    <m/>
    <m/>
    <m/>
    <s v="x"/>
    <m/>
    <m/>
    <m/>
    <m/>
    <x v="4"/>
    <m/>
    <m/>
    <m/>
    <m/>
    <m/>
    <m/>
  </r>
  <r>
    <x v="9"/>
    <x v="4"/>
    <s v="MARK"/>
    <s v="Durand, M 2021, 'Management de la ressource. Management des talents. Management de l'envie'"/>
    <x v="668"/>
    <m/>
    <m/>
    <s v="Deauville, France, 9 novembre"/>
    <m/>
    <m/>
    <m/>
    <m/>
    <m/>
    <s v="DURAND"/>
    <s v="MURIEL"/>
    <m/>
    <m/>
    <m/>
    <m/>
    <m/>
    <m/>
    <m/>
    <m/>
    <m/>
    <m/>
    <m/>
    <m/>
    <m/>
    <m/>
    <m/>
    <m/>
    <m/>
    <m/>
    <x v="4"/>
    <m/>
    <m/>
    <m/>
    <m/>
    <m/>
    <m/>
  </r>
  <r>
    <x v="4"/>
    <x v="4"/>
    <s v="RH"/>
    <s v="Krüger, N, Stibe, A &amp; Teuteberg, F,2020 'The Black Mirror: What Your Mobile Phone Number Reveals About You'"/>
    <x v="669"/>
    <m/>
    <m/>
    <s v="june"/>
    <m/>
    <s v="vo. 389, pp.18-32."/>
    <m/>
    <m/>
    <m/>
    <s v="STIBE "/>
    <s v="AGNIS"/>
    <m/>
    <m/>
    <m/>
    <m/>
    <m/>
    <m/>
    <m/>
    <m/>
    <m/>
    <m/>
    <m/>
    <m/>
    <m/>
    <s v="x"/>
    <m/>
    <m/>
    <m/>
    <m/>
    <x v="4"/>
    <m/>
    <m/>
    <m/>
    <m/>
    <m/>
    <m/>
  </r>
  <r>
    <x v="4"/>
    <x v="4"/>
    <s v="SCM"/>
    <s v="Lasmoles, O 2020, 'Réflexions juridiques autour de l'assurance des cyberisques maritimes', in CYBERSÉCURITÉ MARITIME - Regards croisés"/>
    <x v="670"/>
    <m/>
    <m/>
    <s v="Janvier"/>
    <m/>
    <s v="pp. 69-78"/>
    <m/>
    <m/>
    <m/>
    <s v="LASMOLES"/>
    <s v="OLIVIER"/>
    <m/>
    <m/>
    <m/>
    <m/>
    <m/>
    <m/>
    <m/>
    <m/>
    <m/>
    <m/>
    <m/>
    <m/>
    <m/>
    <m/>
    <m/>
    <m/>
    <m/>
    <m/>
    <x v="4"/>
    <m/>
    <m/>
    <m/>
    <m/>
    <m/>
    <m/>
  </r>
  <r>
    <x v="4"/>
    <x v="4"/>
    <s v="ECO"/>
    <s v="Moroz, D 2021, ‘Consequentialism’ in A. Marciano, G.B, Ramello Encyclopedia of Law and Economics (2e édition)"/>
    <x v="671"/>
    <m/>
    <m/>
    <s v="mars"/>
    <s v="https://doi.org/10.1007/978-1-4614-7883-6_120-2"/>
    <s v="pp. 328-330"/>
    <m/>
    <m/>
    <m/>
    <s v="MOROZ"/>
    <s v="DAVID"/>
    <m/>
    <m/>
    <m/>
    <m/>
    <m/>
    <m/>
    <m/>
    <m/>
    <m/>
    <m/>
    <m/>
    <m/>
    <m/>
    <m/>
    <m/>
    <m/>
    <m/>
    <m/>
    <x v="4"/>
    <m/>
    <m/>
    <m/>
    <m/>
    <m/>
    <m/>
  </r>
  <r>
    <x v="4"/>
    <x v="4"/>
    <s v="FIN"/>
    <s v="Benkeltoum, N, Hachard, H, &amp; Mouakhar, K (2020), 'Qu’est-ce que la digitalisation ?'; in Aubry, M &amp; Sow, M.S. 2021, ‘La transformation digitale en entreprise, 100 questions/réponses’"/>
    <x v="672"/>
    <m/>
    <m/>
    <s v="mai"/>
    <m/>
    <s v="pp. 15-16"/>
    <m/>
    <m/>
    <m/>
    <s v="HACHARD"/>
    <s v="VIRGINIE"/>
    <s v="MOUAKHAR"/>
    <s v="KHAIREDDINE"/>
    <m/>
    <m/>
    <m/>
    <m/>
    <m/>
    <m/>
    <m/>
    <m/>
    <m/>
    <m/>
    <m/>
    <s v="x"/>
    <m/>
    <m/>
    <m/>
    <m/>
    <x v="4"/>
    <m/>
    <m/>
    <m/>
    <m/>
    <m/>
    <m/>
  </r>
  <r>
    <x v="4"/>
    <x v="4"/>
    <s v="FIN"/>
    <s v="Mouakhar, K, Hachard, H, &amp; N, Benkeltoum, (2020), 'Le digital : le côté obscur de la Force ?'; in Aubry, M &amp; Sow, M.S. 2021, ‘La transformation digitale en entreprise, 100 questions/réponses’"/>
    <x v="672"/>
    <m/>
    <m/>
    <s v="mai"/>
    <m/>
    <s v="pp. 162-163"/>
    <m/>
    <m/>
    <m/>
    <s v="MOUAKHAR"/>
    <s v="KHAIREDDINE"/>
    <s v="HACHARD"/>
    <s v="VIRGINIE"/>
    <m/>
    <m/>
    <m/>
    <m/>
    <m/>
    <m/>
    <m/>
    <m/>
    <m/>
    <m/>
    <m/>
    <s v="x"/>
    <m/>
    <m/>
    <m/>
    <m/>
    <x v="4"/>
    <m/>
    <m/>
    <m/>
    <m/>
    <m/>
    <m/>
  </r>
  <r>
    <x v="4"/>
    <x v="4"/>
    <s v="RH"/>
    <s v="Meyer, V 2021, 'Entreprise numérique ou digitale ?', in Aubry, M &amp; Sow, M.S. ‘La transformation digitale en entreprise, 100 questions/réponses’"/>
    <x v="672"/>
    <m/>
    <m/>
    <s v="mai"/>
    <m/>
    <s v="pp. 13-14."/>
    <m/>
    <m/>
    <m/>
    <s v="MEYER"/>
    <s v="VINCENT"/>
    <m/>
    <m/>
    <m/>
    <m/>
    <m/>
    <m/>
    <m/>
    <m/>
    <m/>
    <m/>
    <m/>
    <m/>
    <m/>
    <m/>
    <m/>
    <m/>
    <m/>
    <m/>
    <x v="4"/>
    <m/>
    <m/>
    <m/>
    <m/>
    <m/>
    <m/>
  </r>
  <r>
    <x v="4"/>
    <x v="4"/>
    <s v="ECO"/>
    <s v="Aubry, M 2021, 'Quels sont les chiffres clefs de la transformation digitale ?', in Aubry, M &amp; Sow, M.S. ‘La transformation digitale en entreprise, 100 questions/réponses’"/>
    <x v="672"/>
    <m/>
    <m/>
    <s v="mai"/>
    <m/>
    <s v="pp. 17-19."/>
    <m/>
    <m/>
    <m/>
    <s v="AUBRY"/>
    <s v="MATHILDE"/>
    <m/>
    <m/>
    <m/>
    <m/>
    <m/>
    <m/>
    <m/>
    <m/>
    <m/>
    <m/>
    <m/>
    <m/>
    <m/>
    <m/>
    <m/>
    <m/>
    <m/>
    <m/>
    <x v="4"/>
    <m/>
    <m/>
    <m/>
    <m/>
    <m/>
    <m/>
  </r>
  <r>
    <x v="4"/>
    <x v="4"/>
    <s v="ECO"/>
    <s v="Aubry, M 2021, 'Où en est la France dans sa transformation digitale ?', in Aubry, M &amp; Sow, M.S. ‘La transformation digitale en entreprise, 100 questions/réponses’, les éditions Ellipses"/>
    <x v="672"/>
    <m/>
    <m/>
    <s v="mai"/>
    <m/>
    <s v="pp. 20-21."/>
    <m/>
    <m/>
    <m/>
    <s v="AUBRY"/>
    <s v="MATHILDE"/>
    <m/>
    <m/>
    <m/>
    <m/>
    <m/>
    <m/>
    <m/>
    <m/>
    <m/>
    <m/>
    <m/>
    <m/>
    <m/>
    <m/>
    <m/>
    <m/>
    <m/>
    <m/>
    <x v="4"/>
    <m/>
    <m/>
    <m/>
    <m/>
    <m/>
    <m/>
  </r>
  <r>
    <x v="4"/>
    <x v="4"/>
    <s v="ECO"/>
    <s v="Aubry, M 2021, ‘Quelles sont les spécificités de notre société digitalisée ?’, in Aubry, M &amp; Sow, M.S. ‘La transformation digitale en entreprise, 100 questions/réponses’"/>
    <x v="672"/>
    <m/>
    <m/>
    <s v="mai"/>
    <m/>
    <s v="pp. 29-31."/>
    <m/>
    <m/>
    <m/>
    <s v="AUBRY"/>
    <s v="MATHILDE"/>
    <m/>
    <m/>
    <m/>
    <m/>
    <m/>
    <m/>
    <m/>
    <m/>
    <m/>
    <m/>
    <m/>
    <m/>
    <m/>
    <m/>
    <m/>
    <m/>
    <m/>
    <m/>
    <x v="4"/>
    <m/>
    <m/>
    <m/>
    <m/>
    <m/>
    <m/>
  </r>
  <r>
    <x v="4"/>
    <x v="4"/>
    <s v="MARK"/>
    <s v="Loux, P 2021, ‘Qu’est-ce qu’une plateforme bifaces ou multifaces ?’, in Aubry, M &amp; Sow, M.S. ‘La transformation digitale en entreprise, 100 questions/réponses’"/>
    <x v="672"/>
    <m/>
    <m/>
    <s v="mai"/>
    <m/>
    <s v="pp. 32-34."/>
    <m/>
    <m/>
    <m/>
    <s v="LOUX"/>
    <s v="PATRICK"/>
    <m/>
    <m/>
    <m/>
    <m/>
    <m/>
    <m/>
    <m/>
    <m/>
    <m/>
    <m/>
    <m/>
    <m/>
    <m/>
    <m/>
    <m/>
    <m/>
    <m/>
    <m/>
    <x v="4"/>
    <m/>
    <m/>
    <m/>
    <m/>
    <m/>
    <m/>
  </r>
  <r>
    <x v="4"/>
    <x v="4"/>
    <s v="MARK"/>
    <s v="Loux, P 2021, ‘Quels sont les principaux enjeux d’adoption des plateformes bifaces ou multifaces ?’, in Aubry, M &amp; Sow, M.S. ‘La transformation digitale en entreprise, 100 questions/réponses’"/>
    <x v="672"/>
    <m/>
    <m/>
    <s v="mai"/>
    <m/>
    <s v="pp. 35-36."/>
    <m/>
    <m/>
    <m/>
    <s v="LOUX"/>
    <s v="PATRICK"/>
    <m/>
    <m/>
    <m/>
    <m/>
    <m/>
    <m/>
    <m/>
    <m/>
    <m/>
    <m/>
    <m/>
    <m/>
    <m/>
    <m/>
    <m/>
    <m/>
    <m/>
    <m/>
    <x v="4"/>
    <m/>
    <m/>
    <m/>
    <m/>
    <m/>
    <m/>
  </r>
  <r>
    <x v="4"/>
    <x v="4"/>
    <s v="MARK"/>
    <s v="Sohier, R 2021, ‘Comment le digital modifie-t-il notre rapport à l’information ?’, in Aubry, M &amp; Sow, M.S. ‘La transformation digitale en entreprise, 100 questions/réponses’"/>
    <x v="672"/>
    <m/>
    <m/>
    <s v="mai"/>
    <m/>
    <s v="pp. 37-39."/>
    <m/>
    <m/>
    <m/>
    <s v="SOHIER"/>
    <s v="ROMAIN"/>
    <m/>
    <m/>
    <m/>
    <m/>
    <m/>
    <m/>
    <m/>
    <m/>
    <m/>
    <m/>
    <m/>
    <m/>
    <m/>
    <m/>
    <m/>
    <m/>
    <m/>
    <m/>
    <x v="4"/>
    <m/>
    <m/>
    <m/>
    <m/>
    <m/>
    <m/>
  </r>
  <r>
    <x v="4"/>
    <x v="4"/>
    <s v="FIN"/>
    <s v="Fournes, C 2021, ‘Comment le digital modifie-t-il nos modes de financement ? Illustration par le crowdfunding’, in Aubry, M &amp; Sow, M.S. ‘La transformation digitale en entreprise, 100 questions/réponses’"/>
    <x v="672"/>
    <m/>
    <m/>
    <s v="mai"/>
    <m/>
    <s v="pp. 40-42."/>
    <m/>
    <m/>
    <m/>
    <s v="FOURNES"/>
    <s v="CHRISTINE "/>
    <m/>
    <m/>
    <m/>
    <m/>
    <m/>
    <m/>
    <m/>
    <m/>
    <m/>
    <m/>
    <m/>
    <m/>
    <m/>
    <m/>
    <m/>
    <m/>
    <m/>
    <m/>
    <x v="4"/>
    <m/>
    <m/>
    <m/>
    <m/>
    <m/>
    <m/>
  </r>
  <r>
    <x v="4"/>
    <x v="4"/>
    <s v="MARK"/>
    <s v="Delannoy, A 2021, ‘Comment le digital modifie-t-il les comportements des plus jeunes ? ‘, in Aubry, M &amp; Sow, M.S. ‘La transformation digitale en entreprise, 100 questions/réponses’"/>
    <x v="672"/>
    <m/>
    <m/>
    <s v="mai"/>
    <m/>
    <s v="pp. 43- 45."/>
    <m/>
    <m/>
    <m/>
    <s v="DELANNOY"/>
    <s v="ARNAUD"/>
    <m/>
    <m/>
    <m/>
    <m/>
    <m/>
    <m/>
    <m/>
    <m/>
    <m/>
    <m/>
    <m/>
    <m/>
    <m/>
    <m/>
    <m/>
    <m/>
    <m/>
    <m/>
    <x v="4"/>
    <m/>
    <m/>
    <m/>
    <m/>
    <m/>
    <m/>
  </r>
  <r>
    <x v="4"/>
    <x v="4"/>
    <s v="RH"/>
    <s v="Bazin, Y 2021, ‘Les plateformes digitales menacent-elles les conditions de travail ?’, in Aubry, M &amp; Sow, M.S. ‘La transformation digitale en entreprise, 100 questions/réponses’"/>
    <x v="672"/>
    <m/>
    <m/>
    <s v="mai"/>
    <m/>
    <s v="pp. 46-48."/>
    <m/>
    <m/>
    <m/>
    <s v="BAZIN"/>
    <s v="YOANN"/>
    <m/>
    <m/>
    <m/>
    <m/>
    <m/>
    <m/>
    <m/>
    <m/>
    <m/>
    <m/>
    <m/>
    <m/>
    <m/>
    <m/>
    <m/>
    <m/>
    <m/>
    <m/>
    <x v="4"/>
    <m/>
    <m/>
    <m/>
    <m/>
    <m/>
    <m/>
  </r>
  <r>
    <x v="4"/>
    <x v="4"/>
    <s v="RH"/>
    <s v="Philippe, X 2021, ‘Le digital remet-il en cause la place du travail dans les organisations ?’, in Aubry, M &amp; Sow, M.S. ‘La transformation digitale en entreprise, 100 questions/réponses’"/>
    <x v="672"/>
    <m/>
    <m/>
    <s v="mai"/>
    <m/>
    <s v="pp. 49-50."/>
    <m/>
    <m/>
    <m/>
    <s v="PHILIPPE"/>
    <s v="XAVIER"/>
    <m/>
    <m/>
    <m/>
    <m/>
    <m/>
    <m/>
    <m/>
    <m/>
    <m/>
    <m/>
    <m/>
    <m/>
    <m/>
    <m/>
    <m/>
    <m/>
    <m/>
    <m/>
    <x v="4"/>
    <m/>
    <m/>
    <m/>
    <m/>
    <m/>
    <m/>
  </r>
  <r>
    <x v="4"/>
    <x v="4"/>
    <s v="RH"/>
    <s v="Philippe, X 2021, ‘Le digital libère-t-il du travail ?’, in Aubry, M &amp; Sow, M.S. ‘La transformation digitale en entreprise, 100 questions/réponses’"/>
    <x v="672"/>
    <m/>
    <m/>
    <s v="mai"/>
    <m/>
    <s v="pp. 51-52."/>
    <m/>
    <m/>
    <m/>
    <s v="PHILIPPE"/>
    <s v="XAVIER"/>
    <m/>
    <m/>
    <m/>
    <m/>
    <m/>
    <m/>
    <m/>
    <m/>
    <m/>
    <m/>
    <m/>
    <m/>
    <m/>
    <m/>
    <m/>
    <m/>
    <m/>
    <m/>
    <x v="4"/>
    <m/>
    <m/>
    <m/>
    <m/>
    <m/>
    <m/>
  </r>
  <r>
    <x v="4"/>
    <x v="4"/>
    <s v="ECO"/>
    <s v="Aubry, M 2021, ‘Comment adopter une consommation digitale responsable ?’, in Aubry, M &amp; Sow, M.S. ‘La transformation digitale en entreprise, 100 questions/réponses’"/>
    <x v="672"/>
    <m/>
    <m/>
    <s v="mai"/>
    <m/>
    <s v="pp. 53-54."/>
    <m/>
    <m/>
    <m/>
    <s v="AUBRY"/>
    <s v="MATHILDE"/>
    <m/>
    <m/>
    <m/>
    <m/>
    <m/>
    <m/>
    <m/>
    <m/>
    <m/>
    <m/>
    <m/>
    <m/>
    <m/>
    <m/>
    <m/>
    <m/>
    <m/>
    <m/>
    <x v="4"/>
    <m/>
    <m/>
    <m/>
    <m/>
    <m/>
    <m/>
  </r>
  <r>
    <x v="4"/>
    <x v="4"/>
    <s v="ECO"/>
    <s v="Favreau, F 2021, ‘Quel est l’impact de la transformation digitale sur les consommations d’énergie ?’, in Aubry, M &amp; Sow, M.S. ‘La transformation digitale en entreprise, 100 questions/réponses’"/>
    <x v="672"/>
    <m/>
    <m/>
    <s v="mai"/>
    <m/>
    <s v="pp. 55-56."/>
    <m/>
    <m/>
    <m/>
    <s v="FAVREAU"/>
    <s v="FLORIAN"/>
    <m/>
    <m/>
    <m/>
    <m/>
    <m/>
    <m/>
    <m/>
    <m/>
    <m/>
    <m/>
    <m/>
    <m/>
    <m/>
    <m/>
    <m/>
    <m/>
    <m/>
    <m/>
    <x v="4"/>
    <m/>
    <m/>
    <m/>
    <m/>
    <m/>
    <m/>
  </r>
  <r>
    <x v="4"/>
    <x v="4"/>
    <s v="ECO"/>
    <s v="Favreau, F 2021, ‘Quel est l’impact de la transformation digitale sur le climat ?’, in Aubry, M &amp; Sow, M.S. ‘La transformation digitale en entreprise, 100 questions/réponses’"/>
    <x v="672"/>
    <m/>
    <m/>
    <s v="mai"/>
    <m/>
    <s v="pp. 57-58."/>
    <m/>
    <m/>
    <m/>
    <s v="FAVREAU"/>
    <s v="FLORIAN"/>
    <m/>
    <m/>
    <m/>
    <m/>
    <m/>
    <m/>
    <m/>
    <m/>
    <m/>
    <m/>
    <m/>
    <m/>
    <m/>
    <m/>
    <m/>
    <m/>
    <m/>
    <m/>
    <x v="4"/>
    <m/>
    <m/>
    <m/>
    <m/>
    <m/>
    <m/>
  </r>
  <r>
    <x v="4"/>
    <x v="4"/>
    <s v="ECO"/>
    <s v="Favreau, F 2021, ‘Transformation digitale et développement durable sont-ils compatibles ?’, in Aubry, M &amp; Sow, M.S. ‘La transformation digitale en entreprise, 100 questions/réponses’"/>
    <x v="672"/>
    <m/>
    <m/>
    <s v="mai"/>
    <m/>
    <s v="pp. 59-61."/>
    <m/>
    <m/>
    <m/>
    <s v="FAVREAU"/>
    <s v="FLORIAN"/>
    <m/>
    <m/>
    <m/>
    <m/>
    <m/>
    <m/>
    <m/>
    <m/>
    <m/>
    <m/>
    <m/>
    <m/>
    <m/>
    <m/>
    <m/>
    <m/>
    <m/>
    <m/>
    <x v="4"/>
    <m/>
    <m/>
    <m/>
    <m/>
    <m/>
    <m/>
  </r>
  <r>
    <x v="4"/>
    <x v="4"/>
    <s v="ECO"/>
    <s v="Bourdin, S 2021, ‘Quels sont les grands enjeux du digital pour le Territoire ?’, in Aubry, M &amp; Sow, M.S. ‘La transformation digitale en entreprise, 100 questions/réponses’"/>
    <x v="672"/>
    <m/>
    <m/>
    <s v="mai"/>
    <m/>
    <s v="pp. 65-66."/>
    <m/>
    <m/>
    <m/>
    <s v="BOURDIN"/>
    <s v="SEBASTIEN"/>
    <m/>
    <m/>
    <m/>
    <m/>
    <m/>
    <m/>
    <m/>
    <m/>
    <m/>
    <m/>
    <m/>
    <m/>
    <m/>
    <m/>
    <m/>
    <m/>
    <m/>
    <m/>
    <x v="4"/>
    <m/>
    <m/>
    <m/>
    <m/>
    <m/>
    <m/>
  </r>
  <r>
    <x v="4"/>
    <x v="4"/>
    <s v="MARK"/>
    <s v="Baudier, P 2021, ‘Qu’est-ce qu’une ville intelligente (Smart City) ?’, in Aubry, M &amp; Sow, M.S. ‘La transformation digitale en entreprise, 100 questions/réponses’"/>
    <x v="672"/>
    <m/>
    <m/>
    <s v="mai"/>
    <m/>
    <s v="pp. 67-68."/>
    <m/>
    <m/>
    <m/>
    <s v="BAUDIER"/>
    <s v="PATRICIA"/>
    <m/>
    <m/>
    <m/>
    <m/>
    <m/>
    <m/>
    <m/>
    <m/>
    <m/>
    <m/>
    <m/>
    <m/>
    <m/>
    <m/>
    <m/>
    <m/>
    <m/>
    <m/>
    <x v="4"/>
    <m/>
    <m/>
    <m/>
    <m/>
    <m/>
    <m/>
  </r>
  <r>
    <x v="4"/>
    <x v="4"/>
    <s v="RH"/>
    <s v="Culié, J.D 2021, ‘En quoi le digital permet-il de rapprocher les élus locaux des citoyens ?’, in Aubry, M &amp; Sow, M.S. ‘La transformation digitale en entreprise, 100 questions/réponses’"/>
    <x v="672"/>
    <m/>
    <m/>
    <s v="mai"/>
    <m/>
    <s v="pp. 69-70."/>
    <m/>
    <m/>
    <m/>
    <s v="CULIE"/>
    <s v="JEAN-DENIS"/>
    <m/>
    <m/>
    <m/>
    <m/>
    <m/>
    <m/>
    <m/>
    <m/>
    <m/>
    <m/>
    <m/>
    <m/>
    <m/>
    <m/>
    <m/>
    <m/>
    <m/>
    <m/>
    <x v="4"/>
    <m/>
    <m/>
    <m/>
    <m/>
    <m/>
    <m/>
  </r>
  <r>
    <x v="4"/>
    <x v="4"/>
    <s v="RH"/>
    <s v="Minchella, D &amp; Nadou, F 2021, ‘Quelle est la place des tiers-lieux à l’ère du digital ?’, in Aubry, M &amp; Sow, M.S. ‘La transformation digitale en entreprise, 100 questions/réponses’"/>
    <x v="672"/>
    <m/>
    <m/>
    <s v="mai"/>
    <m/>
    <s v="pp. 74-76."/>
    <m/>
    <m/>
    <m/>
    <s v="MINCHELLA"/>
    <s v="DELPHINE"/>
    <s v="NADOU"/>
    <s v="FABIEN"/>
    <m/>
    <m/>
    <m/>
    <m/>
    <m/>
    <m/>
    <m/>
    <m/>
    <m/>
    <m/>
    <m/>
    <m/>
    <m/>
    <m/>
    <m/>
    <m/>
    <x v="4"/>
    <m/>
    <m/>
    <m/>
    <m/>
    <m/>
    <m/>
  </r>
  <r>
    <x v="4"/>
    <x v="4"/>
    <s v="ECO"/>
    <s v="Nadou, F &amp; Batho, C 2021, 'Comment le territoire peut-il soutenir la transformation digitale des entreprises ?', in Aubry, M &amp; Sow, M.S. ‘La transformation digitale en entreprise, 100 questions/réponses’"/>
    <x v="672"/>
    <m/>
    <m/>
    <s v="mai"/>
    <m/>
    <s v="pp. 77-79."/>
    <m/>
    <m/>
    <m/>
    <s v="NADOU"/>
    <s v="FABIEN"/>
    <m/>
    <m/>
    <m/>
    <m/>
    <m/>
    <m/>
    <m/>
    <m/>
    <m/>
    <m/>
    <m/>
    <m/>
    <m/>
    <m/>
    <m/>
    <m/>
    <m/>
    <m/>
    <x v="4"/>
    <m/>
    <m/>
    <m/>
    <m/>
    <m/>
    <m/>
  </r>
  <r>
    <x v="4"/>
    <x v="4"/>
    <s v="ECO"/>
    <s v="Jeanne, L 2021, ‘Quel rôle le digital tient-il dans les rivalités géopolitiques ?’, in Aubry, M &amp; Sow, M.S. ‘La transformation digitale en entreprise, 100 questions/réponses’"/>
    <x v="672"/>
    <m/>
    <m/>
    <s v="mai"/>
    <m/>
    <s v="pp. 80-83."/>
    <m/>
    <m/>
    <m/>
    <s v="JEANNE"/>
    <s v="LUDOVIC"/>
    <m/>
    <m/>
    <m/>
    <m/>
    <m/>
    <m/>
    <m/>
    <m/>
    <m/>
    <m/>
    <m/>
    <m/>
    <m/>
    <m/>
    <m/>
    <m/>
    <m/>
    <m/>
    <x v="4"/>
    <m/>
    <m/>
    <m/>
    <m/>
    <m/>
    <m/>
  </r>
  <r>
    <x v="4"/>
    <x v="4"/>
    <s v="ECO"/>
    <s v="Favreau, F 2021, ‘Quel est le rôle de la Chine dans la transformation digitale ?’, in Aubry, M &amp; Sow, M.S. ‘La transformation digitale en entreprise, 100 questions/réponses’"/>
    <x v="672"/>
    <m/>
    <m/>
    <s v="mai"/>
    <m/>
    <s v="pp. 84-85. "/>
    <m/>
    <m/>
    <m/>
    <s v="FAVREAU"/>
    <s v="FLORIAN"/>
    <m/>
    <m/>
    <m/>
    <m/>
    <m/>
    <m/>
    <m/>
    <m/>
    <m/>
    <m/>
    <m/>
    <m/>
    <m/>
    <m/>
    <m/>
    <m/>
    <m/>
    <m/>
    <x v="4"/>
    <m/>
    <m/>
    <m/>
    <m/>
    <m/>
    <m/>
  </r>
  <r>
    <x v="4"/>
    <x v="4"/>
    <s v="FIN"/>
    <s v="Fournes, C 2021, ‘La diffusion des outils digitaux dans les secteurs traditionnels : quels enjeux ?’, in Aubry, M &amp; Sow, M.S. ‘La transformation digitale en entreprise, 100 questions/réponses’"/>
    <x v="672"/>
    <m/>
    <m/>
    <s v="mai"/>
    <m/>
    <s v="pp. 91-93. "/>
    <m/>
    <m/>
    <m/>
    <s v="FOURNES"/>
    <s v="CHRISTINE "/>
    <m/>
    <m/>
    <m/>
    <m/>
    <m/>
    <m/>
    <m/>
    <m/>
    <m/>
    <m/>
    <m/>
    <m/>
    <m/>
    <m/>
    <m/>
    <m/>
    <m/>
    <m/>
    <x v="4"/>
    <m/>
    <m/>
    <m/>
    <m/>
    <m/>
    <m/>
  </r>
  <r>
    <x v="4"/>
    <x v="4"/>
    <s v="STRAT"/>
    <s v="Condor, R 2021, ‘Comment le digital révolutionne-t-il l’agriculture ?’, in Aubry, M &amp; Sow, M.S. ‘La transformation digitale en entreprise, 100 questions/réponses’"/>
    <x v="672"/>
    <m/>
    <m/>
    <s v="mai"/>
    <m/>
    <s v="pp. 94-95."/>
    <m/>
    <m/>
    <m/>
    <s v="CONDOR"/>
    <s v="ROLAND"/>
    <m/>
    <m/>
    <m/>
    <m/>
    <m/>
    <m/>
    <m/>
    <m/>
    <m/>
    <m/>
    <m/>
    <m/>
    <m/>
    <m/>
    <m/>
    <m/>
    <m/>
    <m/>
    <x v="4"/>
    <m/>
    <m/>
    <m/>
    <m/>
    <m/>
    <m/>
  </r>
  <r>
    <x v="4"/>
    <x v="4"/>
    <s v="SCM"/>
    <s v="Bernadas, C 2021, ‘Comment l’industrie entre-t-elle dans sa quatrième révolution ?’, in Aubry, M &amp; Sow, M.S. ‘La transformation digitale en entreprise, 100 questions/réponses’"/>
    <x v="672"/>
    <m/>
    <m/>
    <s v="mai"/>
    <m/>
    <s v="pp. 96-97."/>
    <m/>
    <m/>
    <m/>
    <s v="BERNADAS"/>
    <s v="CHRISTINE "/>
    <m/>
    <m/>
    <m/>
    <m/>
    <m/>
    <m/>
    <m/>
    <m/>
    <m/>
    <m/>
    <m/>
    <m/>
    <m/>
    <m/>
    <m/>
    <m/>
    <m/>
    <m/>
    <x v="4"/>
    <m/>
    <m/>
    <m/>
    <m/>
    <m/>
    <m/>
  </r>
  <r>
    <x v="4"/>
    <x v="4"/>
    <s v="SCM"/>
    <s v="Favreau, F 2021, ‘La transformation digitale permet-elle de rendre l’administration plus transparente ?’, in Aubry, M &amp; Sow, M.S. ‘La transformation digitale en entreprise, 100 questions/réponses’"/>
    <x v="672"/>
    <m/>
    <m/>
    <s v="mai"/>
    <m/>
    <s v="pp. 98-99."/>
    <m/>
    <m/>
    <m/>
    <s v="FAVREAU"/>
    <s v="FLORIAN"/>
    <m/>
    <m/>
    <m/>
    <m/>
    <m/>
    <m/>
    <m/>
    <m/>
    <m/>
    <m/>
    <m/>
    <m/>
    <m/>
    <m/>
    <m/>
    <m/>
    <m/>
    <m/>
    <x v="4"/>
    <m/>
    <m/>
    <m/>
    <m/>
    <m/>
    <m/>
  </r>
  <r>
    <x v="4"/>
    <x v="4"/>
    <s v="SCM"/>
    <s v="Rychalski, A &amp; Aubry, M 2021, ‘Comment s’assurer de l’engagement des apprenants durant un cours en ligne ?’, in Aubry, M &amp; Sow, M.S. ‘La transformation digitale en entreprise, 100 questions/réponses’"/>
    <x v="672"/>
    <m/>
    <m/>
    <s v="mai"/>
    <m/>
    <s v="pp. 100-102."/>
    <m/>
    <m/>
    <m/>
    <s v="RYCHALSKI"/>
    <s v="AUDE"/>
    <s v="AUBRY"/>
    <s v="MATHILDE"/>
    <m/>
    <m/>
    <m/>
    <m/>
    <m/>
    <m/>
    <m/>
    <m/>
    <m/>
    <m/>
    <m/>
    <m/>
    <m/>
    <m/>
    <m/>
    <m/>
    <x v="4"/>
    <m/>
    <m/>
    <m/>
    <m/>
    <m/>
    <m/>
  </r>
  <r>
    <x v="4"/>
    <x v="4"/>
    <s v="MARK"/>
    <s v="Baudier, P 2021, 'La télémédecine : une solution aux déserts médicaux ?', in Aubry, M &amp; Sow, M.S. ‘La transformation digitale en entreprise, 100 questions/réponses’"/>
    <x v="672"/>
    <m/>
    <m/>
    <s v="mai"/>
    <m/>
    <s v="pp. 103-104"/>
    <m/>
    <m/>
    <m/>
    <s v="BAUDIER"/>
    <s v="PATRICIA"/>
    <m/>
    <m/>
    <m/>
    <m/>
    <m/>
    <m/>
    <m/>
    <m/>
    <m/>
    <m/>
    <m/>
    <m/>
    <m/>
    <m/>
    <m/>
    <m/>
    <m/>
    <m/>
    <x v="4"/>
    <m/>
    <m/>
    <m/>
    <m/>
    <m/>
    <m/>
  </r>
  <r>
    <x v="4"/>
    <x v="4"/>
    <s v="MARK"/>
    <s v="Zaman, M &amp; Vo-Thanh, T 2021, 'Quels sont les défis de la transformation digitale pour les organisations touristiques ?', in Aubry, M &amp; Sow, M.S. ‘La transformation digitale en entreprise, 100 questions/réponses’"/>
    <x v="672"/>
    <m/>
    <m/>
    <s v="mai"/>
    <m/>
    <s v="pp. 105-106"/>
    <m/>
    <m/>
    <m/>
    <s v="ZAMAN"/>
    <s v="MUSTAFEED"/>
    <m/>
    <m/>
    <m/>
    <m/>
    <m/>
    <m/>
    <m/>
    <m/>
    <m/>
    <m/>
    <m/>
    <m/>
    <m/>
    <m/>
    <m/>
    <m/>
    <m/>
    <m/>
    <x v="4"/>
    <m/>
    <m/>
    <m/>
    <m/>
    <m/>
    <m/>
  </r>
  <r>
    <x v="4"/>
    <x v="4"/>
    <s v="ECO"/>
    <s v="Escobar, O 2021, ‘Pourquoi les entreprises familiales ont-elles du mal à adopter le Big data ?’, in Aubry, M &amp; Sow, M.S. ‘La transformation digitale en entreprise, 100 questions/réponses’"/>
    <x v="672"/>
    <m/>
    <m/>
    <s v="mai"/>
    <m/>
    <s v="pp. 107-108"/>
    <m/>
    <m/>
    <m/>
    <s v="ESCOBAR"/>
    <s v="OCTAVIO"/>
    <m/>
    <m/>
    <m/>
    <m/>
    <m/>
    <m/>
    <m/>
    <m/>
    <m/>
    <m/>
    <m/>
    <m/>
    <m/>
    <m/>
    <m/>
    <m/>
    <m/>
    <m/>
    <x v="4"/>
    <m/>
    <m/>
    <m/>
    <m/>
    <m/>
    <m/>
  </r>
  <r>
    <x v="4"/>
    <x v="4"/>
    <s v="ECO"/>
    <s v="Escobar, 0 2021, 'Quels sont les défis pour les marchés de gros face au commerce électronique ?', in Aubry, M &amp; Sow, M.S. ‘La transformation digitale en entreprise, 100 questions/réponses’"/>
    <x v="672"/>
    <m/>
    <m/>
    <s v="mai"/>
    <m/>
    <s v="pp. 109-111"/>
    <m/>
    <m/>
    <m/>
    <s v="ESCOBAR"/>
    <s v="OCTAVIO"/>
    <m/>
    <m/>
    <m/>
    <m/>
    <m/>
    <m/>
    <m/>
    <m/>
    <m/>
    <m/>
    <m/>
    <m/>
    <m/>
    <m/>
    <m/>
    <m/>
    <m/>
    <m/>
    <x v="4"/>
    <m/>
    <m/>
    <m/>
    <m/>
    <m/>
    <m/>
  </r>
  <r>
    <x v="4"/>
    <x v="4"/>
    <s v="FIN"/>
    <s v="Fournes, C 2021, 'En quoi la transformation digitale modifie-t-elle la relation client dans le secteur bancaire traditionnel ?', in Aubry, M &amp; Sow, M.S. ‘La transformation digitale en entreprise, 100 questions/réponses’ "/>
    <x v="672"/>
    <m/>
    <m/>
    <s v="mai"/>
    <m/>
    <s v="pp. 112-113"/>
    <m/>
    <m/>
    <m/>
    <s v="FOURNES"/>
    <s v="CHRISTINE "/>
    <m/>
    <m/>
    <m/>
    <m/>
    <m/>
    <m/>
    <m/>
    <m/>
    <m/>
    <m/>
    <m/>
    <m/>
    <m/>
    <m/>
    <m/>
    <m/>
    <m/>
    <m/>
    <x v="4"/>
    <m/>
    <m/>
    <m/>
    <m/>
    <m/>
    <m/>
  </r>
  <r>
    <x v="4"/>
    <x v="4"/>
    <s v="FIN"/>
    <s v="Ben Hamadi, Z 2021, ‘Le contrôleur de gestion à l’ère du digital : quels changements ? Quels « nouveaux » rôles ?’, in Aubry, M &amp; Sow, M.S. ‘La transformation digitale en entreprise, 100 questions/réponses’"/>
    <x v="672"/>
    <m/>
    <m/>
    <s v="mai"/>
    <m/>
    <s v="pp. 114-115"/>
    <m/>
    <m/>
    <m/>
    <s v="BEN HAMADI"/>
    <s v="ZHOUHOUR"/>
    <m/>
    <m/>
    <m/>
    <m/>
    <m/>
    <m/>
    <m/>
    <m/>
    <m/>
    <m/>
    <m/>
    <m/>
    <m/>
    <m/>
    <m/>
    <m/>
    <m/>
    <m/>
    <x v="4"/>
    <m/>
    <m/>
    <m/>
    <m/>
    <m/>
    <m/>
  </r>
  <r>
    <x v="4"/>
    <x v="4"/>
    <s v="FIN"/>
    <s v="Perrier, L &amp; Fournes, C 2021, 'Comment la mission du commissaire aux comptes est-elle affectée par la transformation digitale ?', in Aubry, M &amp; Sow, M.S. ‘La transformation digitale en entreprise, 100 questions/réponses’"/>
    <x v="672"/>
    <m/>
    <m/>
    <s v="mai"/>
    <m/>
    <s v="pp. 116-117"/>
    <m/>
    <m/>
    <m/>
    <s v="FOURNES"/>
    <s v="CHRISTINE "/>
    <m/>
    <m/>
    <m/>
    <m/>
    <m/>
    <m/>
    <m/>
    <m/>
    <m/>
    <m/>
    <m/>
    <m/>
    <m/>
    <s v="x"/>
    <m/>
    <m/>
    <m/>
    <m/>
    <x v="4"/>
    <m/>
    <m/>
    <m/>
    <m/>
    <m/>
    <m/>
  </r>
  <r>
    <x v="4"/>
    <x v="4"/>
    <s v="MARK"/>
    <s v="Baudier, P 2021, ‘Comment définir les technologies disruptives comme l’Intelligence Artificielle, les objets connectés ou la blockchain ?’, in Aubry, M &amp; Sow, M.S. ‘La transformation digitale en entreprise, 100 questions/réponses’"/>
    <x v="672"/>
    <m/>
    <m/>
    <s v="mai"/>
    <m/>
    <s v="pp. 121-123"/>
    <m/>
    <m/>
    <m/>
    <s v="BAUDIER"/>
    <s v="PATRICIA"/>
    <m/>
    <m/>
    <m/>
    <m/>
    <m/>
    <m/>
    <m/>
    <m/>
    <m/>
    <m/>
    <m/>
    <m/>
    <m/>
    <m/>
    <m/>
    <m/>
    <m/>
    <m/>
    <x v="4"/>
    <m/>
    <m/>
    <m/>
    <m/>
    <m/>
    <m/>
  </r>
  <r>
    <x v="4"/>
    <x v="4"/>
    <s v="MARK"/>
    <s v="Sohier, R 2021, 'Comment l’Intelligence Artificielle (IA) permet de mieux personnaliser les publicités et mieux répondre aux attentes des consommateurs et des entreprises ?', in Aubry, M &amp; Sow, M.S. ‘La transformation digitale en entreprise, 100 questions/réponses’"/>
    <x v="672"/>
    <m/>
    <m/>
    <s v="mai"/>
    <m/>
    <s v="pp. 127-128"/>
    <m/>
    <m/>
    <m/>
    <s v="SOHIER"/>
    <s v="ROMAIN"/>
    <m/>
    <m/>
    <m/>
    <m/>
    <m/>
    <m/>
    <m/>
    <m/>
    <m/>
    <m/>
    <m/>
    <m/>
    <m/>
    <m/>
    <m/>
    <m/>
    <m/>
    <m/>
    <x v="4"/>
    <m/>
    <m/>
    <m/>
    <m/>
    <m/>
    <m/>
  </r>
  <r>
    <x v="4"/>
    <x v="4"/>
    <s v="RH"/>
    <s v="Stibe, A 2021, 'Quels éléments de la nature humaine l’intelligence artificielle devrait-elle connaître ?', in Aubry, M &amp; Sow, M.S. ‘La transformation digitale en entreprise, 100 questions/réponses’"/>
    <x v="672"/>
    <m/>
    <m/>
    <s v="mai"/>
    <m/>
    <s v="pp. 129-131"/>
    <m/>
    <m/>
    <m/>
    <s v="STIBE "/>
    <s v="AGNIS"/>
    <m/>
    <m/>
    <m/>
    <m/>
    <m/>
    <m/>
    <m/>
    <m/>
    <m/>
    <m/>
    <m/>
    <m/>
    <m/>
    <m/>
    <m/>
    <m/>
    <m/>
    <m/>
    <x v="4"/>
    <m/>
    <m/>
    <m/>
    <m/>
    <m/>
    <m/>
  </r>
  <r>
    <x v="4"/>
    <x v="4"/>
    <s v="MARK"/>
    <s v="de Boissieu, E 2021, ‘Comment la blockchain et en particulier, la tockenisation peut-elle contribuer à améliorer les procédés de co-création entre start-up et grand groupe ?’, in Aubry, M &amp; Sow, M.S. ‘La transformation digitale en entreprise, 100 questions/réponses’"/>
    <x v="672"/>
    <m/>
    <m/>
    <s v="mai"/>
    <m/>
    <s v="pp. 132-133"/>
    <m/>
    <m/>
    <m/>
    <s v="DE BOISSIEU"/>
    <s v="ELODIE"/>
    <m/>
    <m/>
    <m/>
    <m/>
    <m/>
    <m/>
    <m/>
    <m/>
    <m/>
    <m/>
    <m/>
    <m/>
    <m/>
    <m/>
    <m/>
    <m/>
    <m/>
    <m/>
    <x v="4"/>
    <m/>
    <m/>
    <m/>
    <m/>
    <m/>
    <m/>
  </r>
  <r>
    <x v="4"/>
    <x v="4"/>
    <s v="MARK"/>
    <s v="Baudier, P 2021, 'Quels sont pour les consommateurs les apports de la blockchain en matière de traçabilité ?', in Aubry, M &amp; Sow, M.S. ‘La transformation digitale en entreprise, 100 questions/réponses’"/>
    <x v="672"/>
    <m/>
    <m/>
    <s v="mai"/>
    <m/>
    <s v="pp. 134-135"/>
    <m/>
    <m/>
    <m/>
    <s v="BAUDIER"/>
    <s v="PATRICIA"/>
    <m/>
    <m/>
    <m/>
    <m/>
    <m/>
    <m/>
    <m/>
    <m/>
    <m/>
    <m/>
    <m/>
    <m/>
    <m/>
    <m/>
    <m/>
    <m/>
    <m/>
    <m/>
    <x v="4"/>
    <m/>
    <m/>
    <m/>
    <m/>
    <m/>
    <m/>
  </r>
  <r>
    <x v="4"/>
    <x v="4"/>
    <s v="MARK"/>
    <s v="Baudier, P 2021, ‘Quels sont les apports des objects connectés au sein des entreprises ?’, in Aubry, M &amp; Sow, M.S. ‘La transformation digitale en entreprise, 100 questions/réponses’"/>
    <x v="672"/>
    <m/>
    <m/>
    <s v="mai"/>
    <m/>
    <s v="pp. 136-137"/>
    <m/>
    <m/>
    <m/>
    <s v="BAUDIER"/>
    <s v="PATRICIA"/>
    <m/>
    <m/>
    <m/>
    <m/>
    <m/>
    <m/>
    <m/>
    <m/>
    <m/>
    <m/>
    <m/>
    <m/>
    <m/>
    <m/>
    <m/>
    <m/>
    <m/>
    <m/>
    <x v="4"/>
    <m/>
    <m/>
    <m/>
    <m/>
    <m/>
    <m/>
  </r>
  <r>
    <x v="4"/>
    <x v="4"/>
    <s v="MARK"/>
    <s v="Baudier, P 2021, ‘Quels sont pour les individus, les avantages de l’utilisation d’une maison connectée ?’, in Aubry, M &amp; Sow, M.S. ‘La transformation digitale en entreprise, 100 questions/réponses’"/>
    <x v="672"/>
    <m/>
    <m/>
    <s v="mai"/>
    <m/>
    <s v="pp. 138-139"/>
    <m/>
    <m/>
    <m/>
    <s v="BAUDIER"/>
    <s v="PATRICIA"/>
    <m/>
    <m/>
    <m/>
    <m/>
    <m/>
    <m/>
    <m/>
    <m/>
    <m/>
    <m/>
    <m/>
    <m/>
    <m/>
    <m/>
    <m/>
    <m/>
    <m/>
    <m/>
    <x v="4"/>
    <m/>
    <m/>
    <m/>
    <m/>
    <m/>
    <m/>
  </r>
  <r>
    <x v="4"/>
    <x v="4"/>
    <s v="STRAT"/>
    <s v="Castellano, S &amp; Khelladi, I 2021, 'Qu’est-ce que la réalité augmentée ?', in Aubry, M &amp; Sow, M.S. ‘La transformation digitale en entreprise, 100 questions/réponses’"/>
    <x v="672"/>
    <m/>
    <m/>
    <s v="mai"/>
    <m/>
    <s v="pp. 140-142"/>
    <m/>
    <m/>
    <m/>
    <s v="CASTELLANO"/>
    <s v="SYLVAINE"/>
    <m/>
    <m/>
    <m/>
    <m/>
    <m/>
    <m/>
    <m/>
    <m/>
    <m/>
    <m/>
    <m/>
    <m/>
    <m/>
    <s v="x"/>
    <m/>
    <m/>
    <m/>
    <m/>
    <x v="4"/>
    <m/>
    <m/>
    <m/>
    <m/>
    <m/>
    <m/>
  </r>
  <r>
    <x v="4"/>
    <x v="4"/>
    <s v="STRAT"/>
    <s v="Castellano, S &amp; Khelladi, I 2021, ' Quels sont les avantages perçus de la réalité augmentée pour les entreprises et le grand public ?’, in Aubry, M &amp; Sow, M.S. ‘La transformation digitale en entreprise, 100 questions/réponses’"/>
    <x v="672"/>
    <m/>
    <m/>
    <s v="mai"/>
    <m/>
    <s v="pp. 143-145"/>
    <m/>
    <m/>
    <m/>
    <s v="CASTELLANO"/>
    <s v="SYLVAINE"/>
    <m/>
    <m/>
    <m/>
    <m/>
    <m/>
    <m/>
    <m/>
    <m/>
    <m/>
    <m/>
    <m/>
    <m/>
    <m/>
    <s v="x"/>
    <m/>
    <m/>
    <m/>
    <m/>
    <x v="4"/>
    <m/>
    <m/>
    <m/>
    <m/>
    <m/>
    <m/>
  </r>
  <r>
    <x v="4"/>
    <x v="4"/>
    <s v="ECO"/>
    <s v="Aubry, M 2021, 'Comment intégrer le digital dans sa stratégie d’entreprise ?', in Aubry, M &amp; Sow, M.S. ‘La transformation digitale en entreprise, 100 questions/réponses’"/>
    <x v="672"/>
    <m/>
    <m/>
    <s v="mai"/>
    <m/>
    <s v="pp. 149-151"/>
    <m/>
    <m/>
    <m/>
    <s v="AUBRY"/>
    <s v="MATHILDE"/>
    <m/>
    <m/>
    <m/>
    <m/>
    <m/>
    <m/>
    <m/>
    <m/>
    <m/>
    <m/>
    <m/>
    <m/>
    <m/>
    <m/>
    <m/>
    <m/>
    <m/>
    <m/>
    <x v="4"/>
    <m/>
    <m/>
    <m/>
    <m/>
    <m/>
    <m/>
  </r>
  <r>
    <x v="4"/>
    <x v="4"/>
    <s v="SCM"/>
    <s v="Bernadas, C 2021, 'Pourquoi entreprendre une transformation digitale ?’, in Aubry, M &amp; Sow, M.S. ‘La transformation digitale en entreprise, 100 questions/réponses’"/>
    <x v="672"/>
    <m/>
    <m/>
    <s v="mai"/>
    <m/>
    <s v="pp. 152-154"/>
    <m/>
    <m/>
    <m/>
    <s v="BERNADAS"/>
    <s v="CHRISTINE "/>
    <m/>
    <m/>
    <m/>
    <m/>
    <m/>
    <m/>
    <m/>
    <m/>
    <m/>
    <m/>
    <m/>
    <m/>
    <m/>
    <m/>
    <m/>
    <m/>
    <m/>
    <m/>
    <x v="4"/>
    <m/>
    <m/>
    <m/>
    <m/>
    <m/>
    <m/>
  </r>
  <r>
    <x v="4"/>
    <x v="4"/>
    <s v="SCM"/>
    <s v="Aubry, M 2021, 'Comment les PME peuvent-elles faire évoluer leur business model avec le digital ?', in Aubry, M &amp; Sow, M.S. ‘La transformation digitale en entreprise, 100 questions/réponses’"/>
    <x v="672"/>
    <m/>
    <m/>
    <s v="mai"/>
    <m/>
    <s v="pp. 157-158"/>
    <m/>
    <m/>
    <m/>
    <s v="AUBRY"/>
    <s v="MATHILDE"/>
    <m/>
    <m/>
    <m/>
    <m/>
    <m/>
    <m/>
    <m/>
    <m/>
    <m/>
    <m/>
    <m/>
    <m/>
    <m/>
    <m/>
    <m/>
    <m/>
    <m/>
    <m/>
    <x v="4"/>
    <m/>
    <m/>
    <m/>
    <m/>
    <m/>
    <m/>
  </r>
  <r>
    <x v="4"/>
    <x v="4"/>
    <s v="SCM"/>
    <s v="Ben Hamadi, Z 2021, 'Quelles sont les attitudes des entreprises face à la transformation digitale ?', in Aubry, M &amp; Sow, M.S. ‘La transformation digitale en entreprise, 100 questions/réponses’"/>
    <x v="672"/>
    <m/>
    <m/>
    <s v="mai"/>
    <m/>
    <s v="pp. 159-161"/>
    <m/>
    <m/>
    <m/>
    <s v="BEN HAMADI"/>
    <s v="ZHOUHOUR"/>
    <m/>
    <m/>
    <m/>
    <m/>
    <m/>
    <m/>
    <m/>
    <m/>
    <m/>
    <m/>
    <m/>
    <m/>
    <m/>
    <m/>
    <m/>
    <m/>
    <m/>
    <m/>
    <x v="4"/>
    <m/>
    <m/>
    <m/>
    <m/>
    <m/>
    <m/>
  </r>
  <r>
    <x v="4"/>
    <x v="4"/>
    <s v="MARK"/>
    <s v="Sohier, R 2021, 'Comment intégrer l’existence de relation consommateur/consommateur (CtoC) pour favoriser une marque ou la pérennité d’une entreprise ?’, in Aubry, M &amp; Sow, M.S. ‘La transformation digitale en entreprise, 100 questions/réponses’"/>
    <x v="672"/>
    <m/>
    <m/>
    <s v="mai"/>
    <m/>
    <s v="pp. 164-166"/>
    <m/>
    <m/>
    <m/>
    <s v="SOHIER"/>
    <s v="ROMAIN"/>
    <m/>
    <m/>
    <m/>
    <m/>
    <m/>
    <m/>
    <m/>
    <m/>
    <m/>
    <m/>
    <m/>
    <m/>
    <m/>
    <m/>
    <m/>
    <m/>
    <m/>
    <m/>
    <x v="4"/>
    <m/>
    <m/>
    <m/>
    <m/>
    <m/>
    <m/>
  </r>
  <r>
    <x v="4"/>
    <x v="4"/>
    <s v="SCM"/>
    <s v="Bernadas, C 2021, 'Pourquoi des données de qualité sont-elles nécessaires à votre stratégie de transformation digitale ?', in Aubry, M &amp; Sow, M.S. ‘La transformation digitale en entreprise, 100 questions/réponses'"/>
    <x v="672"/>
    <m/>
    <m/>
    <s v="mai"/>
    <m/>
    <s v="pp. 167-168"/>
    <m/>
    <m/>
    <m/>
    <s v="BERNADAS"/>
    <s v="CHRISTINE "/>
    <m/>
    <m/>
    <m/>
    <m/>
    <m/>
    <m/>
    <m/>
    <m/>
    <m/>
    <m/>
    <m/>
    <m/>
    <m/>
    <m/>
    <m/>
    <m/>
    <m/>
    <m/>
    <x v="4"/>
    <m/>
    <m/>
    <m/>
    <m/>
    <m/>
    <m/>
  </r>
  <r>
    <x v="4"/>
    <x v="4"/>
    <s v="SCM"/>
    <s v="Bernadas, C 2021, ' Pourquoi « zero-trust » est-il une bonne stratégie pour la sécurité de votre organisation ?’, in Aubry, M &amp; Sow, M.S. ‘La transformation digitale en entreprise, 100 questions/réponses’"/>
    <x v="672"/>
    <m/>
    <m/>
    <s v="mai"/>
    <m/>
    <s v="pp. 169-171"/>
    <m/>
    <m/>
    <m/>
    <s v="BERNADAS"/>
    <s v="CHRISTINE "/>
    <m/>
    <m/>
    <m/>
    <m/>
    <m/>
    <m/>
    <m/>
    <m/>
    <m/>
    <m/>
    <m/>
    <m/>
    <m/>
    <m/>
    <m/>
    <m/>
    <m/>
    <m/>
    <x v="4"/>
    <m/>
    <m/>
    <m/>
    <m/>
    <m/>
    <m/>
  </r>
  <r>
    <x v="4"/>
    <x v="4"/>
    <s v="SCM"/>
    <s v="Duchemin, M.H 2021, 'Comment encourager la création d’entreprises dans le digital ? L’accompagnement des femmes entrepreneurs', in Aubry, M &amp; Sow, M.S. ‘La transformation digitale en entreprise, 100 questions/réponses’"/>
    <x v="672"/>
    <m/>
    <m/>
    <s v="mai"/>
    <m/>
    <s v="pp. 172-174"/>
    <m/>
    <m/>
    <m/>
    <s v="DUCHEMIN"/>
    <s v="MARIE-HELENE"/>
    <m/>
    <m/>
    <m/>
    <m/>
    <m/>
    <m/>
    <m/>
    <m/>
    <m/>
    <m/>
    <m/>
    <m/>
    <m/>
    <m/>
    <m/>
    <m/>
    <m/>
    <m/>
    <x v="4"/>
    <m/>
    <m/>
    <m/>
    <m/>
    <m/>
    <m/>
  </r>
  <r>
    <x v="4"/>
    <x v="4"/>
    <s v="RH"/>
    <s v="Culié, J.D &amp; Tanquerel, S 2021, 'Le développement du digital : quels enjeux managériaux ?', in Aubry, M &amp; Sow, M.S. ‘La transformation digitale en entreprise, 100 questions/réponses’"/>
    <x v="672"/>
    <m/>
    <m/>
    <s v="mai"/>
    <m/>
    <s v="pp. 177-178"/>
    <m/>
    <m/>
    <m/>
    <s v="CULIE"/>
    <s v="JEAN-DENIS"/>
    <s v="MINCHELLA"/>
    <s v="DELPHINE"/>
    <m/>
    <m/>
    <m/>
    <m/>
    <m/>
    <m/>
    <m/>
    <m/>
    <m/>
    <m/>
    <m/>
    <m/>
    <m/>
    <m/>
    <m/>
    <m/>
    <x v="4"/>
    <m/>
    <m/>
    <m/>
    <m/>
    <m/>
    <m/>
  </r>
  <r>
    <x v="4"/>
    <x v="4"/>
    <s v="RH"/>
    <s v="Minchella, D 2021, 'Comment le digital permet-il au Flex Office d’exister ?', in Aubry, M &amp; Sow, M.S. ‘La transformation digitale en entreprise, 100 questions/réponses’"/>
    <x v="672"/>
    <m/>
    <m/>
    <s v="mai"/>
    <m/>
    <s v="pp. 181-182"/>
    <m/>
    <m/>
    <m/>
    <s v="MINCHELLA"/>
    <s v="DELPHINE"/>
    <m/>
    <m/>
    <m/>
    <m/>
    <m/>
    <m/>
    <m/>
    <m/>
    <m/>
    <m/>
    <m/>
    <m/>
    <m/>
    <m/>
    <m/>
    <m/>
    <m/>
    <m/>
    <x v="4"/>
    <m/>
    <m/>
    <m/>
    <m/>
    <m/>
    <m/>
  </r>
  <r>
    <x v="4"/>
    <x v="4"/>
    <s v="STRAT"/>
    <s v="Renaud, A 2021, 'La confiance et le partage de connaissances, levier d’efficacité des équipes virtuelles ?', in Aubry, M &amp; Sow, M.S. ‘La transformation digitale en entreprise, 100 questions/réponses’"/>
    <x v="672"/>
    <m/>
    <m/>
    <s v="mai"/>
    <m/>
    <s v="pp. 183-185"/>
    <m/>
    <m/>
    <m/>
    <s v="RENAUD "/>
    <s v="ALEXANDRE"/>
    <m/>
    <m/>
    <m/>
    <m/>
    <m/>
    <m/>
    <m/>
    <m/>
    <m/>
    <m/>
    <m/>
    <m/>
    <m/>
    <m/>
    <m/>
    <m/>
    <m/>
    <m/>
    <x v="4"/>
    <m/>
    <m/>
    <m/>
    <m/>
    <m/>
    <m/>
  </r>
  <r>
    <x v="4"/>
    <x v="4"/>
    <s v="RH"/>
    <s v="Meyer, V 2021, 'Comment gérer la performance des collaborateurs à l’ère digitale ?', in Aubry, M &amp; Sow, M.S. ‘La transformation digitale en entreprise, 100 questions/réponses’"/>
    <x v="672"/>
    <m/>
    <m/>
    <s v="mai"/>
    <m/>
    <s v="pp. 186-187"/>
    <m/>
    <m/>
    <m/>
    <s v="MEYER "/>
    <s v="VINCENT"/>
    <m/>
    <m/>
    <m/>
    <m/>
    <m/>
    <m/>
    <m/>
    <m/>
    <m/>
    <m/>
    <m/>
    <m/>
    <m/>
    <m/>
    <m/>
    <m/>
    <m/>
    <m/>
    <x v="4"/>
    <m/>
    <m/>
    <m/>
    <m/>
    <m/>
    <m/>
  </r>
  <r>
    <x v="4"/>
    <x v="4"/>
    <s v="RH"/>
    <s v="Bazin, Y 2021, ‘Les algorithmes vont-ils remplacer les managers ?’, in Aubry, M &amp; Sow, M.S. ‘La transformation digitale en entreprise, 100 questions/réponses’"/>
    <x v="672"/>
    <m/>
    <m/>
    <s v="mai"/>
    <m/>
    <s v="pp. 191-192"/>
    <m/>
    <m/>
    <m/>
    <s v="BAZIN"/>
    <s v="YOANN"/>
    <m/>
    <m/>
    <m/>
    <m/>
    <m/>
    <m/>
    <m/>
    <m/>
    <m/>
    <m/>
    <m/>
    <m/>
    <m/>
    <m/>
    <m/>
    <m/>
    <m/>
    <m/>
    <x v="4"/>
    <m/>
    <m/>
    <m/>
    <m/>
    <m/>
    <m/>
  </r>
  <r>
    <x v="4"/>
    <x v="4"/>
    <s v="ECO"/>
    <s v="Sow, M.S 2021, 'L’adoption des pratiques agiles dans un environnement fortement imprégné par la transformation digitale est-elle une question de survie pour les organisations ?', in Aubry, M &amp; Sow, M.S. ‘La transformation digitale en entreprise, 100 questions/réponses’"/>
    <x v="672"/>
    <m/>
    <m/>
    <s v="mai"/>
    <m/>
    <s v="pp. 193-195"/>
    <m/>
    <m/>
    <m/>
    <s v="SOW"/>
    <s v="M.S"/>
    <m/>
    <m/>
    <m/>
    <m/>
    <m/>
    <m/>
    <m/>
    <m/>
    <m/>
    <m/>
    <m/>
    <m/>
    <s v="x"/>
    <m/>
    <m/>
    <m/>
    <m/>
    <m/>
    <x v="4"/>
    <m/>
    <m/>
    <m/>
    <m/>
    <m/>
    <m/>
  </r>
  <r>
    <x v="4"/>
    <x v="4"/>
    <s v="RH"/>
    <s v="Santistevan, D &amp; Durand, M 2021, 'Quelles stratégies les leaders adoptent-ils pour piloter des équipes virtuelles ?', in Aubry, M &amp; Sow, M.S. ‘La transformation digitale en entreprise, 100 questions/réponses’"/>
    <x v="672"/>
    <m/>
    <m/>
    <s v="mai"/>
    <m/>
    <s v="pp. 196-197"/>
    <m/>
    <m/>
    <m/>
    <s v="SANTISTEVAN"/>
    <s v="DIANA"/>
    <s v="DURAND"/>
    <s v="MURIEL"/>
    <m/>
    <m/>
    <m/>
    <m/>
    <m/>
    <m/>
    <m/>
    <m/>
    <m/>
    <m/>
    <m/>
    <m/>
    <m/>
    <m/>
    <m/>
    <m/>
    <x v="4"/>
    <m/>
    <m/>
    <m/>
    <m/>
    <m/>
    <m/>
  </r>
  <r>
    <x v="4"/>
    <x v="4"/>
    <s v="RH"/>
    <s v="Meyer, V 2021, 'Comment échanger des feedbacks à l’ère digitale ?', in Aubry, M &amp; Sow, M.S. ‘La transformation digitale en entreprise, 100 questions/réponses’"/>
    <x v="672"/>
    <m/>
    <m/>
    <s v="mai"/>
    <m/>
    <s v="pp. 198-200"/>
    <m/>
    <m/>
    <m/>
    <s v="MEYER"/>
    <s v="VINCENT"/>
    <m/>
    <m/>
    <m/>
    <m/>
    <m/>
    <m/>
    <m/>
    <m/>
    <m/>
    <m/>
    <m/>
    <m/>
    <m/>
    <m/>
    <m/>
    <m/>
    <m/>
    <m/>
    <x v="4"/>
    <m/>
    <m/>
    <m/>
    <m/>
    <m/>
    <m/>
  </r>
  <r>
    <x v="4"/>
    <x v="4"/>
    <s v="MARK"/>
    <s v="Duchemin, M.H 2021, ‘Entre accompagnement formel et informel : qu’apporte le digital dans l’accompagnement du porteur de projet ?’, in Aubry, M &amp; Sow, M.S. ‘La transformation digitale en entreprise, 100 questions/réponses’"/>
    <x v="672"/>
    <m/>
    <m/>
    <s v="mai"/>
    <m/>
    <s v="pp. 201-203"/>
    <m/>
    <m/>
    <m/>
    <s v="DUCHEMIN"/>
    <s v="MARIE-HELENE"/>
    <m/>
    <m/>
    <m/>
    <m/>
    <m/>
    <m/>
    <m/>
    <m/>
    <m/>
    <m/>
    <m/>
    <m/>
    <m/>
    <m/>
    <m/>
    <m/>
    <m/>
    <m/>
    <x v="4"/>
    <m/>
    <m/>
    <m/>
    <m/>
    <m/>
    <m/>
  </r>
  <r>
    <x v="4"/>
    <x v="4"/>
    <s v="MARK"/>
    <s v="Hofmann, J 2021, 'Quels sont les enjeux du digital pour le marketing ?’, in Aubry, M &amp; Sow, M.S. ‘La transformation digitale en entreprise, 100 questions/réponses’"/>
    <x v="672"/>
    <m/>
    <m/>
    <s v="mai"/>
    <m/>
    <s v="pp. 207-208"/>
    <m/>
    <m/>
    <m/>
    <s v="HOFMANN"/>
    <s v="JULIAN"/>
    <m/>
    <m/>
    <m/>
    <m/>
    <m/>
    <m/>
    <m/>
    <m/>
    <m/>
    <m/>
    <m/>
    <m/>
    <m/>
    <m/>
    <m/>
    <m/>
    <m/>
    <m/>
    <x v="4"/>
    <m/>
    <m/>
    <m/>
    <m/>
    <m/>
    <m/>
  </r>
  <r>
    <x v="4"/>
    <x v="4"/>
    <s v="MARK"/>
    <s v="Sohier, R 2021, 'Comment l’instantanéité du digital vient-elle modifier les pratiques des consommateurs ?', in Aubry, M &amp; Sow, M.S. ‘La transformation digitale en entreprise, 100 questions/réponses’"/>
    <x v="672"/>
    <m/>
    <m/>
    <s v="mai"/>
    <m/>
    <s v="pp. 209-213"/>
    <m/>
    <m/>
    <m/>
    <s v="SOHIER"/>
    <s v="ROMAIN"/>
    <m/>
    <m/>
    <m/>
    <m/>
    <m/>
    <m/>
    <m/>
    <m/>
    <m/>
    <m/>
    <m/>
    <m/>
    <m/>
    <m/>
    <m/>
    <m/>
    <m/>
    <m/>
    <x v="4"/>
    <m/>
    <m/>
    <m/>
    <m/>
    <m/>
    <m/>
  </r>
  <r>
    <x v="4"/>
    <x v="4"/>
    <s v="MARK"/>
    <s v="Sohier, R 2021, ‘Comment utiliser le social média monitoring pour optimiser la connaissance des consommateurs ?’, in Aubry, M &amp; Sow, M.S. ‘La transformation digitale en entreprise, 100 questions/réponses’"/>
    <x v="672"/>
    <m/>
    <m/>
    <s v="mai"/>
    <m/>
    <s v="pp. 214-218"/>
    <m/>
    <m/>
    <m/>
    <s v="SOHIER"/>
    <s v="ROMAIN"/>
    <m/>
    <m/>
    <m/>
    <m/>
    <m/>
    <m/>
    <m/>
    <m/>
    <m/>
    <m/>
    <m/>
    <m/>
    <m/>
    <m/>
    <m/>
    <m/>
    <m/>
    <m/>
    <x v="4"/>
    <m/>
    <m/>
    <m/>
    <m/>
    <m/>
    <m/>
  </r>
  <r>
    <x v="4"/>
    <x v="4"/>
    <s v="MARK"/>
    <s v="Hofmann, J 2021, 2021, 'Quel est l’objectif stratégique d’une entreprise en matière d’engagement marketing axé sur les média-sociaux ?', in Aubry, M &amp; Sow, M.S. ‘La transformation digitale en entreprise, 100 questions/réponses’"/>
    <x v="672"/>
    <m/>
    <m/>
    <s v="mai"/>
    <m/>
    <s v="pp. 219-220"/>
    <m/>
    <m/>
    <m/>
    <s v="HOFMANN"/>
    <s v="JULIAN"/>
    <m/>
    <m/>
    <m/>
    <m/>
    <m/>
    <m/>
    <m/>
    <m/>
    <m/>
    <m/>
    <m/>
    <m/>
    <m/>
    <m/>
    <m/>
    <m/>
    <m/>
    <m/>
    <x v="4"/>
    <m/>
    <m/>
    <m/>
    <m/>
    <m/>
    <m/>
  </r>
  <r>
    <x v="4"/>
    <x v="4"/>
    <s v="MARK"/>
    <s v="Hofmann, J 2021, 'Comment l’entreprise intègre-t-elle les réseaux sociaux dans sa gestion de la relation client ?', in Aubry, M &amp; Sow, M.S. ‘La transformation digitale en entreprise, 100 questions/réponses’"/>
    <x v="672"/>
    <m/>
    <m/>
    <s v="mai"/>
    <m/>
    <s v="pp. 221-223"/>
    <m/>
    <m/>
    <m/>
    <s v="HOFMANN"/>
    <s v="JULIAN"/>
    <m/>
    <m/>
    <m/>
    <m/>
    <m/>
    <m/>
    <m/>
    <m/>
    <m/>
    <m/>
    <m/>
    <m/>
    <m/>
    <m/>
    <m/>
    <m/>
    <m/>
    <m/>
    <x v="4"/>
    <m/>
    <m/>
    <m/>
    <m/>
    <m/>
    <m/>
  </r>
  <r>
    <x v="4"/>
    <x v="4"/>
    <s v="MARK"/>
    <s v="Sohier, R 2021, 'Comment l’image faussée des influenceurs permet-elle de promouvoir les marques ?', in Aubry, M &amp; Sow, M.S. ‘La transformation digitale en entreprise, 100 questions/réponses’"/>
    <x v="672"/>
    <m/>
    <m/>
    <s v="mai"/>
    <m/>
    <s v="pp.224-228"/>
    <m/>
    <m/>
    <m/>
    <s v="SOHIER"/>
    <s v="ROMAIN"/>
    <m/>
    <m/>
    <m/>
    <m/>
    <m/>
    <m/>
    <m/>
    <m/>
    <m/>
    <m/>
    <m/>
    <m/>
    <m/>
    <m/>
    <m/>
    <m/>
    <m/>
    <m/>
    <x v="4"/>
    <m/>
    <m/>
    <m/>
    <m/>
    <m/>
    <m/>
  </r>
  <r>
    <x v="4"/>
    <x v="4"/>
    <s v="MARK"/>
    <s v="Hofmann, J 2021, 'Comment les consommateurs sont-ils influencés par les intermédiaires en ligne ?', in Aubry, M &amp; Sow, M.S. ‘La transformation digitale en entreprise, 100 questions/réponses’"/>
    <x v="672"/>
    <m/>
    <m/>
    <s v="mai"/>
    <m/>
    <s v="pp. 229-230"/>
    <m/>
    <m/>
    <m/>
    <s v="HOFMANN"/>
    <s v="JULIAN"/>
    <m/>
    <m/>
    <m/>
    <m/>
    <m/>
    <m/>
    <m/>
    <m/>
    <m/>
    <m/>
    <m/>
    <m/>
    <m/>
    <m/>
    <m/>
    <m/>
    <m/>
    <m/>
    <x v="4"/>
    <m/>
    <m/>
    <m/>
    <m/>
    <m/>
    <m/>
  </r>
  <r>
    <x v="4"/>
    <x v="4"/>
    <s v="MARK"/>
    <s v="Hofmann, J 2021, 'Comment l’entreprise se prémunit-elle du Bad Buzz sur les réseaux sociaux ?', in Aubry, M &amp; Sow, M.S. ‘La transformation digitale en entreprise, 100 questions/réponses’"/>
    <x v="672"/>
    <m/>
    <m/>
    <s v="mai"/>
    <m/>
    <s v="pp. 231-232"/>
    <m/>
    <m/>
    <m/>
    <s v="HOFMANN"/>
    <s v="JULIAN"/>
    <m/>
    <m/>
    <m/>
    <m/>
    <m/>
    <m/>
    <m/>
    <m/>
    <m/>
    <m/>
    <m/>
    <m/>
    <m/>
    <m/>
    <m/>
    <m/>
    <m/>
    <m/>
    <x v="4"/>
    <m/>
    <m/>
    <m/>
    <m/>
    <m/>
    <m/>
  </r>
  <r>
    <x v="4"/>
    <x v="4"/>
    <s v="MARK"/>
    <s v="Hofmann, J 2021, 'Quelle politique de prix pour le contenu digital ? Le cas des journaux en ligne', in Aubry, M &amp; Sow, M.S. ‘La transformation digitale en entreprise, 100 questions/réponses’"/>
    <x v="672"/>
    <m/>
    <m/>
    <s v="mai"/>
    <m/>
    <s v="pp. 233-234"/>
    <m/>
    <m/>
    <m/>
    <s v="HOFMANN"/>
    <s v="JULIAN"/>
    <m/>
    <m/>
    <m/>
    <m/>
    <m/>
    <m/>
    <m/>
    <m/>
    <m/>
    <m/>
    <m/>
    <m/>
    <m/>
    <m/>
    <m/>
    <m/>
    <m/>
    <m/>
    <x v="4"/>
    <m/>
    <m/>
    <m/>
    <m/>
    <m/>
    <m/>
  </r>
  <r>
    <x v="4"/>
    <x v="4"/>
    <s v="MARK"/>
    <s v="Sohier, R 2021, 'Qu’est-ce que le content marketing ? Pourquoi est-il important ?', in Aubry, M &amp; Sow, M.S. ‘La transformation digitale en entreprise, 100 questions/réponses’"/>
    <x v="672"/>
    <m/>
    <m/>
    <s v="mai"/>
    <m/>
    <s v="pp. 235-238"/>
    <m/>
    <m/>
    <m/>
    <s v="SOHIER"/>
    <s v="ROMAIN"/>
    <m/>
    <m/>
    <m/>
    <m/>
    <m/>
    <m/>
    <m/>
    <m/>
    <m/>
    <m/>
    <m/>
    <m/>
    <m/>
    <m/>
    <m/>
    <m/>
    <m/>
    <m/>
    <x v="4"/>
    <m/>
    <m/>
    <m/>
    <m/>
    <m/>
    <m/>
  </r>
  <r>
    <x v="4"/>
    <x v="4"/>
    <s v="SCM"/>
    <s v="Lasmoles, O 2021, 'Quels sont les enjeux juridiques liés à l’adaptation au digital ?', in Aubry, M &amp; Sow, M.S. ‘La transformation digitale en entreprise, 100 questions/réponses’"/>
    <x v="672"/>
    <m/>
    <m/>
    <s v="mai"/>
    <m/>
    <s v="pp. 241-242"/>
    <m/>
    <m/>
    <m/>
    <s v="LASMOLES"/>
    <s v="OLIVIER"/>
    <m/>
    <m/>
    <m/>
    <m/>
    <m/>
    <m/>
    <m/>
    <m/>
    <m/>
    <m/>
    <m/>
    <m/>
    <m/>
    <m/>
    <m/>
    <m/>
    <m/>
    <m/>
    <x v="4"/>
    <m/>
    <m/>
    <m/>
    <m/>
    <m/>
    <m/>
  </r>
  <r>
    <x v="4"/>
    <x v="4"/>
    <s v="SCM"/>
    <s v="Lasmoles, O &amp; Delannoy, A 2021, 'Quels risques juridiques la transformation digitale fait-elle peser sur les entreprises ?', in Aubry, M &amp; Sow, M.S. ‘La transformation digitale en entreprise, 100 questions/réponses’"/>
    <x v="672"/>
    <m/>
    <m/>
    <s v="mai"/>
    <m/>
    <s v="pp. 243-245"/>
    <m/>
    <m/>
    <m/>
    <s v="LASMOLES"/>
    <s v="OLIVIER"/>
    <m/>
    <m/>
    <m/>
    <m/>
    <m/>
    <m/>
    <m/>
    <m/>
    <m/>
    <m/>
    <m/>
    <m/>
    <m/>
    <m/>
    <m/>
    <m/>
    <m/>
    <m/>
    <x v="4"/>
    <m/>
    <m/>
    <m/>
    <m/>
    <m/>
    <m/>
  </r>
  <r>
    <x v="4"/>
    <x v="4"/>
    <s v="SCM"/>
    <s v="Lasmoles, O 2021, 'Quelles questions juridiques doit se poser un manager impliqué dans la transformation digitale ?', in Aubry, M &amp; Sow, M.S. ‘La transformation digitale en entreprise, 100 questions/réponses’"/>
    <x v="672"/>
    <m/>
    <m/>
    <s v="mai"/>
    <m/>
    <s v="pp. 246-248"/>
    <m/>
    <m/>
    <m/>
    <s v="LASMOLES"/>
    <s v="OLIVIER"/>
    <m/>
    <m/>
    <m/>
    <m/>
    <m/>
    <m/>
    <m/>
    <m/>
    <m/>
    <m/>
    <m/>
    <m/>
    <m/>
    <m/>
    <m/>
    <m/>
    <m/>
    <m/>
    <x v="4"/>
    <m/>
    <m/>
    <m/>
    <m/>
    <m/>
    <m/>
  </r>
  <r>
    <x v="4"/>
    <x v="4"/>
    <s v="SCM"/>
    <s v="Lasmoles, O &amp; Delannoy, A 2021, 'Comment gérer les risques d’une atteinte à la e-réputation d’une entreprise ?', in Aubry, M &amp; Sow, M.S. ‘La transformation digitale en entreprise, 100 questions/réponses’"/>
    <x v="672"/>
    <m/>
    <m/>
    <s v="mai"/>
    <m/>
    <s v="pp. 249-251"/>
    <m/>
    <m/>
    <m/>
    <s v="LASMOLES"/>
    <s v="OLIVIER"/>
    <s v="DELANNOY"/>
    <s v="ARNAUD"/>
    <m/>
    <m/>
    <m/>
    <m/>
    <m/>
    <m/>
    <m/>
    <m/>
    <m/>
    <m/>
    <m/>
    <m/>
    <m/>
    <m/>
    <m/>
    <m/>
    <x v="4"/>
    <m/>
    <m/>
    <m/>
    <m/>
    <m/>
    <m/>
  </r>
  <r>
    <x v="4"/>
    <x v="4"/>
    <s v="SCM"/>
    <s v="Favreau, F 2021, 'Quels sont les grands enjeux, en matière de protection des données ?', in Aubry, M &amp; Sow, M.S. ‘La transformation digitale en entreprise, 100 questions/réponses’"/>
    <x v="672"/>
    <m/>
    <m/>
    <s v="mai"/>
    <m/>
    <s v="pp. 252-253"/>
    <m/>
    <m/>
    <m/>
    <s v="FAVREAU"/>
    <s v="FLORIAN"/>
    <m/>
    <m/>
    <m/>
    <m/>
    <m/>
    <m/>
    <m/>
    <m/>
    <m/>
    <m/>
    <m/>
    <m/>
    <m/>
    <m/>
    <m/>
    <m/>
    <m/>
    <m/>
    <x v="4"/>
    <m/>
    <m/>
    <m/>
    <m/>
    <m/>
    <m/>
  </r>
  <r>
    <x v="4"/>
    <x v="4"/>
    <s v="SCM"/>
    <s v="Lasmoles, O 2021, 'Quels sont les impacts juridiques du RGPD sur les entreprises ?', in Aubry, M &amp; Sow, M.S. ‘La transformation digitale en entreprise, 100 questions/réponses’"/>
    <x v="672"/>
    <m/>
    <m/>
    <s v="mai"/>
    <m/>
    <s v="pp. 254-255"/>
    <m/>
    <m/>
    <m/>
    <s v="LASMOLES"/>
    <s v="OLIVIER"/>
    <m/>
    <m/>
    <m/>
    <m/>
    <m/>
    <m/>
    <m/>
    <m/>
    <m/>
    <m/>
    <m/>
    <m/>
    <m/>
    <m/>
    <m/>
    <m/>
    <m/>
    <m/>
    <x v="4"/>
    <m/>
    <m/>
    <m/>
    <m/>
    <m/>
    <m/>
  </r>
  <r>
    <x v="4"/>
    <x v="4"/>
    <s v="SCM"/>
    <s v="Lasmoles, O 2021, 'Quels sont les enjeux juridiques de la blockchain ?', in Aubry, M &amp; Sow, M.S. ‘La transformation digitale en entreprise, 100 questions/réponses’"/>
    <x v="672"/>
    <m/>
    <m/>
    <s v="mai"/>
    <m/>
    <s v="pp. 256-258"/>
    <m/>
    <m/>
    <m/>
    <s v="LASMOLES"/>
    <s v="OLIVIER"/>
    <m/>
    <m/>
    <m/>
    <m/>
    <m/>
    <m/>
    <m/>
    <m/>
    <m/>
    <m/>
    <m/>
    <m/>
    <m/>
    <m/>
    <m/>
    <m/>
    <m/>
    <m/>
    <x v="4"/>
    <m/>
    <m/>
    <m/>
    <m/>
    <m/>
    <m/>
  </r>
  <r>
    <x v="4"/>
    <x v="4"/>
    <s v="SCM"/>
    <s v="Favreau, F 2021, 'Les Intelligences Artificielles sont-elles responsables de leurs actes ?', in Aubry, M &amp; Sow, M.S. ‘La transformation digitale en entreprise, 100 questions/réponses’"/>
    <x v="672"/>
    <m/>
    <m/>
    <s v="mai"/>
    <m/>
    <s v="pp.259. 260"/>
    <m/>
    <m/>
    <m/>
    <s v="FAVREAU"/>
    <s v="FLORIAN"/>
    <m/>
    <m/>
    <m/>
    <m/>
    <m/>
    <m/>
    <m/>
    <m/>
    <m/>
    <m/>
    <m/>
    <m/>
    <m/>
    <m/>
    <m/>
    <m/>
    <m/>
    <m/>
    <x v="4"/>
    <m/>
    <m/>
    <m/>
    <m/>
    <m/>
    <m/>
  </r>
  <r>
    <x v="4"/>
    <x v="4"/>
    <s v="SCM"/>
    <s v="Favreau, F 2021, 'Comment l’Union européenne régule-t-elle les GAFAM ?', in Aubry, M &amp; Sow, M.S. ‘La transformation digitale en entreprise, 100 questions/réponses’"/>
    <x v="672"/>
    <m/>
    <m/>
    <s v="mai"/>
    <m/>
    <s v="pp.261-262"/>
    <m/>
    <m/>
    <m/>
    <s v="FAVREAU"/>
    <s v="FLORIAN"/>
    <m/>
    <m/>
    <m/>
    <m/>
    <m/>
    <m/>
    <m/>
    <m/>
    <m/>
    <m/>
    <m/>
    <m/>
    <m/>
    <m/>
    <m/>
    <m/>
    <m/>
    <m/>
    <x v="4"/>
    <m/>
    <m/>
    <m/>
    <m/>
    <m/>
    <m/>
  </r>
  <r>
    <x v="4"/>
    <x v="4"/>
    <s v="RH"/>
    <s v="Culié, J.D 2021, 'Quels sont les enjeux de la digitalisation pour la GRH ?', in Aubry, M &amp; Sow, M.S. ‘La transformation digitale en entreprise, 100 questions/réponses’"/>
    <x v="672"/>
    <m/>
    <m/>
    <s v="mai"/>
    <m/>
    <s v="pp. 265-266"/>
    <m/>
    <m/>
    <m/>
    <s v="CULIE"/>
    <s v="JEAN-DENIS"/>
    <m/>
    <m/>
    <m/>
    <m/>
    <m/>
    <m/>
    <m/>
    <m/>
    <m/>
    <m/>
    <m/>
    <m/>
    <m/>
    <m/>
    <m/>
    <m/>
    <m/>
    <m/>
    <x v="4"/>
    <m/>
    <m/>
    <m/>
    <m/>
    <m/>
    <m/>
  </r>
  <r>
    <x v="4"/>
    <x v="4"/>
    <s v="RH"/>
    <s v="Pralong, J &amp; Peretti-Ndiaye, M 2021, 'Le recrutement digital réduit-il (vraiment) les discriminations ?', in Aubry, M &amp; Sow, M.S. ‘La transformation digitale en entreprise, 100 questions/réponses’"/>
    <x v="672"/>
    <m/>
    <m/>
    <s v="mai"/>
    <m/>
    <s v="pp. 267-268"/>
    <m/>
    <m/>
    <m/>
    <s v="PRALONG"/>
    <s v="JEAN"/>
    <m/>
    <m/>
    <m/>
    <m/>
    <m/>
    <m/>
    <m/>
    <m/>
    <m/>
    <m/>
    <m/>
    <m/>
    <m/>
    <m/>
    <m/>
    <m/>
    <m/>
    <m/>
    <x v="4"/>
    <m/>
    <m/>
    <m/>
    <m/>
    <m/>
    <m/>
  </r>
  <r>
    <x v="4"/>
    <x v="4"/>
    <s v="RH"/>
    <s v="Garcia, J.F 2021, 'Transformation digitale : quels impacts sur la gestion des compétences ?', in Aubry, M &amp; Sow, M.S. ‘La transformation digitale en entreprise, 100 questions/réponses’"/>
    <x v="672"/>
    <m/>
    <m/>
    <s v="mai"/>
    <m/>
    <s v="pp. 269-270"/>
    <m/>
    <m/>
    <m/>
    <s v="GARCIA"/>
    <s v="JEAN-FRANCOIS"/>
    <m/>
    <m/>
    <m/>
    <m/>
    <m/>
    <m/>
    <m/>
    <m/>
    <m/>
    <m/>
    <m/>
    <m/>
    <m/>
    <m/>
    <m/>
    <m/>
    <m/>
    <m/>
    <x v="4"/>
    <m/>
    <m/>
    <m/>
    <m/>
    <m/>
    <m/>
  </r>
  <r>
    <x v="4"/>
    <x v="4"/>
    <s v="RH"/>
    <s v="Harrison, J &amp; Obermoeller, A 2021, 'Comment le travail à distance peut-il accroître l’engagement des salariés ?', in Aubry, M &amp; Sow, M.S. ‘La transformation digitale en entreprise, 100 questions/réponses’"/>
    <x v="672"/>
    <m/>
    <m/>
    <s v="mai"/>
    <m/>
    <s v="pp. 280-282"/>
    <m/>
    <m/>
    <m/>
    <s v="HARRISON"/>
    <s v="JENNIFER"/>
    <s v="OBERMOELLER"/>
    <s v="ANNA"/>
    <m/>
    <m/>
    <m/>
    <m/>
    <m/>
    <m/>
    <m/>
    <m/>
    <m/>
    <m/>
    <m/>
    <m/>
    <m/>
    <m/>
    <m/>
    <m/>
    <x v="4"/>
    <m/>
    <m/>
    <m/>
    <m/>
    <m/>
    <m/>
  </r>
  <r>
    <x v="4"/>
    <x v="4"/>
    <s v="RH"/>
    <s v="Pralong, J 2021, 'Le digital creuse-t-il le fossé entre générations au travail ?', in Aubry, M &amp; Sow, M.S. ‘La transformation digitale en entreprise, 100 questions/réponses’"/>
    <x v="672"/>
    <m/>
    <m/>
    <s v="mai"/>
    <m/>
    <s v="pp. 283-284"/>
    <m/>
    <m/>
    <m/>
    <s v="PRALONG"/>
    <s v="JEAN"/>
    <m/>
    <m/>
    <m/>
    <m/>
    <m/>
    <m/>
    <m/>
    <m/>
    <m/>
    <m/>
    <m/>
    <m/>
    <m/>
    <m/>
    <m/>
    <m/>
    <m/>
    <m/>
    <x v="4"/>
    <m/>
    <m/>
    <m/>
    <m/>
    <m/>
    <m/>
  </r>
  <r>
    <x v="4"/>
    <x v="4"/>
    <s v="FIN"/>
    <s v="Ben Hamadi, Z 2021, 'La transformation digitale : une source de stress au travail ?', in Aubry, M &amp; Sow, M.S. ‘La transformation digitale en entreprise, 100 questions/réponses’"/>
    <x v="672"/>
    <m/>
    <m/>
    <s v="mai"/>
    <m/>
    <s v="pp. 285-286"/>
    <m/>
    <m/>
    <m/>
    <s v="BEN HAMADI"/>
    <s v="ZHOUHOUR"/>
    <m/>
    <m/>
    <m/>
    <m/>
    <m/>
    <m/>
    <m/>
    <m/>
    <m/>
    <m/>
    <m/>
    <m/>
    <m/>
    <m/>
    <m/>
    <m/>
    <m/>
    <m/>
    <x v="4"/>
    <m/>
    <m/>
    <m/>
    <m/>
    <m/>
    <m/>
  </r>
  <r>
    <x v="4"/>
    <x v="4"/>
    <s v="RH"/>
    <s v="Tanquerel, S 2021, 'La transformation digitale des entreprises : quelles implications sur l’équilibre vie professionnelle-vie personnelle ?', in Aubry, M &amp; Sow, M.S. ‘La transformation digitale en entreprise, 100 questions/réponses’"/>
    <x v="672"/>
    <m/>
    <m/>
    <s v="mai"/>
    <m/>
    <s v="pp. 287-289"/>
    <m/>
    <m/>
    <m/>
    <s v="TANQUEREL"/>
    <s v="SABRINA"/>
    <m/>
    <m/>
    <m/>
    <m/>
    <m/>
    <m/>
    <m/>
    <m/>
    <m/>
    <m/>
    <m/>
    <m/>
    <m/>
    <m/>
    <m/>
    <m/>
    <m/>
    <m/>
    <x v="4"/>
    <m/>
    <m/>
    <m/>
    <m/>
    <m/>
    <m/>
  </r>
  <r>
    <x v="4"/>
    <x v="4"/>
    <s v="RH"/>
    <s v="Tanquerel, S 2021, 'French Fathers', in Grau-Grau, Marc, las Heras, Mireia, Riley Bowles 'Engaged Fatherhood for Men, Families and Gender Equality'"/>
    <x v="673"/>
    <m/>
    <m/>
    <m/>
    <m/>
    <s v="pp. 213-229"/>
    <m/>
    <m/>
    <m/>
    <s v="TANQUEREL"/>
    <s v="SABRINA"/>
    <m/>
    <m/>
    <m/>
    <m/>
    <m/>
    <m/>
    <m/>
    <m/>
    <m/>
    <m/>
    <m/>
    <m/>
    <m/>
    <m/>
    <m/>
    <m/>
    <m/>
    <m/>
    <x v="4"/>
    <m/>
    <m/>
    <m/>
    <m/>
    <m/>
    <m/>
  </r>
  <r>
    <x v="4"/>
    <x v="4"/>
    <s v="ECO"/>
    <s v="Favreau, F &amp; Rochette, C 2021, 'Lawrence J. O’Toole, La décision publique à l’épreuve des réseaux', in Chatelain-Ponroy, S, Gibert, P, Rival, M, Burlaud, A 'Les grands auteurs en management public', (ouvrage labellisé FNEGE (2022) dans la catégorie ‘Ouvrage de recherche collectif’)."/>
    <x v="674"/>
    <m/>
    <s v="Septembre"/>
    <m/>
    <m/>
    <s v="pp. 135-142"/>
    <m/>
    <m/>
    <m/>
    <s v="FAVREAU"/>
    <s v="FLORIAN"/>
    <m/>
    <m/>
    <m/>
    <m/>
    <m/>
    <m/>
    <m/>
    <m/>
    <m/>
    <m/>
    <m/>
    <m/>
    <m/>
    <s v="x"/>
    <m/>
    <m/>
    <m/>
    <m/>
    <x v="4"/>
    <m/>
    <m/>
    <m/>
    <m/>
    <m/>
    <m/>
  </r>
  <r>
    <x v="4"/>
    <x v="4"/>
    <s v="STRAT"/>
    <s v="Wang, Y &amp; Turkina, E. &quot;16 Entwicklung, aktueller Stand und Prognose für den chinesischen Markt: &quot;. Deutschland und China: Investorenbeziehungen unter komplexen Rahmenbedingungen"/>
    <x v="675"/>
    <m/>
    <m/>
    <m/>
    <s v="https://doi.org/10.1515/9783110668216-016"/>
    <s v="327-356"/>
    <m/>
    <m/>
    <m/>
    <s v="WANG"/>
    <s v="YIHAN"/>
    <m/>
    <m/>
    <m/>
    <m/>
    <m/>
    <m/>
    <m/>
    <m/>
    <m/>
    <m/>
    <m/>
    <m/>
    <m/>
    <m/>
    <m/>
    <m/>
    <m/>
    <m/>
    <x v="4"/>
    <m/>
    <m/>
    <m/>
    <m/>
    <m/>
    <m/>
  </r>
  <r>
    <x v="4"/>
    <x v="4"/>
    <s v="FIN"/>
    <s v="P.D.R. Griffiths (2021) Fintech and its Historical Perspective, in Pompella, M &amp; Matousek, R ‘The Palgrave Handbook of Fintech and Blockchain’"/>
    <x v="676"/>
    <m/>
    <m/>
    <d v="2021-04-01T00:00:00"/>
    <s v="https://www.palgrave.com/gp/book/9783030664329"/>
    <s v="pp. 19-50"/>
    <m/>
    <m/>
    <m/>
    <s v="GRIFFITHS"/>
    <s v="PAUL"/>
    <m/>
    <m/>
    <m/>
    <m/>
    <m/>
    <m/>
    <m/>
    <m/>
    <m/>
    <m/>
    <m/>
    <m/>
    <m/>
    <m/>
    <m/>
    <m/>
    <m/>
    <m/>
    <x v="4"/>
    <m/>
    <m/>
    <m/>
    <m/>
    <m/>
    <m/>
  </r>
  <r>
    <x v="4"/>
    <x v="4"/>
    <s v="SCM"/>
    <s v="Palanisamy, R, Taskin, N &amp; Verville, J 2021, 'Factors Influencing Interprofessional Collaboration in Healthcare Environment: An Empirical Study', in Collaborative Convergence and Virtual Teamwork for Organizational Transformation"/>
    <x v="677"/>
    <m/>
    <s v="accepté le 24/03/2020"/>
    <m/>
    <s v="https://www.semanticscholar.org/paper/Factors-Influencing-Interprofessional-Collaboration-Palanisamy-Taskin/530b5369bc11ef62c6217be4aa66164449302be2#related-papers"/>
    <s v="pp. 60-104"/>
    <m/>
    <m/>
    <m/>
    <s v="VERVILLE"/>
    <s v="JACQUES"/>
    <m/>
    <m/>
    <m/>
    <m/>
    <m/>
    <m/>
    <m/>
    <m/>
    <m/>
    <m/>
    <m/>
    <m/>
    <m/>
    <s v="x"/>
    <m/>
    <m/>
    <m/>
    <m/>
    <x v="4"/>
    <m/>
    <m/>
    <m/>
    <m/>
    <m/>
    <m/>
  </r>
  <r>
    <x v="4"/>
    <x v="4"/>
    <s v="SCM"/>
    <s v="Béal, L., Sheehan, L. &amp; Zaman, M. (2021), 'Destinations, Données, Décisions : le besoin impérieux d’un tiers de confiance', In L. Botti et J. Spindler (Eds.), Organismes de Gestion de Destinations : Stratégies et pratiques pour un management responsable et durable des territoires touristiques"/>
    <x v="678"/>
    <m/>
    <s v="avril"/>
    <m/>
    <s v="https://www.editions-harmattan.fr/livre-organismes_de_gestion_de_destination_strategies_et_pratiques_pour_un_management_responsable_et_durable_des_territoires_touristiques_laurent_botti_jacques_spindler-9782343242774-71012.html"/>
    <s v="pp. 159-192"/>
    <m/>
    <m/>
    <m/>
    <s v="ZAMAN"/>
    <s v="MUSTAFEED"/>
    <m/>
    <m/>
    <m/>
    <m/>
    <m/>
    <m/>
    <m/>
    <m/>
    <m/>
    <m/>
    <m/>
    <m/>
    <m/>
    <s v="x"/>
    <m/>
    <m/>
    <m/>
    <m/>
    <x v="4"/>
    <m/>
    <m/>
    <m/>
    <m/>
    <m/>
    <m/>
  </r>
  <r>
    <x v="4"/>
    <x v="4"/>
    <s v="SCM"/>
    <s v="Zaman, M., Hasan, R., &amp; Shams, R. (2021). Impact of Big Data in Tourism and Hospitality: Challenges and Organizational Adaptation. In D. Vrontis, A. Thrassou, Y. Weber, R. Shams, E. Tsoukatos, &amp; L. Efthymiou (Eds), Business Under Crisis: Contextual Transformations and Organisational Adaptations"/>
    <x v="679"/>
    <m/>
    <s v="novembre"/>
    <s v="décembre"/>
    <s v="Buy Business Under Crisis Volume I by Demetris Vrontis With Free Delivery | wordery.com"/>
    <s v="pp. 185-202"/>
    <m/>
    <m/>
    <m/>
    <s v="ZAMAN"/>
    <s v="MUSTAFEED"/>
    <m/>
    <m/>
    <m/>
    <m/>
    <m/>
    <m/>
    <m/>
    <m/>
    <m/>
    <m/>
    <m/>
    <m/>
    <m/>
    <s v="x"/>
    <m/>
    <m/>
    <m/>
    <m/>
    <x v="4"/>
    <m/>
    <m/>
    <m/>
    <m/>
    <m/>
    <m/>
  </r>
  <r>
    <x v="4"/>
    <x v="4"/>
    <s v="SCM"/>
    <s v="Faury, O, Alix, Y &amp; Montier, N 2021, 'A catalyst for the development of Russian transportation infrastructures', in Pierre Chabal, Yann Alix and Kuralay Baizakova 'Evolving regional values and mobilities in global contexts - The emergence of new (Eur-)Asian regions and dialogues with Europe', "/>
    <x v="680"/>
    <m/>
    <m/>
    <s v="novembre"/>
    <s v="https://www.peterlang.com/document/1059413#document-details-anchor"/>
    <s v="pp. 121-138"/>
    <m/>
    <m/>
    <m/>
    <s v="FAURY"/>
    <s v="OLIVIER"/>
    <m/>
    <m/>
    <m/>
    <m/>
    <m/>
    <m/>
    <m/>
    <m/>
    <m/>
    <m/>
    <m/>
    <m/>
    <s v="x"/>
    <m/>
    <m/>
    <m/>
    <m/>
    <m/>
    <x v="4"/>
    <m/>
    <m/>
    <m/>
    <m/>
    <m/>
    <m/>
  </r>
  <r>
    <x v="4"/>
    <x v="4"/>
    <s v="SCM"/>
    <s v="Wehbi Sleiman, M,  Aloui, A &amp; Karjalainen, H (à paraître), 'Le discours RSE au croisement du management et de la littérature', in Littérature et management - Tome 2, (Dir), Guénette Alain-Max et De Geuser Fabien"/>
    <x v="264"/>
    <m/>
    <m/>
    <s v="novembre"/>
    <m/>
    <s v="227-243"/>
    <m/>
    <m/>
    <m/>
    <s v="ALOUI"/>
    <s v="ADEL"/>
    <s v="KARJALAINEN"/>
    <s v="HELENA"/>
    <m/>
    <m/>
    <m/>
    <m/>
    <m/>
    <m/>
    <m/>
    <m/>
    <m/>
    <m/>
    <m/>
    <s v="x"/>
    <m/>
    <m/>
    <m/>
    <m/>
    <x v="4"/>
    <m/>
    <m/>
    <m/>
    <m/>
    <m/>
    <m/>
  </r>
  <r>
    <x v="15"/>
    <x v="4"/>
    <s v="SCM"/>
    <s v="Aubry, M &amp; Sow, M.S. 2021, ‘La transformation digitale en entreprise, 100 questions/réponses’"/>
    <x v="681"/>
    <m/>
    <m/>
    <s v="mai"/>
    <m/>
    <s v="304 p   "/>
    <m/>
    <m/>
    <m/>
    <s v="AUBRY"/>
    <s v="MATHILDE"/>
    <m/>
    <m/>
    <m/>
    <m/>
    <m/>
    <m/>
    <m/>
    <m/>
    <m/>
    <m/>
    <m/>
    <m/>
    <s v="x"/>
    <m/>
    <m/>
    <m/>
    <m/>
    <m/>
    <x v="4"/>
    <m/>
    <m/>
    <m/>
    <m/>
    <m/>
    <m/>
  </r>
  <r>
    <x v="15"/>
    <x v="4"/>
    <s v="STRAT"/>
    <s v="Estay, C, Rey, F &amp; Steffan, L 2021, Stratégie et dynamiques entrepreneuriales"/>
    <x v="681"/>
    <m/>
    <m/>
    <d v="2021-07-07T00:00:00"/>
    <s v="https://www.editions-ellipses.fr/accueil/13834-strategie-et-dynamiques-entrepreneuriales-9782340058361.html"/>
    <s v="264 p."/>
    <m/>
    <m/>
    <m/>
    <s v="ESTAY"/>
    <s v="CHRISTOPHE"/>
    <m/>
    <m/>
    <m/>
    <m/>
    <m/>
    <m/>
    <m/>
    <m/>
    <m/>
    <m/>
    <m/>
    <m/>
    <m/>
    <s v="x"/>
    <m/>
    <m/>
    <m/>
    <m/>
    <x v="4"/>
    <m/>
    <m/>
    <m/>
    <m/>
    <m/>
    <m/>
  </r>
  <r>
    <x v="15"/>
    <x v="4"/>
    <s v="ECO"/>
    <s v="Aldhuy, J, Gollain, V &amp; Nadou, F 2021, Aménagement économique des territoires. Théorie &amp; Pratiques"/>
    <x v="682"/>
    <m/>
    <m/>
    <s v="mai"/>
    <s v="https://www.cner-france.com/Publications/Ouvrages/Amenagement-economique-des-territoires-theories-et-pratiques"/>
    <s v="215 p."/>
    <m/>
    <m/>
    <m/>
    <s v="NADOU"/>
    <s v="FABIEN"/>
    <m/>
    <m/>
    <m/>
    <m/>
    <m/>
    <m/>
    <m/>
    <m/>
    <m/>
    <m/>
    <m/>
    <m/>
    <m/>
    <s v="x"/>
    <m/>
    <m/>
    <m/>
    <m/>
    <x v="4"/>
    <m/>
    <m/>
    <m/>
    <m/>
    <m/>
    <m/>
  </r>
  <r>
    <x v="15"/>
    <x v="4"/>
    <s v="FIN"/>
    <s v="Griffiths, P 2021, Corporate Governance in the Knowledge Economy: Lessons from case studies in the Finance Sector"/>
    <x v="683"/>
    <m/>
    <m/>
    <s v="Aout"/>
    <s v="DOI : 10.1007/978-3-030-78873-5"/>
    <s v="251p."/>
    <m/>
    <m/>
    <m/>
    <s v="GRIFFITHS"/>
    <s v="PAUL"/>
    <m/>
    <m/>
    <m/>
    <m/>
    <m/>
    <m/>
    <m/>
    <m/>
    <m/>
    <m/>
    <m/>
    <m/>
    <m/>
    <m/>
    <m/>
    <m/>
    <m/>
    <m/>
    <x v="4"/>
    <m/>
    <m/>
    <m/>
    <m/>
    <m/>
    <m/>
  </r>
  <r>
    <x v="15"/>
    <x v="4"/>
    <s v="RH"/>
    <s v="Minchella, D 2021, Espaces de travail. Nouveaux usages, nouveaux enjeux"/>
    <x v="684"/>
    <m/>
    <m/>
    <s v="novembre"/>
    <m/>
    <s v="127p."/>
    <m/>
    <m/>
    <m/>
    <s v="MINCHELLA"/>
    <s v="DELPHINE"/>
    <m/>
    <m/>
    <m/>
    <m/>
    <m/>
    <m/>
    <m/>
    <m/>
    <m/>
    <m/>
    <m/>
    <m/>
    <m/>
    <m/>
    <m/>
    <m/>
    <m/>
    <m/>
    <x v="4"/>
    <m/>
    <m/>
    <m/>
    <m/>
    <m/>
    <m/>
  </r>
  <r>
    <x v="14"/>
    <x v="4"/>
    <s v="STRAT"/>
    <s v="Castellano, S 2021, 'Les Flying winemakers – revisiter la mondialisation du secteur viti-vinicole'"/>
    <x v="446"/>
    <m/>
    <m/>
    <d v="2021-04-07T00:00:00"/>
    <s v="https://fnege-medias.fr/les-flying-winemakers-revisiter-la-mondialisation-du-secteur-viti-vinicole/"/>
    <m/>
    <m/>
    <m/>
    <m/>
    <s v="CASTELLANO "/>
    <s v="SYLVAINE"/>
    <m/>
    <m/>
    <m/>
    <m/>
    <m/>
    <m/>
    <m/>
    <m/>
    <m/>
    <m/>
    <m/>
    <m/>
    <m/>
    <m/>
    <m/>
    <m/>
    <m/>
    <m/>
    <x v="4"/>
    <m/>
    <m/>
    <m/>
    <m/>
    <m/>
    <m/>
  </r>
  <r>
    <x v="14"/>
    <x v="4"/>
    <s v="SCM"/>
    <s v="Lasmoles, O 2021, 'Les blockchains : apports et risques'"/>
    <x v="361"/>
    <m/>
    <m/>
    <d v="2021-02-20T00:00:00"/>
    <s v="https://www.xerficanal.com/iqsog/emission/Olivier-Lasmoles-Les-blockchains-apports-et-risques_3749167.html"/>
    <m/>
    <m/>
    <m/>
    <m/>
    <s v="LASMOLES"/>
    <s v="OLIVIER"/>
    <m/>
    <m/>
    <m/>
    <m/>
    <m/>
    <m/>
    <m/>
    <m/>
    <m/>
    <m/>
    <m/>
    <m/>
    <m/>
    <m/>
    <m/>
    <m/>
    <m/>
    <m/>
    <x v="4"/>
    <m/>
    <m/>
    <m/>
    <m/>
    <m/>
    <m/>
  </r>
  <r>
    <x v="14"/>
    <x v="4"/>
    <s v="SCM"/>
    <s v="Stibe, A 2021, 'Designing Transformation for Hyper-Performance and Resilient Organizations'"/>
    <x v="446"/>
    <m/>
    <m/>
    <d v="2021-03-03T00:00:00"/>
    <s v="https://fnege-medias.fr/designing-transformation-for-hyper-performance-and-resilient-organizations/"/>
    <m/>
    <m/>
    <m/>
    <m/>
    <s v="STIBE "/>
    <s v="AGNIS"/>
    <m/>
    <m/>
    <m/>
    <m/>
    <m/>
    <m/>
    <m/>
    <m/>
    <m/>
    <m/>
    <m/>
    <m/>
    <m/>
    <m/>
    <m/>
    <m/>
    <m/>
    <m/>
    <x v="4"/>
    <m/>
    <m/>
    <m/>
    <m/>
    <m/>
    <m/>
  </r>
  <r>
    <x v="14"/>
    <x v="4"/>
    <s v="SCM"/>
    <s v="Belaid, S 2021, 'L’impact de l’ambivalence sur la force de l’attitude lors de l’expériences d’achat'"/>
    <x v="446"/>
    <m/>
    <m/>
    <d v="2021-03-09T00:00:00"/>
    <s v="https://fnege-medias.fr/limpact-de-lambivalence-sur-la-force-de-lattitude-lors-de-lexperiences-dachat/"/>
    <m/>
    <m/>
    <m/>
    <m/>
    <s v="BELAID"/>
    <s v="SAMY"/>
    <m/>
    <m/>
    <m/>
    <m/>
    <m/>
    <m/>
    <m/>
    <m/>
    <m/>
    <m/>
    <m/>
    <m/>
    <m/>
    <m/>
    <m/>
    <m/>
    <m/>
    <m/>
    <x v="4"/>
    <m/>
    <m/>
    <m/>
    <m/>
    <m/>
    <m/>
  </r>
  <r>
    <x v="14"/>
    <x v="4"/>
    <s v="FIN"/>
    <s v="Legros, B 2021, 'Laisser-faire, une stratégie pour mieux manager ?'"/>
    <x v="685"/>
    <m/>
    <m/>
    <d v="2021-07-05T00:00:00"/>
    <s v="https://fnege-medias.fr/fnege-video/laisser-faire-une-strategie-pour-mieux-manager/"/>
    <m/>
    <m/>
    <m/>
    <m/>
    <s v="LEGROS"/>
    <s v="BENJAMIN"/>
    <m/>
    <m/>
    <m/>
    <m/>
    <m/>
    <m/>
    <m/>
    <m/>
    <m/>
    <m/>
    <m/>
    <m/>
    <m/>
    <m/>
    <m/>
    <m/>
    <m/>
    <m/>
    <x v="4"/>
    <m/>
    <m/>
    <m/>
    <m/>
    <m/>
    <m/>
  </r>
  <r>
    <x v="14"/>
    <x v="4"/>
    <s v="RH"/>
    <s v="Harrison, J 2021, 'Gratitude and job search among business school students'"/>
    <x v="685"/>
    <m/>
    <m/>
    <d v="2021-08-18T00:00:00"/>
    <s v="https://fnege-medias.fr/fnege-video/gratitude-and-job-search-among-business-school-students/"/>
    <m/>
    <m/>
    <m/>
    <m/>
    <s v="HARRISON"/>
    <s v="JENNIFER"/>
    <m/>
    <m/>
    <m/>
    <m/>
    <m/>
    <m/>
    <m/>
    <m/>
    <m/>
    <m/>
    <m/>
    <m/>
    <m/>
    <m/>
    <m/>
    <m/>
    <m/>
    <m/>
    <x v="4"/>
    <m/>
    <m/>
    <m/>
    <m/>
    <m/>
    <m/>
  </r>
  <r>
    <x v="14"/>
    <x v="4"/>
    <s v="STRAT"/>
    <s v="Wang, Y 2021, 'Decoding China’s COVID‐19 ‘virus exceptionalism’: Community‐based digital contact tracing in Wuhan'"/>
    <x v="685"/>
    <m/>
    <m/>
    <d v="2021-07-09T00:00:00"/>
    <s v="https://fnege-medias.fr/fnege-video/decoding-chinas-covid%e2%80%9019-virus-exceptionalism-community%e2%80%90based-digital-contact-tracing-in-wuhan/"/>
    <m/>
    <m/>
    <m/>
    <m/>
    <s v="WANG"/>
    <s v="YHIAN"/>
    <m/>
    <m/>
    <m/>
    <m/>
    <m/>
    <m/>
    <m/>
    <m/>
    <m/>
    <m/>
    <m/>
    <m/>
    <m/>
    <m/>
    <m/>
    <m/>
    <m/>
    <m/>
    <x v="4"/>
    <m/>
    <m/>
    <m/>
    <m/>
    <m/>
    <m/>
  </r>
  <r>
    <x v="14"/>
    <x v="4"/>
    <s v="MARK"/>
    <s v="Chaney, D 2021, 'Expériences de consommation syncrétiques et productivité des consommateurs'"/>
    <x v="685"/>
    <m/>
    <m/>
    <d v="2021-07-09T00:00:00"/>
    <s v="https://fnege-medias.fr/fnege-video/experiences-de-consommation-syncretiques-et-productivite-des-consommateurs/"/>
    <m/>
    <m/>
    <m/>
    <m/>
    <s v="CHANEY"/>
    <s v="DAMIEN"/>
    <m/>
    <m/>
    <m/>
    <m/>
    <m/>
    <m/>
    <m/>
    <m/>
    <m/>
    <m/>
    <m/>
    <m/>
    <m/>
    <m/>
    <m/>
    <m/>
    <m/>
    <m/>
    <x v="4"/>
    <m/>
    <m/>
    <m/>
    <m/>
    <m/>
    <m/>
  </r>
  <r>
    <x v="14"/>
    <x v="4"/>
    <s v="MARK"/>
    <s v="Duchemin, M.H 2021, 'Importance de la mémoire dans l’accompagnement entrepreneurial de la créatrice'"/>
    <x v="685"/>
    <m/>
    <m/>
    <d v="2021-07-08T00:00:00"/>
    <s v="https://fnege-medias.fr/fnege-video/importance-de-la-memoire-dans-laccompagnement-entrepreneurial-de-la-creatrice/"/>
    <m/>
    <m/>
    <m/>
    <m/>
    <s v="DUCHEMIN"/>
    <s v="MARIE-HELENE"/>
    <m/>
    <m/>
    <m/>
    <m/>
    <m/>
    <m/>
    <m/>
    <m/>
    <m/>
    <m/>
    <m/>
    <m/>
    <m/>
    <m/>
    <m/>
    <m/>
    <m/>
    <m/>
    <x v="4"/>
    <m/>
    <m/>
    <m/>
    <m/>
    <m/>
    <m/>
  </r>
  <r>
    <x v="14"/>
    <x v="4"/>
    <s v="SCM"/>
    <s v="Venkatesh, VG 2021, ‘Antecedents of social non-compliance in the apparel manufacturing sector’"/>
    <x v="685"/>
    <m/>
    <m/>
    <d v="2021-11-16T00:00:00"/>
    <s v="https://fnege-medias.fr/fnege-video/antecedents-de-non-conformite-sociale-dans-le-secteur-de-la-fabrication-de-vetements/"/>
    <m/>
    <m/>
    <m/>
    <m/>
    <s v="VENKATESH"/>
    <s v="VG"/>
    <m/>
    <m/>
    <m/>
    <m/>
    <m/>
    <m/>
    <m/>
    <m/>
    <m/>
    <m/>
    <m/>
    <m/>
    <m/>
    <m/>
    <m/>
    <m/>
    <m/>
    <m/>
    <x v="4"/>
    <m/>
    <m/>
    <m/>
    <m/>
    <m/>
    <m/>
  </r>
  <r>
    <x v="14"/>
    <x v="4"/>
    <s v="SCM"/>
    <s v="Koubaa, Y 2021, ‘L’imagerie olfactive : voir et sentir’"/>
    <x v="685"/>
    <m/>
    <m/>
    <d v="2021-12-15T00:00:00"/>
    <s v="https://fnege-medias.fr/fnege-video/limagerie-olfactive-voir-et-sentir/"/>
    <m/>
    <m/>
    <m/>
    <m/>
    <s v="KOUBAA"/>
    <s v="YAMEN"/>
    <m/>
    <m/>
    <m/>
    <m/>
    <m/>
    <m/>
    <m/>
    <m/>
    <m/>
    <m/>
    <m/>
    <m/>
    <m/>
    <m/>
    <m/>
    <m/>
    <m/>
    <m/>
    <x v="4"/>
    <m/>
    <m/>
    <m/>
    <m/>
    <m/>
    <m/>
  </r>
  <r>
    <x v="3"/>
    <x v="4"/>
    <s v="SCM"/>
    <s v="Chassy, A &amp; Laré, A 2021, 'Les Organisations de l'ESS : les modalités et les enjeux après l'application des Lois HAMON et NOTRe'"/>
    <x v="270"/>
    <m/>
    <m/>
    <m/>
    <s v="https://www.ccmp.fr/collection-ccmp/cas-les-organisations-de-l-ess-les-modalites-et-les-enjeux-apres-l-application-des-lois-hamon-et-notre"/>
    <s v="ref. G2019."/>
    <m/>
    <m/>
    <m/>
    <s v="CHASSY"/>
    <s v="ANGELIQUE"/>
    <s v="LARE"/>
    <s v="AMANDINE"/>
    <m/>
    <m/>
    <m/>
    <m/>
    <m/>
    <m/>
    <m/>
    <m/>
    <m/>
    <m/>
    <m/>
    <m/>
    <m/>
    <m/>
    <m/>
    <m/>
    <x v="4"/>
    <m/>
    <m/>
    <m/>
    <m/>
    <m/>
    <m/>
  </r>
  <r>
    <x v="3"/>
    <x v="4"/>
    <s v="ECO"/>
    <s v="Laré, A, Fonteijn, R &amp; Estay, C 2021, 'Enda et Enda Tamweel : quelle gouvernance pour cette ONG de la microfinance ?'"/>
    <x v="270"/>
    <m/>
    <m/>
    <s v="novembre"/>
    <m/>
    <s v="ref. R0019"/>
    <m/>
    <m/>
    <m/>
    <s v="LARE"/>
    <s v="AMANDINE"/>
    <s v="ESTAY"/>
    <s v="CHRISTOPHE"/>
    <m/>
    <m/>
    <m/>
    <m/>
    <m/>
    <m/>
    <m/>
    <m/>
    <m/>
    <m/>
    <m/>
    <s v="x"/>
    <m/>
    <m/>
    <m/>
    <m/>
    <x v="4"/>
    <m/>
    <m/>
    <m/>
    <m/>
    <m/>
    <m/>
  </r>
  <r>
    <x v="3"/>
    <x v="4"/>
    <s v="RH"/>
    <s v="Minchella, D &amp; Vincotte, E 2021, 'Armonia, Steam'O &amp; Co (Facility Management) : crise et danger du Covid 19, comment manager ses équipes ?'"/>
    <x v="270"/>
    <m/>
    <m/>
    <s v="avril"/>
    <s v="https://www.ccmp.fr/collection-ccmp/cas-armonia-steamo-co-facility-management-crise-et-danger-du-covid-19-comment-manager-ses-equipes"/>
    <s v="ref. G032"/>
    <m/>
    <m/>
    <m/>
    <s v="MINCHELLA"/>
    <s v="DELPHINE"/>
    <m/>
    <m/>
    <m/>
    <m/>
    <m/>
    <m/>
    <m/>
    <m/>
    <m/>
    <m/>
    <m/>
    <m/>
    <m/>
    <s v="x"/>
    <m/>
    <m/>
    <m/>
    <m/>
    <x v="4"/>
    <m/>
    <m/>
    <m/>
    <m/>
    <m/>
    <m/>
  </r>
  <r>
    <x v="3"/>
    <x v="4"/>
    <s v="SCM"/>
    <s v="Chandrasekaran, N &amp; Venkatesh, V.G 2021, ‘Samrudh Solutions: Choice of Service Offering for Business Sustainability’"/>
    <x v="686"/>
    <m/>
    <m/>
    <m/>
    <m/>
    <m/>
    <m/>
    <m/>
    <m/>
    <s v="VENKATESH"/>
    <s v="VG"/>
    <m/>
    <m/>
    <m/>
    <m/>
    <m/>
    <m/>
    <m/>
    <m/>
    <m/>
    <m/>
    <m/>
    <m/>
    <m/>
    <s v="x"/>
    <m/>
    <m/>
    <m/>
    <m/>
    <x v="4"/>
    <m/>
    <m/>
    <m/>
    <m/>
    <m/>
    <m/>
  </r>
  <r>
    <x v="3"/>
    <x v="4"/>
    <s v="SCM"/>
    <s v="Minchella, D 2021, 'NETFLIX : De l'idée à l'image, co-gestion de projet BtoB avec Folks VFX sur le challenge &quot;The Umbrella Academy&quot;'_x000a_"/>
    <x v="270"/>
    <m/>
    <m/>
    <s v="Septembre"/>
    <m/>
    <s v="ref. GP0020 "/>
    <m/>
    <m/>
    <m/>
    <s v="MINCHELLA"/>
    <s v="DELPHINE"/>
    <m/>
    <m/>
    <m/>
    <m/>
    <m/>
    <m/>
    <m/>
    <m/>
    <m/>
    <m/>
    <m/>
    <m/>
    <m/>
    <m/>
    <m/>
    <m/>
    <m/>
    <m/>
    <x v="4"/>
    <m/>
    <m/>
    <m/>
    <m/>
    <m/>
    <m/>
  </r>
  <r>
    <x v="3"/>
    <x v="4"/>
    <s v="SCM"/>
    <s v="Diallo, L, Rimaud, M-N &amp; Houanti, L 2021, 'Coopérative d'argane : comment concilier enjeux de développement durable et stratégie marketing ?"/>
    <x v="270"/>
    <m/>
    <m/>
    <s v="novembre"/>
    <s v="https://www.ccmp.fr/collection-ccmp/cas-cooperative-dargane-comment-concilier-enjeux-de-developpement-durable-et-strategie-marketing"/>
    <s v="ref. R0020"/>
    <m/>
    <m/>
    <m/>
    <s v="HOUANTI"/>
    <s v="L'HOCINE"/>
    <m/>
    <m/>
    <m/>
    <m/>
    <m/>
    <m/>
    <m/>
    <m/>
    <m/>
    <m/>
    <m/>
    <m/>
    <m/>
    <s v="x"/>
    <m/>
    <m/>
    <m/>
    <m/>
    <x v="4"/>
    <m/>
    <m/>
    <m/>
    <m/>
    <m/>
    <m/>
  </r>
  <r>
    <x v="12"/>
    <x v="4"/>
    <s v="ECO"/>
    <s v="Aubry, M 2021, 'Transformation digitale : de quoi parle-t-on ?', in Aubry, M &amp; Sow, M.S. ‘La transformation digitale en entreprise, 100 questions/réponses’, Introduction"/>
    <x v="672"/>
    <m/>
    <m/>
    <s v="mai"/>
    <m/>
    <s v="pp. 11-12"/>
    <m/>
    <m/>
    <m/>
    <s v="AUBRY"/>
    <s v="MATHILDE"/>
    <m/>
    <m/>
    <m/>
    <m/>
    <m/>
    <m/>
    <m/>
    <m/>
    <m/>
    <m/>
    <m/>
    <m/>
    <m/>
    <m/>
    <m/>
    <m/>
    <m/>
    <m/>
    <x v="4"/>
    <m/>
    <m/>
    <m/>
    <m/>
    <m/>
    <m/>
  </r>
  <r>
    <x v="12"/>
    <x v="4"/>
    <s v="MARK"/>
    <s v="Batat, W 2021, 'Forms and effects of “distancing” on consumer behaviors and business practices: Towards coping strategies and new consumption trends in a pandemic context', introduction to the special issue"/>
    <x v="116"/>
    <m/>
    <m/>
    <s v="octobre"/>
    <m/>
    <s v="vol. 37, pp. 1691-1711"/>
    <m/>
    <m/>
    <m/>
    <s v="BATAT"/>
    <s v="WIDED"/>
    <m/>
    <m/>
    <m/>
    <m/>
    <m/>
    <m/>
    <m/>
    <m/>
    <m/>
    <m/>
    <m/>
    <m/>
    <m/>
    <m/>
    <m/>
    <m/>
    <m/>
    <m/>
    <x v="4"/>
    <m/>
    <m/>
    <m/>
    <m/>
    <m/>
    <m/>
  </r>
  <r>
    <x v="12"/>
    <x v="4"/>
    <s v="RH"/>
    <s v="Bazin, Y 2021, 'Repenser l'enseignement du Management - 10 ans après sa publication, les Français vont-ils (enfin) lire le Rapport Carnegie ?'"/>
    <x v="687"/>
    <m/>
    <m/>
    <s v="mars"/>
    <m/>
    <s v="no. 305, pp. 35-38."/>
    <m/>
    <m/>
    <m/>
    <s v="BAZIN"/>
    <s v="YOANN"/>
    <m/>
    <m/>
    <m/>
    <m/>
    <m/>
    <m/>
    <m/>
    <m/>
    <m/>
    <m/>
    <m/>
    <m/>
    <m/>
    <m/>
    <m/>
    <m/>
    <m/>
    <m/>
    <x v="4"/>
    <m/>
    <m/>
    <m/>
    <m/>
    <m/>
    <m/>
  </r>
  <r>
    <x v="12"/>
    <x v="4"/>
    <s v="STRAT"/>
    <s v="Renaud, A 2021, 'La participation des salariés, itinéraire d'un outil néolibéral'"/>
    <x v="688"/>
    <m/>
    <m/>
    <s v="mai-juillet"/>
    <m/>
    <s v="n°90, pp. 103-114."/>
    <m/>
    <m/>
    <m/>
    <s v="RENAUD"/>
    <s v="ALEXANDRE"/>
    <m/>
    <m/>
    <m/>
    <m/>
    <m/>
    <m/>
    <m/>
    <m/>
    <m/>
    <m/>
    <m/>
    <m/>
    <m/>
    <m/>
    <m/>
    <m/>
    <m/>
    <m/>
    <x v="4"/>
    <m/>
    <m/>
    <m/>
    <m/>
    <m/>
    <m/>
  </r>
  <r>
    <x v="12"/>
    <x v="4"/>
    <s v="FIN"/>
    <s v="Boubaker, S 2021, 'Advances in corporate governance practices', Editorial"/>
    <x v="689"/>
    <m/>
    <m/>
    <m/>
    <m/>
    <s v="17(1), 4–6."/>
    <m/>
    <m/>
    <m/>
    <s v="BOUBAKER"/>
    <s v="SABRI"/>
    <m/>
    <m/>
    <m/>
    <m/>
    <m/>
    <m/>
    <m/>
    <m/>
    <m/>
    <m/>
    <m/>
    <m/>
    <m/>
    <m/>
    <m/>
    <m/>
    <m/>
    <m/>
    <x v="4"/>
    <m/>
    <m/>
    <m/>
    <m/>
    <m/>
    <m/>
  </r>
  <r>
    <x v="12"/>
    <x v="4"/>
    <s v="SCM"/>
    <s v="Luthra, S, Mangla, S.K, Lopez de Sousa Jabbour, A.B &amp; Huisingh, D 2021, 'Industry 4.0, Cleaner Production, and Circular Economy: An important agenda for improved Ethical Business Development', éditorial"/>
    <x v="70"/>
    <m/>
    <m/>
    <s v="Décembre"/>
    <s v="https://www.sciencedirect.com/science/article/pii/S095965262103554X?dgcid=author"/>
    <s v="vol. 326"/>
    <m/>
    <m/>
    <m/>
    <s v="LOPES DE SOUSA JABBOUR"/>
    <s v="ANA BEATRIZ"/>
    <m/>
    <m/>
    <m/>
    <m/>
    <m/>
    <m/>
    <m/>
    <m/>
    <m/>
    <m/>
    <m/>
    <m/>
    <m/>
    <m/>
    <m/>
    <m/>
    <m/>
    <m/>
    <x v="4"/>
    <m/>
    <m/>
    <m/>
    <m/>
    <m/>
    <m/>
  </r>
  <r>
    <x v="12"/>
    <x v="4"/>
    <s v="SCM"/>
    <s v="Aubry, M &amp; Dejean, S 2021, 'Politiques publiques et transformation digitale', coordination d'un numéro spécial"/>
    <x v="58"/>
    <m/>
    <m/>
    <s v="juillet-septembre"/>
    <m/>
    <s v="vol. 38/3"/>
    <m/>
    <m/>
    <m/>
    <s v="AUBRY"/>
    <s v="MATHILDE"/>
    <m/>
    <m/>
    <m/>
    <m/>
    <m/>
    <m/>
    <m/>
    <m/>
    <m/>
    <m/>
    <m/>
    <m/>
    <m/>
    <m/>
    <m/>
    <m/>
    <m/>
    <m/>
    <x v="4"/>
    <m/>
    <m/>
    <m/>
    <m/>
    <m/>
    <m/>
  </r>
  <r>
    <x v="12"/>
    <x v="4"/>
    <s v="SCM"/>
    <s v="Janand, A, Maizeray, L &amp; Bazin, Y 2021, 'On the Limits of Being ‘Corporate’: Internal Mobility, Parrhesia, and Ethical Disasters'"/>
    <x v="43"/>
    <m/>
    <m/>
    <m/>
    <s v="https://doi.org/10.37725/mgmt.v24.5411"/>
    <s v="vol. 24 n 2, pp 112-127"/>
    <m/>
    <m/>
    <m/>
    <s v="BAZIN"/>
    <s v="YOANN"/>
    <m/>
    <m/>
    <m/>
    <m/>
    <m/>
    <m/>
    <m/>
    <m/>
    <m/>
    <m/>
    <m/>
    <m/>
    <m/>
    <s v="x"/>
    <m/>
    <m/>
    <m/>
    <m/>
    <x v="4"/>
    <m/>
    <m/>
    <m/>
    <m/>
    <m/>
    <m/>
  </r>
  <r>
    <x v="12"/>
    <x v="4"/>
    <s v="RH"/>
    <s v="Mairesse, P, Bazin, Y &amp; Schmidt, G 2021, 'Arts and organizations: From individuals to structures,the inseparable aesthetic dimension of politics', Introduction"/>
    <x v="18"/>
    <m/>
    <m/>
    <m/>
    <s v="https://www.cairn.info/revue-internationale-de-psychosociologie-de-gestion-des-comportements-organisationnels-2021-71-page-7.htm"/>
    <s v="vol. XXVII, no. 2021/71, pp. 7-12"/>
    <m/>
    <m/>
    <m/>
    <s v="BAZIN"/>
    <s v="YOANN"/>
    <m/>
    <m/>
    <m/>
    <m/>
    <m/>
    <m/>
    <m/>
    <m/>
    <m/>
    <m/>
    <m/>
    <m/>
    <m/>
    <s v="x"/>
    <m/>
    <m/>
    <m/>
    <m/>
    <x v="4"/>
    <m/>
    <m/>
    <m/>
    <m/>
    <m/>
    <m/>
  </r>
  <r>
    <x v="12"/>
    <x v="4"/>
    <s v="RH"/>
    <s v="Bazin, Y 2021, 'Entretien avec Silvia Gherardi et Antonio Strati'"/>
    <x v="18"/>
    <m/>
    <m/>
    <m/>
    <s v="https://www.cairn.info/revue-internationale-de-psychosociologie-de-gestion-des-comportements-organisationnels-2021-71-page-213.htm"/>
    <s v="vol. XXVII, no. 2021/71, pp. 213-220"/>
    <m/>
    <m/>
    <m/>
    <s v="BAZIN"/>
    <s v="YOANN"/>
    <m/>
    <m/>
    <m/>
    <m/>
    <m/>
    <m/>
    <m/>
    <m/>
    <m/>
    <m/>
    <m/>
    <m/>
    <m/>
    <m/>
    <m/>
    <m/>
    <m/>
    <m/>
    <x v="4"/>
    <m/>
    <m/>
    <m/>
    <m/>
    <m/>
    <m/>
  </r>
  <r>
    <x v="5"/>
    <x v="4"/>
    <s v="ECO"/>
    <s v="Bourdin, S, Amdaoud, M, Arcuri, G, Damiana Costanzo, G, Eva, M, Iatu, C, Ibanescu, B, Jeanne, L, Levratto N, Nadou, F, Noiret, G, Succurro, M (2021), 'Geography of COVID-19 outbreak and first policy answers in European regions and cities', final report. "/>
    <x v="690"/>
    <m/>
    <m/>
    <s v="juin"/>
    <m/>
    <m/>
    <m/>
    <m/>
    <m/>
    <s v="BOURDIN"/>
    <s v="SEBASTIEN"/>
    <s v="JEANNE"/>
    <s v="LUDOVIC"/>
    <s v="NADOU"/>
    <s v="FABIEN"/>
    <m/>
    <m/>
    <m/>
    <m/>
    <m/>
    <m/>
    <m/>
    <m/>
    <s v="x"/>
    <s v="x"/>
    <m/>
    <m/>
    <m/>
    <m/>
    <x v="4"/>
    <m/>
    <m/>
    <m/>
    <m/>
    <m/>
    <m/>
  </r>
  <r>
    <x v="5"/>
    <x v="4"/>
    <s v="ECO"/>
    <s v="Bourdin, S (2021), 'Structural change of regional economies'"/>
    <x v="691"/>
    <m/>
    <m/>
    <s v="mai"/>
    <s v="https://www.espon.eu/sites/default/files/attachments/Topic%20paper%20-%20Structural%20Change.pdf"/>
    <m/>
    <m/>
    <m/>
    <m/>
    <s v="BOURDIN"/>
    <s v="SEBASTIEN"/>
    <m/>
    <m/>
    <m/>
    <m/>
    <m/>
    <m/>
    <m/>
    <m/>
    <m/>
    <m/>
    <m/>
    <m/>
    <m/>
    <m/>
    <m/>
    <m/>
    <m/>
    <m/>
    <x v="4"/>
    <m/>
    <m/>
    <m/>
    <m/>
    <m/>
    <m/>
  </r>
  <r>
    <x v="5"/>
    <x v="4"/>
    <s v="RH"/>
    <s v="Pralong, J 2021, ‘Marque employeur : Game over ? - Comment la crise du COVID impacte le contenu des annonces d’emploi et les stratégies de sourcing’"/>
    <x v="692"/>
    <m/>
    <m/>
    <s v="janvier"/>
    <m/>
    <s v="21p."/>
    <m/>
    <m/>
    <m/>
    <s v="PRALONG"/>
    <s v="JEAN"/>
    <m/>
    <m/>
    <m/>
    <m/>
    <m/>
    <m/>
    <m/>
    <m/>
    <m/>
    <m/>
    <m/>
    <m/>
    <m/>
    <m/>
    <m/>
    <m/>
    <m/>
    <m/>
    <x v="4"/>
    <m/>
    <m/>
    <m/>
    <m/>
    <m/>
    <m/>
  </r>
  <r>
    <x v="5"/>
    <x v="4"/>
    <s v="RH"/>
    <s v="Pralong, J 2021, ‘Employabilityinreallife - Définir, mesurer et développer l'employabilité pour faciliter l'accès à l'emploi’"/>
    <x v="693"/>
    <m/>
    <m/>
    <s v="juillet"/>
    <m/>
    <s v="27p."/>
    <m/>
    <m/>
    <m/>
    <s v="PRALONG"/>
    <s v="JEAN"/>
    <m/>
    <m/>
    <m/>
    <m/>
    <m/>
    <m/>
    <m/>
    <m/>
    <m/>
    <m/>
    <m/>
    <m/>
    <m/>
    <m/>
    <m/>
    <m/>
    <m/>
    <m/>
    <x v="4"/>
    <m/>
    <m/>
    <m/>
    <m/>
    <m/>
    <m/>
  </r>
  <r>
    <x v="5"/>
    <x v="4"/>
    <s v="RH"/>
    <s v="Pralong, J 2021, ‘Process, mon amour, au-delà du process standard, quelles pratiques réelles et quelles pratiques idéales pour les recruteurs en France ?’"/>
    <x v="694"/>
    <m/>
    <m/>
    <d v="2021-11-06T00:00:00"/>
    <m/>
    <s v="28p."/>
    <m/>
    <m/>
    <m/>
    <s v="PRALONG"/>
    <s v="JEAN"/>
    <m/>
    <m/>
    <m/>
    <m/>
    <m/>
    <m/>
    <m/>
    <m/>
    <m/>
    <m/>
    <m/>
    <m/>
    <m/>
    <m/>
    <m/>
    <m/>
    <m/>
    <m/>
    <x v="4"/>
    <m/>
    <m/>
    <m/>
    <m/>
    <m/>
    <m/>
  </r>
  <r>
    <x v="5"/>
    <x v="4"/>
    <s v="ECO"/>
    <s v="Aubry, M 2021, ‘Pénurie de semi-conducteurs : réflexions, solutions et priorités’, rapport de recherche /Chaire Management de la Transformation Numérique."/>
    <x v="268"/>
    <m/>
    <m/>
    <s v="octobre"/>
    <m/>
    <s v="22 p"/>
    <m/>
    <m/>
    <m/>
    <s v="AUBRY"/>
    <s v="MATHILDE"/>
    <m/>
    <m/>
    <m/>
    <m/>
    <m/>
    <m/>
    <m/>
    <m/>
    <m/>
    <m/>
    <m/>
    <m/>
    <m/>
    <m/>
    <m/>
    <m/>
    <m/>
    <m/>
    <x v="4"/>
    <m/>
    <m/>
    <m/>
    <m/>
    <m/>
    <m/>
  </r>
  <r>
    <x v="5"/>
    <x v="4"/>
    <s v="MARK"/>
    <s v="Amarger, S, Barbaroux, P, Baudier, P, Faury, O, Seuillet, E &amp; Rychalski, A 2021 ‘L’éthique et l’acceptabilité au cœur des technologies disruptives’,"/>
    <x v="695"/>
    <m/>
    <m/>
    <s v="novembre"/>
    <m/>
    <s v="46p"/>
    <m/>
    <m/>
    <m/>
    <s v="BAUDIER"/>
    <s v="PATRICIA"/>
    <s v="FAURY"/>
    <s v="OLIVIER"/>
    <s v="RYCHALSKI "/>
    <s v="AUDE"/>
    <m/>
    <m/>
    <m/>
    <m/>
    <m/>
    <m/>
    <m/>
    <m/>
    <m/>
    <s v="x"/>
    <m/>
    <m/>
    <m/>
    <m/>
    <x v="4"/>
    <m/>
    <m/>
    <m/>
    <m/>
    <m/>
    <m/>
  </r>
  <r>
    <x v="7"/>
    <x v="5"/>
    <s v="ECO"/>
    <s v="Aubry, M 2022, 'Secteur des semiconducteurs : la petite bête qui monte...'"/>
    <x v="547"/>
    <m/>
    <m/>
    <d v="2022-03-21T00:00:00"/>
    <s v="https://www.mondedesgrandesecoles.fr/secteur-des-semiconducteurs-la-petite-bete-qui-monte/"/>
    <m/>
    <m/>
    <m/>
    <m/>
    <s v="AUBRY"/>
    <s v="MATHILDE"/>
    <m/>
    <m/>
    <m/>
    <m/>
    <m/>
    <m/>
    <m/>
    <m/>
    <m/>
    <m/>
    <m/>
    <m/>
    <m/>
    <m/>
    <m/>
    <m/>
    <m/>
    <m/>
    <x v="4"/>
    <m/>
    <m/>
    <m/>
    <m/>
    <m/>
    <m/>
  </r>
  <r>
    <x v="7"/>
    <x v="5"/>
    <s v="ECO"/>
    <s v="Bourdin, S 2022, 'Quelle acceptabilité sociale des technologies disruptives ?'"/>
    <x v="280"/>
    <m/>
    <m/>
    <d v="2022-01-04T00:00:00"/>
    <s v="https://theconversation.com/quelle-acceptabilite-sociale-des-technologies-disruptives-173337"/>
    <m/>
    <m/>
    <m/>
    <m/>
    <s v="BOURDIN"/>
    <s v="SEBASTIEN"/>
    <m/>
    <m/>
    <m/>
    <m/>
    <m/>
    <m/>
    <m/>
    <m/>
    <m/>
    <m/>
    <m/>
    <m/>
    <m/>
    <m/>
    <m/>
    <m/>
    <m/>
    <m/>
    <x v="4"/>
    <m/>
    <m/>
    <m/>
    <m/>
    <m/>
    <m/>
  </r>
  <r>
    <x v="7"/>
    <x v="5"/>
    <s v="ECO"/>
    <s v="Bourdin, S &amp; Torre, A (2022), 'Les territoires oubliés de l’élection présidentielle'"/>
    <x v="280"/>
    <m/>
    <m/>
    <d v="2022-01-17T00:00:00"/>
    <s v="https://theconversation.com/les-territoires-oublies-de-lelection-presidentielle-174817"/>
    <m/>
    <m/>
    <m/>
    <m/>
    <s v="BOURDIN"/>
    <s v="SEBASTIEN"/>
    <m/>
    <m/>
    <m/>
    <m/>
    <m/>
    <m/>
    <m/>
    <m/>
    <m/>
    <m/>
    <m/>
    <m/>
    <m/>
    <s v="x"/>
    <m/>
    <m/>
    <m/>
    <m/>
    <x v="4"/>
    <m/>
    <m/>
    <m/>
    <m/>
    <m/>
    <m/>
  </r>
  <r>
    <x v="7"/>
    <x v="5"/>
    <s v="ECO"/>
    <s v="Bourdin, S 2022, 'Déserts médicaux : les candidats à la présidentielle cherchent le remède'"/>
    <x v="280"/>
    <m/>
    <m/>
    <d v="2022-01-18T00:00:00"/>
    <s v="https://theconversation.com/deserts-medicaux-les-candidats-a-la-presidentielle-cherchent-le-remede-70816"/>
    <m/>
    <m/>
    <m/>
    <m/>
    <s v="BOURDIN"/>
    <s v="SEBASTIEN"/>
    <m/>
    <m/>
    <m/>
    <m/>
    <m/>
    <m/>
    <m/>
    <m/>
    <m/>
    <m/>
    <m/>
    <m/>
    <m/>
    <m/>
    <m/>
    <m/>
    <m/>
    <m/>
    <x v="4"/>
    <m/>
    <m/>
    <m/>
    <m/>
    <m/>
    <m/>
  </r>
  <r>
    <x v="7"/>
    <x v="5"/>
    <s v="ECO"/>
    <s v="Bourdin, S 2022, 'Quelle acceptabilité sociale des technologies disruptives ?'"/>
    <x v="696"/>
    <m/>
    <m/>
    <d v="2022-01-05T00:00:00"/>
    <s v="https://blog.ecole-management-normandie.fr/fr/societe/quelle-acceptabilite-sociale-des-technologies-disruptives/"/>
    <m/>
    <m/>
    <m/>
    <m/>
    <s v="BOURDIN"/>
    <s v="SEBASTIEN"/>
    <m/>
    <m/>
    <m/>
    <m/>
    <m/>
    <m/>
    <m/>
    <m/>
    <m/>
    <m/>
    <m/>
    <m/>
    <m/>
    <m/>
    <m/>
    <m/>
    <m/>
    <m/>
    <x v="4"/>
    <m/>
    <m/>
    <m/>
    <m/>
    <m/>
    <m/>
  </r>
  <r>
    <x v="7"/>
    <x v="5"/>
    <s v="ECO"/>
    <s v="Bourdin, S 2022, 'Enseigner la RSE dans les Grandes écoles : un impératif !'"/>
    <x v="572"/>
    <m/>
    <m/>
    <d v="2022-02-10T00:00:00"/>
    <s v="https://www.cge.asso.fr/liste-actualites/enseigner-la-rse-dans-les-grandes-ecoles-un-imperatif/"/>
    <m/>
    <m/>
    <m/>
    <m/>
    <s v="BOURDIN"/>
    <s v="SEBASTIEN"/>
    <m/>
    <m/>
    <m/>
    <m/>
    <m/>
    <m/>
    <m/>
    <m/>
    <m/>
    <m/>
    <m/>
    <m/>
    <m/>
    <m/>
    <m/>
    <m/>
    <m/>
    <m/>
    <x v="4"/>
    <m/>
    <m/>
    <m/>
    <m/>
    <m/>
    <m/>
  </r>
  <r>
    <x v="7"/>
    <x v="5"/>
    <s v="STRAT"/>
    <s v="Condor, R 2022, 'La viande cellulaire va-t-elle remplacer celle de l'élevage ?'"/>
    <x v="547"/>
    <m/>
    <m/>
    <d v="2022-02-21T00:00:00"/>
    <s v="https://www.mondedesgrandesecoles.fr/la-viande-cellulaire-va-t-elle-remplacer-celle-de-lelevage/"/>
    <m/>
    <m/>
    <m/>
    <m/>
    <s v="CONDOR"/>
    <s v="ROLAND"/>
    <m/>
    <m/>
    <m/>
    <m/>
    <m/>
    <m/>
    <m/>
    <m/>
    <m/>
    <m/>
    <m/>
    <m/>
    <m/>
    <m/>
    <m/>
    <m/>
    <m/>
    <m/>
    <x v="4"/>
    <m/>
    <m/>
    <m/>
    <m/>
    <m/>
    <m/>
  </r>
  <r>
    <x v="7"/>
    <x v="5"/>
    <s v="STRAT"/>
    <s v="Condor, R 2022, 'Bientôt de la viande cellulaire dans les cantines ?'"/>
    <x v="555"/>
    <m/>
    <m/>
    <d v="2022-03-14T00:00:00"/>
    <m/>
    <s v="no. 23664, p. 13"/>
    <m/>
    <m/>
    <m/>
    <s v="CONDOR"/>
    <s v="ROLAND"/>
    <m/>
    <m/>
    <m/>
    <m/>
    <m/>
    <m/>
    <m/>
    <m/>
    <m/>
    <m/>
    <m/>
    <m/>
    <m/>
    <m/>
    <m/>
    <m/>
    <m/>
    <m/>
    <x v="4"/>
    <m/>
    <m/>
    <m/>
    <m/>
    <m/>
    <m/>
  </r>
  <r>
    <x v="7"/>
    <x v="5"/>
    <s v="MARK"/>
    <s v="Chaney, D 2022, 'Covid-19 : l’hésitation vaccinale est aussi une question de marketing'"/>
    <x v="280"/>
    <m/>
    <m/>
    <d v="2022-01-06T00:00:00"/>
    <s v="https://theconversation.com/covid-19-lhesitation-vaccinale-est-aussi-une-question-de-marketing-174367"/>
    <m/>
    <m/>
    <m/>
    <m/>
    <s v="CHANEY"/>
    <s v="DAMIEN"/>
    <m/>
    <m/>
    <m/>
    <m/>
    <m/>
    <m/>
    <m/>
    <m/>
    <m/>
    <m/>
    <m/>
    <m/>
    <m/>
    <m/>
    <m/>
    <m/>
    <m/>
    <m/>
    <x v="4"/>
    <m/>
    <m/>
    <m/>
    <m/>
    <m/>
    <m/>
  </r>
  <r>
    <x v="7"/>
    <x v="5"/>
    <s v="MARK"/>
    <s v="_x000a_Chaney, D 2022, 'COVID-19 : l'hésitation vaccinale est aussi une question de marketing'"/>
    <x v="696"/>
    <m/>
    <m/>
    <d v="2022-01-07T00:00:00"/>
    <s v="https://blog.ecole-management-normandie.fr/fr/societe/covid-19-lhesitation-vaccinale-est-aussi-une-question-de-marketing/"/>
    <m/>
    <m/>
    <m/>
    <m/>
    <s v="CHANEY"/>
    <s v="DAMIEN"/>
    <m/>
    <m/>
    <m/>
    <m/>
    <m/>
    <m/>
    <m/>
    <m/>
    <m/>
    <m/>
    <m/>
    <m/>
    <m/>
    <m/>
    <m/>
    <m/>
    <m/>
    <m/>
    <x v="4"/>
    <m/>
    <m/>
    <m/>
    <m/>
    <m/>
    <m/>
  </r>
  <r>
    <x v="7"/>
    <x v="5"/>
    <s v="ECO"/>
    <s v="Chassy, A 2022, 'Les consultations citoyennes peuvent-elles redéfinir la légitimité politique ?'"/>
    <x v="280"/>
    <m/>
    <m/>
    <d v="2022-02-16T00:00:00"/>
    <s v="https://theconversation.com/les-consultations-citoyennes-peuvent-elles-redefinir-la-legitimite-politique-176593"/>
    <m/>
    <m/>
    <m/>
    <m/>
    <s v="CHASSY"/>
    <s v="ANGELIQUE"/>
    <m/>
    <m/>
    <m/>
    <m/>
    <m/>
    <m/>
    <m/>
    <m/>
    <m/>
    <m/>
    <m/>
    <m/>
    <m/>
    <m/>
    <m/>
    <m/>
    <m/>
    <m/>
    <x v="4"/>
    <m/>
    <m/>
    <m/>
    <m/>
    <m/>
    <m/>
  </r>
  <r>
    <x v="7"/>
    <x v="5"/>
    <s v="RH"/>
    <s v="Garcia, J-F 2022, 'Quand les supporters du Stade Malherbe Caen donnent une leçon de management'"/>
    <x v="547"/>
    <m/>
    <m/>
    <d v="2022-02-14T00:00:00"/>
    <s v="https://www.mondedesgrandesecoles.fr/quand-les-supporters-du-stade-malherbe-caen-donnent-une-lecon-de-management/"/>
    <m/>
    <m/>
    <m/>
    <m/>
    <s v="GARCIA"/>
    <s v="JEAN-FRANCOIS"/>
    <m/>
    <m/>
    <m/>
    <m/>
    <m/>
    <m/>
    <m/>
    <m/>
    <m/>
    <m/>
    <m/>
    <m/>
    <m/>
    <m/>
    <m/>
    <m/>
    <m/>
    <m/>
    <x v="4"/>
    <m/>
    <m/>
    <m/>
    <m/>
    <m/>
    <m/>
  </r>
  <r>
    <x v="7"/>
    <x v="5"/>
    <s v="FIN"/>
    <s v="Hachard, V, Diard, C &amp; Laroutis, D 2022, 'De l’importance de la bienveillance en situation de télétravail subi'"/>
    <x v="280"/>
    <m/>
    <m/>
    <d v="2022-01-25T00:00:00"/>
    <s v="https://theconversation.com/de-limportance-de-la-bienveillance-en-situation-de-teletravail-subi-174758"/>
    <m/>
    <m/>
    <m/>
    <m/>
    <s v="HACHARD"/>
    <s v="VIRGINIE"/>
    <m/>
    <m/>
    <m/>
    <m/>
    <m/>
    <m/>
    <m/>
    <m/>
    <m/>
    <m/>
    <m/>
    <m/>
    <m/>
    <s v="x"/>
    <m/>
    <m/>
    <m/>
    <m/>
    <x v="4"/>
    <m/>
    <m/>
    <m/>
    <m/>
    <m/>
    <m/>
  </r>
  <r>
    <x v="7"/>
    <x v="5"/>
    <s v="RH"/>
    <s v="Hamza-Orlinska, A 2022, 'Ce que les séries nous apprennent sur la diversité des profils en entreprise'"/>
    <x v="280"/>
    <m/>
    <m/>
    <d v="2022-02-15T00:00:00"/>
    <s v="https://theconversation.com/ce-que-les-series-nous-apprennent-sur-la-diversite-des-profils-en-entreprise-171548"/>
    <m/>
    <m/>
    <m/>
    <m/>
    <s v="HAMZA-ORLISNKA"/>
    <s v="ANETA"/>
    <m/>
    <m/>
    <m/>
    <m/>
    <m/>
    <m/>
    <m/>
    <m/>
    <m/>
    <m/>
    <m/>
    <m/>
    <m/>
    <m/>
    <m/>
    <m/>
    <m/>
    <m/>
    <x v="4"/>
    <m/>
    <m/>
    <m/>
    <m/>
    <m/>
    <m/>
  </r>
  <r>
    <x v="7"/>
    <x v="5"/>
    <s v="STRAT"/>
    <s v="Lamotte, O, Colovic, A, Escobar, O &amp; Meschi, P-X 2022, 'Pays émergents : l’économie informelle, un avantage concurrentiel pour les exportateurs', The Conversation, 16 mars._x000a_"/>
    <x v="280"/>
    <m/>
    <m/>
    <d v="2022-03-16T00:00:00"/>
    <s v="[10:12] FRANCOISE Caroline_x000a_https://theconversation.com/pays-emergents-leconomie-informelle-un-avantage-concurrentiel-pour-les-exportateurs-178917_x000a_Pays émergents : l’économie informelle, un avantage concurrentiel pour les exportateurs_x000a_Selon une étude sur le Mexique, plus les entreprises s’approvisionnent auprès d’industries dans lesquelles le niveau d’informalité est élevé, plus elles atteignent des volumes d’export élevés._x000a_"/>
    <m/>
    <m/>
    <m/>
    <m/>
    <s v="LAMOTTE"/>
    <s v="OLIVIER"/>
    <s v="ESCOBAR"/>
    <s v="OCTAVIO"/>
    <m/>
    <m/>
    <m/>
    <m/>
    <m/>
    <m/>
    <m/>
    <m/>
    <m/>
    <m/>
    <m/>
    <s v="x"/>
    <m/>
    <m/>
    <m/>
    <m/>
    <x v="4"/>
    <m/>
    <m/>
    <m/>
    <m/>
    <m/>
    <m/>
  </r>
  <r>
    <x v="7"/>
    <x v="5"/>
    <s v="FIN"/>
    <s v="Legros, B 2022, 'Management du « laisser-faire » : une étude pointe le rôle-clé de la rémunération'"/>
    <x v="696"/>
    <m/>
    <m/>
    <d v="2022-01-10T00:00:00"/>
    <s v="https://blog.ecole-management-normandie.fr/fr/entreprises-ressources-humaines/management-du-laisser-faire-une-etude-pointe-le-role-cle-de-la-remuneration/"/>
    <m/>
    <m/>
    <m/>
    <m/>
    <s v="LEGROS"/>
    <s v="BENJAMIN"/>
    <m/>
    <m/>
    <m/>
    <m/>
    <m/>
    <m/>
    <m/>
    <m/>
    <m/>
    <m/>
    <m/>
    <m/>
    <m/>
    <m/>
    <m/>
    <m/>
    <m/>
    <m/>
    <x v="4"/>
    <m/>
    <m/>
    <m/>
    <m/>
    <m/>
    <m/>
  </r>
  <r>
    <x v="7"/>
    <x v="5"/>
    <s v="RH"/>
    <s v="Minchella, D 2022, 'Le bureau fait sa révolution mais il demeure toujours nécessaire'"/>
    <x v="697"/>
    <m/>
    <m/>
    <s v="janvier"/>
    <s v="https://www.larevuecadres.fr/articles/le-bureau-fait-sa-revolution-mais-il-demeure-toujours-necessaire/6895"/>
    <s v="no. 491"/>
    <m/>
    <m/>
    <m/>
    <s v="MINCHELLA"/>
    <s v="DELPHINE"/>
    <m/>
    <m/>
    <m/>
    <m/>
    <m/>
    <m/>
    <m/>
    <m/>
    <m/>
    <m/>
    <m/>
    <m/>
    <m/>
    <m/>
    <m/>
    <m/>
    <m/>
    <m/>
    <x v="4"/>
    <m/>
    <m/>
    <m/>
    <m/>
    <m/>
    <m/>
  </r>
  <r>
    <x v="7"/>
    <x v="5"/>
    <s v="RH"/>
    <s v="Minchella, D 2022, 'Espaces de travail et santé des individus : l'avant et l'après Covid'"/>
    <x v="698"/>
    <m/>
    <m/>
    <s v="2 fevrier"/>
    <s v="https://www.republik-workplace.fr/rh/qvt/pratiques/tribune-espaces-de-travail-et-sante-des-individus-l-avant-et-l-apres-covid.html"/>
    <m/>
    <m/>
    <m/>
    <m/>
    <s v="MINCHELLA"/>
    <s v="DELPHINE"/>
    <m/>
    <m/>
    <m/>
    <m/>
    <m/>
    <m/>
    <m/>
    <m/>
    <m/>
    <m/>
    <m/>
    <m/>
    <m/>
    <m/>
    <m/>
    <m/>
    <m/>
    <m/>
    <x v="4"/>
    <m/>
    <m/>
    <m/>
    <m/>
    <m/>
    <m/>
  </r>
  <r>
    <x v="7"/>
    <x v="5"/>
    <s v="RH"/>
    <s v="Minchella, D 2022, 'Comment assurait-on la sureté des locaux avant les technologies de surveillance ?'"/>
    <x v="698"/>
    <m/>
    <m/>
    <d v="2022-03-17T00:00:00"/>
    <s v="https://www.republik-workplace.fr/fm/services/pratiques/tribune-comment-assurait-on-la-surete-des-locaux-avant-les-technologies-de-surveillance.html_x000a_Comment assurait-on la sureté des locaux avant les technologies de surveillance ?_x000a_Delphine Minchella, docteur en sciences de gestion, signe une tribune au sujet de la manière dont les entreprises assuraient la sureté de leurs espaces avant les technologies de surveillance_x000a_"/>
    <m/>
    <m/>
    <m/>
    <m/>
    <s v="MINCHELLA"/>
    <s v="DELPHINE"/>
    <m/>
    <m/>
    <m/>
    <m/>
    <m/>
    <m/>
    <m/>
    <m/>
    <m/>
    <m/>
    <m/>
    <m/>
    <m/>
    <m/>
    <m/>
    <m/>
    <m/>
    <m/>
    <x v="4"/>
    <m/>
    <m/>
    <m/>
    <m/>
    <m/>
    <m/>
  </r>
  <r>
    <x v="7"/>
    <x v="5"/>
    <s v="RH"/>
    <s v="Minchella, D &amp; Culie, J-D 2022, 'Quelles incidences de la spatialité et du social sur les relations informelles au travail ?'"/>
    <x v="699"/>
    <m/>
    <m/>
    <d v="2022-02-09T00:00:00"/>
    <s v="https://www.kardham.com/fr/mots-experts/Quelles_incidences_de_la_spatialite_et_du_social_sur_les_relations_informelles_au_travail-00436"/>
    <m/>
    <m/>
    <m/>
    <m/>
    <s v="MINCHELLA"/>
    <s v="DELPHINE"/>
    <s v="CULIE"/>
    <s v="JEAN-DENIS"/>
    <m/>
    <m/>
    <m/>
    <m/>
    <m/>
    <m/>
    <m/>
    <m/>
    <m/>
    <m/>
    <m/>
    <m/>
    <m/>
    <m/>
    <m/>
    <m/>
    <x v="4"/>
    <m/>
    <m/>
    <m/>
    <m/>
    <m/>
    <m/>
  </r>
  <r>
    <x v="7"/>
    <x v="5"/>
    <s v="FIN"/>
    <s v="Pereira, B 2022, 'RIDO : création de la Revue Interdisciplinaire Droit et Organisations"/>
    <x v="696"/>
    <m/>
    <m/>
    <d v="2022-01-26T00:00:00"/>
    <s v="https://blog.ecole-management-normandie.fr/fr/enseignement-superieur/rido-creation-de-la-revue-interdisciplinaire-droit-et-organisations/"/>
    <m/>
    <m/>
    <m/>
    <m/>
    <s v="PEREIRA"/>
    <s v="BRIGITTE"/>
    <m/>
    <m/>
    <m/>
    <m/>
    <m/>
    <m/>
    <m/>
    <m/>
    <m/>
    <m/>
    <m/>
    <m/>
    <m/>
    <m/>
    <m/>
    <m/>
    <m/>
    <m/>
    <x v="4"/>
    <m/>
    <m/>
    <m/>
    <m/>
    <m/>
    <m/>
  </r>
  <r>
    <x v="7"/>
    <x v="5"/>
    <s v="RH"/>
    <s v="Pralong, J 2022, ‘Faut-il être un tisseur ou un cueilleur pour être un bon recruteur ?"/>
    <x v="696"/>
    <m/>
    <m/>
    <d v="2022-01-13T00:00:00"/>
    <s v="https://blog.ecole-management-normandie.fr/fr/entreprises-ressources-humaines/faut-il-etre-un-cueilleur-ou-un-tisseur-pour-etre-un-bon-recruteur/"/>
    <m/>
    <m/>
    <m/>
    <m/>
    <s v="PRALONG"/>
    <s v="JEAN"/>
    <m/>
    <m/>
    <m/>
    <m/>
    <m/>
    <m/>
    <m/>
    <m/>
    <m/>
    <m/>
    <m/>
    <m/>
    <m/>
    <m/>
    <m/>
    <m/>
    <m/>
    <m/>
    <x v="4"/>
    <m/>
    <m/>
    <m/>
    <m/>
    <m/>
    <m/>
  </r>
  <r>
    <x v="7"/>
    <x v="5"/>
    <s v="RH"/>
    <s v="Pralong, J 2022, 'Recrutement : l'irrésistible ascension du &quot;process&quot;'"/>
    <x v="465"/>
    <m/>
    <m/>
    <s v="14-20 février"/>
    <m/>
    <s v="no. 1563, p. 22"/>
    <m/>
    <m/>
    <m/>
    <s v="PRALONG"/>
    <s v="JEAN"/>
    <m/>
    <m/>
    <m/>
    <m/>
    <m/>
    <m/>
    <m/>
    <m/>
    <m/>
    <m/>
    <m/>
    <m/>
    <m/>
    <m/>
    <m/>
    <m/>
    <m/>
    <m/>
    <x v="4"/>
    <m/>
    <m/>
    <m/>
    <m/>
    <m/>
    <m/>
  </r>
  <r>
    <x v="7"/>
    <x v="5"/>
    <s v="RH"/>
    <s v="Pralong, J 2022, 'Digitalisation des RH et innovation : où en est-on ?'"/>
    <x v="465"/>
    <m/>
    <m/>
    <s v="17-23 janvier"/>
    <m/>
    <s v="no. 1559,  p. 22"/>
    <m/>
    <m/>
    <m/>
    <s v="PRALONG"/>
    <s v="JEAN"/>
    <m/>
    <m/>
    <m/>
    <m/>
    <m/>
    <m/>
    <m/>
    <m/>
    <m/>
    <m/>
    <m/>
    <m/>
    <m/>
    <m/>
    <m/>
    <m/>
    <m/>
    <m/>
    <x v="4"/>
    <m/>
    <m/>
    <m/>
    <m/>
    <m/>
    <m/>
  </r>
  <r>
    <x v="7"/>
    <x v="5"/>
    <s v="MARK"/>
    <s v="Zaman, M 2022, 'Should we digitalize the service of fine-dining restaurants?'"/>
    <x v="696"/>
    <m/>
    <m/>
    <d v="2022-03-08T00:00:00"/>
    <s v="https://blog.ecole-management-normandie.fr/en/digital-transformation/should-we-digitalize-the-service-of-fine-dining-restaurants/"/>
    <m/>
    <m/>
    <m/>
    <m/>
    <s v="ZAMAN"/>
    <s v="MUSTAFEED"/>
    <m/>
    <m/>
    <m/>
    <m/>
    <m/>
    <m/>
    <m/>
    <m/>
    <m/>
    <m/>
    <m/>
    <m/>
    <m/>
    <m/>
    <m/>
    <m/>
    <m/>
    <m/>
    <x v="4"/>
    <m/>
    <m/>
    <m/>
    <m/>
    <m/>
    <m/>
  </r>
  <r>
    <x v="7"/>
    <x v="5"/>
    <s v="MARK"/>
    <s v="Kurtaliqi, F, Zaman, M &amp; Sohier, R 2022, 'Malgré les critiques, l’application TousAntiCovid a contribué à rassurer la population'"/>
    <x v="280"/>
    <m/>
    <m/>
    <d v="2022-03-30T00:00:00"/>
    <s v="https://theconversation.com/malgre-les-critiques-lapplication-tousanticovid-a-contribue-a-rassurer-la-population-180161"/>
    <m/>
    <m/>
    <m/>
    <m/>
    <s v="ZAMAN"/>
    <s v="MUSTAFEED"/>
    <s v="SOHIER"/>
    <s v="ROMAIN"/>
    <m/>
    <m/>
    <m/>
    <m/>
    <m/>
    <m/>
    <m/>
    <m/>
    <m/>
    <m/>
    <m/>
    <s v="x"/>
    <m/>
    <m/>
    <m/>
    <m/>
    <x v="4"/>
    <m/>
    <m/>
    <m/>
    <m/>
    <m/>
    <m/>
  </r>
  <r>
    <x v="8"/>
    <x v="5"/>
    <s v="ECO"/>
    <s v="Aubry, M &amp; Nadou, F 2022, 'Digital platforms: new intermediations to rethink territorial development&quot;'"/>
    <x v="700"/>
    <m/>
    <m/>
    <s v="Dublin, Irlande 7-10/06/2022"/>
    <m/>
    <m/>
    <m/>
    <m/>
    <m/>
    <s v="AUBRY"/>
    <s v="MATHILDE"/>
    <s v="NADOU"/>
    <s v="FABIEN"/>
    <m/>
    <m/>
    <m/>
    <m/>
    <m/>
    <m/>
    <m/>
    <m/>
    <m/>
    <m/>
    <m/>
    <m/>
    <m/>
    <m/>
    <m/>
    <m/>
    <x v="4"/>
    <m/>
    <m/>
    <m/>
    <m/>
    <m/>
    <m/>
  </r>
  <r>
    <x v="8"/>
    <x v="5"/>
    <s v="ECO"/>
    <s v="Bourdin, S &amp; Torre, A 2022, 'The geography of constestation '"/>
    <x v="700"/>
    <m/>
    <m/>
    <s v="Dublin, Irlande 7-10/06/2022"/>
    <m/>
    <m/>
    <m/>
    <m/>
    <m/>
    <s v="BOURDIN"/>
    <s v="SEBASTIEN"/>
    <m/>
    <m/>
    <m/>
    <m/>
    <m/>
    <m/>
    <m/>
    <m/>
    <m/>
    <m/>
    <m/>
    <m/>
    <m/>
    <s v="x"/>
    <m/>
    <m/>
    <m/>
    <m/>
    <x v="4"/>
    <m/>
    <m/>
    <m/>
    <m/>
    <m/>
    <m/>
  </r>
  <r>
    <x v="8"/>
    <x v="5"/>
    <s v="MARK"/>
    <s v="De Vassoigne, T, Baudier, P &amp; Delannoy, A 2022, ' Impact de la mobilité sur le comportement générationnel du e-consommateur - luxe entre tradition et modernité'"/>
    <x v="701"/>
    <m/>
    <m/>
    <s v="Rome, Italie 20-22/01/2022"/>
    <m/>
    <m/>
    <m/>
    <m/>
    <m/>
    <s v="DE VASSOIGNE"/>
    <s v="TONY"/>
    <s v="BAUDIER"/>
    <s v="PATRICIA"/>
    <s v="DELANNOY"/>
    <s v="ARNAUD"/>
    <m/>
    <m/>
    <m/>
    <m/>
    <m/>
    <m/>
    <m/>
    <m/>
    <m/>
    <m/>
    <m/>
    <m/>
    <m/>
    <m/>
    <x v="4"/>
    <m/>
    <m/>
    <m/>
    <m/>
    <m/>
    <m/>
  </r>
  <r>
    <x v="8"/>
    <x v="5"/>
    <s v="MARK"/>
    <s v="Garnier, M, Boyaval, M, Tiercelin, A, Nicolas, O &amp; Delannoy, A 2022 Understanding the trend of subcultural dissemination and appropriation into mainstream marketing: When Luxury plays it Geek"/>
    <x v="701"/>
    <m/>
    <m/>
    <s v="Rome, Italie 20-22/01/2022"/>
    <m/>
    <m/>
    <m/>
    <m/>
    <m/>
    <s v="DELANNOY"/>
    <s v="ARNAUD"/>
    <m/>
    <m/>
    <m/>
    <m/>
    <m/>
    <m/>
    <m/>
    <m/>
    <m/>
    <m/>
    <m/>
    <m/>
    <m/>
    <s v="x"/>
    <m/>
    <m/>
    <m/>
    <m/>
    <x v="4"/>
    <m/>
    <m/>
    <m/>
    <m/>
    <m/>
    <m/>
  </r>
  <r>
    <x v="8"/>
    <x v="5"/>
    <s v="MARK"/>
    <s v="Laroutis, D., Delannoy, A.  et Boistel, P., Applications nutritionnelles : Approche économétrique des facteurs explicatifs du comportement de consommation alimentaire"/>
    <x v="702"/>
    <m/>
    <m/>
    <s v="25 février 2022, Paris"/>
    <m/>
    <m/>
    <m/>
    <m/>
    <m/>
    <s v="DELANNOY"/>
    <s v="ARNAUD"/>
    <m/>
    <m/>
    <m/>
    <m/>
    <m/>
    <m/>
    <m/>
    <m/>
    <m/>
    <m/>
    <m/>
    <m/>
    <m/>
    <s v="x"/>
    <m/>
    <m/>
    <m/>
    <m/>
    <x v="4"/>
    <m/>
    <m/>
    <m/>
    <m/>
    <m/>
    <m/>
  </r>
  <r>
    <x v="8"/>
    <x v="5"/>
    <s v="MARK"/>
    <s v=" Davcik, N, Zaman, M &amp; Sharma, P 2022, 'The role of tourist expenditure in destination brand research'"/>
    <x v="703"/>
    <m/>
    <m/>
    <s v="Sheffil, UK, 4-6/05/2022"/>
    <m/>
    <m/>
    <m/>
    <m/>
    <m/>
    <s v="DAVCIK"/>
    <s v="NEBOJSA"/>
    <s v="ZAMAN"/>
    <s v="MUSTAFEED"/>
    <m/>
    <m/>
    <m/>
    <m/>
    <m/>
    <m/>
    <m/>
    <m/>
    <m/>
    <m/>
    <m/>
    <s v="x"/>
    <m/>
    <m/>
    <m/>
    <m/>
    <x v="4"/>
    <m/>
    <m/>
    <m/>
    <m/>
    <m/>
    <m/>
  </r>
  <r>
    <x v="8"/>
    <x v="5"/>
    <s v="RH"/>
    <s v="Kondrateva, G &amp; De Boissieu, E 2022, 'NFT and luxury"/>
    <x v="704"/>
    <m/>
    <m/>
    <s v="Paris, France, 8-9/09/2022"/>
    <m/>
    <m/>
    <m/>
    <m/>
    <m/>
    <s v="DE BOISSIEU"/>
    <s v="ELODIE"/>
    <m/>
    <m/>
    <m/>
    <m/>
    <m/>
    <m/>
    <m/>
    <m/>
    <m/>
    <m/>
    <m/>
    <m/>
    <m/>
    <s v="x"/>
    <m/>
    <m/>
    <m/>
    <m/>
    <x v="4"/>
    <m/>
    <m/>
    <m/>
    <m/>
    <m/>
    <m/>
  </r>
  <r>
    <x v="8"/>
    <x v="5"/>
    <s v="MARK"/>
    <s v="Karoui, S, Belaid, S &amp; Lacoeuilhe, J 2022, 'Les déterminants perceptuels d’achat des MDD : le cas des non-acheteurs et des acheteurs occasionnels'"/>
    <x v="701"/>
    <m/>
    <m/>
    <s v="Rome, Italie 20-22/01/2022"/>
    <m/>
    <m/>
    <m/>
    <m/>
    <m/>
    <s v="BELAID"/>
    <s v="SAMY"/>
    <m/>
    <m/>
    <m/>
    <m/>
    <m/>
    <m/>
    <m/>
    <m/>
    <m/>
    <m/>
    <m/>
    <m/>
    <m/>
    <s v="x"/>
    <m/>
    <m/>
    <m/>
    <m/>
    <x v="4"/>
    <m/>
    <m/>
    <m/>
    <m/>
    <m/>
    <m/>
  </r>
  <r>
    <x v="8"/>
    <x v="5"/>
    <s v="MARK"/>
    <s v="Embry-Riddles, M.P, Ben Mrad, S, Dorsaf, F &amp; Belaid, S 2022, 'Long-term trust between retail chain and private label manufacturers in emerging Countries: The case of Tunisia'"/>
    <x v="705"/>
    <m/>
    <m/>
    <s v="Baveno, Italie, 23-26/07/2022"/>
    <m/>
    <m/>
    <m/>
    <m/>
    <m/>
    <s v="BELAID"/>
    <s v="SAMY"/>
    <m/>
    <m/>
    <m/>
    <m/>
    <m/>
    <m/>
    <m/>
    <m/>
    <m/>
    <m/>
    <m/>
    <m/>
    <m/>
    <s v="x"/>
    <m/>
    <m/>
    <m/>
    <m/>
    <x v="4"/>
    <m/>
    <m/>
    <m/>
    <m/>
    <m/>
    <m/>
  </r>
  <r>
    <x v="8"/>
    <x v="5"/>
    <s v="ECO"/>
    <s v="Bance, P &amp; Chassy, A 2022, 'Les partenariats public-ESS après les lois Hamon et NOTRe, à l’aune d’une Analyse de_x000a_   Discours Textuels dans les régions Grand-Est et Normandie'"/>
    <x v="706"/>
    <m/>
    <m/>
    <s v="Bordeaux, France, 1-3 juin"/>
    <m/>
    <m/>
    <m/>
    <m/>
    <m/>
    <s v="CHASSY"/>
    <s v="ANGELIQUE"/>
    <m/>
    <m/>
    <m/>
    <m/>
    <m/>
    <m/>
    <m/>
    <m/>
    <m/>
    <m/>
    <m/>
    <m/>
    <m/>
    <s v="x"/>
    <m/>
    <m/>
    <m/>
    <m/>
    <x v="4"/>
    <m/>
    <m/>
    <m/>
    <m/>
    <m/>
    <m/>
  </r>
  <r>
    <x v="8"/>
    <x v="5"/>
    <s v="STRAT"/>
    <s v="Estay, C &amp; Omoloba, J 2022, 'The Informal sector in Nigeria: Implications and Future Perspectives'"/>
    <x v="413"/>
    <m/>
    <m/>
    <s v="Zurich, Switzerland, 15-17/06"/>
    <m/>
    <m/>
    <m/>
    <m/>
    <m/>
    <s v="ESTAY "/>
    <s v="CHRISTOPHE"/>
    <m/>
    <m/>
    <m/>
    <m/>
    <m/>
    <m/>
    <m/>
    <m/>
    <m/>
    <m/>
    <m/>
    <m/>
    <m/>
    <s v="x"/>
    <m/>
    <m/>
    <m/>
    <m/>
    <x v="4"/>
    <m/>
    <m/>
    <m/>
    <m/>
    <m/>
    <m/>
  </r>
  <r>
    <x v="8"/>
    <x v="5"/>
    <s v="STRAT"/>
    <s v="Estay, C, Lokonde, P.O &amp; Yanat, Z 2022, 'Environnement hostile et Modèle d'Affaires'"/>
    <x v="707"/>
    <m/>
    <m/>
    <s v="Paris, France, 28/04"/>
    <m/>
    <m/>
    <m/>
    <m/>
    <m/>
    <s v="ESTAY "/>
    <s v="CHRISTOPHE"/>
    <m/>
    <m/>
    <m/>
    <m/>
    <m/>
    <m/>
    <m/>
    <m/>
    <m/>
    <m/>
    <m/>
    <m/>
    <m/>
    <s v="x"/>
    <m/>
    <m/>
    <m/>
    <m/>
    <x v="4"/>
    <m/>
    <m/>
    <m/>
    <m/>
    <m/>
    <m/>
  </r>
  <r>
    <x v="8"/>
    <x v="5"/>
    <s v="STRAT"/>
    <s v="Francois, D, Omoloba, J, Estay, C &amp; Sarr, E.H 2022, 'The influence of human resources practices and organisational climate on innovative behavior at work'"/>
    <x v="708"/>
    <m/>
    <m/>
    <s v="2022 Lyon, France"/>
    <m/>
    <m/>
    <m/>
    <m/>
    <m/>
    <s v="ESTAY "/>
    <s v="CHRISTOPHE"/>
    <m/>
    <m/>
    <m/>
    <m/>
    <m/>
    <m/>
    <m/>
    <m/>
    <m/>
    <m/>
    <m/>
    <m/>
    <m/>
    <s v="x"/>
    <m/>
    <m/>
    <m/>
    <m/>
    <x v="4"/>
    <m/>
    <m/>
    <m/>
    <m/>
    <m/>
    <m/>
  </r>
  <r>
    <x v="8"/>
    <x v="5"/>
    <s v="FIN"/>
    <s v="_x000a_Fournes, C, Karjalainen, H &amp; Beduneau Wang, L 2022, 'Common trajectory but different paths: a comparative cultural history of the implementation of statutory auditing in France, Great Britain and Germany (1850 – 1935)' "/>
    <x v="709"/>
    <m/>
    <m/>
    <s v="Lille, France, 17-18 mars 2022"/>
    <m/>
    <m/>
    <m/>
    <m/>
    <m/>
    <s v="FOURNES"/>
    <s v="CHRISTINE"/>
    <s v="KARJALAINEN"/>
    <s v="HELENA"/>
    <m/>
    <m/>
    <m/>
    <m/>
    <m/>
    <m/>
    <m/>
    <m/>
    <m/>
    <m/>
    <m/>
    <s v="x"/>
    <m/>
    <m/>
    <m/>
    <m/>
    <x v="4"/>
    <m/>
    <m/>
    <m/>
    <m/>
    <m/>
    <m/>
  </r>
  <r>
    <x v="8"/>
    <x v="5"/>
    <s v="FIN"/>
    <s v="Diard, C, Hachard, V &amp; Laroutis, D 2022, 'Bienveillance perçue et télétravail en confinement : une influence sur les risques psychosociaux ?'"/>
    <x v="701"/>
    <m/>
    <m/>
    <s v="Rome, Italie 20-22/01/2022"/>
    <m/>
    <m/>
    <m/>
    <m/>
    <m/>
    <s v="HACHARD"/>
    <s v="VIRGNIE"/>
    <m/>
    <m/>
    <m/>
    <m/>
    <m/>
    <m/>
    <m/>
    <m/>
    <m/>
    <m/>
    <m/>
    <m/>
    <m/>
    <s v="x"/>
    <m/>
    <m/>
    <m/>
    <m/>
    <x v="4"/>
    <m/>
    <m/>
    <m/>
    <m/>
    <m/>
    <m/>
  </r>
  <r>
    <x v="8"/>
    <x v="5"/>
    <s v="FIN"/>
    <s v="Fournes, C, Beduneau Wang, L &amp; Karjalainen, H 2022, 'Common trajectory but different paths: a comparative cultural history of the implementation of statutory auditing in France, Germany and Great Britain (1850 – 1935)'"/>
    <x v="710"/>
    <m/>
    <m/>
    <s v="Lille France, 17-18 mars. "/>
    <m/>
    <m/>
    <m/>
    <m/>
    <m/>
    <s v="FOURNES"/>
    <s v="CHRISTINE"/>
    <s v="KARJALAINEN"/>
    <s v="HELENA"/>
    <m/>
    <m/>
    <m/>
    <m/>
    <m/>
    <m/>
    <m/>
    <m/>
    <m/>
    <m/>
    <m/>
    <s v="x"/>
    <m/>
    <m/>
    <m/>
    <m/>
    <x v="4"/>
    <m/>
    <m/>
    <m/>
    <m/>
    <m/>
    <m/>
  </r>
  <r>
    <x v="8"/>
    <x v="5"/>
    <s v="RH"/>
    <s v="Harrison, J, Bkigh, M &amp; Kakarika, M 2022, 'To help or hinder? Female leaders’ behavioral reactions toward gossip targets "/>
    <x v="711"/>
    <m/>
    <m/>
    <s v="Mykonos, Greece, 2-7/05/2022"/>
    <m/>
    <m/>
    <m/>
    <m/>
    <m/>
    <s v="HARRISON"/>
    <s v="JENNIFER"/>
    <s v="KAKARIKA"/>
    <s v="MARIA"/>
    <m/>
    <m/>
    <m/>
    <m/>
    <m/>
    <m/>
    <m/>
    <m/>
    <m/>
    <m/>
    <m/>
    <s v="x"/>
    <m/>
    <m/>
    <m/>
    <m/>
    <x v="4"/>
    <m/>
    <m/>
    <m/>
    <m/>
    <m/>
    <m/>
  </r>
  <r>
    <x v="8"/>
    <x v="5"/>
    <s v="RH"/>
    <s v="Harrison, J, Bkigh, M &amp; Kakarika, M 2022, 'Leader-to-follower prosocial gossip: exploring why and how followers react'"/>
    <x v="711"/>
    <m/>
    <m/>
    <s v="Mykonos, Greece, 2-7/05/2022"/>
    <m/>
    <m/>
    <m/>
    <m/>
    <m/>
    <s v="HARRISON"/>
    <s v="JENNIFER"/>
    <s v="KAKARIKA"/>
    <s v="MARIA"/>
    <m/>
    <m/>
    <m/>
    <m/>
    <m/>
    <m/>
    <m/>
    <m/>
    <m/>
    <m/>
    <m/>
    <s v="x"/>
    <m/>
    <m/>
    <m/>
    <m/>
    <x v="4"/>
    <m/>
    <m/>
    <m/>
    <m/>
    <m/>
    <m/>
  </r>
  <r>
    <x v="8"/>
    <x v="5"/>
    <s v="MARK"/>
    <s v="Pantin-Sohier, G, Sohier, R, Sohier, A &amp; Hofmann, J 2022, 'The Impact of Rap Endorsers on Luxury Brand Personality'"/>
    <x v="712"/>
    <m/>
    <m/>
    <s v="Budapest, Hungary, 24-27/05/2022"/>
    <m/>
    <m/>
    <m/>
    <m/>
    <m/>
    <s v="SOHIER"/>
    <s v="ROMAIN"/>
    <s v="HOFMANN"/>
    <s v="JULIAN"/>
    <m/>
    <m/>
    <m/>
    <m/>
    <m/>
    <m/>
    <m/>
    <m/>
    <m/>
    <m/>
    <m/>
    <s v="x"/>
    <m/>
    <m/>
    <m/>
    <m/>
    <x v="4"/>
    <m/>
    <m/>
    <m/>
    <m/>
    <m/>
    <m/>
  </r>
  <r>
    <x v="8"/>
    <x v="5"/>
    <s v="RH"/>
    <s v="Maj, J &amp; Orlinska, A 2022, 'From resistance to “re-polonisation” of diversity management policy in the energy sector '"/>
    <x v="413"/>
    <m/>
    <m/>
    <s v="Zurich, Switzerland, 15-17/06"/>
    <m/>
    <m/>
    <m/>
    <m/>
    <m/>
    <s v="ORLISNKA"/>
    <s v="ANETA"/>
    <m/>
    <m/>
    <m/>
    <m/>
    <m/>
    <m/>
    <m/>
    <m/>
    <m/>
    <m/>
    <m/>
    <m/>
    <m/>
    <s v="x"/>
    <m/>
    <m/>
    <m/>
    <m/>
    <x v="4"/>
    <m/>
    <m/>
    <m/>
    <m/>
    <m/>
    <m/>
  </r>
  <r>
    <x v="8"/>
    <x v="5"/>
    <s v="FIN"/>
    <s v="Legros, B 2022, 'Agents’ self-routing for blended operations to balance inbound and outbound services'"/>
    <x v="713"/>
    <m/>
    <m/>
    <s v="Espoo, Finland, 3-7/07/2022"/>
    <m/>
    <m/>
    <m/>
    <m/>
    <m/>
    <s v="LEGROS"/>
    <s v="BENJAMIN"/>
    <m/>
    <m/>
    <m/>
    <m/>
    <m/>
    <m/>
    <m/>
    <m/>
    <m/>
    <m/>
    <m/>
    <m/>
    <m/>
    <m/>
    <m/>
    <m/>
    <m/>
    <m/>
    <x v="4"/>
    <m/>
    <m/>
    <m/>
    <m/>
    <m/>
    <m/>
  </r>
  <r>
    <x v="8"/>
    <x v="5"/>
    <s v="ECO"/>
    <s v="Jeanne, L 2022, 'Intégrité académique et Intelligence artificielle : quels défis ? Réflexions prospectives sur la base du cas Speedwrite'"/>
    <x v="714"/>
    <m/>
    <m/>
    <s v="Coimbra, Portugal, 16-18/06/2022"/>
    <m/>
    <m/>
    <m/>
    <m/>
    <m/>
    <s v="JEANNE"/>
    <s v="LUDOVIC"/>
    <m/>
    <m/>
    <m/>
    <m/>
    <m/>
    <m/>
    <m/>
    <m/>
    <m/>
    <m/>
    <m/>
    <m/>
    <m/>
    <m/>
    <m/>
    <m/>
    <m/>
    <m/>
    <x v="4"/>
    <m/>
    <m/>
    <m/>
    <m/>
    <m/>
    <m/>
  </r>
  <r>
    <x v="8"/>
    <x v="5"/>
    <s v="RH"/>
    <s v="Philippe, X, Bazin, Y, Culié, J-D &amp; Meyer, V 2022, 'Craftsmanship as “here and now”: a rejoinder to the supremacy of entrepreneurship. _x000a_   News from the work of Michel Houellebecq'"/>
    <x v="715"/>
    <m/>
    <m/>
    <s v="Vienna, Austria, 7-9/07/2022"/>
    <m/>
    <m/>
    <m/>
    <m/>
    <m/>
    <s v="PHILIPPE"/>
    <s v="XAVIER"/>
    <s v="BAZIN "/>
    <s v="YOANN"/>
    <s v="CULIE"/>
    <s v="JEAN-DENIS"/>
    <s v="MEYER"/>
    <s v="VINCENT"/>
    <m/>
    <m/>
    <m/>
    <m/>
    <m/>
    <m/>
    <m/>
    <m/>
    <m/>
    <m/>
    <m/>
    <m/>
    <x v="4"/>
    <m/>
    <m/>
    <m/>
    <m/>
    <m/>
    <m/>
  </r>
  <r>
    <x v="8"/>
    <x v="5"/>
    <s v="RH"/>
    <s v="Santistevan, D &amp; Vo, L.C 2022, 'How do boundary-management processes facilitate global work in MNEs?'"/>
    <x v="715"/>
    <m/>
    <m/>
    <s v="Vienna, Austria, 7-9/07/2022"/>
    <m/>
    <m/>
    <m/>
    <m/>
    <m/>
    <s v="SANTISTEVAN"/>
    <s v="DIANA"/>
    <m/>
    <m/>
    <m/>
    <m/>
    <m/>
    <m/>
    <m/>
    <m/>
    <m/>
    <m/>
    <m/>
    <m/>
    <m/>
    <s v="x"/>
    <m/>
    <m/>
    <m/>
    <m/>
    <x v="4"/>
    <m/>
    <m/>
    <m/>
    <m/>
    <m/>
    <m/>
  </r>
  <r>
    <x v="8"/>
    <x v="5"/>
    <s v="MARK"/>
    <s v="Zaman, M &amp; Rajibul, H 2022, ‘Customers’ Intention to Use Artificial Intelligence (AI) in Retails: Do Hedonic Motivation &amp; Loyalty Matter?"/>
    <x v="716"/>
    <m/>
    <m/>
    <s v="26/07/2022 Baveno, Italie"/>
    <m/>
    <m/>
    <m/>
    <m/>
    <m/>
    <s v="ZAMAN"/>
    <s v="MUSTAFEED "/>
    <m/>
    <m/>
    <m/>
    <m/>
    <m/>
    <m/>
    <m/>
    <m/>
    <m/>
    <m/>
    <m/>
    <m/>
    <m/>
    <s v="x"/>
    <m/>
    <m/>
    <m/>
    <m/>
    <x v="4"/>
    <m/>
    <m/>
    <m/>
    <m/>
    <m/>
    <m/>
  </r>
  <r>
    <x v="8"/>
    <x v="5"/>
    <s v="ECO"/>
    <s v="Houanti, L, Dang, R, Cuenoud, T &amp; Sahut, J.M 2022, 'Co-construction d’un outil financier participatif territorial par l’écosystème entrepreneurial du Centre-Val de Loire – Le cas de la plateforme efferve'sens'"/>
    <x v="708"/>
    <m/>
    <m/>
    <s v="2022 Lyon, France"/>
    <m/>
    <m/>
    <m/>
    <m/>
    <m/>
    <s v="HOUANTI"/>
    <s v="L'HOCINE"/>
    <m/>
    <m/>
    <m/>
    <m/>
    <m/>
    <m/>
    <m/>
    <m/>
    <m/>
    <m/>
    <m/>
    <m/>
    <m/>
    <s v="x"/>
    <m/>
    <m/>
    <m/>
    <m/>
    <x v="4"/>
    <m/>
    <m/>
    <m/>
    <m/>
    <m/>
    <m/>
  </r>
  <r>
    <x v="8"/>
    <x v="5"/>
    <s v="RH"/>
    <s v="Tanquerel, S &amp; Grau-Grau, M 2022, 'Work-Family Justice: Untangling characteristics of men who dare to break the “ideal worker” norm '"/>
    <x v="717"/>
    <m/>
    <m/>
    <s v="NY, USA, June 23-25 "/>
    <m/>
    <m/>
    <m/>
    <m/>
    <m/>
    <s v="TANQUEREL"/>
    <s v="SABRINA"/>
    <m/>
    <m/>
    <m/>
    <m/>
    <m/>
    <m/>
    <m/>
    <m/>
    <m/>
    <m/>
    <m/>
    <m/>
    <m/>
    <s v="x"/>
    <m/>
    <m/>
    <m/>
    <m/>
    <x v="4"/>
    <m/>
    <m/>
    <m/>
    <m/>
    <m/>
    <m/>
  </r>
  <r>
    <x v="8"/>
    <x v="5"/>
    <s v="FIN"/>
    <s v="Tessier, L, Ramadan, M &amp; Renaud, A 2022, 'Relire l’échec entrepreneurial à partir de la littérature scientifique : une approche bibliométrique'"/>
    <x v="718"/>
    <m/>
    <m/>
    <s v="Montreal, Canada, 28-29/04"/>
    <m/>
    <m/>
    <m/>
    <m/>
    <m/>
    <s v="TESSIER"/>
    <s v="LUC"/>
    <s v="RENAUD"/>
    <s v="ALEXANDRE"/>
    <m/>
    <m/>
    <m/>
    <m/>
    <m/>
    <m/>
    <m/>
    <m/>
    <m/>
    <m/>
    <m/>
    <s v="x"/>
    <m/>
    <m/>
    <m/>
    <m/>
    <x v="4"/>
    <m/>
    <m/>
    <m/>
    <m/>
    <m/>
    <m/>
  </r>
  <r>
    <x v="8"/>
    <x v="5"/>
    <s v="SCM"/>
    <s v="Maric, J, Opazo-Basaez, M, Galera-Zarco, C &amp; Gupta, S 2022, 'A contemporary analysis of digital technologies in Humanitarian Supply Chains (HSC)'"/>
    <x v="719"/>
    <m/>
    <m/>
    <s v="Zagreb, Croatie, 21-22/03/2022"/>
    <m/>
    <m/>
    <m/>
    <m/>
    <m/>
    <s v="MARIC"/>
    <s v="JOSIP"/>
    <m/>
    <m/>
    <m/>
    <m/>
    <m/>
    <m/>
    <m/>
    <m/>
    <m/>
    <m/>
    <m/>
    <m/>
    <m/>
    <s v="x"/>
    <m/>
    <m/>
    <m/>
    <m/>
    <x v="4"/>
    <m/>
    <m/>
    <m/>
    <m/>
    <m/>
    <m/>
  </r>
  <r>
    <x v="8"/>
    <x v="5"/>
    <s v="SCM"/>
    <s v="Jabbour Lopez de Sousa, A.B, Fiorine, P.C, Twigg, D &amp; Chiappetta Jabbour, C.J 2022, 'Unravelling the practices and challenges of embedding sustainability into the teaching of supply chain management'"/>
    <x v="719"/>
    <m/>
    <m/>
    <s v="Zagreb, Croatie, 21-22/03/2022"/>
    <m/>
    <m/>
    <m/>
    <m/>
    <m/>
    <s v="JABBOUR LOPEZ DE SOUSA"/>
    <s v="ANA BEATRIZ"/>
    <m/>
    <m/>
    <m/>
    <m/>
    <m/>
    <m/>
    <m/>
    <m/>
    <m/>
    <m/>
    <m/>
    <m/>
    <m/>
    <s v="x"/>
    <m/>
    <m/>
    <m/>
    <m/>
    <x v="4"/>
    <m/>
    <m/>
    <m/>
    <m/>
    <m/>
    <m/>
  </r>
  <r>
    <x v="8"/>
    <x v="5"/>
    <s v="STRAT"/>
    <m/>
    <x v="268"/>
    <m/>
    <m/>
    <m/>
    <m/>
    <m/>
    <m/>
    <m/>
    <m/>
    <m/>
    <m/>
    <m/>
    <m/>
    <m/>
    <m/>
    <m/>
    <m/>
    <m/>
    <m/>
    <m/>
    <m/>
    <m/>
    <m/>
    <m/>
    <m/>
    <m/>
    <m/>
    <m/>
    <m/>
    <x v="4"/>
    <m/>
    <m/>
    <m/>
    <m/>
    <m/>
    <m/>
  </r>
  <r>
    <x v="8"/>
    <x v="5"/>
    <s v="STRAT"/>
    <s v="Wang, Y, Bourdin, S &amp; Nadou, F 2022, ' The building blocks and inter-regional connectivity of cluster community networks: Analysis of the French biopharmaceutical cluster 'Polepharma'"/>
    <x v="720"/>
    <m/>
    <m/>
    <s v="New York, USA, 25/02-01/03/2022"/>
    <m/>
    <m/>
    <m/>
    <m/>
    <m/>
    <s v="WANG"/>
    <s v="YIHAN"/>
    <s v="BOURDIN"/>
    <s v="SEBASTIEN"/>
    <s v="NADOU"/>
    <s v="FABIEN"/>
    <m/>
    <m/>
    <m/>
    <m/>
    <m/>
    <m/>
    <m/>
    <m/>
    <m/>
    <m/>
    <m/>
    <m/>
    <m/>
    <m/>
    <x v="4"/>
    <m/>
    <m/>
    <m/>
    <m/>
    <m/>
    <m/>
  </r>
  <r>
    <x v="16"/>
    <x v="5"/>
    <s v="ECO"/>
    <s v="Bourdin, S 2022, 'comment publier un article dans une bonne revue en science régionale ?', Animation table ronde"/>
    <x v="721"/>
    <m/>
    <m/>
    <s v="Potiers, France, 9-11 mars"/>
    <m/>
    <m/>
    <m/>
    <m/>
    <m/>
    <s v="BOURDIN"/>
    <s v="SEBASTIEN"/>
    <m/>
    <m/>
    <m/>
    <m/>
    <m/>
    <m/>
    <m/>
    <m/>
    <m/>
    <m/>
    <m/>
    <m/>
    <m/>
    <m/>
    <m/>
    <m/>
    <m/>
    <m/>
    <x v="4"/>
    <m/>
    <m/>
    <m/>
    <m/>
    <m/>
    <m/>
  </r>
  <r>
    <x v="16"/>
    <x v="5"/>
    <s v="ECO"/>
    <s v="Nadou, F 2022, 'Environnement et biodiversité'"/>
    <x v="721"/>
    <m/>
    <m/>
    <s v="Potiers, France, 9-11 mars"/>
    <m/>
    <m/>
    <m/>
    <m/>
    <m/>
    <s v="NADOU"/>
    <s v="FABIEN"/>
    <m/>
    <m/>
    <m/>
    <m/>
    <m/>
    <m/>
    <m/>
    <m/>
    <m/>
    <m/>
    <m/>
    <m/>
    <m/>
    <m/>
    <m/>
    <m/>
    <m/>
    <m/>
    <x v="4"/>
    <m/>
    <m/>
    <m/>
    <m/>
    <m/>
    <m/>
  </r>
  <r>
    <x v="16"/>
    <x v="5"/>
    <s v="ECO"/>
    <s v="Nadou, F 2022, 'Innovations sociales '"/>
    <x v="721"/>
    <m/>
    <m/>
    <s v="Potiers, France, 9-11 mars"/>
    <m/>
    <m/>
    <m/>
    <m/>
    <m/>
    <s v="NADOU"/>
    <s v="FABIEN"/>
    <m/>
    <m/>
    <m/>
    <m/>
    <m/>
    <m/>
    <m/>
    <m/>
    <m/>
    <m/>
    <m/>
    <m/>
    <m/>
    <m/>
    <m/>
    <m/>
    <m/>
    <m/>
    <x v="4"/>
    <m/>
    <m/>
    <m/>
    <m/>
    <m/>
    <m/>
  </r>
  <r>
    <x v="9"/>
    <x v="5"/>
    <s v="SCM"/>
    <s v="Faury, O &amp; Moroz, D 2022, 'Compétences de l’EM Normandie en matière de Blockchain et projets en cours', Rencontre Innovation &quot;La Blockchain dans ses applications logistiques : Quelle révolution ?&quot;"/>
    <x v="722"/>
    <m/>
    <m/>
    <s v="Le Havre, 24 février"/>
    <m/>
    <m/>
    <m/>
    <m/>
    <m/>
    <s v="FAURY"/>
    <s v="OLIVIER"/>
    <s v="MOROZ"/>
    <s v="DAVID"/>
    <m/>
    <m/>
    <m/>
    <m/>
    <m/>
    <m/>
    <m/>
    <m/>
    <m/>
    <m/>
    <m/>
    <m/>
    <m/>
    <m/>
    <m/>
    <m/>
    <x v="4"/>
    <m/>
    <m/>
    <m/>
    <m/>
    <m/>
    <m/>
  </r>
  <r>
    <x v="12"/>
    <x v="5"/>
    <s v="MARK"/>
    <s v="Baudier, P 2022, 'The Emerald Handbook of Blockchain for Business - Trends and comments'"/>
    <x v="723"/>
    <m/>
    <m/>
    <m/>
    <m/>
    <s v="2022/1, no. 37, pp. 205-208"/>
    <m/>
    <m/>
    <m/>
    <s v="BAUDIER"/>
    <s v="PATRICIA"/>
    <m/>
    <m/>
    <m/>
    <m/>
    <m/>
    <m/>
    <m/>
    <m/>
    <m/>
    <m/>
    <m/>
    <m/>
    <m/>
    <m/>
    <m/>
    <m/>
    <m/>
    <m/>
    <x v="4"/>
    <m/>
    <m/>
    <m/>
    <m/>
    <m/>
    <m/>
  </r>
  <r>
    <x v="12"/>
    <x v="5"/>
    <s v="MARK"/>
    <s v="Baudier, P, Chang, V &amp; Arami, V (2022), 'The impacts of Blockchain on Innovation Management: Sectoral experiments'"/>
    <x v="723"/>
    <m/>
    <m/>
    <m/>
    <m/>
    <s v="2022/1, no.37, pp. 1-8."/>
    <m/>
    <m/>
    <m/>
    <s v="BAUDIER"/>
    <s v="PATRICIA"/>
    <m/>
    <m/>
    <m/>
    <m/>
    <m/>
    <m/>
    <m/>
    <m/>
    <m/>
    <m/>
    <m/>
    <m/>
    <m/>
    <s v="x"/>
    <m/>
    <m/>
    <m/>
    <m/>
    <x v="4"/>
    <m/>
    <m/>
    <m/>
    <m/>
    <m/>
    <m/>
  </r>
  <r>
    <x v="12"/>
    <x v="5"/>
    <s v="MARK"/>
    <s v="Baudier, P &amp; Seulliet, E 2022, ‘Blockchain, open innovation et propriété Intellectuelle : une introduction’, introduction"/>
    <x v="724"/>
    <m/>
    <m/>
    <d v="2022-03-18T00:00:00"/>
    <m/>
    <m/>
    <m/>
    <m/>
    <m/>
    <s v="BAUDIER"/>
    <s v="PATRICIA"/>
    <m/>
    <m/>
    <m/>
    <m/>
    <m/>
    <m/>
    <m/>
    <m/>
    <m/>
    <m/>
    <m/>
    <m/>
    <m/>
    <s v="x"/>
    <m/>
    <m/>
    <m/>
    <m/>
    <x v="4"/>
    <m/>
    <m/>
    <m/>
    <m/>
    <m/>
    <m/>
  </r>
  <r>
    <x v="12"/>
    <x v="5"/>
    <s v="ECO"/>
    <s v="Favreau, F, 2022, ‘L'influence du droit européen sur le droit du commerce international’, Chronique annuelle Droit de l'environnement de l'UE (octobre 2020 - octobre 2021)."/>
    <x v="725"/>
    <m/>
    <m/>
    <s v="février"/>
    <m/>
    <s v="no. 655, février, p. 126."/>
    <m/>
    <m/>
    <m/>
    <s v="FAVREAU"/>
    <s v="FLORIAN"/>
    <m/>
    <m/>
    <m/>
    <m/>
    <m/>
    <m/>
    <m/>
    <m/>
    <m/>
    <m/>
    <m/>
    <m/>
    <m/>
    <s v="x"/>
    <m/>
    <m/>
    <m/>
    <m/>
    <x v="4"/>
    <m/>
    <m/>
    <m/>
    <m/>
    <m/>
    <m/>
  </r>
  <r>
    <x v="12"/>
    <x v="5"/>
    <s v="STRAT"/>
    <s v="Khlif, W, Karoui, L &amp; Ingley, C 2022, 'Introduction to the special issue: Corporate governance of sustainability'"/>
    <x v="726"/>
    <m/>
    <m/>
    <s v="mars"/>
    <s v="https://doi.org/10.1007/s10997-022-09623-y"/>
    <s v="26, pages1–8"/>
    <m/>
    <m/>
    <m/>
    <m/>
    <m/>
    <m/>
    <m/>
    <m/>
    <m/>
    <m/>
    <m/>
    <m/>
    <m/>
    <m/>
    <m/>
    <m/>
    <m/>
    <m/>
    <m/>
    <m/>
    <m/>
    <m/>
    <m/>
    <x v="4"/>
    <m/>
    <m/>
    <m/>
    <m/>
    <m/>
    <m/>
  </r>
  <r>
    <x v="4"/>
    <x v="5"/>
    <s v="MARK"/>
    <s v="Chaney, C &amp; Firat, F 2022, ‘Les expériences syncrétiques et leur design : une ethnographie visuelle d’un festival de musiques actuelles’, in M. Fielser &amp; C. Roederer L’expérience : objet académique et réalités managériales"/>
    <x v="278"/>
    <m/>
    <m/>
    <s v="janvier"/>
    <s v="https://www.editions-ems.fr/livres-2/collections/societing/ouvrage/657-l-expérience-objet-académique-et-réalités-managériales.html_x000a_L'expérience : objet académique et réalités managériales_x000a_"/>
    <s v=" pp. 153-174"/>
    <m/>
    <m/>
    <m/>
    <s v="CHANEY"/>
    <s v="DAMIEN"/>
    <m/>
    <m/>
    <m/>
    <m/>
    <m/>
    <m/>
    <m/>
    <m/>
    <m/>
    <m/>
    <m/>
    <m/>
    <m/>
    <s v="x"/>
    <m/>
    <m/>
    <m/>
    <m/>
    <x v="4"/>
    <m/>
    <m/>
    <m/>
    <m/>
    <m/>
    <m/>
  </r>
  <r>
    <x v="4"/>
    <x v="5"/>
    <s v="STRAT"/>
    <s v="Estay, C &amp; Omandji-Lokinde, P 2022, ‘La motivation clé de la résilience entrepreneuriale’, in M.C. Chalus-Savannet et A. Ewango-Chatelet Résiliences entrepreneuriales en situations de risques et de crise"/>
    <x v="278"/>
    <m/>
    <m/>
    <m/>
    <m/>
    <s v="chapitre 10, pp. 171- 182."/>
    <m/>
    <m/>
    <m/>
    <s v="ESTAY"/>
    <s v="CHRISTOPHE"/>
    <m/>
    <m/>
    <m/>
    <m/>
    <m/>
    <m/>
    <m/>
    <m/>
    <m/>
    <m/>
    <m/>
    <m/>
    <m/>
    <s v="x"/>
    <m/>
    <m/>
    <m/>
    <m/>
    <x v="4"/>
    <m/>
    <m/>
    <m/>
    <m/>
    <m/>
    <m/>
  </r>
  <r>
    <x v="4"/>
    <x v="5"/>
    <s v="RH"/>
    <s v="Cochard, N &amp; Minchella, D 2022, ‘Le flex office : quels enjeux pour les organisations et les utilisateurs ?’, in E. Vayre, La digitalisation du travail, Nouveaux espaces et nouvelles temporalités"/>
    <x v="727"/>
    <m/>
    <m/>
    <m/>
    <m/>
    <s v="pp. 155-172"/>
    <m/>
    <m/>
    <m/>
    <s v="MINCHELLA"/>
    <s v="DELPHINE"/>
    <m/>
    <m/>
    <m/>
    <m/>
    <m/>
    <m/>
    <m/>
    <m/>
    <m/>
    <m/>
    <m/>
    <m/>
    <m/>
    <s v="x"/>
    <m/>
    <m/>
    <m/>
    <m/>
    <x v="4"/>
    <m/>
    <m/>
    <m/>
    <m/>
    <m/>
    <m/>
  </r>
  <r>
    <x v="4"/>
    <x v="5"/>
    <s v="ECO"/>
    <s v="Apitsa, S &amp; Daudet, B 2022, &quot;Des pistes de réflexion pour la gestion des ports secs en Afrique Atlantique : apport par le concept de résilience&quot; in B. N’Guessan &amp; D. Cordel &amp; K. Coulibaly, Les ports Secs. Outil d’accélération socio-économique en Afrique Atlantique"/>
    <x v="363"/>
    <m/>
    <m/>
    <m/>
    <m/>
    <s v="pp. 69-93"/>
    <m/>
    <m/>
    <m/>
    <s v="DAUDET"/>
    <s v="BRIGITTE"/>
    <m/>
    <m/>
    <m/>
    <m/>
    <m/>
    <m/>
    <m/>
    <m/>
    <m/>
    <m/>
    <m/>
    <m/>
    <m/>
    <s v="x"/>
    <m/>
    <m/>
    <m/>
    <m/>
    <x v="4"/>
    <m/>
    <m/>
    <m/>
    <m/>
    <m/>
    <m/>
  </r>
  <r>
    <x v="4"/>
    <x v="5"/>
    <s v="RH"/>
    <s v="Bazin, Y &amp; Magne, L 2022, ‘Préface - Parlez-vous le pequeusien ?’, in Y. Pesqueux Réfléchir, de l’importance de la tâche réflexive en sciences de gestion, Coll. Les grands auteurs francophones"/>
    <x v="278"/>
    <m/>
    <m/>
    <m/>
    <m/>
    <s v="pp. 1-22"/>
    <m/>
    <m/>
    <m/>
    <s v="BAZIN"/>
    <s v="YOANN"/>
    <m/>
    <m/>
    <m/>
    <m/>
    <m/>
    <m/>
    <m/>
    <m/>
    <m/>
    <m/>
    <m/>
    <m/>
    <m/>
    <s v="x"/>
    <m/>
    <m/>
    <m/>
    <m/>
    <x v="4"/>
    <m/>
    <m/>
    <m/>
    <m/>
    <m/>
    <m/>
  </r>
  <r>
    <x v="4"/>
    <x v="5"/>
    <s v="RH"/>
    <s v="Colfer, B &amp; Bazin, Y 2022, ‘Organised labour and fluid organisations: Insights from the Gilets Jaunes movement’, in B. Colfer European Trade Unions in the 21st Century, The future of solidarity and workplace democracy, chapter 8, St Antony’s series"/>
    <x v="728"/>
    <m/>
    <m/>
    <m/>
    <m/>
    <s v="chapitre 8, pp. 149-172"/>
    <m/>
    <m/>
    <m/>
    <s v="BAZIN"/>
    <s v="YOANN"/>
    <m/>
    <m/>
    <m/>
    <m/>
    <m/>
    <m/>
    <m/>
    <m/>
    <m/>
    <m/>
    <m/>
    <m/>
    <m/>
    <s v="x"/>
    <m/>
    <m/>
    <m/>
    <m/>
    <x v="4"/>
    <m/>
    <m/>
    <m/>
    <m/>
    <m/>
    <m/>
  </r>
  <r>
    <x v="14"/>
    <x v="5"/>
    <s v="STRAT"/>
    <s v="Castellano, S 2022, ‘Agilité stratégique sur les marchés émergents’"/>
    <x v="729"/>
    <m/>
    <m/>
    <d v="2022-02-22T00:00:00"/>
    <s v="https://fnege-medias.fr/fnege-video/agilite-strategique-sur-les-marches-emergents/"/>
    <m/>
    <m/>
    <m/>
    <m/>
    <s v="CASTELLANO"/>
    <s v="SYLVAINE"/>
    <m/>
    <m/>
    <m/>
    <m/>
    <m/>
    <m/>
    <m/>
    <m/>
    <m/>
    <m/>
    <m/>
    <m/>
    <m/>
    <m/>
    <m/>
    <m/>
    <m/>
    <m/>
    <x v="4"/>
    <m/>
    <m/>
    <m/>
    <m/>
    <m/>
    <m/>
  </r>
  <r>
    <x v="14"/>
    <x v="5"/>
    <s v="STRAT"/>
    <s v="Castellano, S, Khelladi, I &amp; Lejealle, C 2022, ‘NFTs : quelles opportunités pour les marques ?’"/>
    <x v="729"/>
    <m/>
    <m/>
    <d v="2022-03-03T00:00:00"/>
    <s v="https://fnege-medias.fr/fnege-video/nfts-quelles-opportunites-pour-les-marques/"/>
    <m/>
    <m/>
    <m/>
    <m/>
    <s v="CASTELLANO"/>
    <s v="SYLVAINE"/>
    <m/>
    <m/>
    <m/>
    <m/>
    <m/>
    <m/>
    <m/>
    <m/>
    <m/>
    <m/>
    <m/>
    <m/>
    <m/>
    <s v="x"/>
    <m/>
    <m/>
    <m/>
    <m/>
    <x v="4"/>
    <m/>
    <m/>
    <m/>
    <m/>
    <m/>
    <m/>
  </r>
  <r>
    <x v="14"/>
    <x v="5"/>
    <s v="STRAT"/>
    <s v="_x000a_Castellano, S, Khelladi, I &amp; Lejealle, C 2022, ‘Qu’est-ce que le « Métaverse » ?, Dico du Management_x000a__x000a_"/>
    <x v="729"/>
    <m/>
    <m/>
    <d v="2022-03-15T00:00:00"/>
    <s v="https://fnege-medias.fr/fnege-video/quest-ce-que-le-metaverse/"/>
    <m/>
    <m/>
    <m/>
    <m/>
    <s v="CASTELLANO"/>
    <s v="SYLVAINE"/>
    <m/>
    <m/>
    <m/>
    <m/>
    <m/>
    <m/>
    <m/>
    <m/>
    <m/>
    <m/>
    <m/>
    <m/>
    <m/>
    <s v="x"/>
    <m/>
    <m/>
    <m/>
    <m/>
    <x v="4"/>
    <m/>
    <m/>
    <m/>
    <m/>
    <m/>
    <m/>
  </r>
  <r>
    <x v="14"/>
    <x v="5"/>
    <s v="FIN"/>
    <s v="Hachard, V &amp; Diard, C 2022, 'Mise en œuvre du télétravail : une relation managériale réinventée ?'"/>
    <x v="729"/>
    <m/>
    <m/>
    <d v="2022-03-29T00:00:00"/>
    <s v="https://fnege-medias.fr/fnege-video/mise-en-oeuvre-du-teletravail-une-relation-manageriale-reinventee/"/>
    <m/>
    <m/>
    <m/>
    <m/>
    <s v="HACHARD"/>
    <s v="VIRGINIE"/>
    <m/>
    <m/>
    <m/>
    <m/>
    <m/>
    <m/>
    <m/>
    <m/>
    <m/>
    <m/>
    <m/>
    <m/>
    <m/>
    <s v="x"/>
    <m/>
    <m/>
    <m/>
    <m/>
    <x v="4"/>
    <m/>
    <m/>
    <m/>
    <m/>
    <m/>
    <m/>
  </r>
  <r>
    <x v="14"/>
    <x v="5"/>
    <s v="RH"/>
    <s v="Stibe, A 2022, ‘Qu’est-ce que « l’hyper-performance » ?’, Dico du Management"/>
    <x v="729"/>
    <m/>
    <m/>
    <d v="2022-03-15T00:00:00"/>
    <s v="https://fnege-medias.fr/fnege-video/quest-ce-que-lhyper-performance/"/>
    <m/>
    <m/>
    <m/>
    <m/>
    <s v="STIBE"/>
    <s v="AGNIS"/>
    <m/>
    <m/>
    <m/>
    <m/>
    <m/>
    <m/>
    <m/>
    <m/>
    <m/>
    <m/>
    <m/>
    <m/>
    <m/>
    <m/>
    <m/>
    <m/>
    <m/>
    <m/>
    <x v="4"/>
    <m/>
    <m/>
    <m/>
    <m/>
    <m/>
    <m/>
  </r>
  <r>
    <x v="14"/>
    <x v="5"/>
    <s v="FIN"/>
    <s v="Legros, B 2022, ‘Comment réduire les transports de conteneurs dans l’hinterland ?’"/>
    <x v="729"/>
    <m/>
    <m/>
    <d v="2022-02-24T00:00:00"/>
    <s v="https://fnege-medias.fr/fnege-video/comment-reduire-les-transports-de-conteneurs-dans-lhinterland/"/>
    <m/>
    <m/>
    <m/>
    <m/>
    <s v="LEGROS"/>
    <s v="BENJAMIN"/>
    <m/>
    <m/>
    <m/>
    <m/>
    <m/>
    <m/>
    <m/>
    <m/>
    <m/>
    <m/>
    <m/>
    <m/>
    <m/>
    <m/>
    <m/>
    <m/>
    <m/>
    <m/>
    <x v="4"/>
    <m/>
    <m/>
    <m/>
    <m/>
    <m/>
    <m/>
  </r>
  <r>
    <x v="14"/>
    <x v="5"/>
    <s v="FIN"/>
    <s v="Ben Hamadi, Z 2022, ‘Indépendance de l’auditeur et peur dans un contexte de corruption : la Tunisie de pré-révolution'"/>
    <x v="729"/>
    <m/>
    <m/>
    <d v="2022-02-24T00:00:00"/>
    <s v="https://fnege-medias.fr/fnege-video/independance-de-lauditeur-et-peur-dans-un-contexte-de-corruption-la-tunisie-de-pre-revolution/"/>
    <m/>
    <m/>
    <m/>
    <m/>
    <s v="BEN HAMADI"/>
    <s v="ZOUHOUR"/>
    <m/>
    <m/>
    <m/>
    <m/>
    <m/>
    <m/>
    <m/>
    <m/>
    <m/>
    <m/>
    <m/>
    <m/>
    <m/>
    <m/>
    <m/>
    <m/>
    <m/>
    <m/>
    <x v="4"/>
    <m/>
    <m/>
    <m/>
    <m/>
    <m/>
    <m/>
  </r>
  <r>
    <x v="3"/>
    <x v="5"/>
    <s v="FIN"/>
    <s v="Boubaker, S, Chatmi A &amp; Elasri, K 2022, ‘Stock Market Game: Behavioral biases and equity portfolio profitability’"/>
    <x v="730"/>
    <m/>
    <m/>
    <m/>
    <s v="https://www.ccmp.fr/collection-kedge-business-school/cas-stock-market-game-behavioral-biases-and-equity-portfolio-profitability"/>
    <s v="Ref. KEDGE-FI-014 (GB)"/>
    <m/>
    <m/>
    <m/>
    <s v="BOUBAKER"/>
    <s v="SABRI"/>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2"/>
    <x v="7"/>
    <m/>
    <m/>
    <x v="268"/>
    <m/>
    <m/>
    <m/>
    <m/>
    <m/>
    <m/>
    <m/>
    <m/>
    <m/>
    <m/>
    <m/>
    <m/>
    <m/>
    <m/>
    <m/>
    <m/>
    <m/>
    <m/>
    <m/>
    <m/>
    <m/>
    <m/>
    <m/>
    <m/>
    <m/>
    <m/>
    <m/>
    <m/>
    <x v="4"/>
    <m/>
    <m/>
    <m/>
    <m/>
    <m/>
    <m/>
  </r>
  <r>
    <x v="1"/>
    <x v="6"/>
    <s v="MARK"/>
    <s v="Hasan, R, Zaman, M &amp; Princet, E (forthcoming), ‘How social media data can influence consumers’ attitudes towards cosmetic brands? The case of Maybelline’"/>
    <x v="731"/>
    <m/>
    <m/>
    <s v="Forthcoming"/>
    <s v="DOI: 10.1504/IJBDM.2021.10043324"/>
    <m/>
    <n v="1"/>
    <m/>
    <m/>
    <s v="ZAMAN"/>
    <s v="MUSTAFEED"/>
    <m/>
    <m/>
    <m/>
    <m/>
    <m/>
    <m/>
    <m/>
    <m/>
    <m/>
    <m/>
    <m/>
    <m/>
    <m/>
    <s v="x"/>
    <s v="x"/>
    <m/>
    <m/>
    <m/>
    <x v="4"/>
    <m/>
    <m/>
    <m/>
    <m/>
    <m/>
    <m/>
  </r>
  <r>
    <x v="0"/>
    <x v="6"/>
    <s v="ECO"/>
    <s v="Niang, A, Torre, A &amp; Bourdin, S (à paraître), 'Territorial governance and actors’ coordination in a local project of anaerobic digestion. A social network analysis'"/>
    <x v="196"/>
    <m/>
    <d v="2020-12-21T00:00:00"/>
    <s v="online 24/02/21"/>
    <s v="https://doi.org/10.1080/09654313.2021.1891208"/>
    <m/>
    <n v="0"/>
    <m/>
    <m/>
    <s v="BOURDIN"/>
    <s v="SEBASTIEN"/>
    <m/>
    <m/>
    <m/>
    <m/>
    <m/>
    <m/>
    <m/>
    <m/>
    <m/>
    <m/>
    <m/>
    <m/>
    <m/>
    <s v="x"/>
    <m/>
    <m/>
    <m/>
    <m/>
    <x v="0"/>
    <m/>
    <n v="2"/>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2">
  <r>
    <x v="0"/>
    <x v="0"/>
    <s v="ECO"/>
    <s v="Abdesselam, R, Aubry, M, Bonnet, J &amp; Renou-Maissant, P (2017), 'Entrepreneurship, Economic Development and Institutional Environment: Evidence from OECD countries',  ABS 1"/>
    <s v="Journal of International Entrepreneurship"/>
    <s v="1570-7385"/>
    <m/>
    <d v="2017-12-19T00:00:00"/>
    <s v="https://doi.org/10.1007/s10843-017-0214-3"/>
    <s v="vol. 15, no. 4, pp. 1-43"/>
    <n v="1"/>
    <m/>
    <m/>
    <x v="0"/>
    <s v="MATHILDE"/>
    <m/>
    <m/>
    <m/>
    <m/>
    <m/>
    <m/>
    <m/>
    <m/>
    <m/>
    <m/>
    <m/>
    <m/>
    <m/>
    <s v="x"/>
    <m/>
    <m/>
    <n v="3"/>
    <n v="3"/>
    <n v="3"/>
    <s v="B"/>
    <n v="1"/>
    <m/>
    <m/>
    <m/>
    <m/>
  </r>
  <r>
    <x v="0"/>
    <x v="0"/>
    <s v="STRAT"/>
    <s v="Aissaoui, S, Bueno Merino, P &amp; Grandval, S (2017), 'Les antécédents de la confiance dans la coopération amapienne'"/>
    <s v="Revue Internationale PME"/>
    <s v="0776-5436 "/>
    <m/>
    <d v="2017-04-01T00:00:00"/>
    <s v="DOI: 10.7202/1039788ar"/>
    <s v="vol. 30, no. 1, pp. 121-154"/>
    <n v="0"/>
    <m/>
    <m/>
    <x v="1"/>
    <s v="PASCALE"/>
    <m/>
    <m/>
    <m/>
    <m/>
    <m/>
    <m/>
    <m/>
    <m/>
    <m/>
    <m/>
    <m/>
    <m/>
    <m/>
    <s v="x"/>
    <m/>
    <m/>
    <n v="4"/>
    <n v="3"/>
    <n v="3"/>
    <s v="B"/>
    <m/>
    <m/>
    <m/>
    <m/>
    <m/>
  </r>
  <r>
    <x v="0"/>
    <x v="0"/>
    <s v="MARK"/>
    <s v="Belaïd, S, Ben Mrad, S, Lacoeuilhe, J &amp; Turki Tlili, H (2017), 'Des consommateurs affectifs, symboliques ou fonctionnels ? Développement et validation d’une échelle des bénéfices rattachés aux marques dans le cadre des marchés émergents'"/>
    <s v="Revue Française du Marketing"/>
    <s v="0035-3051"/>
    <m/>
    <m/>
    <s v="DOI: 10.3917/mav.080.0175"/>
    <s v="no. 261, novembre, pp. 65-79"/>
    <n v="0"/>
    <m/>
    <m/>
    <x v="2"/>
    <s v="SAMY"/>
    <m/>
    <m/>
    <m/>
    <m/>
    <m/>
    <m/>
    <m/>
    <m/>
    <m/>
    <m/>
    <m/>
    <m/>
    <m/>
    <s v="x"/>
    <m/>
    <m/>
    <m/>
    <n v="4"/>
    <n v="4"/>
    <s v="C"/>
    <m/>
    <m/>
    <m/>
    <s v="x"/>
    <m/>
  </r>
  <r>
    <x v="0"/>
    <x v="0"/>
    <s v="SCM"/>
    <s v="Bouchery, Y, Ghaffari, A, Jemai, Z &amp; Tan, T (2017), 'Impact of coordination on costs and carbon emissions for a two-echelon serial economic order quantity problem', ABS 4"/>
    <s v="European Journal of Operational Research (EJOR)"/>
    <s v="0377-2217"/>
    <m/>
    <d v="2017-07-01T00:00:00"/>
    <s v="https://doi.org/10.1016/j.ejor.2016.12.018"/>
    <s v="vol. 260, no. 2, July, pp. 520-533"/>
    <n v="1"/>
    <m/>
    <m/>
    <x v="3"/>
    <s v="YANN"/>
    <m/>
    <m/>
    <m/>
    <m/>
    <m/>
    <m/>
    <m/>
    <m/>
    <m/>
    <m/>
    <m/>
    <m/>
    <m/>
    <s v="x"/>
    <m/>
    <m/>
    <n v="1"/>
    <n v="1"/>
    <n v="1"/>
    <s v="A"/>
    <n v="4"/>
    <m/>
    <m/>
    <s v="x"/>
    <m/>
  </r>
  <r>
    <x v="0"/>
    <x v="0"/>
    <s v="ECO"/>
    <s v="Bourdin, S &amp; Cornier, T (2017), 'Au-delà de la mesure du bien-être en milieu urbain : quelle perception de la qualité de vie dans les villes européennes ?'"/>
    <s v="Géographie, Economie, Société"/>
    <s v="1295-926X"/>
    <m/>
    <d v="2017-03-01T00:00:00"/>
    <s v="https://doi.org/10.3166/ges.19.2017.0001"/>
    <s v="vol. 68, pp. 27-56"/>
    <n v="0"/>
    <m/>
    <m/>
    <x v="4"/>
    <s v="SEBASTIEN"/>
    <m/>
    <m/>
    <m/>
    <m/>
    <m/>
    <m/>
    <m/>
    <m/>
    <m/>
    <m/>
    <m/>
    <m/>
    <m/>
    <s v="x"/>
    <m/>
    <m/>
    <n v="4"/>
    <m/>
    <n v="4"/>
    <s v="C"/>
    <m/>
    <m/>
    <m/>
    <s v="x"/>
    <m/>
  </r>
  <r>
    <x v="0"/>
    <x v="0"/>
    <s v="RH"/>
    <s v="Diard, C 2017, 'L’évitement comme alternative potentielle à l’acceptation de la vidéo-protection dans un contexte ‘mandatory’'"/>
    <s v="Management &amp; Avenir"/>
    <s v="1768-5958"/>
    <m/>
    <d v="2017-09-01T00:00:00"/>
    <s v="https://doi.org/10.3917/mav.094.0079"/>
    <s v="no. 94, juillet-août, pp. 79-100"/>
    <n v="0"/>
    <m/>
    <m/>
    <x v="5"/>
    <s v="CAROLINE"/>
    <m/>
    <m/>
    <m/>
    <m/>
    <m/>
    <m/>
    <m/>
    <m/>
    <m/>
    <m/>
    <m/>
    <m/>
    <m/>
    <m/>
    <m/>
    <m/>
    <n v="4"/>
    <n v="3"/>
    <n v="3"/>
    <s v="B"/>
    <m/>
    <m/>
    <m/>
    <s v="x"/>
    <m/>
  </r>
  <r>
    <x v="0"/>
    <x v="0"/>
    <s v="FIN"/>
    <s v="Fournès Dattin, C (2017), ‘Developments in France regarding mandatory rotation of auditors: do they enhance the auditors’ independence?'"/>
    <s v="Accounting History"/>
    <s v="1032-3732"/>
    <m/>
    <d v="2017-02-01T00:00:00"/>
    <s v="https://doi.org/10.1177/1032373216674968"/>
    <s v="vol. 22, no. 1, February, pp. 44-66"/>
    <n v="1"/>
    <m/>
    <m/>
    <x v="6"/>
    <s v="CHRISTINE"/>
    <m/>
    <m/>
    <m/>
    <m/>
    <m/>
    <m/>
    <m/>
    <m/>
    <m/>
    <m/>
    <m/>
    <m/>
    <m/>
    <m/>
    <m/>
    <m/>
    <n v="4"/>
    <n v="3"/>
    <n v="3"/>
    <s v="B"/>
    <n v="2"/>
    <m/>
    <m/>
    <m/>
    <m/>
  </r>
  <r>
    <x v="0"/>
    <x v="0"/>
    <s v="FIN"/>
    <s v="Fournès Dattin, C (2017), 'The emergence of statutory auditing in France and the recurring issues of independence and competence, 1867-1966', ABS 2"/>
    <s v="Accounting History"/>
    <s v="1032-3732"/>
    <m/>
    <d v="2017-05-01T00:00:00"/>
    <s v="https://doi.org/10.1177/1032373216686369"/>
    <s v="vol. 22, no. 2, May, pp. 193-213"/>
    <n v="1"/>
    <m/>
    <m/>
    <x v="6"/>
    <s v="CHRISTINE"/>
    <m/>
    <m/>
    <m/>
    <m/>
    <m/>
    <m/>
    <m/>
    <m/>
    <m/>
    <m/>
    <m/>
    <m/>
    <m/>
    <m/>
    <m/>
    <m/>
    <n v="4"/>
    <n v="3"/>
    <n v="3"/>
    <s v="B"/>
    <n v="2"/>
    <m/>
    <m/>
    <s v="x"/>
    <m/>
  </r>
  <r>
    <x v="0"/>
    <x v="0"/>
    <s v="MARK"/>
    <s v="Hofmann, J, Clément, M, Völckner, F &amp; Hennig-Thurau, T (2017), 'Empirical Generalizations on the Impact of Stars on the Economic Success of Movies', ABS 4"/>
    <s v="International Journal of Research in Marketing"/>
    <s v="0167-8116"/>
    <m/>
    <d v="2017-06-01T00:00:00"/>
    <s v="https://doi.org/10.1016/j.ijresmar.2016.08.006"/>
    <s v=" vol. 39, no. 2, pp. 442-461"/>
    <n v="1"/>
    <m/>
    <m/>
    <x v="7"/>
    <s v="JULIAN"/>
    <m/>
    <m/>
    <m/>
    <m/>
    <m/>
    <m/>
    <m/>
    <s v="x"/>
    <m/>
    <m/>
    <m/>
    <m/>
    <m/>
    <m/>
    <m/>
    <m/>
    <n v="2"/>
    <n v="1"/>
    <n v="1"/>
    <s v="A"/>
    <n v="4"/>
    <m/>
    <m/>
    <s v="x"/>
    <m/>
  </r>
  <r>
    <x v="0"/>
    <x v="0"/>
    <s v="STRAT"/>
    <s v="Hulin, A, Lebègue, T &amp; Renaud, S (2017), 'Les attentes différenciées des talents selon le sexe : une approche par la justice procédurale et la justice distributive'"/>
    <s v="Revue de Gestion des Ressources Humaines"/>
    <s v="1163-913X"/>
    <m/>
    <d v="2017-04-01T00:00:00"/>
    <s v="https://doi.org/10.3917/grhu.103.0040"/>
    <s v="vol. 2017/1, no. 103, pp. 40-54"/>
    <n v="0"/>
    <m/>
    <m/>
    <x v="8"/>
    <s v="TYPHAINE"/>
    <m/>
    <m/>
    <m/>
    <m/>
    <m/>
    <m/>
    <m/>
    <s v="x"/>
    <m/>
    <m/>
    <m/>
    <m/>
    <m/>
    <m/>
    <m/>
    <m/>
    <n v="2"/>
    <n v="2"/>
    <n v="2"/>
    <s v="A"/>
    <m/>
    <m/>
    <m/>
    <s v="x"/>
    <m/>
  </r>
  <r>
    <x v="0"/>
    <x v="0"/>
    <s v="STRAT"/>
    <s v="Ingley, C, Khlif, W &amp; Karoui, L (2017), 'SME growth trajectories, transitions and board role portfolios: a critical review and integrative model',  ABS 3"/>
    <s v="International Small Business Journal,"/>
    <s v="0266-2426"/>
    <m/>
    <d v="2017-09-01T00:00:00"/>
    <s v="https://doi.org/10.1177/0266242616680280"/>
    <s v="vol. 35, no. 6, September, pp. 729-750"/>
    <n v="1"/>
    <m/>
    <m/>
    <x v="9"/>
    <s v="LOTFI"/>
    <m/>
    <m/>
    <m/>
    <m/>
    <m/>
    <m/>
    <m/>
    <s v="x"/>
    <m/>
    <m/>
    <m/>
    <m/>
    <m/>
    <m/>
    <m/>
    <m/>
    <n v="2"/>
    <n v="2"/>
    <n v="2"/>
    <s v="A"/>
    <n v="3"/>
    <m/>
    <m/>
    <s v="x"/>
    <m/>
  </r>
  <r>
    <x v="0"/>
    <x v="0"/>
    <s v="STRAT"/>
    <s v="Karoui, L, Khlif, W &amp; Ingley, C (2017), 'SME Heterogeneity and board configurations: An empirical typology', ABS 2"/>
    <s v="Journal of Small Business and Enterprise Development"/>
    <s v="1462-6004"/>
    <m/>
    <d v="2017-09-01T00:00:00"/>
    <s v="https://doi.org/10.1108/JSBED-12-2016-0197"/>
    <s v=" vol. 24, no. 3, September, pp. 545-561"/>
    <n v="1"/>
    <m/>
    <m/>
    <x v="9"/>
    <s v="LOTFI"/>
    <m/>
    <m/>
    <m/>
    <m/>
    <m/>
    <m/>
    <m/>
    <s v="x"/>
    <m/>
    <m/>
    <m/>
    <m/>
    <m/>
    <m/>
    <m/>
    <m/>
    <n v="4"/>
    <n v="4"/>
    <n v="4"/>
    <s v="C"/>
    <n v="2"/>
    <m/>
    <m/>
    <s v="x"/>
    <m/>
  </r>
  <r>
    <x v="0"/>
    <x v="0"/>
    <s v="RH"/>
    <s v="Lakshman, C &amp; Vo, L-C (2017), ‘Equity portfolio incentives for CEOs downsizing in Vietnam: implications for CSR perceptions’"/>
    <s v="Gestion 2000"/>
    <s v="0773-0543"/>
    <m/>
    <d v="2017-03-01T00:00:00"/>
    <s v="https://doi.org/10.3917/g2000.343.0073"/>
    <s v=" vol. 34, no. 2017/3, pp. 73-97"/>
    <n v="1"/>
    <m/>
    <m/>
    <x v="10"/>
    <s v="L-C"/>
    <m/>
    <m/>
    <m/>
    <m/>
    <m/>
    <m/>
    <m/>
    <s v="x"/>
    <m/>
    <m/>
    <m/>
    <m/>
    <m/>
    <m/>
    <m/>
    <m/>
    <m/>
    <n v="4"/>
    <n v="4"/>
    <s v="C"/>
    <m/>
    <m/>
    <m/>
    <s v="x"/>
    <m/>
  </r>
  <r>
    <x v="0"/>
    <x v="0"/>
    <s v="ECO"/>
    <s v="Laré, A, Diaw, D &amp; Briand, A (2017), 'Prix implicite du non-raccordement au réseau d’eau potable à Dapaong au Togo'"/>
    <s v="Revue Française d’Economie"/>
    <s v="2728-0128"/>
    <m/>
    <d v="2017-04-01T00:00:00"/>
    <s v="https://doi.org/10.3917/rfe.173.0171"/>
    <s v=" vol. 32, no. 2017/3, pp.171-214"/>
    <n v="0"/>
    <m/>
    <m/>
    <x v="11"/>
    <s v="AMANDINE"/>
    <m/>
    <m/>
    <m/>
    <m/>
    <m/>
    <m/>
    <m/>
    <s v="x"/>
    <m/>
    <m/>
    <m/>
    <m/>
    <m/>
    <m/>
    <m/>
    <m/>
    <n v="3"/>
    <m/>
    <n v="3"/>
    <s v="B"/>
    <m/>
    <m/>
    <m/>
    <s v="x"/>
    <m/>
  </r>
  <r>
    <x v="0"/>
    <x v="0"/>
    <s v="ECO"/>
    <s v="Legros, B (2017), 'Reservation, a tool to reduce the balking effect and the probability of delay',  ABS 2"/>
    <s v="Operations Research Letters"/>
    <s v="0167-6377"/>
    <m/>
    <d v="2017-11-01T00:00:00"/>
    <s v="https://doi.org/10.1016/j.orl.2017.09.003"/>
    <s v=" vol. 45, no. 6, November, pp. 592-597"/>
    <n v="1"/>
    <m/>
    <m/>
    <x v="12"/>
    <s v="BENJAMIN"/>
    <m/>
    <m/>
    <m/>
    <m/>
    <m/>
    <m/>
    <m/>
    <m/>
    <m/>
    <m/>
    <m/>
    <m/>
    <m/>
    <m/>
    <m/>
    <m/>
    <n v="2"/>
    <m/>
    <n v="2"/>
    <s v="A"/>
    <n v="2"/>
    <m/>
    <m/>
    <s v="x"/>
    <m/>
  </r>
  <r>
    <x v="0"/>
    <x v="0"/>
    <s v="ECO"/>
    <s v="Legros, B, Ding, S, Van den Mei, R Jouini, O (2017), 'Call centers with a postponed callback offer', ABS 3"/>
    <s v="OR Spectrum"/>
    <s v="0171-6468"/>
    <m/>
    <d v="2017-10-01T00:00:00"/>
    <s v="https://doi.org/10.1007/s00291-017-0487-x"/>
    <s v="vol. 39, no. 4, October, pp. 1097-1125"/>
    <n v="1"/>
    <m/>
    <m/>
    <x v="12"/>
    <s v="BENJAMIN"/>
    <m/>
    <m/>
    <m/>
    <m/>
    <m/>
    <m/>
    <m/>
    <s v="x"/>
    <m/>
    <m/>
    <m/>
    <m/>
    <m/>
    <m/>
    <m/>
    <m/>
    <n v="3"/>
    <m/>
    <n v="3"/>
    <s v="B"/>
    <n v="3"/>
    <m/>
    <m/>
    <s v="x"/>
    <m/>
  </r>
  <r>
    <x v="0"/>
    <x v="0"/>
    <s v="MARK"/>
    <s v="Mandjak, T, Wimmer, A &amp; Durrieu, F (2017), 'The influence of economic crises on network behavior', ABS 2"/>
    <s v="Journal of Business &amp; Industrial Marketing"/>
    <s v="0885-8624"/>
    <m/>
    <d v="2017-04-01T00:00:00"/>
    <s v="https://doi.org/10.1108/JBIM-07-2015-0126"/>
    <s v="vol. 32, no. 3, pp. 455-466"/>
    <n v="1"/>
    <m/>
    <m/>
    <x v="13"/>
    <s v="TIBOR"/>
    <m/>
    <m/>
    <m/>
    <m/>
    <m/>
    <m/>
    <m/>
    <s v="x"/>
    <m/>
    <m/>
    <m/>
    <m/>
    <m/>
    <m/>
    <m/>
    <m/>
    <n v="3"/>
    <n v="3"/>
    <n v="3"/>
    <s v="B"/>
    <n v="2"/>
    <m/>
    <m/>
    <m/>
    <m/>
  </r>
  <r>
    <x v="0"/>
    <x v="0"/>
    <s v="FIN"/>
    <s v="Mouakhar, K &amp; Tellier, A (2017), 'How do Open Source Software Companies Respond to Institutional Pressures? A Business Model Perspective', ABS 2"/>
    <s v="Journal of Enterprise Information Management"/>
    <s v="1741-0398"/>
    <m/>
    <s v="juil-aout 2017"/>
    <s v="https://doi.org/10.1108/JEIM-05-2015-0041"/>
    <s v="vol. 30, no. 4, juillet-août, pp. 534-554"/>
    <n v="1"/>
    <m/>
    <m/>
    <x v="14"/>
    <s v="KHAIREDDINE"/>
    <m/>
    <m/>
    <m/>
    <m/>
    <m/>
    <m/>
    <m/>
    <s v="x"/>
    <m/>
    <m/>
    <m/>
    <m/>
    <m/>
    <m/>
    <m/>
    <m/>
    <n v="4"/>
    <n v="4"/>
    <n v="4"/>
    <s v="C"/>
    <n v="2"/>
    <m/>
    <m/>
    <s v="x"/>
    <m/>
  </r>
  <r>
    <x v="0"/>
    <x v="0"/>
    <s v="RH"/>
    <s v="Pereira, B (2017), 'Entreprise, loyauté et liberté d'expression des salariés sur les réseaux sociaux numériques'"/>
    <s v="Gérer &amp; Comprendre"/>
    <s v="0295-4397"/>
    <m/>
    <d v="2017-12-01T00:00:00"/>
    <s v="https://doi.org/10.3917/geco1.130.0067"/>
    <s v="no. 130, décembre, pp. 67-75"/>
    <n v="0"/>
    <m/>
    <m/>
    <x v="15"/>
    <s v="BRIGITTE"/>
    <m/>
    <m/>
    <m/>
    <m/>
    <m/>
    <m/>
    <m/>
    <m/>
    <m/>
    <m/>
    <m/>
    <m/>
    <m/>
    <m/>
    <m/>
    <m/>
    <n v="4"/>
    <n v="3"/>
    <n v="3"/>
    <s v="B"/>
    <m/>
    <m/>
    <m/>
    <s v="x"/>
    <m/>
  </r>
  <r>
    <x v="0"/>
    <x v="0"/>
    <s v="MARK"/>
    <s v="Sohier, R &amp; Brée, J (2017), 'La clarification du concept d’identité digitale : vers un construit en quatre dimensions'"/>
    <s v="Revue Française du Marketing"/>
    <s v="0035-3051"/>
    <m/>
    <d v="2017-12-01T00:00:00"/>
    <m/>
    <s v="no. 237, décembre, pp. 37-54"/>
    <n v="0"/>
    <m/>
    <m/>
    <x v="16"/>
    <s v="ROMAIN"/>
    <m/>
    <m/>
    <m/>
    <m/>
    <m/>
    <m/>
    <m/>
    <m/>
    <m/>
    <m/>
    <m/>
    <m/>
    <m/>
    <m/>
    <m/>
    <m/>
    <m/>
    <n v="4"/>
    <n v="4"/>
    <s v="C"/>
    <m/>
    <m/>
    <m/>
    <s v="x"/>
    <m/>
  </r>
  <r>
    <x v="0"/>
    <x v="0"/>
    <s v="RH"/>
    <s v="Sorreda, T (2017), 'Le conseil en organisation : proposition d’une méthodologie ethnographique pour une réflexivité des consultants'"/>
    <s v="Revue internationale de psychosociologie et de gestion des comportements organisationnels (RIPCO)"/>
    <s v="2262-8401 "/>
    <m/>
    <s v="hiver"/>
    <s v="https://doi.org/10.3917/rips1.hs04.0145"/>
    <s v="vol. 2017/Supplément au no. 56, hiver, pp. 145-162"/>
    <n v="0"/>
    <m/>
    <m/>
    <x v="17"/>
    <s v="THOMAS"/>
    <m/>
    <m/>
    <m/>
    <m/>
    <m/>
    <m/>
    <m/>
    <m/>
    <m/>
    <m/>
    <m/>
    <m/>
    <m/>
    <m/>
    <m/>
    <m/>
    <m/>
    <n v="4"/>
    <n v="4"/>
    <s v="C"/>
    <m/>
    <m/>
    <m/>
    <s v="x"/>
    <m/>
  </r>
  <r>
    <x v="0"/>
    <x v="0"/>
    <s v="RH"/>
    <s v="Vo, L-C &amp; Kelemen, M (2017), 'Collaborating across the researcher-practitioner divide: introducing John Dewey's democratic experimentalism'"/>
    <s v="Journal of Organizational Change Management"/>
    <s v="0953-4814"/>
    <m/>
    <d v="2017-10-01T00:00:00"/>
    <s v="https://doi.org/10.1108/JOCM-03-2016-0054"/>
    <s v="vol. 30, no. 6, pp. 858-871"/>
    <n v="1"/>
    <m/>
    <m/>
    <x v="10"/>
    <s v="L-C"/>
    <m/>
    <m/>
    <m/>
    <m/>
    <m/>
    <m/>
    <m/>
    <s v="x"/>
    <m/>
    <m/>
    <m/>
    <m/>
    <m/>
    <m/>
    <m/>
    <m/>
    <n v="3"/>
    <n v="3"/>
    <n v="3"/>
    <s v="B"/>
    <n v="2"/>
    <m/>
    <m/>
    <s v="x"/>
    <m/>
  </r>
  <r>
    <x v="0"/>
    <x v="0"/>
    <s v="STRAT"/>
    <s v="Walsh, I &amp; Renaud, A (2017), ‘Reviewing the literature in the IS field: Two bibliometric techniques to guide readings and help the interpretation of the literature'"/>
    <s v="Systèmes d'information &amp; Management"/>
    <s v="1260-4984"/>
    <m/>
    <d v="2017-11-01T00:00:00"/>
    <s v="https://doi.org/10.3917/sim.173.0075"/>
    <s v="vol. 22, no. 3, pp. 75-115"/>
    <n v="1"/>
    <m/>
    <m/>
    <x v="18"/>
    <s v="ALEXANDRE"/>
    <m/>
    <m/>
    <m/>
    <m/>
    <m/>
    <m/>
    <m/>
    <s v="x"/>
    <m/>
    <m/>
    <m/>
    <m/>
    <m/>
    <m/>
    <m/>
    <m/>
    <n v="2"/>
    <n v="2"/>
    <n v="2"/>
    <s v="A"/>
    <m/>
    <m/>
    <m/>
    <m/>
    <m/>
  </r>
  <r>
    <x v="0"/>
    <x v="1"/>
    <s v="ECO"/>
    <s v="Laré-Dondarini, A.L, Briand, A &amp; Kéré, N-E (2018), 'L'accès à l'assainissement dans les quartiers précaires de Ouagadougou'"/>
    <s v="L'Actualité Economique, Revue d'Analyse Economique"/>
    <s v="1710-3991"/>
    <m/>
    <d v="2018-09-01T00:00:00"/>
    <s v="https://www.erudit.org/fr/revues/ae/2018-v94-n3-ae05170/1068042ar/"/>
    <s v="vol. 94, no. 3, 341-362"/>
    <n v="0"/>
    <m/>
    <m/>
    <x v="11"/>
    <s v="AMANDINE"/>
    <m/>
    <m/>
    <m/>
    <m/>
    <m/>
    <m/>
    <m/>
    <m/>
    <m/>
    <m/>
    <m/>
    <m/>
    <m/>
    <s v="x"/>
    <m/>
    <m/>
    <n v="4"/>
    <m/>
    <n v="4"/>
    <s v="C"/>
    <m/>
    <m/>
    <m/>
    <m/>
    <m/>
  </r>
  <r>
    <x v="0"/>
    <x v="1"/>
    <s v="FIN"/>
    <s v="Beddi, H, Fadil, N &amp; Saadaoui, K (2018), 'Entrepreneuriat féminin et développement international : étude de trois cas'"/>
    <s v="Management International"/>
    <s v="1206-1697"/>
    <m/>
    <m/>
    <s v="http://www.managementinternational.ca/catalog/entrepreneuriat-feminin-et-developpement-international-etude-de-trois-cas.html"/>
    <s v=" vol. 22, no. 3, printemps, pp.12-23"/>
    <n v="1"/>
    <m/>
    <m/>
    <x v="19"/>
    <s v="NAZIK"/>
    <s v="SAADAOUI"/>
    <s v="KHALED"/>
    <m/>
    <m/>
    <m/>
    <m/>
    <m/>
    <m/>
    <m/>
    <m/>
    <m/>
    <m/>
    <m/>
    <s v="x"/>
    <m/>
    <m/>
    <n v="3"/>
    <n v="1"/>
    <n v="1"/>
    <s v="A"/>
    <m/>
    <m/>
    <m/>
    <m/>
    <m/>
  </r>
  <r>
    <x v="0"/>
    <x v="1"/>
    <s v="MARK"/>
    <s v="Belaïd, S &amp; Lacoeuilhe, J (2018), 'Les motivations d'achat et les leviers pour redynamiser l'offre des marques de distributeurs coeur de gamme'"/>
    <s v="Décisions Marketing"/>
    <s v="0779-7389"/>
    <m/>
    <s v="avril-juin"/>
    <s v="https://www.editions-ems.fr/revues/decisions-marketing/articlerevue/1893-les-motivations-d%E2%80%99achat-et-les-leviers-pour-redynamiser-l%E2%80%99offre-des-marques-de-distributeurs-coeur-de-gamme.html"/>
    <s v=" no. 90, pp.75-89"/>
    <n v="0"/>
    <m/>
    <m/>
    <x v="2"/>
    <s v="SAMY"/>
    <m/>
    <m/>
    <m/>
    <m/>
    <m/>
    <m/>
    <m/>
    <m/>
    <m/>
    <m/>
    <m/>
    <m/>
    <m/>
    <s v="x"/>
    <m/>
    <m/>
    <n v="3"/>
    <n v="3"/>
    <n v="3"/>
    <s v="B"/>
    <m/>
    <m/>
    <m/>
    <s v="x"/>
    <m/>
  </r>
  <r>
    <x v="0"/>
    <x v="1"/>
    <s v="ECO"/>
    <s v="Bourdin, S (2018), ‘Géographie de la résilience des régions européennes face à la crise (2008-2013)'"/>
    <s v="Région et Développement"/>
    <s v="2117-0843"/>
    <m/>
    <s v="dec-2018"/>
    <s v="https://ideas.repec.org/a/tou/journl/v48y2018p53-70.html"/>
    <s v="no. 48, pp. 53-70"/>
    <n v="0"/>
    <m/>
    <m/>
    <x v="4"/>
    <s v="SEBASTIEN"/>
    <m/>
    <m/>
    <m/>
    <m/>
    <m/>
    <m/>
    <m/>
    <m/>
    <m/>
    <m/>
    <m/>
    <m/>
    <m/>
    <m/>
    <m/>
    <m/>
    <m/>
    <n v="4"/>
    <n v="4"/>
    <s v="C"/>
    <m/>
    <m/>
    <m/>
    <m/>
    <m/>
  </r>
  <r>
    <x v="0"/>
    <x v="1"/>
    <s v="ECO"/>
    <s v="Bourdin, S (2018), 'Analyse spatiale de l’efficacité de la politique de Cohésion'"/>
    <s v="Revue d’Economie Régionale et Urbaine"/>
    <s v="0180-7307"/>
    <m/>
    <d v="2018-04-01T00:00:00"/>
    <s v="https://doi.org/10.3917/reru.182.0243"/>
    <s v="no. 2018/2, pp. 243-269"/>
    <n v="0"/>
    <m/>
    <m/>
    <x v="4"/>
    <s v="SEBASTIEN"/>
    <m/>
    <m/>
    <m/>
    <m/>
    <m/>
    <m/>
    <m/>
    <m/>
    <m/>
    <m/>
    <m/>
    <m/>
    <m/>
    <m/>
    <m/>
    <m/>
    <n v="3"/>
    <m/>
    <n v="3"/>
    <s v="B"/>
    <m/>
    <m/>
    <m/>
    <m/>
    <m/>
  </r>
  <r>
    <x v="0"/>
    <x v="1"/>
    <s v="ECO"/>
    <s v="Bourdin, S (2018), ‘A la recherche de l’intégration et de la cohésion en Europe centrale et orientale : quels effets des Fonds européens ?’"/>
    <s v="Canadian Journal of Regional Science"/>
    <s v="0705-4580"/>
    <m/>
    <s v="janvier-mars"/>
    <m/>
    <s v="vol. 41 (1/3), pp. 81-97"/>
    <n v="1"/>
    <m/>
    <m/>
    <x v="4"/>
    <s v="SEBASTIEN"/>
    <m/>
    <m/>
    <m/>
    <m/>
    <m/>
    <m/>
    <m/>
    <m/>
    <m/>
    <m/>
    <m/>
    <m/>
    <m/>
    <m/>
    <m/>
    <m/>
    <n v="3"/>
    <m/>
    <n v="3"/>
    <s v="B"/>
    <m/>
    <m/>
    <m/>
    <m/>
    <m/>
  </r>
  <r>
    <x v="0"/>
    <x v="1"/>
    <s v="ECO"/>
    <s v="Bourdin, S &amp; Torre, A (2018), ‘Les financements européens de développement régional : L’Union européenne en quête de cohésion’"/>
    <s v="Revue d’Economie Financière"/>
    <s v="0987-3368"/>
    <m/>
    <m/>
    <s v="https://doi.org/10.3917/ecofi.132.0039"/>
    <s v="no. 132, 4e trim., pp. 39-57"/>
    <n v="0"/>
    <m/>
    <m/>
    <x v="4"/>
    <s v="SEBASTIEN"/>
    <m/>
    <m/>
    <m/>
    <m/>
    <m/>
    <m/>
    <m/>
    <m/>
    <m/>
    <m/>
    <m/>
    <m/>
    <m/>
    <s v="x"/>
    <m/>
    <m/>
    <n v="4"/>
    <n v="4"/>
    <n v="4"/>
    <s v="C"/>
    <m/>
    <m/>
    <m/>
    <s v="x"/>
    <m/>
  </r>
  <r>
    <x v="0"/>
    <x v="1"/>
    <s v="STRAT"/>
    <s v="Bueno Merino, P, Lavissière, A &amp; Mandjak, T (2018), 'Emergence of a higher education born global in Africa: the role of the business network', ABS 2"/>
    <s v="The International Journal of Entrepreneurship and Innovation"/>
    <n v="14657503"/>
    <m/>
    <d v="2018-08-01T00:00:00"/>
    <s v="https://doi.org/10.1177/1465750318762864"/>
    <s v="vol. 19, no. 3, pp. 194-206"/>
    <n v="1"/>
    <m/>
    <m/>
    <x v="1"/>
    <s v="PASCALE"/>
    <s v="LAVISSIERE"/>
    <s v="ALEXANDRE"/>
    <s v="MANDJAK"/>
    <s v="TIBOR"/>
    <m/>
    <m/>
    <m/>
    <m/>
    <m/>
    <m/>
    <m/>
    <m/>
    <m/>
    <m/>
    <m/>
    <m/>
    <n v="4"/>
    <n v="4"/>
    <n v="4"/>
    <s v="C"/>
    <n v="2"/>
    <m/>
    <m/>
    <s v="x"/>
    <m/>
  </r>
  <r>
    <x v="0"/>
    <x v="1"/>
    <s v="MARK"/>
    <s v="De Vassoigne, T, Delannoy, A &amp; Hélène, L (2018), 'The perception of social identity among secondary school groups: the case of the make-up market'"/>
    <s v="Journal of Marketing Trends"/>
    <s v="1961-7798"/>
    <m/>
    <d v="2018-01-01T00:00:00"/>
    <m/>
    <s v="vol. 4, no. 3, pp. 107-125"/>
    <n v="1"/>
    <m/>
    <m/>
    <x v="20"/>
    <s v="TONY"/>
    <s v="DELANNOY"/>
    <s v="ARNAUD"/>
    <s v="HELENE"/>
    <s v="LAURENCE"/>
    <m/>
    <m/>
    <m/>
    <m/>
    <m/>
    <m/>
    <m/>
    <m/>
    <m/>
    <m/>
    <m/>
    <m/>
    <m/>
    <n v="4"/>
    <n v="4"/>
    <s v="C"/>
    <m/>
    <m/>
    <m/>
    <s v="x"/>
    <m/>
  </r>
  <r>
    <x v="0"/>
    <x v="1"/>
    <s v="SCM"/>
    <s v="Desoutter, M &amp; Lavissière, A (2018), 'Handling Supply Chain Crises when everything has been done to avoid them', ABS 1"/>
    <s v="Supply Chain Forum: An International Journal"/>
    <s v="1625-8312"/>
    <m/>
    <s v="juillet-septembre"/>
    <s v="https://doi.org/10.1080/16258312.2018.1484250"/>
    <s v=" vol. 19, no. 3, pp. 219-232"/>
    <n v="1"/>
    <m/>
    <m/>
    <x v="21"/>
    <s v="ALEXANDRE"/>
    <m/>
    <m/>
    <m/>
    <m/>
    <m/>
    <m/>
    <m/>
    <m/>
    <m/>
    <m/>
    <m/>
    <m/>
    <m/>
    <s v="x"/>
    <m/>
    <m/>
    <n v="4"/>
    <n v="3"/>
    <n v="3"/>
    <s v="B"/>
    <n v="1"/>
    <m/>
    <m/>
    <m/>
    <m/>
  </r>
  <r>
    <x v="0"/>
    <x v="1"/>
    <s v="RH"/>
    <s v="Diard, C (2018), 'Psychological acceptance of organizational video surveillance'"/>
    <s v="Human Systems Management"/>
    <s v="0167-2533"/>
    <m/>
    <d v="2018-02-01T00:00:00"/>
    <s v="https://content.iospress.com/articles/human-systems-management/hsm17113"/>
    <s v="vol. 37, no. 1, pp. 105-115"/>
    <n v="1"/>
    <m/>
    <m/>
    <x v="5"/>
    <s v="CAROLINE"/>
    <m/>
    <m/>
    <m/>
    <m/>
    <m/>
    <m/>
    <m/>
    <m/>
    <m/>
    <m/>
    <m/>
    <m/>
    <m/>
    <m/>
    <m/>
    <m/>
    <n v="4"/>
    <n v="4"/>
    <n v="4"/>
    <s v="C"/>
    <m/>
    <m/>
    <m/>
    <s v="x"/>
    <m/>
  </r>
  <r>
    <x v="0"/>
    <x v="1"/>
    <s v="SCM"/>
    <s v="Froufe, S &amp; Gningue, M (2018) 'SCRM : de la pertinence de considérer les risques de misfits liés aux systèmes d’information'"/>
    <s v="Revue Française de Gestion"/>
    <s v="0338-4551"/>
    <m/>
    <s v="novembre-décembre"/>
    <s v="https://doi.org/10.3166/rfg.2018.00286"/>
    <s v="vol. 44, no. 277"/>
    <n v="0"/>
    <m/>
    <m/>
    <x v="22"/>
    <s v="MAME"/>
    <m/>
    <m/>
    <m/>
    <m/>
    <m/>
    <m/>
    <m/>
    <m/>
    <m/>
    <m/>
    <m/>
    <m/>
    <m/>
    <s v="x"/>
    <m/>
    <m/>
    <n v="3"/>
    <n v="2"/>
    <n v="2"/>
    <s v="A"/>
    <m/>
    <m/>
    <m/>
    <s v="x"/>
    <m/>
  </r>
  <r>
    <x v="0"/>
    <x v="1"/>
    <s v="RH"/>
    <s v="Germain, O &amp; Laifi, A (2018), 'Les possibilités de la fiction pour rendre présente l'organisation'"/>
    <s v="Revue internationale de psychosociologie et de gestion des comportements organisationnels (RIPCO)"/>
    <s v="2262-8401 "/>
    <m/>
    <m/>
    <s v="https://doi.org/10.3917/rips1.057.0195"/>
    <s v="vol. XXIV, no. 2018/57, printemps, pp.195-208"/>
    <n v="0"/>
    <m/>
    <m/>
    <x v="23"/>
    <s v="AMIRA"/>
    <m/>
    <m/>
    <m/>
    <m/>
    <m/>
    <m/>
    <m/>
    <m/>
    <m/>
    <m/>
    <m/>
    <m/>
    <m/>
    <s v="x"/>
    <m/>
    <m/>
    <m/>
    <n v="4"/>
    <n v="4"/>
    <s v="C"/>
    <m/>
    <m/>
    <m/>
    <m/>
    <m/>
  </r>
  <r>
    <x v="0"/>
    <x v="1"/>
    <s v="MARK"/>
    <s v="Ivanova, M, Koporcic, N, Dzubaniuk, O &amp; Mandjak, T (2018), 'Collecting rich qualitative data on business relationships and networks in CEE countries: Challenges and plausible solutions', ABS 3"/>
    <s v="Industrial Marketing Management"/>
    <s v="0019-8501"/>
    <m/>
    <d v="2018-04-01T00:00:00"/>
    <s v="https://doi.org/10.1016/j.indmarman.2017.07.007"/>
    <s v="vol. 70, pp. 193-204"/>
    <n v="1"/>
    <m/>
    <m/>
    <x v="13"/>
    <s v="TIBOR"/>
    <m/>
    <m/>
    <m/>
    <m/>
    <m/>
    <m/>
    <m/>
    <m/>
    <m/>
    <m/>
    <m/>
    <m/>
    <m/>
    <s v="x"/>
    <m/>
    <m/>
    <n v="2"/>
    <n v="2"/>
    <n v="2"/>
    <s v="A"/>
    <n v="3"/>
    <m/>
    <m/>
    <m/>
    <m/>
  </r>
  <r>
    <x v="0"/>
    <x v="1"/>
    <s v="RH"/>
    <s v="Joffre, P &amp; Joffre, C (2018), 'Coup d'oeil rétrospectif sur 99 numéros de RMA'"/>
    <s v="Management &amp; Avenir"/>
    <s v="1768-5958"/>
    <m/>
    <d v="2018-06-01T00:00:00"/>
    <s v="https://doi.org/10.3917/mav.100.0025"/>
    <s v="vol. 100, pp.25-42"/>
    <n v="0"/>
    <m/>
    <m/>
    <x v="24"/>
    <s v="CLEMENCE"/>
    <m/>
    <m/>
    <m/>
    <m/>
    <m/>
    <m/>
    <m/>
    <m/>
    <m/>
    <m/>
    <m/>
    <m/>
    <m/>
    <s v="x"/>
    <m/>
    <m/>
    <n v="4"/>
    <n v="3"/>
    <n v="3"/>
    <s v="B"/>
    <m/>
    <m/>
    <m/>
    <s v="x"/>
    <m/>
  </r>
  <r>
    <x v="0"/>
    <x v="1"/>
    <s v="RH"/>
    <s v="Karjalainen, H &amp; Benhaida, D (2018), 'Compétences interculturelles individuelles au sein d’une équipe multiculturelle : une étude expérimentale'"/>
    <s v="Management &amp; Avenir"/>
    <s v="1768-5958"/>
    <m/>
    <s v="juillet"/>
    <s v="https://doi.org/10.3917/mav.101.0015"/>
    <s v="vol. 101, no. 2018/3, pp. 15-38"/>
    <n v="0"/>
    <m/>
    <m/>
    <x v="25"/>
    <s v="HELENA"/>
    <m/>
    <m/>
    <m/>
    <m/>
    <m/>
    <m/>
    <m/>
    <m/>
    <m/>
    <m/>
    <m/>
    <m/>
    <m/>
    <s v="x"/>
    <m/>
    <m/>
    <n v="4"/>
    <n v="3"/>
    <n v="3"/>
    <s v="B"/>
    <m/>
    <m/>
    <m/>
    <s v="x"/>
    <m/>
  </r>
  <r>
    <x v="0"/>
    <x v="1"/>
    <s v="FIN"/>
    <s v="Karoui, L &amp; Fadil, N (2018), 'La participation du conseil d'administration au processus stratégique des PME : Les effets de la professionnalisation'"/>
    <s v="Management International"/>
    <s v="1206-1697"/>
    <m/>
    <m/>
    <s v="http://www.managementinternational.ca/catalog/volumes/la-participation-du-conseil-d-administration-au-processus-strategique-des-pme-les-effets-de-la-professionnalisation.html"/>
    <s v="vol. 23, no. 1, pp. 28-42, Automne"/>
    <n v="1"/>
    <m/>
    <m/>
    <x v="9"/>
    <s v="LOTFI"/>
    <s v="FADIL"/>
    <s v="NAZIK"/>
    <m/>
    <m/>
    <m/>
    <m/>
    <m/>
    <m/>
    <m/>
    <m/>
    <m/>
    <m/>
    <m/>
    <m/>
    <m/>
    <m/>
    <n v="3"/>
    <n v="2"/>
    <n v="2"/>
    <s v="A"/>
    <m/>
    <m/>
    <m/>
    <m/>
    <m/>
  </r>
  <r>
    <x v="0"/>
    <x v="1"/>
    <s v="RH"/>
    <s v="Kelemen, M, Rumens, N &amp; Vo, L-C (2018), 'Questioning and Organization Studies',  ABS 4"/>
    <s v="Organization Studies"/>
    <s v="0170-8406"/>
    <m/>
    <s v="first published 05/07/2018"/>
    <s v="https://doi.org/10.1177/0170840618783350"/>
    <m/>
    <n v="1"/>
    <m/>
    <m/>
    <x v="10"/>
    <s v="L-C"/>
    <m/>
    <m/>
    <m/>
    <m/>
    <m/>
    <m/>
    <m/>
    <m/>
    <m/>
    <m/>
    <m/>
    <m/>
    <m/>
    <s v="x"/>
    <m/>
    <m/>
    <n v="1"/>
    <n v="1"/>
    <n v="1"/>
    <s v="A"/>
    <n v="4"/>
    <m/>
    <m/>
    <s v="x"/>
    <m/>
  </r>
  <r>
    <x v="0"/>
    <x v="1"/>
    <s v="FIN"/>
    <s v="Kouaib, A, Jarboui, A &amp; Mouakhar, K (2018), 'CEO’s accounting-based attributes and earnings management strategies under mandatory IFRS adoption', ABS 2"/>
    <s v="Journal of Applied Accounting Research"/>
    <s v="0967-5426"/>
    <m/>
    <d v="2018-11-01T00:00:00"/>
    <s v="https://doi.org/10.1108/JAAR-04-2017-0051"/>
    <s v="vol. 19, no. 4, pp. 608-625"/>
    <n v="1"/>
    <m/>
    <m/>
    <x v="14"/>
    <s v="KHAIREDDINE"/>
    <m/>
    <m/>
    <m/>
    <m/>
    <m/>
    <m/>
    <m/>
    <m/>
    <m/>
    <m/>
    <m/>
    <m/>
    <m/>
    <s v="x"/>
    <m/>
    <m/>
    <n v="3"/>
    <n v="3"/>
    <n v="3"/>
    <s v="B"/>
    <n v="2"/>
    <m/>
    <m/>
    <m/>
    <m/>
  </r>
  <r>
    <x v="0"/>
    <x v="1"/>
    <s v="FIN"/>
    <s v="Lacombe, I (2018), 'La nécessaire adaptation des modèles de coûts des directions des systèmes d’information'"/>
    <s v="Gérer &amp; Comprendre"/>
    <s v="0295-4397"/>
    <m/>
    <d v="2018-09-01T00:00:00"/>
    <s v="https://doi.org/10.3917/geco1.133.0025"/>
    <s v="no. 133, pp. 25-39"/>
    <n v="0"/>
    <m/>
    <m/>
    <x v="26"/>
    <s v="ISABELLE"/>
    <m/>
    <m/>
    <m/>
    <m/>
    <m/>
    <m/>
    <m/>
    <m/>
    <m/>
    <m/>
    <m/>
    <m/>
    <m/>
    <m/>
    <m/>
    <m/>
    <n v="4"/>
    <n v="3"/>
    <n v="3"/>
    <s v="B"/>
    <m/>
    <m/>
    <m/>
    <s v="x"/>
    <m/>
  </r>
  <r>
    <x v="0"/>
    <x v="1"/>
    <s v="RH"/>
    <s v="Lakshman, C, Gok, K &amp; Vo, L-C (2018), 'Managerial Assignments of Credit and Blame: A five-country study of Leadership Desirability'"/>
    <s v="Cross Cultural &amp; Strategic Management"/>
    <s v="2059-5794"/>
    <m/>
    <d v="2018-10-01T00:00:00"/>
    <s v="https://doi.org/10.1108/CCSM-04-2017-0046"/>
    <s v="vol. 25, no. 4, pp.741-762"/>
    <n v="1"/>
    <m/>
    <m/>
    <x v="10"/>
    <s v="L-C"/>
    <m/>
    <m/>
    <m/>
    <m/>
    <m/>
    <m/>
    <m/>
    <m/>
    <m/>
    <m/>
    <m/>
    <m/>
    <m/>
    <s v="x"/>
    <m/>
    <m/>
    <n v="4"/>
    <n v="4"/>
    <n v="4"/>
    <s v="C"/>
    <n v="2"/>
    <m/>
    <m/>
    <m/>
    <m/>
  </r>
  <r>
    <x v="0"/>
    <x v="1"/>
    <s v="SCM"/>
    <s v="Lasmoles, O (2018), ‘La difficile appréhension des blockchains par le droit’"/>
    <s v="Revue Internationale de Droit Economique (RIDE)"/>
    <s v="1010-8831"/>
    <m/>
    <m/>
    <s v="https://doi.org/10.3917/ride.324.0453"/>
    <s v="no. 32, 2018/4, 4e trimestre, pp. 453-469"/>
    <n v="0"/>
    <m/>
    <m/>
    <x v="27"/>
    <s v="OLIVIER"/>
    <m/>
    <m/>
    <m/>
    <m/>
    <m/>
    <m/>
    <m/>
    <m/>
    <m/>
    <m/>
    <m/>
    <m/>
    <m/>
    <m/>
    <m/>
    <m/>
    <n v="3"/>
    <m/>
    <n v="3"/>
    <s v="B"/>
    <m/>
    <m/>
    <m/>
    <m/>
    <m/>
  </r>
  <r>
    <x v="0"/>
    <x v="1"/>
    <s v="ECO"/>
    <s v="Legros, B (2018), 'Waiting time based routing policies to parallel queues with percentiles objectives', ABS 2"/>
    <s v="Operations Research Letters"/>
    <s v="0167-6377"/>
    <m/>
    <d v="2018-05-01T00:00:00"/>
    <s v="https://doi.org/10.1016/j.orl.2018.04.001"/>
    <s v="vol. 46, no. 3, pp. 356-361"/>
    <n v="1"/>
    <m/>
    <m/>
    <x v="12"/>
    <s v="BENJAMIN"/>
    <m/>
    <m/>
    <m/>
    <m/>
    <m/>
    <m/>
    <m/>
    <m/>
    <m/>
    <m/>
    <m/>
    <m/>
    <m/>
    <m/>
    <m/>
    <m/>
    <n v="2"/>
    <m/>
    <n v="2"/>
    <s v="A"/>
    <n v="2"/>
    <m/>
    <m/>
    <s v="x"/>
    <m/>
  </r>
  <r>
    <x v="0"/>
    <x v="1"/>
    <s v="ECO"/>
    <s v="Legros, B, Jouini, O &amp; Koole, G (2018), 'A uniformization approach for the dynamic control of queueing systems with abandonments', ABS 4*"/>
    <s v="Operations Research"/>
    <s v="0030-364X"/>
    <m/>
    <d v="2018-01-01T00:00:00"/>
    <s v="https://doi.org/10.1287/opre.2017.1652"/>
    <s v="vol. 66, no. 1, pp.200-209"/>
    <n v="1"/>
    <m/>
    <m/>
    <x v="12"/>
    <s v="BENJAMIN"/>
    <m/>
    <m/>
    <m/>
    <m/>
    <m/>
    <m/>
    <m/>
    <m/>
    <m/>
    <m/>
    <m/>
    <m/>
    <m/>
    <s v="x"/>
    <m/>
    <m/>
    <n v="1"/>
    <n v="1"/>
    <n v="1"/>
    <s v="A"/>
    <s v="4*"/>
    <m/>
    <m/>
    <s v="x"/>
    <m/>
  </r>
  <r>
    <x v="0"/>
    <x v="1"/>
    <s v="ECO"/>
    <s v="Makaoui, N &amp; Saadaoui, K (2018), ‘Achats responsables et creation de valeur partagée. Les cas VEOLIA et LA POSTE’"/>
    <s v="Recherche en Sciences de Gestion-Management Sciences"/>
    <s v="2259-6372"/>
    <m/>
    <m/>
    <s v="https://doi.org/10.3917/resg.128.0081"/>
    <s v="no. 128, pp. 81-102"/>
    <n v="0"/>
    <m/>
    <m/>
    <x v="28"/>
    <s v="KHALED"/>
    <m/>
    <m/>
    <m/>
    <m/>
    <m/>
    <m/>
    <m/>
    <m/>
    <m/>
    <m/>
    <m/>
    <m/>
    <m/>
    <s v="x"/>
    <m/>
    <m/>
    <n v="4"/>
    <n v="3"/>
    <n v="3"/>
    <s v="B"/>
    <m/>
    <m/>
    <m/>
    <s v="x"/>
    <m/>
  </r>
  <r>
    <x v="0"/>
    <x v="1"/>
    <s v="FIN"/>
    <s v="Mouakhar, K &amp; Hachard, V (2018), 'Finalités des organisations hybrides à travers une lecture de leurs business models : le cas de l’open source'"/>
    <s v="Finance Contrôle Stratégie"/>
    <s v="2261-5512"/>
    <m/>
    <d v="2018-04-01T00:00:00"/>
    <s v="https://doi.org/10.4000/fcs.2094"/>
    <s v="NS-1"/>
    <n v="0"/>
    <m/>
    <m/>
    <x v="14"/>
    <s v="KHAIREDDINE"/>
    <s v="HACHARD"/>
    <s v="VIRGINIE"/>
    <m/>
    <m/>
    <m/>
    <m/>
    <m/>
    <m/>
    <m/>
    <m/>
    <m/>
    <m/>
    <m/>
    <m/>
    <m/>
    <m/>
    <n v="3"/>
    <n v="3"/>
    <n v="3"/>
    <s v="B"/>
    <m/>
    <m/>
    <m/>
    <m/>
    <m/>
  </r>
  <r>
    <x v="0"/>
    <x v="1"/>
    <s v="ECO"/>
    <s v="Nadou, F &amp; Demazière, C (2018), 'L'aménagement à la rencontre des Proximités. Application à la planification spatiale et à la coopération intercommunale en France'"/>
    <s v="Revue d'Economie Régionale et Urbaine"/>
    <s v="0180-7307"/>
    <m/>
    <s v="dec-2018"/>
    <s v="https://doi.org/10.3917/reru.185.1235"/>
    <s v="no. 5-6/2018, pp. 1235-1260"/>
    <n v="0"/>
    <m/>
    <m/>
    <x v="29"/>
    <s v="FABIEN"/>
    <m/>
    <m/>
    <m/>
    <m/>
    <m/>
    <m/>
    <m/>
    <m/>
    <m/>
    <m/>
    <m/>
    <m/>
    <m/>
    <s v="x"/>
    <m/>
    <m/>
    <n v="3"/>
    <m/>
    <n v="3"/>
    <s v="B"/>
    <m/>
    <m/>
    <m/>
    <s v="x"/>
    <m/>
  </r>
  <r>
    <x v="0"/>
    <x v="1"/>
    <s v="FIN"/>
    <s v="Pereira, B (2018), 'Mutations managériales : le salarié ‘autonome’ ou l’indépendant ‘subordonné’'"/>
    <s v="Management &amp; Avenir"/>
    <s v="1768-5958"/>
    <m/>
    <d v="2018-10-01T00:00:00"/>
    <s v="https://doi.org/10.3917/mav.104.0037"/>
    <s v="no. 104, octobre, pp. 37-56"/>
    <n v="0"/>
    <m/>
    <m/>
    <x v="15"/>
    <s v="BRIGITTE"/>
    <m/>
    <m/>
    <m/>
    <m/>
    <m/>
    <m/>
    <m/>
    <m/>
    <m/>
    <m/>
    <m/>
    <m/>
    <m/>
    <m/>
    <m/>
    <m/>
    <n v="4"/>
    <n v="3"/>
    <n v="3"/>
    <s v="B"/>
    <m/>
    <m/>
    <m/>
    <s v="x"/>
    <m/>
  </r>
  <r>
    <x v="0"/>
    <x v="1"/>
    <s v="FIN"/>
    <s v="Pereira, B (2018), 'L’entreprise et les droits de l’Homme : de la confusion et concurrence des règles à l’intelligence normative'"/>
    <s v="Revue Interdisciplinaire, Management, Homme et Entreprise (RIMHE)"/>
    <s v="2259-2490"/>
    <m/>
    <s v="Eté"/>
    <s v="https://doi.org/10.3917/rimhe.032.0071"/>
    <s v="vol. 32, no. 2018/3, pp.57-70"/>
    <n v="0"/>
    <m/>
    <m/>
    <x v="15"/>
    <s v="BRIGITTE"/>
    <m/>
    <m/>
    <m/>
    <m/>
    <m/>
    <m/>
    <m/>
    <m/>
    <m/>
    <m/>
    <m/>
    <m/>
    <m/>
    <m/>
    <m/>
    <m/>
    <m/>
    <n v="4"/>
    <n v="4"/>
    <s v="C"/>
    <m/>
    <m/>
    <m/>
    <m/>
    <m/>
  </r>
  <r>
    <x v="0"/>
    <x v="1"/>
    <s v="RH"/>
    <s v="Renaud, A &amp; Maucuer, R (2018), '20 years of academic publishing in M@n@gement: a bibliometric analysis', ABS 1"/>
    <s v="M@n@gement"/>
    <s v="1331-0194"/>
    <m/>
    <s v="dec-2018"/>
    <s v="https://doi.org/10.3917/mana.214.1186"/>
    <s v="vol 21-4. pp. 1186-1212"/>
    <n v="1"/>
    <m/>
    <m/>
    <x v="18"/>
    <s v="ALEXANDRE"/>
    <m/>
    <m/>
    <m/>
    <m/>
    <m/>
    <m/>
    <m/>
    <m/>
    <m/>
    <m/>
    <m/>
    <m/>
    <m/>
    <s v="x"/>
    <m/>
    <m/>
    <n v="2"/>
    <n v="2"/>
    <n v="2"/>
    <s v="A"/>
    <n v="1"/>
    <m/>
    <m/>
    <s v="x"/>
    <m/>
  </r>
  <r>
    <x v="0"/>
    <x v="1"/>
    <s v="ECO"/>
    <s v="Saadaoui, K &amp; Soobaroyen, T (2018), “An analysis of the methodologies adopted by CSR rating agencies”, ABS 2"/>
    <s v="Sustainability Accounting, Management and Policy Journal"/>
    <s v="2040-8021"/>
    <m/>
    <m/>
    <s v="https://doi.org/10.1108/SAMPJ-06-2016-0031"/>
    <s v="vol. 9, no. 1, pp. 43-62"/>
    <n v="1"/>
    <m/>
    <m/>
    <x v="28"/>
    <s v="KHALED"/>
    <m/>
    <m/>
    <m/>
    <m/>
    <m/>
    <m/>
    <m/>
    <m/>
    <m/>
    <m/>
    <m/>
    <m/>
    <m/>
    <s v="x"/>
    <m/>
    <m/>
    <n v="4"/>
    <n v="4"/>
    <n v="4"/>
    <s v="C"/>
    <n v="2"/>
    <m/>
    <m/>
    <m/>
    <m/>
  </r>
  <r>
    <x v="0"/>
    <x v="1"/>
    <s v="FIN"/>
    <s v="Samet, M, Mouakhar, K &amp; Jarboui, A (2018), 'Exploring the relationship between CSR performance and and financial constraints: Empirical evidence for European firms', ABS 2"/>
    <s v="Review of Social Economy"/>
    <s v="0034-6764"/>
    <m/>
    <s v="published online 01/11/2018"/>
    <s v="https://doi.org/10.1080/00346764.2018.1480795"/>
    <s v="vol. 76/4, pp. 480-508"/>
    <n v="1"/>
    <m/>
    <m/>
    <x v="14"/>
    <s v="KHAIREDDINE"/>
    <m/>
    <m/>
    <m/>
    <m/>
    <m/>
    <m/>
    <m/>
    <m/>
    <m/>
    <m/>
    <m/>
    <m/>
    <m/>
    <s v="x"/>
    <m/>
    <m/>
    <n v="3"/>
    <m/>
    <n v="3"/>
    <s v="B"/>
    <n v="2"/>
    <m/>
    <m/>
    <s v="x"/>
    <m/>
  </r>
  <r>
    <x v="0"/>
    <x v="2"/>
    <s v="ECO"/>
    <s v="Aubry, M &amp; Lerouxel, A 2019, 'Vie associative des étudiants et sentiments d’auto-efficacité entrepreneuriale et professionnelle ?'   "/>
    <s v="Entreprendre &amp; Innover"/>
    <s v="2034-7634"/>
    <s v="accepté le 20/09/2019"/>
    <s v="Mise en ligne le 17/03/2020"/>
    <s v="https://doi.org/10.3917/entin.042.0050"/>
    <s v="2019/3-4, no. 42-43, pp. 50-60."/>
    <n v="0"/>
    <m/>
    <m/>
    <x v="0"/>
    <s v="MATHILDE"/>
    <m/>
    <m/>
    <m/>
    <m/>
    <m/>
    <m/>
    <m/>
    <m/>
    <m/>
    <m/>
    <m/>
    <m/>
    <m/>
    <s v="x"/>
    <m/>
    <m/>
    <m/>
    <n v="4"/>
    <n v="4"/>
    <s v="C"/>
    <m/>
    <m/>
    <m/>
    <m/>
    <m/>
  </r>
  <r>
    <x v="0"/>
    <x v="2"/>
    <s v="ECO"/>
    <s v="Aubry, M &amp; Hélène, L 2019,  'L'éducation entrepreneuriale au collège : développer un état d'esprit… d'entreprendre'"/>
    <s v="Entreprendre &amp; Innover"/>
    <s v="2034-7634"/>
    <s v="accepté le 22/11/2019"/>
    <s v="Mise en ligne le 17/03/2020"/>
    <s v="https://doi.org/10.3917/entin.042.0022"/>
    <s v="2019/3-4, no. 42-43, pp. 22-36"/>
    <n v="0"/>
    <m/>
    <m/>
    <x v="0"/>
    <s v="MATHILDE"/>
    <s v="HELENE"/>
    <s v="LAURENCE "/>
    <m/>
    <m/>
    <m/>
    <m/>
    <m/>
    <m/>
    <m/>
    <m/>
    <m/>
    <m/>
    <m/>
    <m/>
    <m/>
    <m/>
    <m/>
    <n v="4"/>
    <n v="4"/>
    <s v="C"/>
    <m/>
    <m/>
    <m/>
    <m/>
    <m/>
  </r>
  <r>
    <x v="0"/>
    <x v="2"/>
    <s v="MARK"/>
    <s v="Baudier, P, Ammi, C &amp; Lecouteux, A (2019), 'Employee’s acceptance of wearable devices: Source of Innovation In corporate HR policies’,  (réévaluée FNEGE 3 en juin 2019)"/>
    <s v="Journal of Innovation Economics and Management"/>
    <s v="1267-4982/2032-5355"/>
    <m/>
    <s v="Juin"/>
    <s v="https://doi.org/10.3917/jie.pr1.051"/>
    <s v="vol 2019/3, no. 30  pp. 89-111"/>
    <n v="1"/>
    <m/>
    <m/>
    <x v="30"/>
    <s v="PATRICIA"/>
    <m/>
    <m/>
    <m/>
    <m/>
    <m/>
    <m/>
    <m/>
    <m/>
    <m/>
    <m/>
    <m/>
    <m/>
    <m/>
    <s v="x"/>
    <m/>
    <m/>
    <n v="4"/>
    <n v="3"/>
    <n v="3"/>
    <s v="B"/>
    <m/>
    <m/>
    <m/>
    <m/>
    <m/>
  </r>
  <r>
    <x v="0"/>
    <x v="2"/>
    <s v="RH"/>
    <s v="Korica, M &amp; Bazin, Y (2019),'Fashion &amp; Organization Studies: Exploring conceptual paradoxes and empirical opportunities',  ABS 4"/>
    <s v="Organization Studies"/>
    <s v="0170-8406"/>
    <m/>
    <d v="2019-10-01T00:00:00"/>
    <s v="https://doi.org/10.1177%2F0170840619831059"/>
    <s v="vol. 40, no. 10  pp. 1481-1497"/>
    <n v="1"/>
    <m/>
    <m/>
    <x v="31"/>
    <s v="YOANN"/>
    <m/>
    <m/>
    <m/>
    <m/>
    <m/>
    <m/>
    <m/>
    <m/>
    <m/>
    <m/>
    <m/>
    <m/>
    <m/>
    <s v="x"/>
    <m/>
    <m/>
    <n v="1"/>
    <n v="1"/>
    <n v="1"/>
    <s v="A"/>
    <n v="4"/>
    <m/>
    <m/>
    <m/>
    <m/>
  </r>
  <r>
    <x v="0"/>
    <x v="2"/>
    <s v="RH"/>
    <s v="Bazin, Y &amp; Leclair, M (2019), &quot;« I see dead people ». A la rencontre des fantômes qui hantent les entreprises&quot;"/>
    <s v="Revue Française de Gestion"/>
    <s v="0338-4551"/>
    <s v="accepté le 11/06/19"/>
    <s v="aout-sep 2019"/>
    <s v="https://doi.org/10.3166/rfg.2019.00358"/>
    <s v="vol. 45, n. 283, pp. 11-29"/>
    <n v="0"/>
    <m/>
    <m/>
    <x v="31"/>
    <s v="YOANN"/>
    <m/>
    <m/>
    <m/>
    <m/>
    <m/>
    <m/>
    <m/>
    <m/>
    <m/>
    <m/>
    <m/>
    <m/>
    <m/>
    <s v="x"/>
    <m/>
    <m/>
    <n v="3"/>
    <n v="2"/>
    <n v="2"/>
    <s v="A"/>
    <m/>
    <m/>
    <m/>
    <m/>
    <m/>
  </r>
  <r>
    <x v="0"/>
    <x v="2"/>
    <s v="FIN"/>
    <s v="Ben Hamadi, Z, Chapelier, P &amp; Dupuy, Y (2019), ‘La complexification des systèmes budgétaires comme signe d’universalisme des systèmes de contrôle ? Le cas des PME tunisiennes’,"/>
    <s v="Revue Internationale PME (RIPME)"/>
    <s v="0776-5436"/>
    <m/>
    <s v="avril-juin"/>
    <s v="http://132.209.12.10/ojs/index.php/ripme/article/view/1524"/>
    <s v="vol. 32-2, pp. 113-149"/>
    <n v="0"/>
    <m/>
    <m/>
    <x v="32"/>
    <s v="ZOUHOUR"/>
    <m/>
    <m/>
    <m/>
    <m/>
    <m/>
    <m/>
    <m/>
    <m/>
    <m/>
    <m/>
    <m/>
    <m/>
    <m/>
    <s v="x"/>
    <m/>
    <m/>
    <n v="4"/>
    <n v="3"/>
    <n v="3"/>
    <s v="B"/>
    <m/>
    <m/>
    <m/>
    <m/>
    <m/>
  </r>
  <r>
    <x v="0"/>
    <x v="2"/>
    <s v="FIN"/>
    <s v="Ben Hamadi, Z &amp; Eggrickx, A (2019), ‘Innovation budgétaire dans les PME tunisiennes : un mix de profil gestionnaire et pragmatisme’"/>
    <s v="Management &amp; Avenir"/>
    <s v="1768-5958"/>
    <m/>
    <d v="2019-06-01T00:00:00"/>
    <s v="https://doi.org/10.3917/mav.110.0013"/>
    <s v="no. 110, 2019/4, pp. 13-35"/>
    <n v="0"/>
    <m/>
    <m/>
    <x v="32"/>
    <s v="ZOUHOUR"/>
    <m/>
    <m/>
    <m/>
    <m/>
    <m/>
    <m/>
    <m/>
    <m/>
    <m/>
    <m/>
    <m/>
    <m/>
    <m/>
    <s v="x"/>
    <m/>
    <m/>
    <n v="4"/>
    <n v="3"/>
    <n v="3"/>
    <s v="B"/>
    <m/>
    <m/>
    <m/>
    <m/>
    <m/>
  </r>
  <r>
    <x v="0"/>
    <x v="2"/>
    <s v="FIN"/>
    <s v="Bernard, O (2019), 'L’appropriation du système de contrôle de gestion par le propriétaire-dirigeant de petite entreprise : trois étapes en lien avec le concepteur'"/>
    <s v="Revue Internationale PME (RIPME)"/>
    <s v="0776-5436"/>
    <m/>
    <s v="janvier-mars"/>
    <s v="http://132.209.12.10/ojs/index.php/ripme/article/view/1427"/>
    <s v="vol. 32, no. 1,  pp. 101-126"/>
    <n v="0"/>
    <m/>
    <m/>
    <x v="33"/>
    <s v="ODILE"/>
    <m/>
    <m/>
    <m/>
    <m/>
    <m/>
    <m/>
    <m/>
    <m/>
    <m/>
    <m/>
    <m/>
    <m/>
    <m/>
    <m/>
    <m/>
    <m/>
    <n v="4"/>
    <n v="3"/>
    <n v="3"/>
    <s v="B"/>
    <m/>
    <m/>
    <m/>
    <m/>
    <m/>
  </r>
  <r>
    <x v="0"/>
    <x v="2"/>
    <s v="FIN"/>
    <s v="Boubaker, S, Manita, R &amp; Rouatbi, W 2019 'Large shareholders, control contestability and firm productive efficiency',  ABS 3"/>
    <s v="Annals of Operations Research"/>
    <s v="0254-5330"/>
    <m/>
    <d v="2019-09-01T00:00:00"/>
    <s v="https://doi.org/10.1007/s10479-019-03402-z"/>
    <s v="pp. 1-24."/>
    <n v="1"/>
    <m/>
    <m/>
    <x v="34"/>
    <s v="SABRI"/>
    <m/>
    <m/>
    <m/>
    <m/>
    <m/>
    <m/>
    <m/>
    <m/>
    <m/>
    <m/>
    <m/>
    <m/>
    <m/>
    <s v="x"/>
    <m/>
    <m/>
    <n v="2"/>
    <n v="2"/>
    <n v="2"/>
    <s v="A"/>
    <n v="3"/>
    <m/>
    <m/>
    <m/>
    <m/>
  </r>
  <r>
    <x v="0"/>
    <x v="2"/>
    <s v="FIN"/>
    <s v="Boubaker, S, Chourrou, L, Haddar, M &amp; Hamza, T 2019, 'Does employee welfare affect corporate debt maturity?',  ABS 2"/>
    <s v="European Management Journal"/>
    <s v="0263-2373"/>
    <m/>
    <d v="2019-10-01T00:00:00"/>
    <s v="https://doi.org/10.1016/j.emj.2019.08.004"/>
    <s v="vol. 37, no. 5, pp. 674-686"/>
    <n v="1"/>
    <m/>
    <m/>
    <x v="34"/>
    <s v="SABRI"/>
    <m/>
    <m/>
    <m/>
    <m/>
    <m/>
    <m/>
    <m/>
    <m/>
    <m/>
    <m/>
    <m/>
    <m/>
    <m/>
    <s v="x"/>
    <m/>
    <m/>
    <n v="3"/>
    <n v="3"/>
    <n v="3"/>
    <s v="B"/>
    <n v="2"/>
    <m/>
    <m/>
    <m/>
    <m/>
  </r>
  <r>
    <x v="0"/>
    <x v="2"/>
    <s v="FIN"/>
    <s v="Sassi, S, Saadi, S, Boubaker, S &amp; Chrourou, L  2019, ‘External Governance and the Cost of Equity Financing’,  ABS 3"/>
    <s v="Journal of Financial Research"/>
    <s v="0270-2592"/>
    <m/>
    <s v="winter"/>
    <s v="https://doi.org/10.1111/jfir.12197"/>
    <s v="vol. 42, no. 4, pp. 817-865"/>
    <n v="1"/>
    <m/>
    <m/>
    <x v="34"/>
    <s v="SABRI"/>
    <m/>
    <m/>
    <m/>
    <m/>
    <m/>
    <m/>
    <m/>
    <m/>
    <m/>
    <m/>
    <m/>
    <m/>
    <m/>
    <s v="x"/>
    <m/>
    <m/>
    <n v="3"/>
    <n v="3"/>
    <n v="3"/>
    <s v="B"/>
    <n v="3"/>
    <m/>
    <m/>
    <m/>
    <m/>
  </r>
  <r>
    <x v="0"/>
    <x v="2"/>
    <s v="ECO"/>
    <s v="Bourdin, S (2019), 'Does the Cohesion policy have the same influence on growth everywhere? A GWR approach in Central and Eastern Europe',  ABS 4"/>
    <s v="Economic Geography"/>
    <s v="0013-0095"/>
    <m/>
    <d v="2019-06-01T00:00:00"/>
    <s v="https://doi.org/10.1080/00130095.2018.1526074"/>
    <s v="vol. 95, no. 3, pp. 256-287"/>
    <n v="1"/>
    <m/>
    <m/>
    <x v="4"/>
    <s v="SEBASTIEN"/>
    <m/>
    <m/>
    <m/>
    <m/>
    <m/>
    <m/>
    <m/>
    <m/>
    <m/>
    <m/>
    <m/>
    <m/>
    <m/>
    <m/>
    <m/>
    <m/>
    <n v="1"/>
    <m/>
    <n v="1"/>
    <s v="A"/>
    <n v="4"/>
    <m/>
    <m/>
    <m/>
    <m/>
  </r>
  <r>
    <x v="0"/>
    <x v="2"/>
    <s v="ECO"/>
    <s v="Bonnet, J, Bourdin, S &amp; Gazzah, F (2019), 'Le contexte entrepreneurial et son influence spatialement différenciée sur le niveau de développement régional'"/>
    <s v="Revue d'Economie Régionale et Urbaine"/>
    <s v="0180-7307"/>
    <m/>
    <s v="octobre"/>
    <s v="https://www.cairn.info/revue-d-economie-regionale-et-urbaine-2019-4-page-699.htm?ref=doi"/>
    <s v="no. 2019/4, pp. 699-725"/>
    <n v="0"/>
    <m/>
    <m/>
    <x v="4"/>
    <s v="SEBASTIEN"/>
    <m/>
    <m/>
    <m/>
    <m/>
    <m/>
    <m/>
    <m/>
    <m/>
    <m/>
    <m/>
    <m/>
    <m/>
    <m/>
    <s v="x"/>
    <m/>
    <m/>
    <n v="3"/>
    <m/>
    <n v="3"/>
    <s v="B"/>
    <m/>
    <m/>
    <m/>
    <m/>
    <m/>
  </r>
  <r>
    <x v="0"/>
    <x v="2"/>
    <s v="ECO"/>
    <s v="Bourdin, S &amp; Chancelier B.W. 2019, 'Les signatures spatiales de la criminalité dans les villes du Sud. L'exemple de la ville de Yaoundé'"/>
    <s v="Mondes en Développement"/>
    <s v="0302-3052"/>
    <m/>
    <s v="dec-20109"/>
    <s v="https://doi.org/10.3917/qdm.191.0053"/>
    <s v="no. 2019/4, no. 188, pp. 149-178"/>
    <n v="0"/>
    <m/>
    <m/>
    <x v="4"/>
    <s v="SEBASTIEN"/>
    <m/>
    <m/>
    <m/>
    <m/>
    <m/>
    <m/>
    <m/>
    <m/>
    <m/>
    <m/>
    <m/>
    <m/>
    <m/>
    <s v="x"/>
    <m/>
    <m/>
    <n v="4"/>
    <m/>
    <n v="4"/>
    <s v="C"/>
    <m/>
    <m/>
    <m/>
    <m/>
    <m/>
  </r>
  <r>
    <x v="0"/>
    <x v="2"/>
    <s v="ECO"/>
    <s v="Bourdin, S, Nadou, F &amp; Raulin, F 2019, ‘Les collectivités locales comme acteurs intermédiaires de la territorialisation de la transition énergétique : l’exemple de la méthanisation’, "/>
    <s v="Géographie, Economie, Société"/>
    <s v="1295-926X"/>
    <m/>
    <s v="dec-2019"/>
    <s v="https://doi.org/10.3166/ges. 2019.0016"/>
    <s v="no. 2019/4, vol. 21, pp. 273 -293"/>
    <n v="0"/>
    <m/>
    <m/>
    <x v="4"/>
    <s v="SEBASTIEN"/>
    <s v="NADOU"/>
    <s v="FABIEN"/>
    <m/>
    <m/>
    <m/>
    <m/>
    <m/>
    <m/>
    <m/>
    <m/>
    <m/>
    <m/>
    <m/>
    <s v="x"/>
    <m/>
    <m/>
    <n v="4"/>
    <m/>
    <n v="4"/>
    <s v="C"/>
    <m/>
    <m/>
    <m/>
    <m/>
    <m/>
  </r>
  <r>
    <x v="0"/>
    <x v="2"/>
    <s v="ECO"/>
    <s v="Bourdin, S, Colas, M &amp; Raulin, F 2019, ‘Understanding the problems of biogas production deployment in different regions: Territorial governance matters too’, "/>
    <s v="Journal of Environmental Planning and Management"/>
    <s v="0964-0568"/>
    <s v="accepté le  08/10/19"/>
    <m/>
    <s v="https://doi.org/10.1080/09640568.2019.1680158"/>
    <s v="vol. 63, no. 9,  pp. 655-1673"/>
    <n v="1"/>
    <m/>
    <m/>
    <x v="4"/>
    <s v="SEBASTIEN"/>
    <m/>
    <m/>
    <m/>
    <m/>
    <m/>
    <m/>
    <m/>
    <m/>
    <m/>
    <m/>
    <m/>
    <m/>
    <m/>
    <s v="x"/>
    <m/>
    <m/>
    <n v="3"/>
    <n v="3"/>
    <n v="3"/>
    <s v="B"/>
    <m/>
    <m/>
    <m/>
    <m/>
    <m/>
  </r>
  <r>
    <x v="0"/>
    <x v="2"/>
    <s v="STRAT"/>
    <s v="Bueno Merino, P, Feuilloley, M &amp; Grandval, S 2019, ‘L'analyse du modèle d'affaires par les normes IAS-IFRS : le rôle de la ligne spécifique du compte de résultat’"/>
    <s v="Management International"/>
    <s v="1206-1697"/>
    <s v="publié en ligne le 13/12/2018"/>
    <s v="printemps"/>
    <s v="http://www.managementinternational.ca/catalog/vol-23-n-special.html "/>
    <s v="vol. 23, NS, pp. 97-114"/>
    <n v="1"/>
    <m/>
    <m/>
    <x v="1"/>
    <s v="PASCALE"/>
    <m/>
    <m/>
    <m/>
    <m/>
    <m/>
    <m/>
    <m/>
    <m/>
    <m/>
    <m/>
    <m/>
    <m/>
    <m/>
    <s v="x"/>
    <m/>
    <m/>
    <n v="3"/>
    <n v="2"/>
    <n v="2"/>
    <s v="A"/>
    <m/>
    <m/>
    <m/>
    <m/>
    <m/>
  </r>
  <r>
    <x v="0"/>
    <x v="2"/>
    <s v="STRAT"/>
    <s v="Condor, R 2019, ‘L’entrepreneuriat collectif dans la méthanisation agricole : motivations et challenges’"/>
    <s v="Systèmes alimentaires / Food Systems"/>
    <s v="2555-4670"/>
    <s v="accepté le 13/06/19"/>
    <s v="decembre"/>
    <s v="https://classiques-garnier.com/systemes-alimentaires-food-systems-2019-n-4-varia-l-entrepreneuriat-collectif-dans-la-methanisation-agricole.html"/>
    <s v="n. 4, pp. 71-91."/>
    <n v="0"/>
    <m/>
    <m/>
    <x v="35"/>
    <s v="ROLAND"/>
    <m/>
    <m/>
    <m/>
    <m/>
    <m/>
    <m/>
    <m/>
    <m/>
    <m/>
    <m/>
    <m/>
    <m/>
    <m/>
    <m/>
    <m/>
    <m/>
    <n v="4"/>
    <m/>
    <n v="4"/>
    <s v="C"/>
    <m/>
    <m/>
    <m/>
    <m/>
    <m/>
  </r>
  <r>
    <x v="0"/>
    <x v="2"/>
    <s v="MARK"/>
    <s v="Delannoy, A &amp; Lasmoles, O (2019), 'L’e-réputation de la marque dans le commerce en ligne : Risques juridiques au cœur de la gestion de l’identité numérique'"/>
    <s v="Question(s) de Management"/>
    <s v="2262-7030"/>
    <m/>
    <d v="2019-05-01T00:00:00"/>
    <s v="https://doi.org/10.3917/resg.130.0181"/>
    <s v=" no. 23, pp. 53-66"/>
    <n v="0"/>
    <m/>
    <m/>
    <x v="36"/>
    <s v="ARNAUD"/>
    <s v="LASMOLES"/>
    <s v="OLIVIER"/>
    <m/>
    <m/>
    <m/>
    <m/>
    <m/>
    <m/>
    <m/>
    <m/>
    <m/>
    <m/>
    <m/>
    <m/>
    <m/>
    <m/>
    <m/>
    <n v="4"/>
    <n v="4"/>
    <s v="C"/>
    <m/>
    <m/>
    <m/>
    <m/>
    <m/>
  </r>
  <r>
    <x v="0"/>
    <x v="2"/>
    <s v="RH"/>
    <s v="Diard, C (2019), ‘Acceptation ou refus de la vidéo-protection par les collaborateurs : influence des facteurs de contingence lors de la mise en place de la vidéo-protection’"/>
    <s v="Recherche en Sciences de Gestion-Management Sciences"/>
    <s v="2259-6372"/>
    <m/>
    <s v="janvier-février"/>
    <s v="https://doi.org/10.3917/qdm.191.0041"/>
    <s v="no. 130/2019,  pp. 181-208."/>
    <n v="0"/>
    <m/>
    <m/>
    <x v="5"/>
    <s v="CAROLINE"/>
    <m/>
    <m/>
    <m/>
    <m/>
    <m/>
    <m/>
    <m/>
    <m/>
    <m/>
    <m/>
    <m/>
    <m/>
    <m/>
    <m/>
    <m/>
    <m/>
    <n v="4"/>
    <n v="3"/>
    <n v="3"/>
    <s v="B"/>
    <m/>
    <m/>
    <m/>
    <m/>
    <m/>
  </r>
  <r>
    <x v="0"/>
    <x v="2"/>
    <s v="RH"/>
    <s v="Diard, C &amp; Hachard, V (2019), 'Impact de la mise en œuvre d'une réforme organisationnelle sur la perception du contrat psychologique par les enseignants-chercheurs'"/>
    <s v="Question(s) de Management"/>
    <s v="2262-7030"/>
    <m/>
    <s v="janvier-mars"/>
    <s v="https://doi.org/10.3917/qdm.191.0041"/>
    <s v="no. 23,  pp. 41-52"/>
    <n v="0"/>
    <m/>
    <m/>
    <x v="5"/>
    <s v="CAROLINE"/>
    <s v="HACHARD"/>
    <s v="VIRGINIE"/>
    <m/>
    <m/>
    <m/>
    <m/>
    <m/>
    <m/>
    <m/>
    <m/>
    <m/>
    <m/>
    <m/>
    <m/>
    <m/>
    <m/>
    <n v="4"/>
    <m/>
    <n v="4"/>
    <s v="C"/>
    <m/>
    <m/>
    <m/>
    <m/>
    <m/>
  </r>
  <r>
    <x v="0"/>
    <x v="2"/>
    <s v="RH"/>
    <s v="Diard, C &amp; Lasmoles, O (2019), ‘Le risque d'entreprendre : l'entrepreneur face à ses responsabilités’"/>
    <s v="Management &amp; Sciences Sociales"/>
    <m/>
    <m/>
    <m/>
    <s v="https://hal.archives-ouvertes.fr/hal-02412786"/>
    <s v="no. 26"/>
    <n v="0"/>
    <m/>
    <m/>
    <x v="5"/>
    <s v="CAROLINE"/>
    <s v="LASMOLES"/>
    <s v="OLIVIER"/>
    <m/>
    <m/>
    <m/>
    <m/>
    <m/>
    <m/>
    <m/>
    <m/>
    <m/>
    <m/>
    <m/>
    <m/>
    <m/>
    <m/>
    <n v="4"/>
    <m/>
    <n v="4"/>
    <s v="C"/>
    <m/>
    <m/>
    <m/>
    <s v="x"/>
    <m/>
  </r>
  <r>
    <x v="0"/>
    <x v="2"/>
    <s v="STRAT"/>
    <s v="Alkhanbouli, A, Estay, C &amp; Tsagdis, D 2020, ‘Modèles d’affaires et modèles d’affaires innovants au sein des zones franches : une approche qualitative’"/>
    <s v="Management International"/>
    <s v="1206-1697"/>
    <s v="accepté le 22/01/19"/>
    <s v="mois à confirmer"/>
    <s v="http://www.managementinternational.ca/catalog/revue/modeles-d-affaires-et-modeles-d-affaires-innovants-au-sein-des-zones-franches-une-approche-qualitative.html"/>
    <s v="vol. 24, n.1, pp. 97-108"/>
    <n v="1"/>
    <m/>
    <m/>
    <x v="37"/>
    <s v="CHRISTOPHE"/>
    <m/>
    <m/>
    <m/>
    <m/>
    <m/>
    <m/>
    <m/>
    <m/>
    <m/>
    <m/>
    <m/>
    <m/>
    <m/>
    <s v="x"/>
    <m/>
    <m/>
    <n v="3"/>
    <n v="2"/>
    <n v="2"/>
    <s v="A"/>
    <m/>
    <m/>
    <m/>
    <m/>
    <m/>
  </r>
  <r>
    <x v="0"/>
    <x v="2"/>
    <s v="STRAT"/>
    <s v="Estay, C, Etogo, G &amp; Tedongmo Teko, H (2019), ‘Enjeux et limites de la doctrine sociale catholique comme orientation managériale’"/>
    <s v="Gestion 2000"/>
    <s v="0773-0543"/>
    <m/>
    <m/>
    <s v="https://doi.org/10.3917/g2000.365.0147"/>
    <s v="2019/5, vol. 36, pp. 147-168"/>
    <n v="0"/>
    <m/>
    <m/>
    <x v="37"/>
    <s v="CHRISTOPHE"/>
    <m/>
    <m/>
    <m/>
    <m/>
    <m/>
    <m/>
    <m/>
    <m/>
    <m/>
    <m/>
    <m/>
    <m/>
    <m/>
    <s v="x"/>
    <m/>
    <m/>
    <s v=""/>
    <n v="4"/>
    <n v="4"/>
    <s v="C"/>
    <m/>
    <m/>
    <m/>
    <m/>
    <m/>
  </r>
  <r>
    <x v="0"/>
    <x v="2"/>
    <s v="STRAT"/>
    <s v="Estay, C &amp; Akhter, M (2019), 'Le développement international des entreprises néo-globales : l'importance du réseau social'"/>
    <s v="Management &amp; Sciences Sociales"/>
    <s v="1952-3262"/>
    <m/>
    <s v="juillet décembre"/>
    <s v="https://hal.archives-ouvertes.fr/hal-02872778/"/>
    <s v="no. 27, pp. 48-63"/>
    <n v="0"/>
    <m/>
    <m/>
    <x v="37"/>
    <s v="CHRISTOPHE"/>
    <m/>
    <m/>
    <m/>
    <m/>
    <m/>
    <m/>
    <m/>
    <m/>
    <m/>
    <m/>
    <m/>
    <m/>
    <m/>
    <s v="x"/>
    <m/>
    <m/>
    <m/>
    <n v="4"/>
    <n v="4"/>
    <s v="C"/>
    <m/>
    <m/>
    <m/>
    <s v="x"/>
    <m/>
  </r>
  <r>
    <x v="0"/>
    <x v="2"/>
    <s v="ECO"/>
    <s v="Bastiège,  M &amp; Favreau, F (2019),  'Management des ressources naturelles, le retour de l’Etat régalien ?' _x000a_"/>
    <s v="Politiques &amp; Management Public"/>
    <s v="0758-1726"/>
    <m/>
    <s v="octobre-décembre"/>
    <s v="doi:10.3166/pmp.36.2019.0019 "/>
    <s v="vol. 36/4, pp. 353-370."/>
    <n v="0"/>
    <m/>
    <m/>
    <x v="38"/>
    <s v="FLORIAN"/>
    <m/>
    <m/>
    <m/>
    <m/>
    <m/>
    <m/>
    <m/>
    <m/>
    <m/>
    <m/>
    <m/>
    <m/>
    <m/>
    <s v="x"/>
    <m/>
    <m/>
    <n v="4"/>
    <n v="4"/>
    <n v="4"/>
    <s v="C"/>
    <m/>
    <m/>
    <m/>
    <m/>
    <m/>
  </r>
  <r>
    <x v="0"/>
    <x v="2"/>
    <s v="ECO"/>
    <s v="Favreau, F (2019),  'Le transnational : du symptôme à la crise de l’Etat régalien'"/>
    <s v="Politiques &amp; Management Public"/>
    <s v="0758-1726"/>
    <m/>
    <s v="octobre-décembre"/>
    <s v="doi:10.3166/pmp.36.2019.0021"/>
    <s v="vol. 36/4, pp. 371-387"/>
    <n v="0"/>
    <m/>
    <m/>
    <x v="38"/>
    <s v="FLORIAN"/>
    <m/>
    <m/>
    <m/>
    <m/>
    <m/>
    <m/>
    <m/>
    <m/>
    <m/>
    <m/>
    <m/>
    <m/>
    <m/>
    <m/>
    <m/>
    <m/>
    <n v="4"/>
    <n v="4"/>
    <n v="4"/>
    <s v="C"/>
    <m/>
    <m/>
    <m/>
    <m/>
    <m/>
  </r>
  <r>
    <x v="0"/>
    <x v="2"/>
    <s v="SCM"/>
    <s v="Bedoui, W &amp; Gningue, M (2019), 'Modèle de Pilotage de la Performance Globale basé sur les Perceptions des Parties Prenantes Portuaires'"/>
    <s v="Cahiers Scientifiques du Transport"/>
    <s v="1150-8809"/>
    <m/>
    <s v="décembre"/>
    <m/>
    <s v="no. 75, pp. 29-62"/>
    <n v="0"/>
    <m/>
    <m/>
    <x v="22"/>
    <s v="MAME"/>
    <m/>
    <m/>
    <m/>
    <m/>
    <m/>
    <m/>
    <m/>
    <m/>
    <m/>
    <m/>
    <m/>
    <m/>
    <m/>
    <s v="x"/>
    <m/>
    <m/>
    <n v="4"/>
    <n v="4"/>
    <n v="4"/>
    <s v="C"/>
    <m/>
    <m/>
    <m/>
    <m/>
    <m/>
  </r>
  <r>
    <x v="0"/>
    <x v="2"/>
    <s v="MARK"/>
    <s v="Hofmann, J, Schnitta, O, Johnen, M &amp; Kottermann, P (2019), ‘Talent or popularity: What drives market value and brand image for human brands?’, ABS 3"/>
    <s v="Journal of Business Research"/>
    <s v="0148-2963"/>
    <m/>
    <s v="online 16/05/19"/>
    <s v="https://doi.org/10.1016/j.jbusres.2019.03.045"/>
    <s v="vol. 124, pp. 748-758"/>
    <n v="1"/>
    <m/>
    <m/>
    <x v="7"/>
    <s v="JULIAN"/>
    <m/>
    <m/>
    <m/>
    <m/>
    <m/>
    <m/>
    <m/>
    <m/>
    <m/>
    <m/>
    <m/>
    <m/>
    <m/>
    <s v="x"/>
    <m/>
    <m/>
    <n v="2"/>
    <n v="2"/>
    <n v="2"/>
    <s v="A"/>
    <n v="3"/>
    <m/>
    <m/>
    <m/>
    <m/>
  </r>
  <r>
    <x v="0"/>
    <x v="2"/>
    <s v="FIN"/>
    <s v="Joffre, C &amp; Tissioui, M (2019), ‘La règle en pratique : quels comportements des acteurs ? Application à une association médico-sociale’"/>
    <s v="Management &amp; Avenir"/>
    <s v="1768-5958"/>
    <s v="accepté le 13/03/19"/>
    <s v="fev-2019"/>
    <s v="https://www.editions-ems.fr/revues/management-avenir/articlerevue/2000-la-rÃ¨gle-en-pratique-quels-comportements-des-acteurs-application-Ã%C2%A0-une-association-mÃ©dicosociale.html"/>
    <s v="no. 107, pp. 105-135"/>
    <n v="0"/>
    <m/>
    <m/>
    <x v="24"/>
    <s v="CLEMENCE"/>
    <m/>
    <m/>
    <m/>
    <m/>
    <m/>
    <m/>
    <m/>
    <m/>
    <m/>
    <m/>
    <m/>
    <m/>
    <m/>
    <s v="x"/>
    <m/>
    <m/>
    <n v="4"/>
    <n v="3"/>
    <n v="3"/>
    <s v="B"/>
    <m/>
    <m/>
    <m/>
    <m/>
    <m/>
  </r>
  <r>
    <x v="0"/>
    <x v="2"/>
    <s v="RH"/>
    <s v="Primecz, H &amp; Karjalainen, H 2019, 'Gender relations in the workplace: The experience of female managers in African harbours',  ABS 1"/>
    <s v="International Journal of Cross Cultural Management"/>
    <s v="1470-5958"/>
    <s v="accepté le 19/09/19"/>
    <d v="2019-11-01T00:00:00"/>
    <s v="https://doi.org/10.1177%2F1470595819884094"/>
    <s v="vol. 19, no. 3, pp. 291-314"/>
    <n v="1"/>
    <m/>
    <m/>
    <x v="25"/>
    <s v="HELENA"/>
    <m/>
    <m/>
    <m/>
    <m/>
    <m/>
    <m/>
    <m/>
    <m/>
    <m/>
    <m/>
    <m/>
    <m/>
    <m/>
    <s v="x"/>
    <m/>
    <m/>
    <n v="4"/>
    <n v="4"/>
    <n v="4"/>
    <s v="C"/>
    <n v="1"/>
    <m/>
    <m/>
    <m/>
    <m/>
  </r>
  <r>
    <x v="0"/>
    <x v="2"/>
    <s v="STRAT"/>
    <s v="Khlif, W, Clarke, T, Karoui, L, Ka, K &amp; Ingley, C 2019, 'Governing complexity to challenge neoliberalism? Embedded firms and the prospects of understanding new realities?,  ABS 2"/>
    <s v="European Management Journal"/>
    <s v="0263-2373"/>
    <s v="accepté le 12/09/19"/>
    <d v="2019-10-01T00:00:00"/>
    <s v="https://doi.org/10.1016/j.emj.2019.09.001"/>
    <s v="vol. 37, no. 5, pp. 601-610"/>
    <n v="1"/>
    <m/>
    <m/>
    <x v="9"/>
    <s v="LOTFI"/>
    <m/>
    <m/>
    <m/>
    <m/>
    <m/>
    <m/>
    <m/>
    <m/>
    <m/>
    <m/>
    <m/>
    <m/>
    <m/>
    <s v="x"/>
    <m/>
    <m/>
    <n v="3"/>
    <n v="3"/>
    <n v="3"/>
    <s v="B"/>
    <n v="2"/>
    <m/>
    <m/>
    <m/>
    <m/>
  </r>
  <r>
    <x v="0"/>
    <x v="2"/>
    <s v="STRAT"/>
    <s v="Boistel, P &amp; Laroutis, D (2019), 'Sites e-marchands, e-fidelité et comportement du consommateur : Quelle réalité ?'"/>
    <s v="Recherche en Sciences de Gestion-Management Sciences"/>
    <s v="2259-6372"/>
    <s v="accepté le 05/09/19"/>
    <d v="2019-09-01T00:00:00"/>
    <s v="https://doi.org/10.3917/resg.132.0123"/>
    <s v="no. 132, pp. 123-145"/>
    <n v="0"/>
    <m/>
    <m/>
    <x v="39"/>
    <s v="DIMITRI"/>
    <m/>
    <m/>
    <m/>
    <m/>
    <m/>
    <m/>
    <m/>
    <m/>
    <m/>
    <m/>
    <m/>
    <m/>
    <m/>
    <s v="x"/>
    <m/>
    <m/>
    <n v="4"/>
    <n v="3"/>
    <n v="3"/>
    <s v="B"/>
    <m/>
    <m/>
    <m/>
    <m/>
    <m/>
  </r>
  <r>
    <x v="0"/>
    <x v="2"/>
    <s v="STRAT"/>
    <s v="Laroutis, D &amp; Boistel, P (2019), ‘Comportements d’achat online : facteurs explicatifs du montant des achats sur les sites marchands – Une étude exploratoire'"/>
    <s v="Management &amp; Sciences sociales"/>
    <s v="1952-3262"/>
    <m/>
    <s v="juillet-décembre"/>
    <m/>
    <s v="no. 27, pp. 78-89"/>
    <n v="0"/>
    <m/>
    <m/>
    <x v="39"/>
    <s v="DIMITRI"/>
    <m/>
    <m/>
    <m/>
    <m/>
    <m/>
    <m/>
    <m/>
    <m/>
    <m/>
    <m/>
    <m/>
    <m/>
    <m/>
    <s v="x"/>
    <m/>
    <m/>
    <m/>
    <n v="4"/>
    <n v="4"/>
    <s v="C"/>
    <m/>
    <m/>
    <m/>
    <m/>
    <m/>
  </r>
  <r>
    <x v="0"/>
    <x v="2"/>
    <s v="STRAT"/>
    <s v="Fedi, L, Lavissière, A, Russell, D, &amp; Swanson, D (2019), 'The facilitating Role of IT systems for legal compliance: the case of Port community systems and container Verified Gross Mass (VGM)', ABS 1"/>
    <s v="Supply Chain Forum: An International Journal"/>
    <s v="1625-8312"/>
    <m/>
    <s v="février "/>
    <s v="https://doi.org/10.1080/16258312.2019.1574431"/>
    <s v="vol. 20, no. 1, pp. 29-42"/>
    <n v="1"/>
    <m/>
    <m/>
    <x v="21"/>
    <s v="ALEXANDRE"/>
    <m/>
    <m/>
    <m/>
    <m/>
    <m/>
    <m/>
    <m/>
    <m/>
    <m/>
    <m/>
    <m/>
    <m/>
    <m/>
    <s v="x"/>
    <m/>
    <m/>
    <n v="4"/>
    <n v="3"/>
    <n v="3"/>
    <s v="B"/>
    <n v="1"/>
    <m/>
    <m/>
    <m/>
    <m/>
  </r>
  <r>
    <x v="0"/>
    <x v="2"/>
    <s v="SCM"/>
    <s v="Lavissière, A (2019), 'L’opportunité des Ports Francs en France', (réévaluée FNEGE 3 en juin 2019)"/>
    <s v="Logistique &amp; Management"/>
    <s v="1250-7970"/>
    <s v="accepté le 26/01/2019"/>
    <s v="online 04/02/19"/>
    <s v="https://doi.org/10.1080/12507970.2019.1645625"/>
    <s v=" numéro spécial, 8, vol. 27, no. 4, pp. 215-22"/>
    <n v="0"/>
    <m/>
    <m/>
    <x v="21"/>
    <s v="ALEXANDRE"/>
    <m/>
    <m/>
    <m/>
    <m/>
    <m/>
    <m/>
    <m/>
    <m/>
    <m/>
    <m/>
    <m/>
    <m/>
    <m/>
    <m/>
    <m/>
    <m/>
    <m/>
    <n v="3"/>
    <n v="3"/>
    <s v="B"/>
    <m/>
    <m/>
    <m/>
    <m/>
    <m/>
  </r>
  <r>
    <x v="0"/>
    <x v="2"/>
    <s v="SCM"/>
    <s v="Duymedjian, R, Germain, O, Ferrante, G &amp; Lavissière, M-C (2019), ‘The role of the entrepreneurial encounter in the emergence of opportunities: Vallée's Dallas Buyers Club’,   ABS 3"/>
    <s v="Entrepreneurship &amp; Regional Development"/>
    <s v="0898-5626"/>
    <m/>
    <s v="online on 01/04/19"/>
    <s v="https://doi.org/10.1080/08985626.2019.1596358"/>
    <s v="Vol. 31, no. 7-8, pp. 605-622"/>
    <n v="1"/>
    <m/>
    <m/>
    <x v="21"/>
    <s v="M-C"/>
    <m/>
    <m/>
    <m/>
    <m/>
    <m/>
    <m/>
    <m/>
    <m/>
    <m/>
    <m/>
    <m/>
    <m/>
    <m/>
    <s v="x"/>
    <m/>
    <m/>
    <n v="3"/>
    <n v="3"/>
    <n v="3"/>
    <s v="B"/>
    <n v="3"/>
    <m/>
    <m/>
    <m/>
    <m/>
  </r>
  <r>
    <x v="0"/>
    <x v="2"/>
    <s v="STRAT"/>
    <s v="Constandinis, C, Lebègue, T, El Abboubi, M &amp; Salman, N (2019), 'How families shape women's entrepreneurial success in Morocco: an intersectional study',  ABS 2"/>
    <s v="International Journal of Entrepreneurial Behavior &amp; Research"/>
    <s v="1355-2554"/>
    <m/>
    <s v="novembre"/>
    <s v="https://doi.org/10.1108/IJEBR-12-2017-0501"/>
    <s v="vol. 25, no.8, pp.1786-1808"/>
    <n v="1"/>
    <m/>
    <m/>
    <x v="8"/>
    <s v="T"/>
    <m/>
    <m/>
    <m/>
    <m/>
    <m/>
    <m/>
    <m/>
    <m/>
    <m/>
    <m/>
    <m/>
    <m/>
    <m/>
    <s v="x"/>
    <m/>
    <m/>
    <n v="4"/>
    <n v="4"/>
    <n v="4"/>
    <s v="C"/>
    <n v="2"/>
    <m/>
    <m/>
    <m/>
    <m/>
  </r>
  <r>
    <x v="0"/>
    <x v="2"/>
    <s v="FIN"/>
    <s v="Legros, B  (2019), ‘Dynamic repositioning strategy in a bike-sharing system; how to prioritize and how to rebalance a bike station’,  ABS 4"/>
    <s v="European Journal of Operational Research (EJOR)"/>
    <s v="0377-2217"/>
    <m/>
    <s v="janvier"/>
    <s v="https://doi.org/10.1016/j.ejor.2018.06.051"/>
    <s v="vol. 272, no. 2, pp. 740-753"/>
    <n v="1"/>
    <m/>
    <m/>
    <x v="12"/>
    <s v="BENJAMIN"/>
    <m/>
    <m/>
    <m/>
    <m/>
    <m/>
    <m/>
    <m/>
    <m/>
    <m/>
    <m/>
    <m/>
    <m/>
    <m/>
    <m/>
    <m/>
    <m/>
    <n v="1"/>
    <n v="1"/>
    <n v="1"/>
    <s v="A"/>
    <n v="4"/>
    <m/>
    <m/>
    <m/>
    <m/>
  </r>
  <r>
    <x v="0"/>
    <x v="2"/>
    <s v="FIN"/>
    <s v="Legros, B &amp; Jouini, O (2019), ‘On the scheduling of operations in a chat contact center’, ABS 4"/>
    <s v="European Journal of Operational Research (EJOR)"/>
    <s v="0377-2217"/>
    <m/>
    <s v="avril "/>
    <s v="https://doi.org/10.1016/j.ejor.2018.09.040"/>
    <s v="vol. 274, 274-1,  pp. 303-316"/>
    <n v="1"/>
    <m/>
    <m/>
    <x v="12"/>
    <s v="BENJAMIN"/>
    <m/>
    <m/>
    <m/>
    <m/>
    <m/>
    <m/>
    <m/>
    <m/>
    <m/>
    <m/>
    <m/>
    <m/>
    <m/>
    <s v="x"/>
    <m/>
    <m/>
    <n v="1"/>
    <n v="1"/>
    <n v="1"/>
    <s v="A"/>
    <n v="4"/>
    <m/>
    <m/>
    <m/>
    <m/>
  </r>
  <r>
    <x v="0"/>
    <x v="2"/>
    <s v="FIN"/>
    <s v="Legros, B (2019), 'Transient analysis of a Markovian queue with deterministic rejection', ABS 2 "/>
    <s v="Operations Research Letters"/>
    <s v="0167-6377"/>
    <m/>
    <s v="septembre"/>
    <s v="https://www.sciencedirect.com/science/article/pii/S0167637719300768?via%3Dihub"/>
    <s v="Vol. 47, no. 5, pp. 391-397"/>
    <n v="1"/>
    <m/>
    <m/>
    <x v="12"/>
    <s v="BENJAMIN"/>
    <m/>
    <m/>
    <m/>
    <m/>
    <m/>
    <m/>
    <m/>
    <m/>
    <m/>
    <m/>
    <m/>
    <m/>
    <m/>
    <m/>
    <m/>
    <m/>
    <n v="2"/>
    <m/>
    <n v="2"/>
    <s v="A"/>
    <n v="2"/>
    <m/>
    <m/>
    <m/>
    <m/>
  </r>
  <r>
    <x v="0"/>
    <x v="2"/>
    <s v="FIN"/>
    <s v="Legros, B, Bouchery, Y &amp; Fransoo, J (2019), ‘A time-based policy for empty container management by the consignees’, ABS 4"/>
    <s v="Production and Operations Management"/>
    <s v="1059-1478"/>
    <m/>
    <s v="online on 17/01/19"/>
    <s v="https://doi.org/10.1111/poms.12996"/>
    <s v="Vol. 28, no.6, pp. 1503-1527"/>
    <n v="1"/>
    <m/>
    <m/>
    <x v="12"/>
    <s v="BENJAMIN"/>
    <s v="BOUCHERY"/>
    <s v="YANN"/>
    <m/>
    <m/>
    <m/>
    <m/>
    <m/>
    <m/>
    <m/>
    <m/>
    <m/>
    <m/>
    <m/>
    <s v="x"/>
    <m/>
    <m/>
    <n v="1"/>
    <n v="1"/>
    <n v="1"/>
    <s v="A"/>
    <n v="4"/>
    <m/>
    <m/>
    <m/>
    <m/>
  </r>
  <r>
    <x v="0"/>
    <x v="2"/>
    <s v="MARK"/>
    <s v="Mandjak, T, Belaïd, S &amp; Naude, P (2019), ‘The development of trust over time in an emerging market context: the case of the Tunisian Automotive Sector’,  ABS 2 "/>
    <s v="Journal of Business &amp; Industrial Marketing"/>
    <s v="0885-8624"/>
    <m/>
    <d v="2019-01-01T00:00:00"/>
    <s v="http://dx.doi.org/10.1108/JBIM-11-2017-0288"/>
    <s v="vol. 34 no. 6, pp. 1210-1222"/>
    <n v="1"/>
    <m/>
    <m/>
    <x v="13"/>
    <s v="TIBOR"/>
    <s v="BELAID"/>
    <s v="SAMY"/>
    <m/>
    <m/>
    <m/>
    <m/>
    <m/>
    <m/>
    <m/>
    <m/>
    <m/>
    <m/>
    <m/>
    <s v="x"/>
    <m/>
    <m/>
    <n v="3"/>
    <n v="3"/>
    <n v="3"/>
    <s v="B"/>
    <n v="2"/>
    <m/>
    <m/>
    <m/>
    <m/>
  </r>
  <r>
    <x v="0"/>
    <x v="2"/>
    <s v="MARK"/>
    <s v="Lavissière, A, Mandjak, T, Hofmann, J &amp; Fedi, L (2019), 'Port marketing as manifestation of sustainable marketing in a B2B context',  ABS 2"/>
    <s v="Journal of Business &amp; Industrial Marketing"/>
    <s v="0885-8624"/>
    <s v="accepté le 13/09/19"/>
    <d v="2019-09-01T00:00:00"/>
    <s v="http://dx.doi.org/10.1108/JBIM-12-2018-0409"/>
    <s v="Vol. 35, N. 3, pp. 524–536"/>
    <n v="1"/>
    <m/>
    <m/>
    <x v="13"/>
    <s v="TIBOR"/>
    <s v="HOFMANN"/>
    <s v="JULIAN"/>
    <m/>
    <m/>
    <m/>
    <m/>
    <m/>
    <m/>
    <m/>
    <m/>
    <m/>
    <m/>
    <m/>
    <s v="x"/>
    <m/>
    <m/>
    <n v="3"/>
    <n v="3"/>
    <n v="3"/>
    <s v="B"/>
    <n v="2"/>
    <m/>
    <m/>
    <m/>
    <m/>
  </r>
  <r>
    <x v="0"/>
    <x v="2"/>
    <s v="MARK"/>
    <s v="Mandjak, T, Lavissière, A, Hofmann, J, Bouchery, Y, Lavissière, M-C, Faury, O &amp; Sohier, R, (2019), ‘Port Marketing from a Multidisciplinary Perspective: A Systematic Literature Review and Lexicometric Analysis’, ABS 2"/>
    <s v="Transport Policy"/>
    <s v="0967-070X"/>
    <m/>
    <s v="dec 2019"/>
    <s v="https://doi.org/10.1016/j.tranpol.2018.11.011"/>
    <s v="vol. 84vol. 84, pp. 50-72"/>
    <n v="1"/>
    <m/>
    <m/>
    <x v="13"/>
    <s v="TIBOR"/>
    <s v="LAVISSIERE"/>
    <s v="ALEXANDRE"/>
    <s v="HOFMANN"/>
    <s v="JULIAN"/>
    <s v="BOUCHERY"/>
    <s v="YANN"/>
    <s v="LAVISSIERE"/>
    <s v="M-C"/>
    <s v="FAURY"/>
    <s v="OLIVIER"/>
    <s v="SOHIER"/>
    <s v="ROMAIN"/>
    <m/>
    <m/>
    <m/>
    <m/>
    <n v="3"/>
    <m/>
    <n v="3"/>
    <s v="B"/>
    <n v="2"/>
    <m/>
    <m/>
    <m/>
    <m/>
  </r>
  <r>
    <x v="0"/>
    <x v="2"/>
    <s v="ECO"/>
    <s v="Martinez F, Peattie, K and Vazquez-Brust, D (2019), ‘Beyond Win-Win: A syncretic theory on corporate stakeholder engagement in sustainable development’, ABS 3"/>
    <s v="Business Strategy and the Environment"/>
    <s v="1099-0836"/>
    <s v="accepté le 27/01/2019"/>
    <s v="first published 18/02/19"/>
    <s v="https://doi.org/10.1002/bse.2292"/>
    <s v="vol. 28, no. 5, pp. 896-908"/>
    <n v="1"/>
    <m/>
    <m/>
    <x v="40"/>
    <s v="FABIEN"/>
    <m/>
    <m/>
    <m/>
    <m/>
    <m/>
    <m/>
    <m/>
    <m/>
    <m/>
    <m/>
    <m/>
    <m/>
    <m/>
    <s v="x"/>
    <m/>
    <m/>
    <n v="4"/>
    <n v="3"/>
    <n v="3"/>
    <s v="B"/>
    <n v="3"/>
    <m/>
    <m/>
    <m/>
    <m/>
  </r>
  <r>
    <x v="0"/>
    <x v="2"/>
    <s v="ECO"/>
    <s v="Cuong-Pham, T.K., Nguyen-Van, P, Nguyen-Huu, T.T, Tran, T.A. &amp; Nonkignon, K 2019, ‘Subjective well-being and social comparison : a comparativestudy on rural Thailand and Vietnam’"/>
    <s v="Revue d'Economie Politique"/>
    <s v="0373-2630"/>
    <m/>
    <s v="novembre-décembre"/>
    <s v="https://www.cairn.info/revue-d-economie-politique-2019-6-page-993.htm"/>
    <s v="2019/6, vol. 129, pp. 993-1029"/>
    <n v="0"/>
    <m/>
    <m/>
    <x v="41"/>
    <s v="THANH TAM"/>
    <m/>
    <m/>
    <m/>
    <m/>
    <m/>
    <m/>
    <m/>
    <m/>
    <m/>
    <m/>
    <m/>
    <m/>
    <m/>
    <s v="x"/>
    <m/>
    <m/>
    <n v="2"/>
    <m/>
    <n v="2"/>
    <s v="A"/>
    <m/>
    <m/>
    <m/>
    <m/>
    <m/>
  </r>
  <r>
    <x v="0"/>
    <x v="2"/>
    <s v="FIN"/>
    <s v="Pereira, B (2019), ‘Micro-entrepreneurs : entre indépendance et subordination’"/>
    <s v="Entreprendre &amp; Innover"/>
    <s v="2034-7634"/>
    <m/>
    <s v="octobre"/>
    <s v="https://doi.org/10.3917/entin.040.0045#xd_co_f=MDVjYTcwZWMtZDRmZC00YjA4LThiMzgtZWZlMDViYzdkYTFh~"/>
    <s v="vol. 2019/1, no. 40, pp. 45-54"/>
    <n v="0"/>
    <m/>
    <m/>
    <x v="15"/>
    <s v="BRIGITTE"/>
    <m/>
    <m/>
    <m/>
    <m/>
    <m/>
    <m/>
    <m/>
    <m/>
    <m/>
    <m/>
    <m/>
    <m/>
    <m/>
    <m/>
    <m/>
    <m/>
    <m/>
    <n v="4"/>
    <n v="4"/>
    <s v="C"/>
    <m/>
    <m/>
    <m/>
    <m/>
    <m/>
  </r>
  <r>
    <x v="0"/>
    <x v="2"/>
    <s v="RH"/>
    <s v="Lourd, C &amp; Philippe, X (2019), &quot;'Take your passion and make it happen”: la reconversion professionnelle déraisonnable. Le cas de la filière équine'"/>
    <s v="Revue Internationale de Psychosociologie et de Gestion des Comportements Organisationnels (RIPCO)"/>
    <s v="2262-8401 "/>
    <m/>
    <s v="janvier-mars"/>
    <s v="https://doi.org/10.3917/rips1.060.0041"/>
    <s v="2019/60, vol. XXV, pp. 41-62"/>
    <n v="1"/>
    <m/>
    <m/>
    <x v="42"/>
    <s v="XAVIER"/>
    <m/>
    <m/>
    <m/>
    <m/>
    <m/>
    <m/>
    <m/>
    <m/>
    <m/>
    <m/>
    <m/>
    <m/>
    <m/>
    <s v="x"/>
    <m/>
    <m/>
    <m/>
    <n v="4"/>
    <n v="4"/>
    <s v="C"/>
    <m/>
    <m/>
    <m/>
    <m/>
    <m/>
  </r>
  <r>
    <x v="0"/>
    <x v="2"/>
    <s v="RH"/>
    <s v="Philippe, X, Alves, S &amp; Ardouin, T 2019, ‘L’orchestration organisationnelle des attentes de reconnaissance sociale. Le cas d’un programme d’Université d’Entreprise'"/>
    <s v="Recherche en Sciences de Gestion-Management Sciences"/>
    <s v="2259-6372"/>
    <s v="accepté le 27/02/2019"/>
    <s v="avril"/>
    <s v="https://doi.org/10.3917/resg.131.0165"/>
    <s v="2019/2 (N° 131), pages 165 à 188"/>
    <n v="0"/>
    <m/>
    <m/>
    <x v="42"/>
    <s v="XAVIER"/>
    <s v="ALVES"/>
    <s v="SARAH"/>
    <m/>
    <m/>
    <m/>
    <m/>
    <m/>
    <m/>
    <m/>
    <m/>
    <m/>
    <m/>
    <m/>
    <s v="x"/>
    <m/>
    <m/>
    <n v="4"/>
    <n v="3"/>
    <n v="3"/>
    <s v="B"/>
    <m/>
    <m/>
    <m/>
    <m/>
    <m/>
  </r>
  <r>
    <x v="0"/>
    <x v="2"/>
    <s v="STRAT"/>
    <s v="Maucuer, R &amp; Renaud, A (2019), ‘Business Model Research: A bibliometric analysis of origins and trends, ABS 1"/>
    <s v="M@n@gement"/>
    <s v="1331-0194"/>
    <m/>
    <s v="avril"/>
    <s v="https://www.management-aims.com/search.php"/>
    <s v="vol 22, no. 2, pp. 176-215"/>
    <n v="1"/>
    <m/>
    <m/>
    <x v="18"/>
    <s v="ALEXANDRE"/>
    <m/>
    <m/>
    <m/>
    <m/>
    <m/>
    <m/>
    <m/>
    <m/>
    <m/>
    <m/>
    <m/>
    <m/>
    <m/>
    <s v="x"/>
    <m/>
    <m/>
    <n v="2"/>
    <n v="2"/>
    <n v="2"/>
    <s v="A"/>
    <n v="1"/>
    <m/>
    <m/>
    <m/>
    <m/>
  </r>
  <r>
    <x v="0"/>
    <x v="2"/>
    <s v="STRAT"/>
    <s v="Maucuer, R &amp; Renaud, A (2019), ‘Construire sa stratégie avec des ONG: Contribution du portefeuille de partenariats aux business models de l'entreprise’"/>
    <s v="Management International"/>
    <s v="1206-1697"/>
    <s v="accepté le 14/12/2018"/>
    <s v="juin"/>
    <s v="http://www.managementinternational.ca/catalog/business-models-de-l-entreprise-et-ong-contributions-du-portefeuille-de-partenariats.html"/>
    <s v="vol. 23, n. 3, pp. 172-185"/>
    <n v="1"/>
    <m/>
    <m/>
    <x v="18"/>
    <s v="ALEXANDRE"/>
    <m/>
    <m/>
    <m/>
    <m/>
    <m/>
    <m/>
    <m/>
    <m/>
    <m/>
    <m/>
    <m/>
    <m/>
    <m/>
    <s v="x"/>
    <m/>
    <m/>
    <n v="3"/>
    <n v="2"/>
    <n v="2"/>
    <s v="A"/>
    <m/>
    <m/>
    <m/>
    <m/>
    <m/>
  </r>
  <r>
    <x v="0"/>
    <x v="2"/>
    <s v="STRAT"/>
    <s v="Santistevan, D &amp; Josserand, E (2019), 'Meta-teams: Getting global work done in MNEs',  ABS 4*"/>
    <s v="Journal of Management"/>
    <s v="0149-2063"/>
    <m/>
    <s v="février "/>
    <s v="https://doi.org/10.1177%2F0149206318793184"/>
    <s v="vol. 45, no. 2, pp. 510-539"/>
    <n v="1"/>
    <m/>
    <m/>
    <x v="43"/>
    <s v="DIANA"/>
    <m/>
    <m/>
    <m/>
    <m/>
    <m/>
    <m/>
    <m/>
    <m/>
    <m/>
    <m/>
    <m/>
    <m/>
    <m/>
    <s v="x"/>
    <m/>
    <m/>
    <n v="1"/>
    <n v="1"/>
    <n v="1"/>
    <s v="A"/>
    <s v="4*"/>
    <n v="1"/>
    <m/>
    <m/>
    <m/>
  </r>
  <r>
    <x v="0"/>
    <x v="2"/>
    <s v="STRAT"/>
    <s v="Nau, JP, Garcia-Bardidia R, Sohier, R &amp; Velpry A (2019), ‘Changer le jeu pour changer de business model? Les jeux vidéo compétitifs entre renouvellement de l'offre et stabilité de la pratique’"/>
    <s v="Décisions Marketing"/>
    <s v="0779-7389"/>
    <s v="accepté le 29/01/2019"/>
    <s v="avril-juin"/>
    <s v="https://www.editions-ems.fr/revues-editions-ems/decisions-marketing/numerorevue/303-décisions-marketing-n°94.html"/>
    <s v="no. 94"/>
    <n v="0"/>
    <m/>
    <m/>
    <x v="16"/>
    <s v="ROMAIN"/>
    <m/>
    <m/>
    <m/>
    <m/>
    <m/>
    <m/>
    <m/>
    <m/>
    <m/>
    <m/>
    <m/>
    <m/>
    <m/>
    <s v="x"/>
    <m/>
    <m/>
    <n v="3"/>
    <n v="3"/>
    <n v="3"/>
    <s v="B"/>
    <m/>
    <m/>
    <m/>
    <m/>
    <m/>
  </r>
  <r>
    <x v="0"/>
    <x v="2"/>
    <s v="MARK"/>
    <s v="Nau, JP, Garcia-Bardidia R, Sohier, R &amp; Velpry A 2019, ‘Quand les mises à jour des jeux vidéos impactent la co-création entre joueurs : apport d’une approche par le concept de champ’"/>
    <s v="Décisions Marketing"/>
    <s v="0779-7389"/>
    <m/>
    <s v="avril-juin"/>
    <m/>
    <s v="no. 94, avril-juin, pp. 35-52"/>
    <m/>
    <m/>
    <m/>
    <x v="16"/>
    <s v="ROMAIN"/>
    <m/>
    <m/>
    <m/>
    <m/>
    <m/>
    <m/>
    <m/>
    <m/>
    <m/>
    <m/>
    <m/>
    <m/>
    <m/>
    <m/>
    <m/>
    <m/>
    <n v="3"/>
    <m/>
    <n v="3"/>
    <s v="B"/>
    <m/>
    <m/>
    <m/>
    <m/>
    <m/>
  </r>
  <r>
    <x v="0"/>
    <x v="2"/>
    <s v="SCM"/>
    <s v="Zhang, A, Venkatesh, VG, Liu, Y, Wan, M, Qu, T &amp; Huisingh, D 2019, ‘Barriers to smart waste management for a circular economy in China’"/>
    <s v="Journal of Cleaner Production"/>
    <s v="0959-6526"/>
    <m/>
    <s v="décembre"/>
    <s v="https://doi.org/10.1016/j.jclepro.2019.118198"/>
    <s v="vol. 240"/>
    <n v="1"/>
    <m/>
    <m/>
    <x v="44"/>
    <s v="VG"/>
    <m/>
    <m/>
    <m/>
    <m/>
    <m/>
    <m/>
    <m/>
    <m/>
    <m/>
    <m/>
    <m/>
    <m/>
    <m/>
    <s v="x"/>
    <m/>
    <m/>
    <m/>
    <n v="3"/>
    <n v="3"/>
    <s v="B"/>
    <n v="2"/>
    <m/>
    <m/>
    <m/>
    <m/>
  </r>
  <r>
    <x v="0"/>
    <x v="2"/>
    <s v="STRAT"/>
    <s v="Kelemen, M, Rumens, N &amp; Vo, L-C (2019), 'Questioning and Organization Studies', ABS 4"/>
    <s v="Organization Studies"/>
    <s v="0170-8406"/>
    <m/>
    <s v="octobre"/>
    <s v="https://doi.org/10.1177/0170840618783350"/>
    <s v="vol. 40, no. 10,  pp. 1529-1542"/>
    <n v="1"/>
    <m/>
    <m/>
    <x v="10"/>
    <s v="L-C"/>
    <m/>
    <m/>
    <m/>
    <m/>
    <m/>
    <m/>
    <m/>
    <m/>
    <m/>
    <m/>
    <m/>
    <m/>
    <m/>
    <s v="x"/>
    <m/>
    <m/>
    <n v="1"/>
    <n v="1"/>
    <n v="1"/>
    <s v="A"/>
    <n v="4"/>
    <m/>
    <m/>
    <m/>
    <m/>
  </r>
  <r>
    <x v="0"/>
    <x v="2"/>
    <s v="STRAT"/>
    <s v="Lakshman, C, Vo, L-C, Ladha, R, and Gok, K (2019), 'Consequences of paying CEOs for downsizing: A four-country study of the impacts on survivors vs. victims', ABS 1"/>
    <s v="M@n@gement"/>
    <s v="1331-0194"/>
    <m/>
    <m/>
    <s v="https://doi.org/10.3917/mana.222.0250"/>
    <s v="vol. 22, no. 2, pp. 250-272"/>
    <n v="1"/>
    <m/>
    <m/>
    <x v="10"/>
    <s v="L-C"/>
    <m/>
    <m/>
    <m/>
    <m/>
    <m/>
    <m/>
    <m/>
    <m/>
    <m/>
    <m/>
    <m/>
    <m/>
    <m/>
    <s v="x"/>
    <m/>
    <m/>
    <n v="2"/>
    <n v="2"/>
    <n v="2"/>
    <s v="A"/>
    <n v="1"/>
    <m/>
    <m/>
    <m/>
    <m/>
  </r>
  <r>
    <x v="0"/>
    <x v="2"/>
    <s v="STRAT"/>
    <s v="Dang, R, Houantil, L, Teulon, F &amp; Vo, L-C 2019, ‘Antecedents of female representation on corporate boards: an exploratory analysis at board level from a socialized perspective’"/>
    <s v="Management International"/>
    <s v="1206-1697"/>
    <m/>
    <n v="2019"/>
    <s v="http://www.managementinternational.ca/catalog/volumes/antecedents-of-female-representation-on-corporate-boards-an-exploratory-analysis-at-board-level-from-a-socialized-perspective.html"/>
    <s v="vol. 3, pp. 52-63"/>
    <n v="1"/>
    <m/>
    <m/>
    <x v="10"/>
    <s v="L-C"/>
    <m/>
    <m/>
    <m/>
    <m/>
    <m/>
    <m/>
    <m/>
    <m/>
    <m/>
    <m/>
    <m/>
    <m/>
    <m/>
    <s v="x"/>
    <m/>
    <m/>
    <n v="3"/>
    <n v="2"/>
    <n v="2"/>
    <s v="A"/>
    <m/>
    <m/>
    <m/>
    <m/>
    <m/>
  </r>
  <r>
    <x v="0"/>
    <x v="3"/>
    <s v="MARK"/>
    <s v="Batat, W 2020, 'Pillars of sustainable food experiences in the luxury gastronomy sector: A qualitative exploration of Michelin-starred chefs’ motivations',  ABS : 2"/>
    <s v="Journal of Retailing and Consumer Services"/>
    <s v="0969-6989"/>
    <m/>
    <s v="novembre"/>
    <s v="https://doi.org/10.1016/j.jretconser.2020.102255"/>
    <s v="vol. 57"/>
    <n v="1"/>
    <m/>
    <m/>
    <x v="45"/>
    <s v="WIDED"/>
    <m/>
    <m/>
    <m/>
    <m/>
    <m/>
    <m/>
    <m/>
    <m/>
    <m/>
    <m/>
    <m/>
    <m/>
    <m/>
    <m/>
    <m/>
    <m/>
    <n v="3"/>
    <n v="3"/>
    <n v="3"/>
    <s v="B"/>
    <n v="2"/>
    <m/>
    <m/>
    <m/>
    <m/>
  </r>
  <r>
    <x v="0"/>
    <x v="3"/>
    <s v="MARK"/>
    <s v="Chang, V, Baudier, P, Zhang, H, Xu, Q, Zhang, J &amp; Arami, M 2020, 'How Blockchain can impact financial services - The overview, challenges and recommendations from expert interviewees'"/>
    <s v="Technological Forecasting and Social change"/>
    <s v="0040-1625"/>
    <s v="accepté 7/06/2020"/>
    <s v="septembre"/>
    <s v="https://doi.org/10.1016/j.techfore.2020.120166"/>
    <s v="vol. 158"/>
    <n v="1"/>
    <m/>
    <m/>
    <x v="30"/>
    <s v="PATRICIA"/>
    <m/>
    <m/>
    <m/>
    <m/>
    <m/>
    <m/>
    <m/>
    <m/>
    <m/>
    <m/>
    <m/>
    <m/>
    <m/>
    <s v="x"/>
    <m/>
    <m/>
    <n v="2"/>
    <n v="2"/>
    <n v="2"/>
    <s v="A"/>
    <n v="3"/>
    <m/>
    <m/>
    <m/>
    <m/>
  </r>
  <r>
    <x v="0"/>
    <x v="3"/>
    <s v="MARK"/>
    <s v="Ammi, C, Baudier,P &amp; Kondrateva, G 2020, 'The future of telemedicine cabin? The case of the French students' acceptability'"/>
    <s v="Futures"/>
    <s v="0016-3287"/>
    <s v="accepté le 8/06/2020"/>
    <s v="Septmbre"/>
    <s v="https://doi.org/10.1016/j.futures.2020.102595"/>
    <s v="vol. 122"/>
    <n v="1"/>
    <m/>
    <m/>
    <x v="30"/>
    <s v="PATRICIA"/>
    <m/>
    <m/>
    <m/>
    <m/>
    <m/>
    <m/>
    <m/>
    <m/>
    <m/>
    <m/>
    <m/>
    <m/>
    <m/>
    <s v="x"/>
    <m/>
    <m/>
    <m/>
    <n v="3"/>
    <n v="3"/>
    <s v="B"/>
    <n v="2"/>
    <m/>
    <m/>
    <m/>
    <m/>
  </r>
  <r>
    <x v="0"/>
    <x v="3"/>
    <s v="MARK"/>
    <s v="Baudier, P, Ammi, C &amp; Fosso-Wamba 2020, ‘Differing Perceptions of the Smartwatch by Users within Developed Countries Review Complete’"/>
    <s v="Journal of Global Information Management"/>
    <s v="1062-7375"/>
    <m/>
    <s v="mois à confirmer"/>
    <s v="DOI: 10.4018/JGIM.2020100101"/>
    <s v="vol. 28, issue 4"/>
    <n v="1"/>
    <m/>
    <m/>
    <x v="30"/>
    <s v="PATRICIA"/>
    <m/>
    <m/>
    <m/>
    <m/>
    <m/>
    <m/>
    <m/>
    <m/>
    <m/>
    <m/>
    <m/>
    <m/>
    <m/>
    <s v="x"/>
    <m/>
    <m/>
    <n v="3"/>
    <n v="3"/>
    <n v="3"/>
    <s v="B"/>
    <n v="2"/>
    <m/>
    <m/>
    <m/>
    <m/>
  </r>
  <r>
    <x v="0"/>
    <x v="3"/>
    <s v="MARK"/>
    <s v="Baudier, P, Ammi, C &amp; Kondrateva, G 2020, 'The acceptability of telemedicine cabin by the students’"/>
    <s v="Innovations / Journal of Innovation Economics and Management"/>
    <s v="1267-4982"/>
    <m/>
    <d v="2019-06-28T00:00:00"/>
    <s v="https://www.cairn.info/revue-journal-of-innovation-economics-2021-2-page-33.htm?ref=doi"/>
    <s v="2020/2, n. 35, pp. 33-53"/>
    <n v="1"/>
    <m/>
    <m/>
    <x v="30"/>
    <s v="PATRICIA"/>
    <m/>
    <m/>
    <m/>
    <m/>
    <m/>
    <m/>
    <m/>
    <m/>
    <m/>
    <m/>
    <m/>
    <m/>
    <m/>
    <s v="x"/>
    <m/>
    <m/>
    <n v="4"/>
    <n v="3"/>
    <n v="3"/>
    <s v="B"/>
    <m/>
    <m/>
    <m/>
    <s v="x"/>
    <m/>
  </r>
  <r>
    <x v="0"/>
    <x v="3"/>
    <s v="MARK"/>
    <s v="Hikkerova, L, Manit, R, Elommal, N &amp; Baudier, P (2020), 'The digital transformation of external audit and its impact on corporate governance', ABS 3"/>
    <s v="Technological Forecasting and Social Change"/>
    <s v="0040-1625"/>
    <s v="accepté le 15/09/19"/>
    <d v="2020-01-01T00:00:00"/>
    <s v="https://doi.org/10.1016/j.techfore.2019.119751"/>
    <s v="vol. 150, pp."/>
    <n v="1"/>
    <m/>
    <m/>
    <x v="30"/>
    <s v="PATRICIA"/>
    <m/>
    <m/>
    <m/>
    <m/>
    <m/>
    <m/>
    <m/>
    <m/>
    <m/>
    <m/>
    <m/>
    <m/>
    <m/>
    <s v="x"/>
    <m/>
    <m/>
    <n v="2"/>
    <n v="2"/>
    <n v="2"/>
    <s v="A"/>
    <n v="3"/>
    <m/>
    <m/>
    <m/>
    <m/>
  </r>
  <r>
    <x v="0"/>
    <x v="3"/>
    <s v="MARK"/>
    <s v="Kondrateva, G, Ammi, C &amp; Baudier, P (2020), ‘Understanding Restaurant Clients'  Intention to Use Mobile applications: a comparative study of France and Russia’, ABS 2"/>
    <s v="Journal of Global Information Management"/>
    <s v="1062-7375"/>
    <s v="accepté le 23/05/19"/>
    <d v="2020-04-01T00:00:00"/>
    <s v="DOI: 10.4018/JGIM.2020070101"/>
    <s v="vol. 28 (3), pp.1-16"/>
    <n v="1"/>
    <m/>
    <m/>
    <x v="30"/>
    <s v="PATRICIA"/>
    <m/>
    <m/>
    <m/>
    <m/>
    <m/>
    <m/>
    <m/>
    <m/>
    <m/>
    <m/>
    <m/>
    <m/>
    <m/>
    <s v="x"/>
    <m/>
    <m/>
    <n v="3"/>
    <n v="3"/>
    <n v="3"/>
    <s v="A"/>
    <n v="2"/>
    <m/>
    <m/>
    <m/>
    <m/>
  </r>
  <r>
    <x v="0"/>
    <x v="3"/>
    <s v="RH"/>
    <s v="Bazin, Y &amp; Magne, L 2020, 'De la République des Lettres à l’évaluation en double aveugle : une archéologie des revues académiques'"/>
    <s v="Revue Internationale de Psychosociologie et de Gestion des Comportements Organisationnels (RIPCO)"/>
    <s v="2262-8401 "/>
    <s v="accepté le 18/06/2020"/>
    <s v="janvier-avril"/>
    <s v="https://doi.org/10.3917/rips1.064.0123"/>
    <s v="2020/64 (Vol. XXVI), pp. 123-144"/>
    <n v="0"/>
    <m/>
    <m/>
    <x v="31"/>
    <s v="YOANN"/>
    <m/>
    <m/>
    <m/>
    <m/>
    <m/>
    <m/>
    <m/>
    <m/>
    <m/>
    <m/>
    <m/>
    <m/>
    <m/>
    <s v="x"/>
    <m/>
    <m/>
    <n v="4"/>
    <n v="4"/>
    <n v="4"/>
    <s v="C"/>
    <m/>
    <m/>
    <m/>
    <m/>
    <m/>
  </r>
  <r>
    <x v="0"/>
    <x v="3"/>
    <s v="RH"/>
    <s v="Bazin, Y &amp; Garbe, E (2020), 'Naissance de l’éthique des affaires en France, trajectoire historique d’une comète théorique' "/>
    <s v="Revue Internationale de Psychosociologie et de Gestion des Comportements Organisationnels (RIPCO)"/>
    <s v="2262-8401 "/>
    <s v="accepté le 18/06/2020"/>
    <s v="janvier-avril"/>
    <s v="https://doi.org/10.3917/rips1.064.0067"/>
    <s v="2020/64, vol. XXVI, pp. 67-102"/>
    <n v="0"/>
    <m/>
    <m/>
    <x v="31"/>
    <s v="YOANN"/>
    <m/>
    <m/>
    <m/>
    <m/>
    <m/>
    <m/>
    <m/>
    <m/>
    <m/>
    <m/>
    <m/>
    <m/>
    <m/>
    <s v="x"/>
    <m/>
    <m/>
    <n v="4"/>
    <n v="4"/>
    <n v="4"/>
    <s v="C"/>
    <m/>
    <m/>
    <m/>
    <m/>
    <m/>
  </r>
  <r>
    <x v="0"/>
    <x v="3"/>
    <s v="RH"/>
    <s v="Baruel-Bencherqui, D, Beau, G &amp; Bazin, Y 2020, 'Problèmes et enjeux de l'accueil d'étudiants étrangers sur les campus universitaires : diversité, exclusion, inclusion et cosmopolitanisme '"/>
    <s v="Revue Internationale de Psychosociologie et de Gestion des Comportements Organisationnels (RIPCO)"/>
    <s v="2262-8401 "/>
    <d v="2020-05-17T00:00:00"/>
    <m/>
    <s v="https://doi.org/10.3917/rips1.066.0137"/>
    <s v="2020/66 vol. XXVI, pp. 137-161"/>
    <n v="0"/>
    <m/>
    <m/>
    <x v="31"/>
    <s v="YOANN"/>
    <m/>
    <m/>
    <m/>
    <m/>
    <m/>
    <m/>
    <m/>
    <m/>
    <m/>
    <m/>
    <m/>
    <m/>
    <m/>
    <s v="x"/>
    <m/>
    <m/>
    <m/>
    <n v="4"/>
    <n v="4"/>
    <s v="C"/>
    <m/>
    <m/>
    <m/>
    <m/>
    <m/>
  </r>
  <r>
    <x v="0"/>
    <x v="3"/>
    <s v="FIN"/>
    <s v="Ben Hamadi, Z 2020, 'Indépendance de l'auditeur et peur dans un contexte de corruption: la Tunisie de pré-révolution',  ABS 1"/>
    <s v="Comptabilité, Contrôle, Audit "/>
    <s v="1262-2788"/>
    <s v="accepté le 25/11/19"/>
    <s v="online le 14/09/2020"/>
    <s v="https://doi.org/10.3917/cca.263.0035"/>
    <s v="2020/3, vol. 26, pp. 35-66"/>
    <n v="0"/>
    <m/>
    <m/>
    <x v="46"/>
    <s v="ZOUHOUR"/>
    <m/>
    <m/>
    <m/>
    <m/>
    <m/>
    <m/>
    <m/>
    <m/>
    <m/>
    <m/>
    <m/>
    <m/>
    <m/>
    <m/>
    <m/>
    <m/>
    <n v="2"/>
    <n v="2"/>
    <n v="2"/>
    <s v="A"/>
    <n v="1"/>
    <m/>
    <m/>
    <m/>
    <m/>
  </r>
  <r>
    <x v="0"/>
    <x v="3"/>
    <s v="FIN"/>
    <s v="Boubaker, S, Chebbic, K &amp; Grira, J 2020,'Top management inside debt and corporate social responsibility?Evidence from the US'"/>
    <s v="The Quarterly Review of Economics and Finance"/>
    <s v="1062-9769"/>
    <m/>
    <s v="novembre"/>
    <s v="https://doi.org/10.1016/j.qref.2019.12.001"/>
    <s v="vol. 78,  pp. 98-115"/>
    <n v="1"/>
    <m/>
    <m/>
    <x v="34"/>
    <s v="SABRI"/>
    <m/>
    <m/>
    <m/>
    <m/>
    <m/>
    <m/>
    <m/>
    <m/>
    <m/>
    <m/>
    <m/>
    <m/>
    <m/>
    <s v="x"/>
    <m/>
    <m/>
    <n v="3"/>
    <m/>
    <n v="3"/>
    <s v="B"/>
    <n v="2"/>
    <m/>
    <m/>
    <m/>
    <m/>
  </r>
  <r>
    <x v="0"/>
    <x v="3"/>
    <s v="FIN"/>
    <s v="Youssef, A. B, Boubaker, S &amp; Omri, A (forthcoming), ‘Financial development and macroeconomic sustainability: modeling based on a modified environmental Kuznets curve’"/>
    <s v="Climatic Change"/>
    <s v="0165-0009"/>
    <m/>
    <s v="Novembre"/>
    <s v="https://doi.org/10.1007/s10584-020-02914-z"/>
    <s v="vol. 163, pp. 767–785"/>
    <n v="1"/>
    <m/>
    <m/>
    <x v="34"/>
    <s v="SABRI"/>
    <m/>
    <m/>
    <m/>
    <m/>
    <m/>
    <m/>
    <m/>
    <m/>
    <m/>
    <m/>
    <m/>
    <m/>
    <m/>
    <s v="x"/>
    <m/>
    <m/>
    <n v="3"/>
    <m/>
    <n v="3"/>
    <s v="B"/>
    <m/>
    <m/>
    <m/>
    <m/>
    <m/>
  </r>
  <r>
    <x v="0"/>
    <x v="3"/>
    <s v="FIN"/>
    <s v="Chiraz, B.A, Boubaker, S, Magnan, M 2020, 'Auditors and the Principal-Principal Agency Conflict in Family-Controlled Firms', forthcoming'"/>
    <s v="Auditing: A Journal of Practice &amp; Theory"/>
    <s v="0278-0361"/>
    <m/>
    <s v="Aout"/>
    <s v="https://meridian.allenpress.com/ajpt/article-abstract/doi/10.2308/AJPT-17-147/437316/Auditors-and-the-Principal-Principal-Agency?redirectedFrom=fulltext"/>
    <s v="Vol. 39 (4), pp. 31–55."/>
    <n v="1"/>
    <m/>
    <m/>
    <x v="34"/>
    <s v="SABRI"/>
    <m/>
    <m/>
    <m/>
    <m/>
    <m/>
    <m/>
    <m/>
    <m/>
    <m/>
    <m/>
    <m/>
    <m/>
    <m/>
    <s v="x"/>
    <m/>
    <m/>
    <n v="2"/>
    <n v="2"/>
    <n v="2"/>
    <s v="A"/>
    <m/>
    <m/>
    <m/>
    <m/>
    <m/>
  </r>
  <r>
    <x v="0"/>
    <x v="3"/>
    <s v="FIN"/>
    <s v="Boubaker, S &amp; Guizani, A 2020, ‘Does corporate innovation strategy influence stock price crash risk? French market evidence’ "/>
    <s v="Bankers, Markets &amp; Investors"/>
    <s v="1167-4946"/>
    <s v="octobre"/>
    <s v="novembre"/>
    <m/>
    <s v="vol. 162, pp. 35-52"/>
    <n v="1"/>
    <m/>
    <m/>
    <x v="34"/>
    <s v="SABRI"/>
    <m/>
    <m/>
    <m/>
    <m/>
    <m/>
    <m/>
    <m/>
    <m/>
    <m/>
    <m/>
    <m/>
    <m/>
    <m/>
    <s v="x"/>
    <m/>
    <m/>
    <n v="4"/>
    <n v="3"/>
    <n v="3"/>
    <s v="B"/>
    <m/>
    <m/>
    <m/>
    <m/>
    <m/>
  </r>
  <r>
    <x v="0"/>
    <x v="3"/>
    <s v="FIN"/>
    <s v="Boubaker, S, Clark, E &amp; Meft, S 2020, 'Does the CEO elite education affect firm hedging policies?', ABS 2"/>
    <s v="Quarterly Review of Economics and Finance"/>
    <s v="1062-9769"/>
    <m/>
    <s v="aout "/>
    <s v="https://doi.org/10.1016/j.qref.2019.11.004"/>
    <s v="vol. 77, pp. 340-354"/>
    <n v="1"/>
    <m/>
    <m/>
    <x v="34"/>
    <s v="SABRI"/>
    <m/>
    <m/>
    <m/>
    <m/>
    <m/>
    <m/>
    <m/>
    <m/>
    <m/>
    <m/>
    <m/>
    <m/>
    <m/>
    <s v="x"/>
    <m/>
    <m/>
    <n v="3"/>
    <m/>
    <n v="3"/>
    <s v="B"/>
    <n v="2"/>
    <m/>
    <m/>
    <m/>
    <m/>
  </r>
  <r>
    <x v="0"/>
    <x v="3"/>
    <s v="FIN"/>
    <s v="Boubaker, S,  Manita, R and Mefth, S 2020, 'Foreign currency hedging and firm productive efficiency'"/>
    <s v="Annals of Operations Research"/>
    <s v="0254-5330"/>
    <m/>
    <s v="online le 19/08/2020"/>
    <s v="https://doi.org/10.1007/s10479-020-03730-5"/>
    <m/>
    <n v="1"/>
    <m/>
    <m/>
    <x v="34"/>
    <s v="SABRI"/>
    <m/>
    <m/>
    <m/>
    <m/>
    <m/>
    <m/>
    <m/>
    <m/>
    <m/>
    <m/>
    <m/>
    <m/>
    <m/>
    <s v="x"/>
    <m/>
    <m/>
    <n v="2"/>
    <n v="2"/>
    <n v="2"/>
    <s v="A"/>
    <n v="3"/>
    <m/>
    <m/>
    <m/>
    <m/>
  </r>
  <r>
    <x v="0"/>
    <x v="3"/>
    <s v="FIN"/>
    <s v="Belaïd, F, Boubaker, S &amp; Kafrouni, R (2020), 'Carbon emissions, income inequality and environmental degradation: The case of Mediterranean countries'"/>
    <s v="European Journal of Comparative Economics"/>
    <s v="1824-2979"/>
    <m/>
    <n v="2020"/>
    <s v="http://ejce.liuc.it/Default.asp?tipo=articles&amp;identifier=ejce:18242979/2020/01/05"/>
    <s v="vol. 17 (1), pp. 73-102"/>
    <n v="1"/>
    <m/>
    <m/>
    <x v="34"/>
    <s v="SABRI"/>
    <m/>
    <m/>
    <m/>
    <m/>
    <m/>
    <m/>
    <m/>
    <m/>
    <m/>
    <m/>
    <m/>
    <m/>
    <m/>
    <s v="x"/>
    <m/>
    <m/>
    <n v="3"/>
    <m/>
    <n v="3"/>
    <s v="B"/>
    <m/>
    <m/>
    <m/>
    <m/>
    <m/>
  </r>
  <r>
    <x v="0"/>
    <x v="3"/>
    <s v="FIN"/>
    <s v="Ben Slimane, F, Boubaker, S &amp; Jouini, J 2020, ‘Does the Euro-Mediterranean Partnership contribute to regional integration?'"/>
    <s v="Journal of Policy Modeling"/>
    <s v="0161-8938"/>
    <s v="decembre 2019"/>
    <s v="online 15/12/2019 pulié march/avril 2020"/>
    <s v="https://doi.org/10.1016/j.jpolmod.2019.10.003"/>
    <s v="vol. 42, no. 2, March-April, pp. 328-348"/>
    <n v="1"/>
    <m/>
    <m/>
    <x v="34"/>
    <s v="SABRI"/>
    <m/>
    <m/>
    <m/>
    <m/>
    <m/>
    <m/>
    <m/>
    <m/>
    <m/>
    <m/>
    <m/>
    <m/>
    <m/>
    <s v="x"/>
    <m/>
    <m/>
    <n v="4"/>
    <m/>
    <n v="3"/>
    <s v="C"/>
    <n v="2"/>
    <m/>
    <m/>
    <m/>
    <m/>
  </r>
  <r>
    <x v="0"/>
    <x v="3"/>
    <s v="FIN"/>
    <s v="Boubaker, S, Cellier, A, Manita, R &amp; Saeed, A 2020, 'Does Corporate Social Responsibility Reduce Financial Distress Risk?'"/>
    <s v="Economic Modelling"/>
    <s v="0264-9993"/>
    <m/>
    <d v="2020-09-01T00:00:00"/>
    <s v="https://www.sciencedirect.com/science/article/abs/pii/S0264999319300367"/>
    <s v="Vol. 91, pp. 835-851 "/>
    <n v="1"/>
    <m/>
    <m/>
    <x v="34"/>
    <s v="SABRI"/>
    <m/>
    <m/>
    <m/>
    <m/>
    <m/>
    <m/>
    <m/>
    <m/>
    <m/>
    <m/>
    <m/>
    <m/>
    <m/>
    <s v="x"/>
    <m/>
    <m/>
    <n v="2"/>
    <m/>
    <n v="2"/>
    <s v="A"/>
    <n v="2"/>
    <m/>
    <m/>
    <m/>
    <m/>
  </r>
  <r>
    <x v="0"/>
    <x v="3"/>
    <s v="FIN"/>
    <s v="Boubaker, S, Gounopoulos, D, Nguyen, D.K &amp; Paltalidis, N 2020, 'Reaching for yield and the diabolic loop in a monetary union'"/>
    <s v="Journal of International Money and Finance"/>
    <s v="0261-5606"/>
    <m/>
    <s v="online le 11/02/2020"/>
    <s v="https://doi.org/10.1016/j.jimonfin.2020.102157"/>
    <s v="vol. 108"/>
    <n v="1"/>
    <m/>
    <m/>
    <x v="34"/>
    <s v="SABRI"/>
    <m/>
    <m/>
    <m/>
    <m/>
    <m/>
    <m/>
    <m/>
    <m/>
    <m/>
    <m/>
    <m/>
    <m/>
    <m/>
    <s v="x"/>
    <m/>
    <m/>
    <n v="2"/>
    <n v="2"/>
    <n v="2"/>
    <s v="A"/>
    <n v="3"/>
    <m/>
    <m/>
    <m/>
    <m/>
  </r>
  <r>
    <x v="0"/>
    <x v="3"/>
    <s v="FIN"/>
    <s v="Ben Cheikh, N, Ben Hmiden, O, Ben Zaied, Y, and Boubaker, S 2020, 'Do sovereign credit ratings matter for corporate credit ratings?', ABS : 3"/>
    <s v="Annals of Operations Research"/>
    <s v="0254-5330"/>
    <m/>
    <s v="mars"/>
    <s v="https://doi.org/10.1007/s10479-020-03590-z"/>
    <s v="vol. 297, pp. 77–114 "/>
    <n v="1"/>
    <m/>
    <m/>
    <x v="34"/>
    <s v="SABRI"/>
    <m/>
    <m/>
    <m/>
    <m/>
    <m/>
    <m/>
    <m/>
    <m/>
    <m/>
    <m/>
    <m/>
    <m/>
    <m/>
    <s v="x"/>
    <m/>
    <m/>
    <n v="2"/>
    <n v="2"/>
    <n v="2"/>
    <s v="A"/>
    <n v="3"/>
    <m/>
    <m/>
    <m/>
    <m/>
  </r>
  <r>
    <x v="0"/>
    <x v="3"/>
    <s v="FIN"/>
    <s v="Boubaker, S, Brahma, E &amp; Lakhal, F 2020, ‘La diversité du genre influence-t-elle la performance RSE des entreprises familiales ?’"/>
    <s v="La Revue des Sciences de Gestion"/>
    <s v="1160-7742"/>
    <s v="accepté le 31/08/2020"/>
    <s v="mai-août"/>
    <s v="https://www.cairn.info/revue-des-sciences-de-gestion-2020-3-page-71.htm?contenu=article"/>
    <s v="mai-aug 2020, Issue 303/304, pp. 71-80"/>
    <n v="0"/>
    <m/>
    <m/>
    <x v="34"/>
    <s v="SABRI"/>
    <m/>
    <m/>
    <m/>
    <m/>
    <m/>
    <m/>
    <m/>
    <m/>
    <m/>
    <m/>
    <m/>
    <m/>
    <m/>
    <s v="x"/>
    <m/>
    <m/>
    <m/>
    <n v="4"/>
    <n v="4"/>
    <s v="C"/>
    <m/>
    <m/>
    <m/>
    <m/>
    <m/>
  </r>
  <r>
    <x v="0"/>
    <x v="3"/>
    <s v="FIN"/>
    <s v="Boubaker, S, Cellier, A, Manita, R and Toumi, N 2020, ‘Ownership Structure and IPO Long-run Performance of French firms'"/>
    <s v="Management International"/>
    <s v="1206-1697"/>
    <s v="accepté le 08/05/2020"/>
    <s v="sept-oct"/>
    <s v="https://www.erudit.org/fr/revues/mi/2020-v24-n5-mi05852/1075486ar/"/>
    <s v="vol. 24, Numéro 5, 2020, p. 135–152"/>
    <n v="1"/>
    <m/>
    <m/>
    <x v="34"/>
    <s v="SABRI"/>
    <m/>
    <m/>
    <m/>
    <m/>
    <m/>
    <m/>
    <m/>
    <m/>
    <m/>
    <m/>
    <m/>
    <m/>
    <m/>
    <s v="x"/>
    <m/>
    <m/>
    <n v="3"/>
    <n v="2"/>
    <n v="2"/>
    <s v="A"/>
    <m/>
    <m/>
    <m/>
    <m/>
    <m/>
  </r>
  <r>
    <x v="0"/>
    <x v="3"/>
    <s v="ECO"/>
    <s v="Bourdin, S, Raulin, F &amp; Josset, C 2020, 'On the (un)successful deployment of renewable energies: territorial context matters. A conceptual framework and an empirical analysis of biogas projects'"/>
    <s v="Energy Studies Review"/>
    <s v="0843-4379"/>
    <s v="accepté le 17/06/2020"/>
    <s v="online, décembre"/>
    <s v="https://energystudiesreview.ca/esr/issue/view/417"/>
    <s v="vol. 24(1)"/>
    <n v="1"/>
    <m/>
    <m/>
    <x v="4"/>
    <s v="SEBASTIEN"/>
    <m/>
    <m/>
    <m/>
    <m/>
    <m/>
    <m/>
    <m/>
    <m/>
    <m/>
    <m/>
    <m/>
    <m/>
    <m/>
    <s v="x"/>
    <m/>
    <m/>
    <n v="3"/>
    <m/>
    <n v="3"/>
    <s v="B"/>
    <m/>
    <m/>
    <m/>
    <m/>
    <m/>
  </r>
  <r>
    <x v="0"/>
    <x v="3"/>
    <s v="ECO"/>
    <s v="Bourdin, S, Jeanne, P &amp; Raulin, F 2020, 'La méthanisation oui, mais pas chez moi! Une analyse du discours des acteurs dans la presse quotidienne regionale'"/>
    <s v="Nature, Sciences, Sociétés"/>
    <s v="1240-1307"/>
    <m/>
    <s v="avril-juin"/>
    <s v="https://www.nss-journal.org/articles/nss/full_html/2020/02/nss200030/nss200030.html"/>
    <s v="vol. 28/2, avril-juin, pp. 145-158."/>
    <n v="0"/>
    <m/>
    <m/>
    <x v="4"/>
    <s v="SEBASTIEN"/>
    <m/>
    <m/>
    <m/>
    <m/>
    <m/>
    <m/>
    <m/>
    <m/>
    <m/>
    <m/>
    <m/>
    <m/>
    <m/>
    <s v="x"/>
    <m/>
    <m/>
    <n v="4"/>
    <m/>
    <n v="4"/>
    <s v="C"/>
    <m/>
    <m/>
    <m/>
    <m/>
    <m/>
  </r>
  <r>
    <x v="0"/>
    <x v="3"/>
    <s v="ECO"/>
    <s v="Bourdin, S 2020, 'Analyse des déterminants du déploiement de la méthanisation dans le Grand-Ouest français '"/>
    <s v="Economie Rurale"/>
    <s v="0013-0559"/>
    <s v="accepté le 23/06/2020"/>
    <m/>
    <s v="https://doi.org/10.4000/economierurale.8043"/>
    <s v="2020/3 n° 373, pp. 61-77"/>
    <n v="0"/>
    <m/>
    <m/>
    <x v="4"/>
    <s v="SEBASTIEN"/>
    <m/>
    <m/>
    <m/>
    <m/>
    <m/>
    <m/>
    <m/>
    <m/>
    <m/>
    <m/>
    <m/>
    <m/>
    <m/>
    <m/>
    <m/>
    <m/>
    <n v="4"/>
    <m/>
    <n v="4"/>
    <s v="C"/>
    <m/>
    <m/>
    <m/>
    <m/>
    <m/>
  </r>
  <r>
    <x v="0"/>
    <x v="3"/>
    <s v="ECO"/>
    <s v="Bourdin, S 2020, ‘Concevoir autrement la politique de cohésion de l'Union européenne : La spécialisation intelligente comme approche davantage territorialisée ?’"/>
    <s v="Economie et Institutions"/>
    <s v="1775-2329"/>
    <s v="accepté le 16/12/2018"/>
    <s v="online"/>
    <s v="https://doi.org/10.4000/ei.6608"/>
    <s v="vol. 28"/>
    <n v="0"/>
    <m/>
    <m/>
    <x v="4"/>
    <s v="SEBASTIEN"/>
    <m/>
    <m/>
    <m/>
    <m/>
    <m/>
    <m/>
    <m/>
    <m/>
    <m/>
    <m/>
    <m/>
    <m/>
    <m/>
    <m/>
    <m/>
    <m/>
    <n v="4"/>
    <m/>
    <n v="4"/>
    <s v="C"/>
    <m/>
    <m/>
    <s v="x"/>
    <m/>
    <m/>
  </r>
  <r>
    <x v="0"/>
    <x v="3"/>
    <s v="ECO"/>
    <s v="Niang, A, Bourdin, S &amp; Torre, B (2020), 'L'économie circulaire : Quels enjeux de développement pour les territoires ?'"/>
    <s v="Développement Durable et Territoire"/>
    <s v="1772-9971"/>
    <s v="accepté le 10/07/19"/>
    <s v="avril"/>
    <s v="https://journals.openedition.org/developpementdurable/16902"/>
    <s v="vol. 11, n. 1"/>
    <n v="0"/>
    <m/>
    <m/>
    <x v="4"/>
    <s v="SEBASTIEN"/>
    <m/>
    <m/>
    <m/>
    <m/>
    <m/>
    <m/>
    <m/>
    <m/>
    <m/>
    <m/>
    <m/>
    <m/>
    <m/>
    <s v="x"/>
    <m/>
    <m/>
    <n v="4"/>
    <m/>
    <n v="4"/>
    <s v="C"/>
    <m/>
    <m/>
    <m/>
    <m/>
    <m/>
  </r>
  <r>
    <x v="0"/>
    <x v="3"/>
    <s v="ECO"/>
    <s v="Bourdin, S &amp; Nadou, F 2020, 'The role of a local authority as a stakeholder encouraging the development of bio-gas: A study on territorial intermediation'"/>
    <s v="Journal of Environmental Management"/>
    <s v="0301-4797"/>
    <s v="accepté le 16/12/19"/>
    <s v="online, mars"/>
    <s v="https://www.sciencedirect.com/science/article/pii/S030147971931727X?dgcid=coauthor"/>
    <s v="Vol. 258"/>
    <n v="1"/>
    <m/>
    <m/>
    <x v="4"/>
    <s v="SEBASTIEN"/>
    <s v="NADOU"/>
    <s v="FABIEN"/>
    <m/>
    <m/>
    <m/>
    <m/>
    <m/>
    <m/>
    <m/>
    <m/>
    <m/>
    <m/>
    <m/>
    <m/>
    <m/>
    <m/>
    <n v="3"/>
    <m/>
    <n v="2"/>
    <s v="B"/>
    <n v="3"/>
    <m/>
    <m/>
    <m/>
    <m/>
  </r>
  <r>
    <x v="0"/>
    <x v="3"/>
    <s v="ECO"/>
    <s v="Bourdin, S, Nadou, F &amp; Obermoeller, A 2020, ‘Comment les politiques publiques favorisent-elles les dynamiques collaboratives d’innovation ? Analyse du management de l’intermédiation territoriale'"/>
    <s v="Revue d'Economie Régionale et Urbaine"/>
    <s v="2262-8401 "/>
    <m/>
    <s v="mai"/>
    <s v="https://www.revues.armand-colin.com/eco-sc-politique/revue-deconomie-regionale-urbaine/revue-deconomie-regionale-urbaine-no22020"/>
    <s v="no. 2-2020, pp. 311-335 (avril-juin)"/>
    <n v="0"/>
    <m/>
    <m/>
    <x v="4"/>
    <s v="SEBASTIEN"/>
    <s v="NADOU"/>
    <s v="FABIEN"/>
    <s v="OBERMOELLER"/>
    <s v="ANNA"/>
    <m/>
    <m/>
    <m/>
    <m/>
    <m/>
    <m/>
    <m/>
    <m/>
    <m/>
    <m/>
    <m/>
    <m/>
    <n v="3"/>
    <m/>
    <n v="3"/>
    <s v="B"/>
    <m/>
    <m/>
    <m/>
    <m/>
    <m/>
  </r>
  <r>
    <x v="0"/>
    <x v="3"/>
    <s v="STRAT"/>
    <s v="Partouche, J. Vessal, S, Khelladi, I. Castellano, S.and Sakka, G.(2020), &quot;Effects of cause-related marketing campaigns on consumer purchase behavior among French millennials: A regulatory focus approach&quot;"/>
    <s v="International Marketing Review"/>
    <s v="0265-1335"/>
    <m/>
    <s v="online 06/02/2020"/>
    <s v="https://doi.org/10.1108/IMR-12-2018-0348"/>
    <s v="Vol. 37 No. 5, pp. 923-943"/>
    <n v="1"/>
    <m/>
    <m/>
    <x v="47"/>
    <s v="SYLVAINE"/>
    <m/>
    <m/>
    <m/>
    <m/>
    <m/>
    <m/>
    <m/>
    <m/>
    <m/>
    <m/>
    <m/>
    <m/>
    <m/>
    <s v="x"/>
    <m/>
    <m/>
    <n v="3"/>
    <n v="2"/>
    <n v="2"/>
    <s v="A"/>
    <n v="3"/>
    <m/>
    <m/>
    <m/>
    <m/>
  </r>
  <r>
    <x v="0"/>
    <x v="3"/>
    <s v="STRAT"/>
    <s v="Khelladi, I, Castellano, S &amp; Kalisz, D 2020, 'The Smartization of Metropolitan Cities: The Case of Paris'"/>
    <s v="International Entrepreneurship and Management Journal"/>
    <s v="1554-7191"/>
    <s v="accepté le 16/07/2020"/>
    <s v="Octobre "/>
    <s v="https://doi.org/10.1007/s11365-020-00691-w"/>
    <s v="Volume 16, Number 4, 1301-1325."/>
    <n v="1"/>
    <m/>
    <m/>
    <x v="47"/>
    <s v="SYLVAINE"/>
    <m/>
    <m/>
    <m/>
    <m/>
    <m/>
    <m/>
    <m/>
    <m/>
    <m/>
    <m/>
    <m/>
    <m/>
    <m/>
    <s v="x"/>
    <m/>
    <m/>
    <n v="4"/>
    <n v="3"/>
    <n v="3"/>
    <s v="B"/>
    <n v="1"/>
    <m/>
    <m/>
    <m/>
    <m/>
  </r>
  <r>
    <x v="0"/>
    <x v="3"/>
    <s v="STRAT"/>
    <s v="Lambert, C, Condor, C &amp; Prével, M 2020, 'Le travail institutionnel sur les pratiques agroécologiques dans la filière du paysage en France'"/>
    <s v="Economie rurale"/>
    <s v="0013-0559"/>
    <s v="accepté le 22/06/2020"/>
    <s v="juilllet-septembre"/>
    <s v="https://doi.org/10.4000/economierurale.7877"/>
    <s v="no. 373, juillet-septembre"/>
    <n v="0"/>
    <m/>
    <m/>
    <x v="35"/>
    <s v="ROLAND"/>
    <m/>
    <m/>
    <m/>
    <m/>
    <m/>
    <m/>
    <m/>
    <m/>
    <m/>
    <m/>
    <m/>
    <m/>
    <m/>
    <s v="x"/>
    <m/>
    <m/>
    <n v="4"/>
    <m/>
    <n v="4"/>
    <s v="C"/>
    <m/>
    <m/>
    <m/>
    <m/>
    <m/>
  </r>
  <r>
    <x v="0"/>
    <x v="3"/>
    <s v="STRAT"/>
    <s v="Condor, R 2020, ‘Entrepreneurship in Agriculture: a literature review’"/>
    <s v="International Journal of Entrepreneurship and Small Business"/>
    <s v="1476-1297"/>
    <s v="accepté le 03/12/2018"/>
    <s v="aout 2020"/>
    <s v="DOI: 10.1504/IJESB.2020.109013"/>
    <s v="vol.40 No.4, pp.516 - 562."/>
    <n v="1"/>
    <m/>
    <m/>
    <x v="35"/>
    <s v="ROLAND"/>
    <m/>
    <m/>
    <m/>
    <m/>
    <m/>
    <m/>
    <m/>
    <m/>
    <m/>
    <m/>
    <m/>
    <m/>
    <m/>
    <m/>
    <m/>
    <m/>
    <n v="4"/>
    <n v="4"/>
    <n v="4"/>
    <s v="C"/>
    <m/>
    <m/>
    <m/>
    <s v="x"/>
    <m/>
  </r>
  <r>
    <x v="0"/>
    <x v="3"/>
    <s v="MARK"/>
    <s v="Chaney, D &amp; Pecchioli, B 2020, 'Financer l’éphémère - Les facteurs clés d'une campagne de crowfinding pour les festivals'"/>
    <s v="Revue Française de Gestion"/>
    <s v="0338-4551"/>
    <m/>
    <s v="octobre"/>
    <s v="https://doi.org/10.3166/rfg.2020.00435"/>
    <s v="vol. 2020/3, no. 288, pp. 107-127"/>
    <n v="0"/>
    <m/>
    <m/>
    <x v="48"/>
    <s v="DAMIEN"/>
    <m/>
    <m/>
    <m/>
    <m/>
    <m/>
    <m/>
    <m/>
    <m/>
    <m/>
    <m/>
    <m/>
    <m/>
    <m/>
    <s v="x"/>
    <m/>
    <m/>
    <n v="3"/>
    <n v="2"/>
    <n v="2"/>
    <s v="A"/>
    <m/>
    <m/>
    <m/>
    <m/>
    <m/>
  </r>
  <r>
    <x v="0"/>
    <x v="3"/>
    <s v="MARK"/>
    <s v="Sharma, P, Leung, T-Y, Kingshott, R, Davcik, N &amp; Cardinali, S (2020), 'Managing uncertainty during a global pandemic: An international business perspective', ABS : 3"/>
    <s v="Journal of Business Research"/>
    <s v="0148-2963"/>
    <m/>
    <s v="aout-2020"/>
    <s v="https://doi.org/10.1016/j.jbusres.2020.05.026 "/>
    <s v="vol. 116, pp. 188-192"/>
    <n v="1"/>
    <m/>
    <m/>
    <x v="49"/>
    <s v="NEBOJSA"/>
    <m/>
    <m/>
    <m/>
    <m/>
    <m/>
    <m/>
    <m/>
    <m/>
    <m/>
    <m/>
    <m/>
    <m/>
    <m/>
    <s v="x"/>
    <m/>
    <m/>
    <n v="2"/>
    <n v="2"/>
    <n v="2"/>
    <s v="A"/>
    <n v="3"/>
    <m/>
    <m/>
    <m/>
    <m/>
  </r>
  <r>
    <x v="0"/>
    <x v="3"/>
    <s v="MARK"/>
    <s v="Marques, C, Da Silva, RV, Davcik, N &amp; Tamagnini Faria, R 2020, 'The role of brand equity in a new rebranding strategy of a private label brand'"/>
    <s v="Journal of Business Research"/>
    <s v="0148-2963"/>
    <m/>
    <d v="2020-09-01T00:00:00"/>
    <s v="https://doi.org/10.1016/j.jbusres.2020.06.022 "/>
    <s v="vol. 117, pp. 497-507"/>
    <n v="1"/>
    <m/>
    <m/>
    <x v="49"/>
    <s v="NEBOJSA"/>
    <m/>
    <m/>
    <m/>
    <m/>
    <m/>
    <m/>
    <m/>
    <m/>
    <m/>
    <m/>
    <m/>
    <m/>
    <m/>
    <s v="x"/>
    <m/>
    <m/>
    <n v="2"/>
    <n v="2"/>
    <n v="2"/>
    <s v="A"/>
    <n v="3"/>
    <m/>
    <m/>
    <m/>
    <m/>
  </r>
  <r>
    <x v="0"/>
    <x v="3"/>
    <s v="MARK"/>
    <s v="De Boissieu, E &amp; Urien, B (2020), 'La rencontre interpersonnelle : un point-clé dans l'expérience vécue en magasins de luxe'"/>
    <s v="Décisions Marketing"/>
    <s v="0779-7389"/>
    <m/>
    <s v="avril-juin"/>
    <s v="https://www.editions-ems.fr/revues-editions-ems/decisions-marketing/articlerevue/2124-la-rencontre-interpersonnelle%20-un-point-cl%C3%A9-dans%20l%E2%80%99exp%C3%A9rience-v%C3%A9cue-en-magasins-de-luxe.html"/>
    <s v="n. 98"/>
    <n v="0"/>
    <m/>
    <m/>
    <x v="50"/>
    <s v="ELODIE"/>
    <m/>
    <m/>
    <m/>
    <m/>
    <m/>
    <m/>
    <m/>
    <m/>
    <m/>
    <m/>
    <m/>
    <m/>
    <m/>
    <s v="x"/>
    <m/>
    <m/>
    <n v="3"/>
    <n v="3"/>
    <n v="3"/>
    <s v="B"/>
    <m/>
    <m/>
    <m/>
    <m/>
    <m/>
  </r>
  <r>
    <x v="0"/>
    <x v="3"/>
    <s v="MARK"/>
    <s v="Duchemin, M-H &amp; Lemarié-Quillerier, S 2020, ‘Itinéraire d’un souvenir : Importance de la mémoire dans l’accompagnement entrepreneurial de la créatrice'"/>
    <s v="Revue Française de Gestion"/>
    <s v="0338-4551"/>
    <s v="accepté le  28/11/19"/>
    <s v="janv-fév"/>
    <s v="https://doi.org/10.3166/rfg.2020.00408"/>
    <s v="vol. 46, n° 286, pp. 69-87. "/>
    <n v="0"/>
    <m/>
    <m/>
    <x v="51"/>
    <s v="MARIE-HELENE"/>
    <m/>
    <m/>
    <m/>
    <m/>
    <m/>
    <m/>
    <m/>
    <m/>
    <m/>
    <m/>
    <m/>
    <m/>
    <m/>
    <s v="x"/>
    <m/>
    <m/>
    <n v="3"/>
    <n v="2"/>
    <n v="2"/>
    <s v="A"/>
    <m/>
    <m/>
    <m/>
    <m/>
    <m/>
  </r>
  <r>
    <x v="0"/>
    <x v="3"/>
    <s v="ECO"/>
    <s v="Escobar, O, Neri, U &amp; Silvestre, S 2020, 'Energy policy of fossil fuel–producing countries: does global energy transition matter?'"/>
    <s v="European Journal of Comparative Economics"/>
    <s v="1824-2979"/>
    <m/>
    <s v="Juillet"/>
    <s v="http://ejce.liuc.it/Default.asp?tipo=articles&amp;identifier=ejce:18242979/2020/01/02"/>
    <s v="vol. 17(1), pp. 5-30"/>
    <n v="1"/>
    <m/>
    <m/>
    <x v="52"/>
    <s v="OCTAVIO"/>
    <m/>
    <m/>
    <m/>
    <m/>
    <m/>
    <m/>
    <m/>
    <m/>
    <m/>
    <m/>
    <m/>
    <m/>
    <m/>
    <s v="x"/>
    <m/>
    <m/>
    <n v="3"/>
    <m/>
    <n v="3"/>
    <s v="B"/>
    <m/>
    <m/>
    <m/>
    <m/>
    <m/>
  </r>
  <r>
    <x v="0"/>
    <x v="3"/>
    <s v="ECO"/>
    <s v="Di Vaio, A,  Palladino, R, Hassan, R &amp; Escobar, O 2020, ‘Artificial Intelligence and Business Models in the Sustainable Development Goals Perspective: A Systematic Literature Review’"/>
    <s v="Journal of Business Research"/>
    <s v="0148-2963"/>
    <s v="accepté le 24/08/2020"/>
    <s v="December"/>
    <s v="https://doi.org/10.1016/j.jbusres.2020.08.019"/>
    <s v="vol. 121, December 2020, pp. 283-314"/>
    <n v="1"/>
    <m/>
    <m/>
    <x v="52"/>
    <s v="OCTAVIO"/>
    <m/>
    <m/>
    <m/>
    <m/>
    <m/>
    <m/>
    <m/>
    <m/>
    <m/>
    <m/>
    <m/>
    <m/>
    <m/>
    <s v="x"/>
    <m/>
    <m/>
    <n v="2"/>
    <n v="2"/>
    <n v="2"/>
    <s v="A"/>
    <n v="3"/>
    <m/>
    <m/>
    <m/>
    <m/>
  </r>
  <r>
    <x v="0"/>
    <x v="3"/>
    <s v="STRAT"/>
    <s v="Estay, C, Nivoit, X, Yanet, Z &amp; Durrieu, F 2020, 'La perception de la réalisation du contrat psychologique chez les ouvriers en situation de restructuration industrielle '"/>
    <s v="Recherche en Sciences de Gestion-Management Sciences"/>
    <s v="2259-6372"/>
    <s v="accepté le 21/09/2020"/>
    <s v="décembre"/>
    <s v="https://doi.org/10.3917/resg.139.0225"/>
    <s v="n. 139, pp. 225-248"/>
    <n v="0"/>
    <m/>
    <m/>
    <x v="37"/>
    <s v="CHRISTOPHE "/>
    <m/>
    <m/>
    <m/>
    <m/>
    <m/>
    <m/>
    <m/>
    <m/>
    <m/>
    <m/>
    <m/>
    <m/>
    <m/>
    <s v="x"/>
    <m/>
    <m/>
    <n v="4"/>
    <n v="3"/>
    <n v="3"/>
    <s v="B"/>
    <m/>
    <m/>
    <m/>
    <m/>
    <m/>
  </r>
  <r>
    <x v="0"/>
    <x v="3"/>
    <s v="STRAT"/>
    <s v="Ahworegba, A, Estay, C &amp; Garri, M 2020, &quot;Institutional duality incidence on subsidiaries: configuration, differentiation and avoidance strategies&quot;"/>
    <s v="Journal of Organizational Change Management"/>
    <s v="0953-4814"/>
    <s v="accepté le 18/08/2020"/>
    <s v="décembre"/>
    <s v="https://doi.org/10.1108/JOCM-02-2020-0040"/>
    <s v="Vol. 33 No. 7, pp. 1499-1511."/>
    <n v="1"/>
    <m/>
    <m/>
    <x v="37"/>
    <s v="CHRISTOPHE "/>
    <m/>
    <m/>
    <m/>
    <m/>
    <m/>
    <m/>
    <m/>
    <m/>
    <m/>
    <m/>
    <m/>
    <m/>
    <m/>
    <s v="x"/>
    <m/>
    <m/>
    <n v="3"/>
    <n v="3"/>
    <n v="3"/>
    <s v="B"/>
    <n v="2"/>
    <m/>
    <m/>
    <m/>
    <m/>
  </r>
  <r>
    <x v="0"/>
    <x v="3"/>
    <s v="STRAT"/>
    <s v="Estay, C, Ahworegba, A &amp; Omoloba, J (2020), 'How Firms Risk through Entrepreneurial Innovations: Behavioral Patterns and Implications', ABS 2"/>
    <s v="International Journal of Entrepreneurship and Innovation"/>
    <s v="1465-7503"/>
    <m/>
    <s v="online 10/02/20"/>
    <s v="https://doi.org/10.1177/1465750320903621"/>
    <m/>
    <n v="1"/>
    <m/>
    <m/>
    <x v="37"/>
    <s v="CHRISTOPHE "/>
    <m/>
    <m/>
    <m/>
    <m/>
    <m/>
    <m/>
    <m/>
    <m/>
    <m/>
    <m/>
    <m/>
    <m/>
    <m/>
    <s v="x"/>
    <m/>
    <m/>
    <n v="4"/>
    <n v="4"/>
    <n v="3"/>
    <s v="C"/>
    <n v="2"/>
    <m/>
    <m/>
    <m/>
    <m/>
  </r>
  <r>
    <x v="0"/>
    <x v="3"/>
    <s v="STRAT"/>
    <s v="Estay, C, Bompar, L, Yanat, Z &amp; Lakshman, C 2020, 'Comment un manager peut-il faire réussir un collaborateur en situation d'échec ?'"/>
    <s v="Question(s) de Management"/>
    <s v="2262-7030"/>
    <s v="accepté le 29/04/2020"/>
    <s v="juin ? mois à confirmer"/>
    <s v="https://doi.org/10.3917/qdm.202.0065"/>
    <s v="2020/2 (n° 28), pp. 65-75"/>
    <n v="0"/>
    <m/>
    <m/>
    <x v="37"/>
    <s v="CHRISTOPHE"/>
    <m/>
    <m/>
    <m/>
    <m/>
    <m/>
    <m/>
    <m/>
    <m/>
    <m/>
    <m/>
    <m/>
    <m/>
    <m/>
    <s v="x"/>
    <m/>
    <m/>
    <m/>
    <n v="4"/>
    <n v="4"/>
    <s v="C"/>
    <m/>
    <m/>
    <m/>
    <m/>
    <m/>
  </r>
  <r>
    <x v="0"/>
    <x v="3"/>
    <s v="SCM"/>
    <s v="Cheaitou, A, Faury, O, Cariou, P, Hamdan, S &amp; Fabbri, G 2020, 'Economic and environmental impacts of Arctic shipping: A probabilistic approach'"/>
    <s v="Transportation Research part D"/>
    <s v="1361-9209"/>
    <s v="accapté le 21/10/2020"/>
    <s v="décembre "/>
    <s v="https://doi.org/10.1016/j.trd.2020.102606"/>
    <s v="vol.89"/>
    <n v="1"/>
    <m/>
    <m/>
    <x v="53"/>
    <s v="OLIVIER"/>
    <m/>
    <m/>
    <m/>
    <m/>
    <m/>
    <m/>
    <m/>
    <m/>
    <m/>
    <m/>
    <m/>
    <m/>
    <m/>
    <s v="x"/>
    <m/>
    <m/>
    <n v="3"/>
    <m/>
    <n v="2"/>
    <s v="B"/>
    <n v="3"/>
    <m/>
    <m/>
    <m/>
    <m/>
  </r>
  <r>
    <x v="0"/>
    <x v="3"/>
    <s v="SCM"/>
    <s v="Cajaiba-Santana, G, Faury, O &amp; Ramadan, M (2020), 'The emerging cruise shipping industry in the Arctic'"/>
    <s v="Annals of Tourism Research"/>
    <s v="0160-7383"/>
    <s v="accepté le 15/09/19"/>
    <d v="2020-01-01T00:00:00"/>
    <s v="https://doi.org/10.1016/j.annals.2019.102796"/>
    <s v="vol. 80, pp."/>
    <n v="1"/>
    <m/>
    <m/>
    <x v="53"/>
    <s v="OLIVIER"/>
    <m/>
    <m/>
    <m/>
    <m/>
    <m/>
    <m/>
    <m/>
    <m/>
    <m/>
    <m/>
    <m/>
    <m/>
    <m/>
    <s v="x"/>
    <m/>
    <m/>
    <n v="3"/>
    <n v="2"/>
    <n v="1"/>
    <s v="A"/>
    <n v="4"/>
    <m/>
    <m/>
    <m/>
    <m/>
  </r>
  <r>
    <x v="0"/>
    <x v="3"/>
    <s v="SCM"/>
    <s v="Faury, O, Cheaitou, A &amp; Givry, P 2020, Best Maritime Transportation Option for the Arctic Crude Oil: a Profit Decision Model,  ABS 3"/>
    <s v="Transportation Research Part E: Logistics and Transportation Review"/>
    <s v="1366-5545"/>
    <s v="accepté le 29/01/2020"/>
    <d v="2020-04-01T00:00:00"/>
    <s v="https://doi.org/10.1016/j.tre.2020.101865"/>
    <s v="vol. 136 pp."/>
    <n v="1"/>
    <m/>
    <m/>
    <x v="53"/>
    <s v="OLIVIER"/>
    <m/>
    <m/>
    <m/>
    <m/>
    <m/>
    <m/>
    <m/>
    <m/>
    <m/>
    <m/>
    <m/>
    <m/>
    <m/>
    <s v="x"/>
    <m/>
    <m/>
    <n v="2"/>
    <n v="2"/>
    <n v="2"/>
    <s v="A"/>
    <n v="3"/>
    <m/>
    <m/>
    <m/>
    <m/>
  </r>
  <r>
    <x v="0"/>
    <x v="3"/>
    <s v="ECO"/>
    <s v="Favreau, F 2020, 'Les Politiques publiques à l'épreuve d'une justice devenue internationale'"/>
    <s v="Politiques &amp; Management Public"/>
    <s v="0758-1726"/>
    <m/>
    <s v="jan-mars"/>
    <s v="https://pmp.revuesonline.com/article.jsp?articleId=41440"/>
    <s v="vol. 37/1, pp. 15-37"/>
    <n v="0"/>
    <m/>
    <m/>
    <x v="38"/>
    <s v="FLORIAN"/>
    <m/>
    <m/>
    <m/>
    <m/>
    <m/>
    <m/>
    <m/>
    <m/>
    <m/>
    <m/>
    <m/>
    <m/>
    <m/>
    <m/>
    <m/>
    <m/>
    <n v="4"/>
    <n v="4"/>
    <n v="4"/>
    <s v="C"/>
    <m/>
    <m/>
    <m/>
    <m/>
    <m/>
  </r>
  <r>
    <x v="0"/>
    <x v="3"/>
    <s v="ECO"/>
    <s v="Favreau, F &amp; Lhuilier, G 2020, 'Le principe de participation en droit économique'"/>
    <s v="Politiques &amp; Management Public"/>
    <s v="0758-1726"/>
    <m/>
    <s v="jan-mars"/>
    <s v="https://pmp.revuesonline.com/article.jsp?articleId=41442"/>
    <s v="vol. 37, n°1, pp.63-79 "/>
    <n v="0"/>
    <m/>
    <m/>
    <x v="38"/>
    <s v="FLORIAN"/>
    <m/>
    <m/>
    <m/>
    <m/>
    <m/>
    <m/>
    <m/>
    <m/>
    <m/>
    <m/>
    <m/>
    <m/>
    <m/>
    <s v="x"/>
    <m/>
    <m/>
    <n v="4"/>
    <n v="4"/>
    <n v="4"/>
    <s v="C"/>
    <m/>
    <m/>
    <m/>
    <m/>
    <m/>
  </r>
  <r>
    <x v="0"/>
    <x v="3"/>
    <s v="FIN"/>
    <s v="Fournès, C 2020, &quot;Lucien Bailly (1871 – 1940): an eccentric troublemaker and a real precursor. A short story of shareholders’ activism in France&quot;,  ABS 2"/>
    <s v="Accounting History"/>
    <s v="1032-3732"/>
    <m/>
    <s v="novembre"/>
    <s v="https://doi.org/10.1177/1032373219882434"/>
    <s v="vol. 25(4), November, pp. 518-535."/>
    <n v="1"/>
    <m/>
    <m/>
    <x v="6"/>
    <s v="CHRISTINE"/>
    <m/>
    <m/>
    <m/>
    <m/>
    <m/>
    <m/>
    <m/>
    <m/>
    <m/>
    <m/>
    <m/>
    <m/>
    <m/>
    <m/>
    <m/>
    <m/>
    <n v="3"/>
    <n v="3"/>
    <n v="3"/>
    <s v="B"/>
    <n v="2"/>
    <m/>
    <m/>
    <m/>
    <m/>
  </r>
  <r>
    <x v="0"/>
    <x v="3"/>
    <s v="MARK"/>
    <s v="Christodoulides, G &amp; Ghantous, N 2020, 'Franchising Brand Benefits: An Integrative Perspective '"/>
    <s v="Industrial Marketing Management"/>
    <s v="0019-8501"/>
    <s v="accepté le 27/10/2020"/>
    <s v="novembre"/>
    <s v="https://doi.org/10.1016/j.indmarman.2020.10.009"/>
    <s v="vol. 91, pp. 442-454"/>
    <n v="1"/>
    <m/>
    <m/>
    <x v="54"/>
    <s v="NABIL"/>
    <m/>
    <m/>
    <m/>
    <m/>
    <m/>
    <m/>
    <m/>
    <m/>
    <m/>
    <m/>
    <m/>
    <m/>
    <m/>
    <s v="x"/>
    <m/>
    <m/>
    <n v="2"/>
    <n v="2"/>
    <n v="2"/>
    <s v="A"/>
    <n v="3"/>
    <m/>
    <m/>
    <m/>
    <m/>
  </r>
  <r>
    <x v="0"/>
    <x v="3"/>
    <s v="RH"/>
    <s v="Garcia, J.F, Grandval, S, Montargot, N &amp; Oiry, E, 2020, 'L’intégration des néo-arrivants : une politique RH de lutte contre l’obsolescence des compétences ? Leçons tirées du cas de SNCF Réseau'"/>
    <s v="Revue de Gestion des Ressources Humaines"/>
    <s v="1163-913X"/>
    <m/>
    <s v="2ème trimestre"/>
    <s v="https://doi.org/10.3917/grhu.116.0003"/>
    <s v="no. 116, 2e trim., pp. 3-23"/>
    <n v="0"/>
    <m/>
    <m/>
    <x v="55"/>
    <s v="JEAN-FRANCOIS"/>
    <m/>
    <m/>
    <m/>
    <m/>
    <m/>
    <m/>
    <m/>
    <m/>
    <m/>
    <m/>
    <m/>
    <m/>
    <m/>
    <s v="x"/>
    <m/>
    <m/>
    <n v="2"/>
    <n v="2"/>
    <n v="2"/>
    <s v="A"/>
    <m/>
    <m/>
    <m/>
    <m/>
    <m/>
  </r>
  <r>
    <x v="0"/>
    <x v="3"/>
    <s v="RH"/>
    <s v="Brillet, F, Garcia, J-F &amp; Montargot, N 2020, &quot;Développer les talents des non-cadres par une politique d'intégration des néo-arrivants : le cas d'une entreprise publique en mutation&quot;"/>
    <s v="Recherche en Sciences de Gestion-Management Sciences"/>
    <s v="2259-6372"/>
    <s v="accepté le 4/05/2020"/>
    <s v="mars-avr"/>
    <s v="https://doi.org/10.3917/resg.137.0203"/>
    <s v="2020/2 (N° 137), pp. 203-230"/>
    <n v="0"/>
    <m/>
    <m/>
    <x v="55"/>
    <s v="JEAN FRANCOIS"/>
    <m/>
    <m/>
    <m/>
    <m/>
    <m/>
    <m/>
    <m/>
    <m/>
    <m/>
    <m/>
    <m/>
    <m/>
    <m/>
    <s v="x"/>
    <m/>
    <m/>
    <n v="4"/>
    <n v="3"/>
    <n v="3"/>
    <s v="B"/>
    <m/>
    <m/>
    <m/>
    <m/>
    <m/>
  </r>
  <r>
    <x v="0"/>
    <x v="3"/>
    <s v="RH"/>
    <s v="Halinski, M &amp; Harrison, J.A 2020, 'the job resources-engagement relationship: the role of location'"/>
    <s v="International Journal of Public Sector Management"/>
    <s v="0951-3558"/>
    <s v="accepté le 3/08/2020"/>
    <s v="novembre"/>
    <s v="https://doi.org/10.1108/IJPSM-12-2019-0303     "/>
    <s v="Vol. 33 No. 6/7, pp. 681-695"/>
    <n v="1"/>
    <m/>
    <m/>
    <x v="56"/>
    <s v="JENNIFER"/>
    <m/>
    <m/>
    <m/>
    <m/>
    <m/>
    <m/>
    <m/>
    <m/>
    <m/>
    <m/>
    <m/>
    <m/>
    <m/>
    <s v="x"/>
    <m/>
    <m/>
    <n v="3"/>
    <n v="4"/>
    <n v="3"/>
    <s v="B"/>
    <n v="1"/>
    <m/>
    <m/>
    <m/>
    <m/>
  </r>
  <r>
    <x v="0"/>
    <x v="3"/>
    <s v="ECO"/>
    <s v="Elommal-Manita, N, Manita, R, Dang, R &amp; Houanti, L 2020, 'Does Board Gender Diversity Influence Firm Performance? Evidence from the French SMEs'"/>
    <s v="International Journal of Entrepreneurship and Small Business"/>
    <s v="1476-1297"/>
    <m/>
    <s v="Novembre"/>
    <s v="https://www.inderscience.com/info/inarticle.php?artid=111580"/>
    <s v=" 2020 Vol.41 No.4, pp.584 - 603"/>
    <m/>
    <m/>
    <m/>
    <x v="57"/>
    <s v="L'HOCINE"/>
    <m/>
    <m/>
    <m/>
    <m/>
    <m/>
    <m/>
    <m/>
    <m/>
    <m/>
    <m/>
    <m/>
    <m/>
    <m/>
    <s v="x"/>
    <m/>
    <m/>
    <n v="4"/>
    <m/>
    <n v="3"/>
    <s v="C"/>
    <n v="2"/>
    <m/>
    <m/>
    <m/>
    <m/>
  </r>
  <r>
    <x v="0"/>
    <x v="3"/>
    <s v="ECO"/>
    <s v="Sahut, J-M, Dang, R, Houanti, L &amp; Tuyen Le, N 2020, 'Women on corporate boards, stated-owned enterprises and firm performance: Evidence from Vietnam and quantile regression'"/>
    <s v="Economics Bulletin"/>
    <s v="1545-2921"/>
    <m/>
    <s v="Octobre"/>
    <s v="http://www.accessecon.com/Pubs/EB/2020/Volume40/EB-20-V40-I3-P221.pdf"/>
    <s v="vol. 40, no. 3"/>
    <n v="1"/>
    <m/>
    <m/>
    <x v="57"/>
    <s v="L'HOCINE"/>
    <m/>
    <m/>
    <m/>
    <m/>
    <m/>
    <m/>
    <m/>
    <m/>
    <m/>
    <m/>
    <m/>
    <m/>
    <m/>
    <s v="x"/>
    <m/>
    <m/>
    <n v="3"/>
    <m/>
    <n v="3"/>
    <s v="B"/>
    <m/>
    <m/>
    <m/>
    <m/>
    <m/>
  </r>
  <r>
    <x v="0"/>
    <x v="3"/>
    <s v="FIN"/>
    <s v="Payre, S, Tissioui, M, Scouarnec, A &amp; Joffre, C 2020, 'Quels indicateurs mobiliser pour piloter une cellule de reclassement et mesurer son efficacité dans le cadre d’un PSE ? Proposition d’une approche globale'"/>
    <s v="Recherche en Sciences de Gestion-Management Sciences"/>
    <s v="2259-6372"/>
    <s v="accepté le 15/12/2020"/>
    <s v="décembre"/>
    <s v="https://doi.org/10.3917/resg.139.0249 "/>
    <s v="no. 139/2020, pp. 249-274"/>
    <n v="0"/>
    <m/>
    <m/>
    <x v="24"/>
    <s v="CLEMENCE"/>
    <m/>
    <m/>
    <m/>
    <m/>
    <m/>
    <m/>
    <m/>
    <m/>
    <m/>
    <m/>
    <m/>
    <m/>
    <m/>
    <s v="x"/>
    <m/>
    <m/>
    <n v="4"/>
    <n v="3"/>
    <n v="3"/>
    <s v="B"/>
    <m/>
    <m/>
    <m/>
    <m/>
    <m/>
  </r>
  <r>
    <x v="0"/>
    <x v="3"/>
    <s v="STRAT"/>
    <s v="Snadli, S, Khlif, W &amp; Karoui, L (à paraître), 'Le conseil d’administration, un organe de gouvernance soutenant les differents stades de croissance des pme'"/>
    <s v="Recherche et Cas en Sciences de Gestion"/>
    <m/>
    <s v="accepté le 15/12/2020"/>
    <m/>
    <s v="https://www.editions-ems.fr/revues-editions-ems/revue-des-cas-en-gestion/numerorevue/335-transformations-profondes-et-avenir-des-organisations-n%C2%B018.html"/>
    <s v="n. 2, pp. 29-45"/>
    <n v="0"/>
    <m/>
    <m/>
    <x v="9"/>
    <s v="LOTFI"/>
    <m/>
    <m/>
    <m/>
    <m/>
    <m/>
    <m/>
    <m/>
    <m/>
    <m/>
    <m/>
    <m/>
    <m/>
    <m/>
    <s v="x"/>
    <m/>
    <m/>
    <m/>
    <n v="4"/>
    <n v="4"/>
    <s v="C"/>
    <m/>
    <m/>
    <m/>
    <m/>
    <m/>
  </r>
  <r>
    <x v="0"/>
    <x v="3"/>
    <s v="MARK"/>
    <s v="Koubaa, Y &amp; Eleuch, A 2020, 'Gender effects on odor-induced taste enhancement and subsequent food consumption',  ABS : 1"/>
    <s v="Journal of Consumer Marketing"/>
    <s v="0736-3761"/>
    <m/>
    <s v="mars"/>
    <s v="https://doi.org/10.1108/JCM-02-2019-3091"/>
    <s v="Vol. 37 No. 5, pp. 511-519"/>
    <n v="1"/>
    <m/>
    <m/>
    <x v="58"/>
    <s v="YAMEN"/>
    <m/>
    <m/>
    <m/>
    <m/>
    <m/>
    <m/>
    <m/>
    <m/>
    <m/>
    <m/>
    <m/>
    <m/>
    <m/>
    <s v="x"/>
    <m/>
    <m/>
    <n v="4"/>
    <n v="4"/>
    <n v="4"/>
    <s v="C"/>
    <n v="1"/>
    <m/>
    <m/>
    <m/>
    <m/>
  </r>
  <r>
    <x v="0"/>
    <x v="3"/>
    <s v="RH"/>
    <s v="Karjalainen, H 2020, 'Cultural identity and its impact on today’s multicultural organizations'"/>
    <s v="International Journal of Cross Cultural Management"/>
    <s v="1470-5958"/>
    <s v="accepté le 02/07/2020"/>
    <s v="août"/>
    <s v="https://doi.org/10.1177/1470595820944207"/>
    <s v="Volume 20, Issue 2"/>
    <n v="1"/>
    <m/>
    <m/>
    <x v="25"/>
    <s v="HELENA"/>
    <m/>
    <m/>
    <m/>
    <m/>
    <m/>
    <m/>
    <m/>
    <m/>
    <m/>
    <m/>
    <m/>
    <m/>
    <m/>
    <m/>
    <m/>
    <m/>
    <n v="4"/>
    <n v="4"/>
    <n v="4"/>
    <s v="C"/>
    <n v="1"/>
    <m/>
    <m/>
    <m/>
    <m/>
  </r>
  <r>
    <x v="0"/>
    <x v="3"/>
    <s v="FIN"/>
    <s v="Lacombe, I (2020), 'La difficile articulation du pilotage des territoires dans le secteur public'"/>
    <s v="Management &amp; Avenir"/>
    <s v="1768-5958"/>
    <s v="accepté 18/05/2020"/>
    <s v="août"/>
    <s v="https://www.editions-ems.fr/revues/management-avenir/numerorevue/325:management-avenir-n%C2%B0118.html#articles"/>
    <s v="n° 118, p. 15-36"/>
    <n v="0"/>
    <m/>
    <m/>
    <x v="26"/>
    <s v="ISABELLE"/>
    <m/>
    <m/>
    <m/>
    <m/>
    <m/>
    <m/>
    <m/>
    <m/>
    <m/>
    <m/>
    <m/>
    <m/>
    <m/>
    <m/>
    <m/>
    <m/>
    <n v="4"/>
    <n v="3"/>
    <n v="3"/>
    <s v="B"/>
    <m/>
    <m/>
    <m/>
    <m/>
    <m/>
  </r>
  <r>
    <x v="0"/>
    <x v="3"/>
    <s v="ECO"/>
    <s v="Bayon, M &amp; Lamotte, O 2020, ‘Age, Labour Market Situation and the Choice of Risky Innovative Entrepreneurship’,  ABS 1"/>
    <s v="Applied Economics Letters"/>
    <s v="1350-4851"/>
    <m/>
    <s v="online on Feb, 11"/>
    <s v="https://doi.org/10.1080/13504851.2020.1728221"/>
    <s v="vol. 27, no. 8, pp. 624-628"/>
    <n v="1"/>
    <m/>
    <m/>
    <x v="59"/>
    <s v="OLIVIER"/>
    <m/>
    <m/>
    <m/>
    <m/>
    <m/>
    <m/>
    <m/>
    <m/>
    <m/>
    <m/>
    <m/>
    <m/>
    <m/>
    <s v="x"/>
    <m/>
    <m/>
    <n v="4"/>
    <m/>
    <n v="4"/>
    <s v="C"/>
    <n v="1"/>
    <m/>
    <m/>
    <m/>
    <m/>
  </r>
  <r>
    <x v="0"/>
    <x v="3"/>
    <s v="ECO"/>
    <s v="Boutabba, A, Diaw D, Laré, A &amp; Lessoua, A 2020, 'The impact of microfinance on energy access: A case study from peripheral districts of Lomé, Togo'"/>
    <s v="Applied Economics"/>
    <s v="0003-6846"/>
    <m/>
    <s v="online 07/05"/>
    <s v="https://doi.org/10.1080/00036846.2020.1751800"/>
    <s v="vol. 52, no. 45, pp.4927-4951"/>
    <n v="1"/>
    <m/>
    <m/>
    <x v="11"/>
    <s v="AMANDINE"/>
    <m/>
    <m/>
    <m/>
    <m/>
    <m/>
    <m/>
    <m/>
    <m/>
    <m/>
    <m/>
    <m/>
    <m/>
    <m/>
    <s v="x"/>
    <m/>
    <m/>
    <n v="2"/>
    <m/>
    <n v="2"/>
    <s v="A"/>
    <n v="2"/>
    <m/>
    <m/>
    <m/>
    <m/>
  </r>
  <r>
    <x v="0"/>
    <x v="3"/>
    <s v="ECO"/>
    <s v="Koné, N, Laré, A &amp; Briand, A 2020, ‘Logement et accès aux services publiques de base dans les bidonvilles d'Abidjan: Une approche par la méthode des prix hédoniste’"/>
    <s v="Revue d'Economie Régionale et Urbaine"/>
    <s v="2262-8401 "/>
    <m/>
    <s v="décembre"/>
    <s v="https://www.revues.armand-colin.com/eco-sc-politique/revue-deconomie-regionale-urbaine/revue-deconomie-regionale-urbaine-52020/logement-acces-aux-services-base-bidonvilles-dabidjan"/>
    <s v="(5/2020), pp. 829-857"/>
    <n v="0"/>
    <m/>
    <m/>
    <x v="11"/>
    <s v="AMANDINE"/>
    <m/>
    <m/>
    <m/>
    <m/>
    <m/>
    <m/>
    <m/>
    <m/>
    <m/>
    <m/>
    <m/>
    <m/>
    <m/>
    <s v="x"/>
    <m/>
    <m/>
    <n v="3"/>
    <m/>
    <n v="3"/>
    <s v="B"/>
    <m/>
    <m/>
    <m/>
    <m/>
    <m/>
  </r>
  <r>
    <x v="0"/>
    <x v="3"/>
    <s v="MARK"/>
    <s v="Laroutis, D &amp; Boistel P 2020, ‘Améliorer la confiance dans les sites marchands via les avis consommateur online : Analyse statistique exploratoire des facteurs explicatifs’"/>
    <s v="Question(s) de Management"/>
    <s v="2262-7030"/>
    <m/>
    <s v="décembre"/>
    <s v="https://doi.org/10.3917/qdm.204.0093"/>
    <s v="2020/4 (n° 30), pp 93-105  "/>
    <n v="0"/>
    <m/>
    <m/>
    <x v="39"/>
    <s v="DIMITRI"/>
    <m/>
    <m/>
    <m/>
    <m/>
    <m/>
    <m/>
    <m/>
    <m/>
    <m/>
    <m/>
    <m/>
    <m/>
    <m/>
    <s v="x"/>
    <m/>
    <m/>
    <m/>
    <n v="4"/>
    <n v="4"/>
    <s v="C"/>
    <m/>
    <m/>
    <m/>
    <m/>
    <m/>
  </r>
  <r>
    <x v="0"/>
    <x v="3"/>
    <s v="MARK"/>
    <s v="Boistel, P, Laroutis, D &amp; Tournesac, Y 2020, ‘Comment la perception de la transparence se construit dans l’esprit des consommateurs : une analyse exploratoire’"/>
    <s v="Gestion 2000"/>
    <s v="0773-0543"/>
    <m/>
    <s v="janv-fév"/>
    <s v="https://doi.org/10.3917/g2000.371.0179"/>
    <s v="2020/1, vol. 37, pp. 179-202"/>
    <n v="0"/>
    <m/>
    <m/>
    <x v="39"/>
    <s v="DIMITRI"/>
    <m/>
    <m/>
    <m/>
    <m/>
    <m/>
    <m/>
    <m/>
    <m/>
    <m/>
    <m/>
    <m/>
    <m/>
    <m/>
    <s v="x"/>
    <m/>
    <m/>
    <m/>
    <n v="4"/>
    <n v="4"/>
    <s v="C"/>
    <m/>
    <m/>
    <m/>
    <m/>
    <m/>
  </r>
  <r>
    <x v="0"/>
    <x v="3"/>
    <s v="STRAT"/>
    <s v="Lebègue, T, Evon, J, Hulin, A &amp; Gavoille, F (à paraître), ‘L’engagement d’une région dans un processus de construction de compétences entrepreneuriales territoriales : le cas d’un programme de recherche en région Centre-Val de Loire'"/>
    <s v="Management International"/>
    <s v="1206-1697"/>
    <s v="accepté le 15/11/2018"/>
    <s v="décembre"/>
    <s v="https://www.erudit.org/fr/revues/mi/2020-v24-n6-mi06043/1077345ar/"/>
    <s v="vol. 24, n. 6"/>
    <n v="0"/>
    <m/>
    <m/>
    <x v="8"/>
    <s v="T"/>
    <m/>
    <m/>
    <m/>
    <m/>
    <m/>
    <m/>
    <m/>
    <m/>
    <m/>
    <m/>
    <m/>
    <m/>
    <m/>
    <s v="x"/>
    <m/>
    <m/>
    <n v="3"/>
    <n v="2"/>
    <n v="2"/>
    <s v="A"/>
    <m/>
    <m/>
    <m/>
    <m/>
    <m/>
  </r>
  <r>
    <x v="0"/>
    <x v="3"/>
    <s v="FIN"/>
    <s v="Legros, B,  Oualid Jouini, Z.A, &amp; Koole, G 2020, 'Front-offce multitasking between service encounters and back-oﬃce tasks',  ABS : 4"/>
    <s v="European Journal of Operational Research (EJOR)"/>
    <s v="0377-2217"/>
    <s v="accepté le 27/04/2020"/>
    <s v="décembre"/>
    <s v="https://doi.org/10.1016/j.ejor.2020.04.048"/>
    <s v="vol.287, Issue 3, pp. 946-963"/>
    <n v="1"/>
    <m/>
    <m/>
    <x v="12"/>
    <s v="BENJAMIN"/>
    <m/>
    <m/>
    <m/>
    <m/>
    <m/>
    <m/>
    <m/>
    <m/>
    <m/>
    <m/>
    <m/>
    <m/>
    <m/>
    <s v="x"/>
    <m/>
    <m/>
    <n v="1"/>
    <n v="1"/>
    <n v="1"/>
    <s v="A"/>
    <n v="4"/>
    <m/>
    <m/>
    <m/>
    <m/>
  </r>
  <r>
    <x v="0"/>
    <x v="3"/>
    <s v="FIN"/>
    <s v="Legros, B (2020), 'Late-rejection, a strategy to perform an overflow policy',  ABS  4"/>
    <s v="European Journal of Operational Research (EJOR)"/>
    <s v="0377-2217"/>
    <s v="accepté le  22/08/2019"/>
    <s v="February"/>
    <s v="https://doi.org/10.1016/j.ejor.2019.08.037"/>
    <s v="vol. 281, no. 1, pp. 66-76"/>
    <n v="1"/>
    <m/>
    <m/>
    <x v="12"/>
    <s v="BENJAMIN"/>
    <m/>
    <m/>
    <m/>
    <m/>
    <m/>
    <m/>
    <m/>
    <m/>
    <m/>
    <m/>
    <m/>
    <m/>
    <m/>
    <m/>
    <m/>
    <m/>
    <n v="1"/>
    <n v="1"/>
    <n v="1"/>
    <s v="A"/>
    <n v="4"/>
    <m/>
    <m/>
    <m/>
    <m/>
  </r>
  <r>
    <x v="0"/>
    <x v="3"/>
    <s v="FIN"/>
    <s v="Legros, B, Jouini, O &amp; koole, G 2020, ‘Should we wait before outsourcing? Analysis of a revenue-generating blended contact center’,  ABS 3 "/>
    <s v="Manufacturing &amp; Service Operations Management"/>
    <s v="1523-4614"/>
    <s v="accepté le 02/11/19"/>
    <s v="sept-oct"/>
    <s v="https://doi.org/10.1287/msom.2019.0859"/>
    <s v="vol. 23, issue 5, pp. 1005-1331"/>
    <n v="1"/>
    <m/>
    <m/>
    <x v="12"/>
    <s v="BENJAMIN"/>
    <m/>
    <m/>
    <m/>
    <m/>
    <m/>
    <m/>
    <m/>
    <m/>
    <m/>
    <m/>
    <m/>
    <m/>
    <m/>
    <s v="x"/>
    <m/>
    <m/>
    <n v="2"/>
    <n v="1"/>
    <n v="1"/>
    <s v="A"/>
    <n v="3"/>
    <n v="1"/>
    <m/>
    <m/>
    <m/>
  </r>
  <r>
    <x v="0"/>
    <x v="3"/>
    <s v="FIN"/>
    <s v="Kooki, C, Legros, B, Babai, Z &amp; Jouini, O 2020, 'Analysis of base-stock perishable inventory systems with general lifetime and lead-time'"/>
    <s v="European Journal of Operational Research (EJOR)"/>
    <s v="0377-2217"/>
    <s v="accepté le 13/05/2020"/>
    <s v="décembre"/>
    <s v="Cite_x000a_https://doi.org/10.1016/j.ejor.2020.05.024"/>
    <s v="vol. 287, Issue 3, December, pp. 901-915"/>
    <n v="1"/>
    <m/>
    <m/>
    <x v="12"/>
    <s v="BENJAMIN"/>
    <m/>
    <m/>
    <m/>
    <m/>
    <m/>
    <m/>
    <m/>
    <m/>
    <m/>
    <m/>
    <m/>
    <m/>
    <m/>
    <s v="x"/>
    <m/>
    <m/>
    <n v="1"/>
    <n v="1"/>
    <n v="1"/>
    <s v="A"/>
    <n v="4"/>
    <m/>
    <m/>
    <m/>
    <m/>
  </r>
  <r>
    <x v="0"/>
    <x v="3"/>
    <s v="STRAT"/>
    <s v="Loux, P, Aubry, M, Baudouin, E &amp; Tran, S (2020), ‘Multi-sided platforms in B2B contexts: the role of affiliation costs and interdependencies in adoption decisions’,  ABS 3"/>
    <s v="Industrial Marketing Management"/>
    <s v="0019-8501"/>
    <m/>
    <d v="2020-01-01T00:00:00"/>
    <s v="https://doi.org/10.1016/j.indmarman.2019.07.001"/>
    <s v="vol. 84, pp. 212-223"/>
    <n v="1"/>
    <m/>
    <m/>
    <x v="60"/>
    <s v="PATRICK"/>
    <s v="AUBRY"/>
    <s v="MATHILDE"/>
    <m/>
    <m/>
    <m/>
    <m/>
    <m/>
    <m/>
    <m/>
    <m/>
    <m/>
    <m/>
    <m/>
    <s v="x"/>
    <m/>
    <m/>
    <n v="2"/>
    <n v="2"/>
    <n v="2"/>
    <s v="A"/>
    <n v="3"/>
    <m/>
    <m/>
    <m/>
    <m/>
  </r>
  <r>
    <x v="0"/>
    <x v="3"/>
    <s v="ECO"/>
    <s v="Martinez, F (2020), ‘Vers un management durable ? Etat des lieux et perspective ‘supradisciplinaire’’"/>
    <s v="Nature, Sciences, Sociétés"/>
    <s v="1240-1307"/>
    <d v="2019-11-06T00:00:00"/>
    <s v="juillet/décembre"/>
    <s v="_x0009_https://doi.org/10.1051/nss/2021009"/>
    <s v="vol. 28, n. 3-4, 248-259"/>
    <n v="0"/>
    <m/>
    <m/>
    <x v="40"/>
    <s v="FABIEN"/>
    <m/>
    <m/>
    <m/>
    <m/>
    <m/>
    <m/>
    <m/>
    <m/>
    <m/>
    <m/>
    <m/>
    <m/>
    <m/>
    <m/>
    <m/>
    <m/>
    <n v="4"/>
    <m/>
    <n v="4"/>
    <s v="C"/>
    <m/>
    <m/>
    <m/>
    <m/>
    <m/>
  </r>
  <r>
    <x v="0"/>
    <x v="3"/>
    <s v="RH"/>
    <s v="Minchella, D &amp; Sorreda, T (à paraître), 'Défaire le lieu : Le 'non-lieu' comme pratique de résistance organisationnelle'"/>
    <s v="Revue Internationale de Psychosociologie et de Gestion des Comportements Organisationnels (RIPCO)"/>
    <s v="2262-8401 "/>
    <s v="accepté le 01/03/20"/>
    <s v="novembre"/>
    <s v="https://ripco-online.com/FR/issue.asp?IssuePK=65"/>
    <s v="vol. XXVI, n° 65, 91 - 106"/>
    <n v="0"/>
    <m/>
    <m/>
    <x v="61"/>
    <s v="DELPHINE"/>
    <m/>
    <m/>
    <m/>
    <m/>
    <m/>
    <m/>
    <m/>
    <m/>
    <m/>
    <m/>
    <m/>
    <m/>
    <m/>
    <s v="x"/>
    <m/>
    <m/>
    <n v="4"/>
    <n v="4"/>
    <n v="4"/>
    <s v="C"/>
    <m/>
    <m/>
    <m/>
    <m/>
    <m/>
  </r>
  <r>
    <x v="0"/>
    <x v="3"/>
    <s v="STRAT"/>
    <s v="Mouakhar, K &amp; Benkeltoum, N (2020), 'Capacité d’absorption des entreprises de l’open source : du modèle d’affaires à l’intention d’affaires'"/>
    <s v="Systèmes d'information &amp; Management"/>
    <s v="1260-4984"/>
    <s v="accepté le 04/12/19"/>
    <s v="janv-mars"/>
    <s v="https://doi.org/10.3917/sim.201.0047"/>
    <s v="2020/1 , vol.25,  pp. 47-88"/>
    <n v="1"/>
    <m/>
    <m/>
    <x v="14"/>
    <s v="KHAIREDDINE"/>
    <m/>
    <m/>
    <m/>
    <m/>
    <m/>
    <m/>
    <m/>
    <m/>
    <m/>
    <m/>
    <m/>
    <m/>
    <m/>
    <s v="x"/>
    <m/>
    <m/>
    <n v="2"/>
    <n v="2"/>
    <n v="2"/>
    <s v="A"/>
    <m/>
    <m/>
    <m/>
    <s v="x"/>
    <m/>
  </r>
  <r>
    <x v="0"/>
    <x v="3"/>
    <s v="STRAT"/>
    <s v="Mouakhar, K, Kachouri, M, Riguen, R &amp; Jarboui, A 2020, 'The effect of sustainability performance and CSR on corporate tax avoidance with board gender diversity as mediating variable'"/>
    <s v="Recherche en Sciences de Gestion-Management Sciences"/>
    <s v="2259-6372"/>
    <s v="accpté le 02/07/2020"/>
    <s v="mai-juin"/>
    <s v="https://www.cairn.info/revue-recherches-en-sciences-de-gestion-2020-3-page-303.htm"/>
    <s v="n° 138, pp. 303-339"/>
    <n v="0"/>
    <m/>
    <m/>
    <x v="14"/>
    <s v="KHAIREDDINE"/>
    <m/>
    <m/>
    <m/>
    <m/>
    <m/>
    <m/>
    <m/>
    <m/>
    <m/>
    <m/>
    <m/>
    <m/>
    <m/>
    <s v="x"/>
    <m/>
    <m/>
    <n v="4"/>
    <n v="3"/>
    <n v="3"/>
    <s v="B"/>
    <m/>
    <m/>
    <m/>
    <m/>
    <m/>
  </r>
  <r>
    <x v="0"/>
    <x v="3"/>
    <s v="ECO"/>
    <s v="Nadou, F &amp; Pecqueur, B 2020, 'Pour une socioéconomie de l’intermédiation territoriale. Une approche conceptuelle'"/>
    <s v="Géographie, Economie, Société"/>
    <s v="1295-926X"/>
    <s v="accepté le 23/12/2020"/>
    <s v="novembre/décembre"/>
    <s v="https://www.cairn.info/revue-geographie-economie-societe-2020-3-page-245.htm"/>
    <s v="2020/3-4 (Vol. 22), pages 245 à 263 "/>
    <n v="0"/>
    <m/>
    <m/>
    <x v="29"/>
    <s v="FABIEN"/>
    <m/>
    <m/>
    <m/>
    <m/>
    <m/>
    <m/>
    <m/>
    <m/>
    <m/>
    <m/>
    <m/>
    <m/>
    <m/>
    <s v="x"/>
    <m/>
    <m/>
    <n v="4"/>
    <m/>
    <n v="4"/>
    <s v="C"/>
    <m/>
    <m/>
    <m/>
    <m/>
    <m/>
  </r>
  <r>
    <x v="0"/>
    <x v="3"/>
    <s v="ECO"/>
    <s v="Nadou, F, Lacour, C &amp; Bourdin, S 2020, 'Le management des territoires. Nouvelles alliances et stratégies entre acteurs'"/>
    <s v="Revue d'Economie Régionale et Urbaine"/>
    <s v="2262-8401 "/>
    <s v="accepté le 18/06/2020"/>
    <s v="Octobre"/>
    <s v="https://doi.org/10.3917/reru.204.0573"/>
    <s v="2020/4, pp.  573-590"/>
    <n v="0"/>
    <m/>
    <m/>
    <x v="29"/>
    <s v="FABIEN"/>
    <s v="BOURDIN"/>
    <s v="SEBASTIEN"/>
    <m/>
    <m/>
    <m/>
    <m/>
    <m/>
    <m/>
    <m/>
    <m/>
    <m/>
    <m/>
    <m/>
    <s v="x"/>
    <m/>
    <m/>
    <n v="3"/>
    <m/>
    <n v="3"/>
    <s v="B"/>
    <m/>
    <m/>
    <m/>
    <m/>
    <m/>
  </r>
  <r>
    <x v="0"/>
    <x v="3"/>
    <s v="ECO"/>
    <s v="Nguyen-Huu, T, Nguyen, Khac, M &amp; Phung, M-L 2020, 'Productivity growth and job reallocation: Evidence from the garment industry in Vietnam'"/>
    <s v="Région et Développement"/>
    <s v="1267-5059"/>
    <s v="accepté le 17/02/20"/>
    <d v="2021-05-24T00:00:00"/>
    <s v="https://ideas.repec.org/a/tou/journl/v52y2020p5-19.html"/>
    <s v="vol. 52, pages 5-19. "/>
    <n v="0"/>
    <m/>
    <m/>
    <x v="41"/>
    <s v="THANH TAM"/>
    <m/>
    <m/>
    <m/>
    <m/>
    <m/>
    <m/>
    <m/>
    <m/>
    <m/>
    <m/>
    <m/>
    <m/>
    <m/>
    <s v="x"/>
    <m/>
    <m/>
    <n v="4"/>
    <m/>
    <n v="4"/>
    <s v="C"/>
    <m/>
    <m/>
    <m/>
    <m/>
    <m/>
  </r>
  <r>
    <x v="0"/>
    <x v="3"/>
    <s v="RH"/>
    <s v="Sorreda, T &amp; Philippe, X (2020), ‘“Business is business”: a journey into a French suburban drug dealing bureaucratic gang’, ABS 2 "/>
    <s v="Society and Business Review"/>
    <s v="1746-5680"/>
    <s v="accepté le 04/01/2019"/>
    <s v="ocotbre"/>
    <s v="https://doi.org/10.1108/SBR-09-2018-0102"/>
    <s v="_x000a_Vol. 15 No. 3, pp. 145-163."/>
    <n v="1"/>
    <m/>
    <m/>
    <x v="42"/>
    <s v="XAVIER"/>
    <m/>
    <m/>
    <m/>
    <m/>
    <m/>
    <m/>
    <m/>
    <m/>
    <m/>
    <m/>
    <m/>
    <m/>
    <m/>
    <s v="x"/>
    <m/>
    <m/>
    <m/>
    <n v="4"/>
    <n v="3"/>
    <s v="C"/>
    <n v="2"/>
    <m/>
    <m/>
    <m/>
    <m/>
  </r>
  <r>
    <x v="0"/>
    <x v="3"/>
    <s v="RH"/>
    <s v="Philippe, X &amp; Sorreda, T (2020), ‘L’université d’entreprise au carrefour de la pensée managériale dans les organisations’"/>
    <s v="Revue Internationale de Psychosociologie et de Gestion des Comportements Organisationnels (RIPCO)"/>
    <s v="2262-8401 "/>
    <s v="accepté le 18/11/19"/>
    <s v="juillet ?"/>
    <s v="https://doi.org/10.3917/rips1.064.0103"/>
    <s v="2020/64 (Vol. XXVI), pp. 103-121"/>
    <n v="0"/>
    <m/>
    <m/>
    <x v="42"/>
    <s v="XAVIER"/>
    <m/>
    <m/>
    <m/>
    <m/>
    <m/>
    <m/>
    <m/>
    <m/>
    <m/>
    <m/>
    <m/>
    <m/>
    <m/>
    <s v="x"/>
    <m/>
    <m/>
    <n v="4"/>
    <n v="4"/>
    <n v="4"/>
    <s v="C"/>
    <m/>
    <m/>
    <m/>
    <m/>
    <m/>
  </r>
  <r>
    <x v="0"/>
    <x v="3"/>
    <s v="FIN"/>
    <s v="Pereira, B (2020), 'Signes religieux et neutralité en entreprise, quel équilibre pour la norme ?'"/>
    <s v="Recherche en Sciences de Gestion-Management Sciences"/>
    <s v="2259-6372"/>
    <m/>
    <s v="juillet "/>
    <s v="https://doi.org/10.3917/resg.136.0315"/>
    <s v="2020/1, no. 136, pp. 315-338"/>
    <n v="0"/>
    <m/>
    <m/>
    <x v="15"/>
    <s v="BRIGITTE"/>
    <m/>
    <m/>
    <m/>
    <m/>
    <m/>
    <m/>
    <m/>
    <m/>
    <m/>
    <m/>
    <m/>
    <m/>
    <m/>
    <m/>
    <m/>
    <m/>
    <n v="4"/>
    <n v="3"/>
    <n v="3"/>
    <s v="B"/>
    <m/>
    <m/>
    <m/>
    <m/>
    <m/>
  </r>
  <r>
    <x v="0"/>
    <x v="3"/>
    <s v="RH"/>
    <s v="Pralong, J 2020, ‘Quand le sens prime sur l’expérience. Une étude longitudinale des relations synchroniques et diachroniques entre succès de carrière objectif et schémas de carrière'"/>
    <s v="Revue Internationale de Psychosociologie et de Gestion des Comportements Organisationnels (RIPCO)"/>
    <s v="2262-8401 "/>
    <s v="accepté le 24/08/2020"/>
    <s v="novembre"/>
    <s v="https://ripco-online.com/FR/issue.asp?IssuePK=65"/>
    <s v="vol. XXVI, n° 65, 127 - 144"/>
    <n v="0"/>
    <m/>
    <m/>
    <x v="62"/>
    <s v="JEAN"/>
    <m/>
    <m/>
    <m/>
    <m/>
    <m/>
    <m/>
    <m/>
    <m/>
    <m/>
    <m/>
    <m/>
    <m/>
    <m/>
    <m/>
    <m/>
    <m/>
    <n v="4"/>
    <n v="4"/>
    <n v="4"/>
    <s v="C"/>
    <m/>
    <m/>
    <m/>
    <m/>
    <m/>
  </r>
  <r>
    <x v="0"/>
    <x v="3"/>
    <s v="STRAT"/>
    <s v="Maucuer, R, Renaud, A, Snihur, Y &amp; Bojovic, N 2020, 'Business Models in the Information Systems Literature: State of the Art and Research Perspectives'"/>
    <s v="Systèmes d'information &amp; Management"/>
    <s v="1260-4984"/>
    <m/>
    <s v="février"/>
    <s v="https://doi.org/10.3917/sim.204.0005"/>
    <s v="2020/4, vol. 25, pp. 5-28"/>
    <n v="1"/>
    <m/>
    <m/>
    <x v="18"/>
    <s v="ALEXANDRE"/>
    <m/>
    <m/>
    <m/>
    <m/>
    <m/>
    <m/>
    <m/>
    <m/>
    <m/>
    <m/>
    <m/>
    <m/>
    <m/>
    <s v="x"/>
    <m/>
    <m/>
    <n v="2"/>
    <n v="2"/>
    <n v="2"/>
    <s v="A"/>
    <m/>
    <m/>
    <m/>
    <m/>
    <m/>
  </r>
  <r>
    <x v="0"/>
    <x v="3"/>
    <s v="MARK"/>
    <s v="Lavissière, A, Sohier, R &amp; Lavissière, M.C 2020, 'Transportation systems in the Arctic: a systematic literature review using textometry'"/>
    <s v="Transportation research part A: Policy and practice"/>
    <s v="0965-8564"/>
    <s v="accepté le 12/09/2020"/>
    <s v="novembre "/>
    <s v="https://doi.org/10.1016/j.tra.2020.09.003"/>
    <s v="vol. 141, pp. 130-146"/>
    <n v="1"/>
    <m/>
    <m/>
    <x v="16"/>
    <s v="ROMAIN"/>
    <m/>
    <m/>
    <m/>
    <m/>
    <m/>
    <m/>
    <m/>
    <m/>
    <m/>
    <m/>
    <m/>
    <m/>
    <m/>
    <s v="x"/>
    <m/>
    <m/>
    <n v="2"/>
    <m/>
    <n v="2"/>
    <s v="A"/>
    <n v="3"/>
    <m/>
    <m/>
    <m/>
    <m/>
  </r>
  <r>
    <x v="0"/>
    <x v="3"/>
    <s v="RH"/>
    <s v="Grau-Grau, M &amp; Tanquerel, S 2020, ‘Unmasking work-family balance barriers and strategies among working fathers in the Workplace’,  ABS 3"/>
    <s v="Organization"/>
    <s v="1350-5084"/>
    <m/>
    <s v="Septmbre"/>
    <s v="https://doi.org/10.1177/1350508419838692 "/>
    <s v="2020, vol. 27, no. 5, pp. 680-700"/>
    <n v="1"/>
    <m/>
    <m/>
    <x v="63"/>
    <s v="SABRINA"/>
    <m/>
    <m/>
    <m/>
    <m/>
    <m/>
    <m/>
    <m/>
    <m/>
    <m/>
    <m/>
    <m/>
    <m/>
    <m/>
    <s v="x"/>
    <m/>
    <m/>
    <n v="1"/>
    <n v="2"/>
    <n v="1"/>
    <s v="A"/>
    <n v="3"/>
    <m/>
    <m/>
    <m/>
    <m/>
  </r>
  <r>
    <x v="0"/>
    <x v="3"/>
    <s v="RH"/>
    <s v="Tanquerel, S &amp; Condor, R 2020, ‘Chief happiness Officer: Quelles contributions au bien-être en entreprise ?’"/>
    <s v="Gérer &amp; Comprendre"/>
    <s v="0295-4397"/>
    <s v="accepté le 20/09/2019"/>
    <s v="juin"/>
    <s v="https://doi.org/10.3917/geco1.140.0005"/>
    <s v="no. 140, juin, pp. 5-17"/>
    <n v="0"/>
    <m/>
    <m/>
    <x v="63"/>
    <s v="SABRINA"/>
    <s v="CONDOR"/>
    <s v="ROLAND"/>
    <m/>
    <m/>
    <m/>
    <m/>
    <m/>
    <m/>
    <m/>
    <m/>
    <m/>
    <m/>
    <m/>
    <m/>
    <m/>
    <m/>
    <n v="4"/>
    <n v="3"/>
    <n v="3"/>
    <s v="B"/>
    <m/>
    <m/>
    <m/>
    <m/>
    <m/>
  </r>
  <r>
    <x v="0"/>
    <x v="3"/>
    <s v="FIN"/>
    <s v="Wang, X, Tauni, M.Z, Zhang, Q, Ali, A &amp; Ali, F 2020, 'Does buyer-seller personality match enhance impulsive buying? A green marketing context'"/>
    <s v="Journal of Marketing Theory and Practice"/>
    <s v="1069-6679"/>
    <m/>
    <s v="julliet"/>
    <s v="https://doi.org/10.1080/10696679.2020.1780137"/>
    <s v="vol. 28, 2020, issue 4, pp. 436-446"/>
    <n v="1"/>
    <m/>
    <m/>
    <x v="64"/>
    <s v="ZUBAIR"/>
    <m/>
    <m/>
    <m/>
    <m/>
    <m/>
    <m/>
    <m/>
    <m/>
    <m/>
    <m/>
    <m/>
    <m/>
    <m/>
    <s v="x"/>
    <m/>
    <m/>
    <n v="4"/>
    <m/>
    <n v="3"/>
    <s v="C"/>
    <n v="2"/>
    <m/>
    <m/>
    <m/>
    <m/>
  </r>
  <r>
    <x v="0"/>
    <x v="3"/>
    <s v="FIN"/>
    <s v="Tessier, L &amp; Ramadan, R 2020, 'Sélectionner, contrôler et accompagner : le credo du Business Angel pour réduire le risque de l'entreprise'"/>
    <s v="Revue de L'Entrepreneuriat"/>
    <s v="1630-7542"/>
    <s v="accepté le 19/09/19"/>
    <s v="mars"/>
    <s v="_x000a_https://www.cairn.info/revue-de-l-entrepreneuriat-2020-2-page-93.htm"/>
    <s v="vol. 19/2020, no. 2, pp. 93-120"/>
    <n v="0"/>
    <m/>
    <m/>
    <x v="65"/>
    <s v="LUC"/>
    <m/>
    <m/>
    <m/>
    <m/>
    <m/>
    <m/>
    <m/>
    <m/>
    <m/>
    <m/>
    <m/>
    <m/>
    <m/>
    <s v="x"/>
    <m/>
    <m/>
    <n v="4"/>
    <n v="2"/>
    <n v="2"/>
    <s v="A"/>
    <m/>
    <m/>
    <m/>
    <m/>
    <m/>
  </r>
  <r>
    <x v="0"/>
    <x v="3"/>
    <s v="SCM"/>
    <s v="Venkatesh, V.G, Zhang, A, Deakins, E, and Mani, V 2020, ‘Drivers of sub-supplier social sustainability compliance: An emerging economy perspective’, ABS : 3"/>
    <s v="Supply Chain Forum: An International Journal"/>
    <s v="1359-8546"/>
    <m/>
    <s v="online 01/06/2020"/>
    <s v="https://doi.org/10.1108/SCM-07-2019-0251"/>
    <s v="vol. 25, no. 6, pp. 655-677"/>
    <n v="1"/>
    <m/>
    <m/>
    <x v="44"/>
    <s v="VG"/>
    <m/>
    <m/>
    <m/>
    <m/>
    <m/>
    <m/>
    <m/>
    <m/>
    <m/>
    <m/>
    <m/>
    <m/>
    <m/>
    <s v="x"/>
    <m/>
    <m/>
    <n v="3"/>
    <n v="2"/>
    <n v="2"/>
    <s v="A"/>
    <n v="3"/>
    <m/>
    <m/>
    <m/>
    <m/>
  </r>
  <r>
    <x v="0"/>
    <x v="3"/>
    <s v="SCM"/>
    <s v="Ghouri, A.M., Khan, N.R., Khan, M, Venkatesh, VG &amp; Srivastava, H (2020), 'Market(ing) Wisdom Differences between Family and Non-Family Firms: An Empirical Study on Small and Medium Enterprises'"/>
    <s v="Journal of Enterprising Culture"/>
    <s v="0218-4958"/>
    <m/>
    <s v="août"/>
    <s v="https://www.worldscientific.com/doi/10.1142/S0218495820500089"/>
    <s v="Vol. 28, No. 2, June, pp. 171-200 "/>
    <n v="1"/>
    <m/>
    <m/>
    <x v="44"/>
    <s v="VG"/>
    <m/>
    <m/>
    <m/>
    <m/>
    <m/>
    <m/>
    <m/>
    <m/>
    <m/>
    <m/>
    <m/>
    <m/>
    <m/>
    <s v="x"/>
    <m/>
    <m/>
    <n v="4"/>
    <n v="4"/>
    <n v="4"/>
    <s v="C"/>
    <n v="1"/>
    <m/>
    <m/>
    <m/>
    <m/>
  </r>
  <r>
    <x v="0"/>
    <x v="4"/>
    <s v="SCM"/>
    <s v="Aloui, A &amp; Wehbi Sleiman, M 2021, 'Les compétences : maillon fort des structures d’accompagnement des PME1'"/>
    <s v="Management &amp; Avenir"/>
    <s v="1768-5958"/>
    <d v="2020-11-01T00:00:00"/>
    <s v="Février"/>
    <s v="https://www.editions-ems.fr/revues/management-avenir/articlerevue/2247-les-compÃ©tences-maillon-fort-des-structures-dâ€™accompagnement-des-pme.html"/>
    <s v="no. 121, pp. 57-77"/>
    <n v="0"/>
    <m/>
    <m/>
    <x v="66"/>
    <s v="ADEL"/>
    <m/>
    <m/>
    <m/>
    <m/>
    <m/>
    <m/>
    <m/>
    <m/>
    <m/>
    <m/>
    <m/>
    <m/>
    <m/>
    <s v="x"/>
    <m/>
    <m/>
    <n v="4"/>
    <n v="3"/>
    <n v="3"/>
    <s v="B"/>
    <m/>
    <m/>
    <m/>
    <m/>
    <m/>
  </r>
  <r>
    <x v="0"/>
    <x v="4"/>
    <s v="RH"/>
    <s v="Alves, S &amp; Lerner, L(2021), 'Engagement et volition en e-learning : quelle place pour l’environnement social ?"/>
    <s v="Recherche en Sciences de Gestion-Management Sciences"/>
    <s v="2259-6372"/>
    <d v="2021-07-23T00:00:00"/>
    <s v="aout"/>
    <s v="https://doi.org/10.3917/resg.144.0193"/>
    <s v="no. 144/2021, pp. 193-224"/>
    <n v="0"/>
    <m/>
    <m/>
    <x v="67"/>
    <s v="SARAH"/>
    <m/>
    <m/>
    <m/>
    <m/>
    <m/>
    <m/>
    <m/>
    <m/>
    <m/>
    <m/>
    <m/>
    <m/>
    <m/>
    <m/>
    <s v="x"/>
    <m/>
    <n v="4"/>
    <n v="3"/>
    <n v="3"/>
    <s v="B"/>
    <m/>
    <m/>
    <m/>
    <m/>
    <m/>
  </r>
  <r>
    <x v="0"/>
    <x v="4"/>
    <s v="MARK"/>
    <s v="Batat, W 2021, 'Consumers’ perceptions of food ethics in luxury dining'"/>
    <s v="Journal of Services Marketing"/>
    <s v=" 0887-6045 "/>
    <d v="2021-06-21T00:00:00"/>
    <s v="Forthcoming "/>
    <s v="https://doi.org/10.1108/JSM-01-2021-0010"/>
    <m/>
    <n v="1"/>
    <m/>
    <m/>
    <x v="45"/>
    <s v="WIDED"/>
    <m/>
    <m/>
    <m/>
    <m/>
    <m/>
    <m/>
    <m/>
    <m/>
    <m/>
    <m/>
    <m/>
    <m/>
    <m/>
    <m/>
    <m/>
    <m/>
    <n v="3"/>
    <n v="3"/>
    <n v="3"/>
    <s v="B"/>
    <n v="2"/>
    <m/>
    <m/>
    <m/>
    <m/>
  </r>
  <r>
    <x v="0"/>
    <x v="4"/>
    <s v="MARK"/>
    <s v="Batat, W 2021, 'Produits de terroir versus produits locaux : Une perception différenciée selon deux cultures alimentaires française et québécoise'"/>
    <s v="Recherche en Sciences de Gestion-Management Sciences"/>
    <s v="2259-6372"/>
    <d v="2021-02-12T00:00:00"/>
    <m/>
    <s v="https://doi.org/10.3917/resg.142.0157"/>
    <s v="2021/1 (N° 142), pp. 157-186"/>
    <n v="0"/>
    <m/>
    <m/>
    <x v="45"/>
    <s v="WIDED"/>
    <m/>
    <m/>
    <m/>
    <m/>
    <m/>
    <m/>
    <m/>
    <m/>
    <m/>
    <m/>
    <m/>
    <m/>
    <m/>
    <m/>
    <m/>
    <m/>
    <n v="4"/>
    <n v="3"/>
    <n v="3"/>
    <s v="B"/>
    <m/>
    <m/>
    <m/>
    <m/>
    <m/>
  </r>
  <r>
    <x v="0"/>
    <x v="4"/>
    <s v="MARK"/>
    <s v="Batat, B 2021, 'A phenomenological exploration into sustainability in the foodservice industry in the MEA region'"/>
    <s v="Journal of Services Marketing"/>
    <s v="0887-6045"/>
    <d v="2021-05-11T00:00:00"/>
    <s v="novembre"/>
    <s v="https://doi.org/10.1108/JSM-06-2020-0243"/>
    <s v="Vol. 35 No. 7, pp. 918-932"/>
    <n v="1"/>
    <m/>
    <m/>
    <x v="45"/>
    <s v="WIDED"/>
    <m/>
    <m/>
    <m/>
    <m/>
    <m/>
    <m/>
    <m/>
    <m/>
    <m/>
    <m/>
    <m/>
    <m/>
    <m/>
    <m/>
    <m/>
    <m/>
    <n v="3"/>
    <n v="3"/>
    <n v="3"/>
    <s v="B"/>
    <n v="2"/>
    <m/>
    <m/>
    <m/>
    <m/>
  </r>
  <r>
    <x v="0"/>
    <x v="4"/>
    <s v="MARK"/>
    <s v="Batat, W 2021, 'How Michelin-starred chefs are being transformed into social bricoleurs? An online qualitative study of luxury foodservice during the COVID-19 pandemic',  ABS : 2"/>
    <s v="Journal of Service Management"/>
    <s v="1757-5818"/>
    <m/>
    <s v="janvier"/>
    <s v="https://doi.org/10.1108/JOSM-05-2020-0142"/>
    <s v="vol. 32 No. 1, pp. 87-99."/>
    <n v="1"/>
    <m/>
    <m/>
    <x v="45"/>
    <s v="WIDED"/>
    <m/>
    <m/>
    <m/>
    <m/>
    <m/>
    <m/>
    <m/>
    <m/>
    <m/>
    <m/>
    <m/>
    <m/>
    <m/>
    <m/>
    <m/>
    <m/>
    <n v="3"/>
    <n v="3"/>
    <n v="3"/>
    <s v="B"/>
    <n v="2"/>
    <m/>
    <m/>
    <m/>
    <m/>
  </r>
  <r>
    <x v="0"/>
    <x v="4"/>
    <s v="MARK"/>
    <s v="Batat, W &amp; Addis, M 2021, 'Designing food experiences for well-being: A framework advancing design thinking research from a customer experience perspective'"/>
    <s v="European Journal of Marketing"/>
    <s v="0309-0566"/>
    <d v="2021-03-16T00:00:00"/>
    <d v="2021-09-01T00:00:00"/>
    <s v="https://doi.org/10.1108/EJM-12-2020-0893"/>
    <s v="Vol. 55 No. 9, pp. 2392-2413"/>
    <n v="1"/>
    <m/>
    <m/>
    <x v="45"/>
    <s v="WIDED"/>
    <m/>
    <m/>
    <m/>
    <m/>
    <m/>
    <m/>
    <m/>
    <m/>
    <m/>
    <m/>
    <m/>
    <m/>
    <m/>
    <s v="x"/>
    <m/>
    <m/>
    <n v="3"/>
    <n v="3"/>
    <n v="3"/>
    <s v="B"/>
    <n v="3"/>
    <m/>
    <m/>
    <m/>
    <m/>
  </r>
  <r>
    <x v="0"/>
    <x v="4"/>
    <s v="MARK"/>
    <s v="Batat, W 2021, 'How augmented reality (AR) is transforming the restaurant sector: Investigating the impact of “Le Petit Chef” on customers’ dining experiences'"/>
    <s v="Technological Forecasting and Social Change"/>
    <s v="0040-1625"/>
    <m/>
    <d v="2021-11-01T00:00:00"/>
    <s v="https://doi.org/10.1016/j.techfore.2021.121013"/>
    <s v="vol. 172"/>
    <n v="1"/>
    <m/>
    <m/>
    <x v="45"/>
    <s v="WIDED"/>
    <m/>
    <m/>
    <m/>
    <m/>
    <m/>
    <m/>
    <m/>
    <m/>
    <m/>
    <m/>
    <m/>
    <m/>
    <m/>
    <m/>
    <m/>
    <m/>
    <n v="2"/>
    <n v="2"/>
    <n v="2"/>
    <s v="A"/>
    <n v="3"/>
    <m/>
    <m/>
    <m/>
    <m/>
  </r>
  <r>
    <x v="0"/>
    <x v="4"/>
    <s v="MARK"/>
    <s v="Batat, W (à paraître), 'Forms and effects of “distancing” on consumer behaviors and business practices: Towards coping strategies and new consumption trends in a pandemic context'"/>
    <s v="Journal of Marketing Management"/>
    <s v="0267-257X"/>
    <d v="2022-02-21T00:00:00"/>
    <s v="Forthcoming "/>
    <s v="DOI: 10.1080/0267257X.2022.2046135"/>
    <m/>
    <n v="1"/>
    <m/>
    <m/>
    <x v="45"/>
    <s v="WIDED"/>
    <m/>
    <m/>
    <m/>
    <m/>
    <m/>
    <m/>
    <m/>
    <m/>
    <m/>
    <m/>
    <m/>
    <m/>
    <m/>
    <m/>
    <m/>
    <m/>
    <n v="3"/>
    <n v="3"/>
    <n v="3"/>
    <s v="B"/>
    <n v="2"/>
    <m/>
    <m/>
    <m/>
    <m/>
  </r>
  <r>
    <x v="0"/>
    <x v="4"/>
    <s v="MARK"/>
    <s v="Baudier, P, Kondrateva, G, Ammi, C, Chang, V &amp; Schiavone, F 2021, 'Patient’s perception of teleconsultation during the COVID19 pandemic: A cross-national study'"/>
    <s v="Technological Forecasting and Social Change"/>
    <s v="0040-1625"/>
    <d v="2020-11-24T00:00:00"/>
    <s v="février"/>
    <s v="https://doi.org/10.1016/j.techfore.2020.120510"/>
    <s v="vol. 163 "/>
    <n v="1"/>
    <m/>
    <m/>
    <x v="30"/>
    <s v="PATRICIA"/>
    <m/>
    <m/>
    <m/>
    <m/>
    <m/>
    <m/>
    <m/>
    <m/>
    <m/>
    <m/>
    <m/>
    <m/>
    <m/>
    <s v="x"/>
    <m/>
    <m/>
    <n v="2"/>
    <n v="2"/>
    <n v="2"/>
    <s v="A"/>
    <n v="3"/>
    <m/>
    <m/>
    <m/>
    <m/>
  </r>
  <r>
    <x v="0"/>
    <x v="4"/>
    <s v="MARK"/>
    <s v="Baudier, P, Kondrateva, G, Ammi, C &amp; Seuillet 2021, 'Peace engineering: The contribution of blockchain systems to the e-voting process '"/>
    <s v="Technological Forecasting and Social Change"/>
    <s v="0040-1625"/>
    <d v="2020-10-07T00:00:00"/>
    <d v="2021-01-01T00:00:00"/>
    <s v="https://doi.org/10.1016/j.techfore.2020.120397"/>
    <s v="vol. 162"/>
    <n v="1"/>
    <m/>
    <m/>
    <x v="30"/>
    <s v="PATRICIA"/>
    <m/>
    <m/>
    <m/>
    <m/>
    <m/>
    <m/>
    <m/>
    <m/>
    <m/>
    <m/>
    <m/>
    <m/>
    <m/>
    <s v="x"/>
    <m/>
    <m/>
    <n v="2"/>
    <n v="2"/>
    <n v="2"/>
    <s v="A"/>
    <n v="3"/>
    <m/>
    <m/>
    <m/>
    <m/>
  </r>
  <r>
    <x v="0"/>
    <x v="4"/>
    <s v="MARK"/>
    <s v="Chang, V, Chen, Y, Zhang, Z.J, Zu, Q.A., Baudier, P &amp; Liu, B 2021, 'The market challenge of wind turbine industry-renewable energy in PR China and Germany '_x000a_ "/>
    <s v="Technological Forecasting and Social Change"/>
    <s v="0040-1625"/>
    <d v="2021-02-07T00:00:00"/>
    <d v="2021-05-01T00:00:00"/>
    <s v="https://doi.org/10.1016/j.techfore.2021.120631"/>
    <s v="vol. 166"/>
    <n v="1"/>
    <m/>
    <m/>
    <x v="30"/>
    <s v="PATRICIA"/>
    <m/>
    <m/>
    <m/>
    <m/>
    <m/>
    <m/>
    <m/>
    <m/>
    <m/>
    <m/>
    <m/>
    <m/>
    <m/>
    <s v="x"/>
    <m/>
    <m/>
    <n v="2"/>
    <n v="2"/>
    <n v="2"/>
    <s v="A"/>
    <n v="3"/>
    <m/>
    <m/>
    <m/>
    <m/>
  </r>
  <r>
    <x v="0"/>
    <x v="4"/>
    <s v="MARK"/>
    <s v="Zhao, Z, Haikel-Elsabeh, M, Baudier, P, Renard, D &amp;  Brem, A (à paraître), 'Need For Uniqueness and word of mouth in disruptive innovation Adoption: The context of self-quantification'"/>
    <s v="IEEE Transactions on Engineering Management"/>
    <s v="0018-9391"/>
    <d v="2021-03-13T00:00:00"/>
    <d v="2021-01-01T00:00:00"/>
    <s v="https://portal.findresearcher.sdu.dk/en/publications/need-for-uniqueness-and-word-of-mouth-in-disruptive-innovation-ad"/>
    <m/>
    <n v="1"/>
    <m/>
    <m/>
    <x v="30"/>
    <s v="PATRICIA"/>
    <m/>
    <m/>
    <m/>
    <m/>
    <m/>
    <m/>
    <m/>
    <m/>
    <m/>
    <m/>
    <m/>
    <m/>
    <m/>
    <s v="x"/>
    <m/>
    <m/>
    <n v="3"/>
    <n v="2"/>
    <n v="2"/>
    <s v="A"/>
    <n v="3"/>
    <m/>
    <m/>
    <m/>
    <m/>
  </r>
  <r>
    <x v="0"/>
    <x v="4"/>
    <s v="RH"/>
    <s v="Bazin, Y &amp; Korica, M 2021, 'Aesthetic objects, aesthetic judgments and the crafting of organizational style in creative industries' ABS 3"/>
    <s v="Journal of Management Inquiry"/>
    <s v="1056-4926"/>
    <m/>
    <d v="2021-07-01T00:00:00"/>
    <s v="https://doi.org/10.1177/1056492620916519"/>
    <s v="vol. 30, issue 3, pp. 312–330"/>
    <n v="1"/>
    <m/>
    <m/>
    <x v="31"/>
    <s v="YOANN"/>
    <m/>
    <m/>
    <m/>
    <m/>
    <m/>
    <m/>
    <m/>
    <m/>
    <m/>
    <m/>
    <m/>
    <m/>
    <m/>
    <s v="x"/>
    <m/>
    <m/>
    <n v="3"/>
    <n v="2"/>
    <n v="2"/>
    <s v="A"/>
    <n v="3"/>
    <m/>
    <m/>
    <m/>
    <m/>
  </r>
  <r>
    <x v="0"/>
    <x v="4"/>
    <s v="MARK"/>
    <s v="Turki, H, Belaid, S, Sayadi, F &amp; Ben Dahmen Moulehi, N 2021, 'Quel est impact des contextes décisionnels ambivalents sur la force de l’attitude chez le consommateur lors de l’expérience d’achat ?'"/>
    <s v="Management &amp; Avenir"/>
    <s v="1768-5958"/>
    <d v="2020-09-09T00:00:00"/>
    <s v="février"/>
    <s v="https://www.editions-ems.fr/revues/management-avenir/revue/81-management-avenir.html"/>
    <s v="2020/7 (N° 121), février, pp.15-34"/>
    <n v="0"/>
    <m/>
    <m/>
    <x v="2"/>
    <s v="SAMY"/>
    <m/>
    <m/>
    <m/>
    <m/>
    <m/>
    <m/>
    <m/>
    <m/>
    <m/>
    <m/>
    <m/>
    <m/>
    <m/>
    <s v="x"/>
    <m/>
    <m/>
    <n v="4"/>
    <n v="3"/>
    <n v="3"/>
    <s v="B"/>
    <m/>
    <m/>
    <m/>
    <m/>
    <m/>
  </r>
  <r>
    <x v="0"/>
    <x v="4"/>
    <s v="FIN"/>
    <s v="Benlemlih, M, Bitar, M, Erragragui, E &amp; Peillex, J 2021, 'New evidence on the relationship between Corporate Social Responsibility and the use of equity capital' "/>
    <s v="Management International"/>
    <s v="1206-1697"/>
    <d v="2020-09-11T00:00:00"/>
    <s v="mai"/>
    <s v="https://nottingham-repository.worktribe.com/output/5833240/new-evidence-on-the-relationship-between-corporate-social-responsibility-and-the-use-of-equity-capital"/>
    <s v="vol. 25, issue 2, pp. 200-217"/>
    <n v="1"/>
    <m/>
    <m/>
    <x v="68"/>
    <s v="MOHAMMED"/>
    <m/>
    <m/>
    <m/>
    <m/>
    <m/>
    <m/>
    <m/>
    <m/>
    <m/>
    <m/>
    <m/>
    <m/>
    <m/>
    <s v="x"/>
    <m/>
    <m/>
    <n v="3"/>
    <n v="2"/>
    <n v="2"/>
    <s v="A"/>
    <m/>
    <m/>
    <m/>
    <m/>
    <m/>
  </r>
  <r>
    <x v="0"/>
    <x v="4"/>
    <s v="FIN"/>
    <s v="Benlemlih, M, Ge, J, Zhao, S 2021, 'Undervaluation and nonfinancial information: Evidence from voluntary disclosure of CSR News' "/>
    <s v="Journal of Business Finance and Accounting"/>
    <s v="0306-686X"/>
    <d v="2020-10-12T00:00:00"/>
    <s v="May/June"/>
    <s v="https://onlinelibrary.wiley.com/doi/abs/10.1111/jbfa.12505"/>
    <s v="Volume48, Issue5-6_x000a_May/June, pp 785-814"/>
    <n v="1"/>
    <m/>
    <m/>
    <x v="68"/>
    <s v="MOHAMMED"/>
    <m/>
    <m/>
    <m/>
    <m/>
    <m/>
    <m/>
    <m/>
    <m/>
    <m/>
    <m/>
    <m/>
    <m/>
    <m/>
    <s v="x"/>
    <m/>
    <m/>
    <n v="2"/>
    <n v="2"/>
    <n v="2"/>
    <s v="A"/>
    <n v="3"/>
    <m/>
    <m/>
    <m/>
    <m/>
  </r>
  <r>
    <x v="0"/>
    <x v="4"/>
    <s v="FIN"/>
    <s v="Bitar, M., Benlemlih, M., Peillex, J. Erragragui, I. 2021, ‘Legal rules, information transparency and Islamic bank capital’"/>
    <s v="Applied Economics"/>
    <s v="0003-6846"/>
    <d v="2021-05-28T00:00:00"/>
    <s v="Forthcoming"/>
    <s v="https://doi.org/10.1080/00036846.2021.1937497"/>
    <s v="vol. 53, issue 53, pp. 6184-6203 "/>
    <n v="1"/>
    <m/>
    <m/>
    <x v="68"/>
    <s v="MOHAMMED"/>
    <m/>
    <m/>
    <m/>
    <m/>
    <m/>
    <m/>
    <m/>
    <m/>
    <m/>
    <m/>
    <m/>
    <m/>
    <m/>
    <s v="x"/>
    <m/>
    <m/>
    <n v="2"/>
    <m/>
    <n v="2"/>
    <s v="A"/>
    <n v="2"/>
    <m/>
    <m/>
    <m/>
    <m/>
  </r>
  <r>
    <x v="0"/>
    <x v="4"/>
    <s v="FIN"/>
    <s v="Akhtaruzzaman, Md., Boubaker, S, Sensoy, A 2020, 'Financial contagion during COVID–19 crisis'"/>
    <s v="Finance Research Letters"/>
    <s v="1544-6123"/>
    <m/>
    <s v="janvier"/>
    <s v="https://doi.org/10.1016/j.frl.2020.101604"/>
    <s v="vol. 38"/>
    <n v="1"/>
    <m/>
    <m/>
    <x v="34"/>
    <s v="SABRI"/>
    <m/>
    <m/>
    <m/>
    <m/>
    <m/>
    <m/>
    <m/>
    <m/>
    <m/>
    <m/>
    <m/>
    <m/>
    <m/>
    <s v="x"/>
    <m/>
    <m/>
    <n v="3"/>
    <n v="3"/>
    <n v="3"/>
    <s v="B"/>
    <n v="2"/>
    <m/>
    <m/>
    <m/>
    <m/>
  </r>
  <r>
    <x v="0"/>
    <x v="4"/>
    <s v="FIN"/>
    <s v="Adel, B, Boubaker, S, Carabregu, M and Dedaj, B 2021, 'The Digitalization of the Economy and Entrepreneurship Intention: Evidence from Kosovo', ABS : 3"/>
    <s v="Technological Forecasting and Social Change"/>
    <s v="0040-1625"/>
    <d v="2020-05-08T00:00:00"/>
    <s v="Mars"/>
    <s v="https://doi.org/10.1016/j.techfore.2020.120043"/>
    <s v="vol. 164"/>
    <n v="1"/>
    <m/>
    <m/>
    <x v="34"/>
    <s v="SABRI"/>
    <m/>
    <m/>
    <m/>
    <m/>
    <m/>
    <m/>
    <m/>
    <m/>
    <m/>
    <m/>
    <m/>
    <m/>
    <m/>
    <s v="x"/>
    <m/>
    <m/>
    <n v="2"/>
    <n v="2"/>
    <n v="2"/>
    <s v="A"/>
    <n v="3"/>
    <m/>
    <m/>
    <m/>
    <m/>
  </r>
  <r>
    <x v="0"/>
    <x v="4"/>
    <s v="FIN"/>
    <s v="Boubaker, S, Comyns, B &amp; Piellex, J 2021, ‘Does It Pay to Invest in Japanese Women? Evidence from the MSCI Japan Empowering Women Index’, ABS 3"/>
    <s v="Journal of Business Ethics"/>
    <s v="0167-4544"/>
    <d v="2019-11-29T00:00:00"/>
    <s v="mai"/>
    <s v="https://doi.org/10.1007/s10551-019-04373-8"/>
    <s v="vol. 170, pp. 595–613"/>
    <n v="1"/>
    <m/>
    <m/>
    <x v="34"/>
    <s v="SABRI"/>
    <m/>
    <m/>
    <m/>
    <m/>
    <m/>
    <m/>
    <m/>
    <m/>
    <m/>
    <m/>
    <m/>
    <m/>
    <m/>
    <s v="x"/>
    <m/>
    <m/>
    <n v="2"/>
    <n v="1"/>
    <n v="1"/>
    <s v="A"/>
    <n v="3"/>
    <n v="1"/>
    <m/>
    <m/>
    <m/>
  </r>
  <r>
    <x v="0"/>
    <x v="4"/>
    <s v="FIN"/>
    <s v="Akhtaruzzaman, M, Boubaker, S, Lucey, B M., &amp; Sensoy,  (2021), 'Is gold a hedge or a safe-haven asset in the COVID–19 crisis?'"/>
    <s v="Economic Modelling"/>
    <s v="0264-9993"/>
    <d v="2021-06-25T00:00:00"/>
    <s v="septembre"/>
    <s v="https://doi.org/10.1016/j.econmod.2021.105588"/>
    <s v="vol. 102"/>
    <n v="1"/>
    <m/>
    <m/>
    <x v="34"/>
    <s v="SABRI"/>
    <m/>
    <m/>
    <m/>
    <m/>
    <m/>
    <m/>
    <m/>
    <m/>
    <m/>
    <m/>
    <m/>
    <m/>
    <m/>
    <s v="x"/>
    <m/>
    <m/>
    <n v="2"/>
    <m/>
    <n v="2"/>
    <s v="A"/>
    <n v="2"/>
    <m/>
    <m/>
    <m/>
    <m/>
  </r>
  <r>
    <x v="0"/>
    <x v="4"/>
    <s v="FIN"/>
    <s v="Ben-Nasr, H, Boubaker, S, &amp; Sassi, S (2021), 'Board reforms and debt choice'"/>
    <s v="Journal of Corporate Finance"/>
    <s v="0929-1199"/>
    <d v="2021-06-06T00:00:00"/>
    <s v="aout "/>
    <s v="https://doi.org/10.1016/j.jcorpfin.2021.102009"/>
    <s v="vol. 69"/>
    <n v="1"/>
    <m/>
    <m/>
    <x v="34"/>
    <s v="SABRI"/>
    <m/>
    <m/>
    <m/>
    <m/>
    <m/>
    <m/>
    <m/>
    <m/>
    <m/>
    <m/>
    <m/>
    <m/>
    <m/>
    <s v="x"/>
    <m/>
    <m/>
    <n v="2"/>
    <n v="2"/>
    <n v="1"/>
    <s v="A"/>
    <n v="4"/>
    <m/>
    <m/>
    <m/>
    <m/>
  </r>
  <r>
    <x v="0"/>
    <x v="4"/>
    <s v="FIN"/>
    <s v="Hunjra, A.I, Boubaker S, Arunachalam, M &amp; Mehmood, A 2020, 'How does CSR mediate the relationship between culture, religiosity and firm performance?'"/>
    <s v="Finance Research Letters"/>
    <s v="1544-6123"/>
    <m/>
    <s v="mars"/>
    <s v="https://doi.org/10.1016/j.frl.2020.101587"/>
    <s v="vol. 39"/>
    <n v="1"/>
    <m/>
    <m/>
    <x v="34"/>
    <s v="SABRI"/>
    <m/>
    <m/>
    <m/>
    <m/>
    <m/>
    <m/>
    <m/>
    <m/>
    <m/>
    <m/>
    <m/>
    <m/>
    <m/>
    <s v="x"/>
    <m/>
    <m/>
    <n v="3"/>
    <n v="3"/>
    <n v="3"/>
    <s v="B"/>
    <n v="2"/>
    <m/>
    <m/>
    <m/>
    <m/>
  </r>
  <r>
    <x v="0"/>
    <x v="4"/>
    <s v="FIN"/>
    <s v="Bachiller, P, Boubaker, S &amp; Mefteh-Wali, S 2020, 'Financial derivatives and firm value: What we have learned?'"/>
    <s v="Finance Research Letters"/>
    <s v="1544-6123"/>
    <m/>
    <s v="mars"/>
    <s v="https://doi.org/10.1016/j.frl.2020.101573"/>
    <s v="Vol. 39 "/>
    <n v="1"/>
    <m/>
    <m/>
    <x v="34"/>
    <s v="SABRI"/>
    <m/>
    <m/>
    <m/>
    <m/>
    <m/>
    <m/>
    <m/>
    <m/>
    <m/>
    <m/>
    <m/>
    <m/>
    <m/>
    <s v="x"/>
    <m/>
    <m/>
    <n v="3"/>
    <n v="3"/>
    <n v="3"/>
    <s v="B"/>
    <n v="2"/>
    <m/>
    <m/>
    <m/>
    <m/>
  </r>
  <r>
    <x v="0"/>
    <x v="4"/>
    <s v="FIN"/>
    <s v="Boubaker, S, Hasan, M.M &amp; Habib, A (2021), 'Organizational capital, tournament incentives and firm performance'"/>
    <s v="Finance Research Letters"/>
    <s v="1544-6123"/>
    <d v="2021-10-11T00:00:00"/>
    <s v="online 20/09/21"/>
    <s v="https://www.sciencedirect.com/science/article/pii/S1544612321004487"/>
    <m/>
    <n v="1"/>
    <m/>
    <m/>
    <x v="34"/>
    <s v="SABRI"/>
    <m/>
    <m/>
    <m/>
    <m/>
    <m/>
    <m/>
    <m/>
    <m/>
    <m/>
    <m/>
    <m/>
    <m/>
    <m/>
    <s v="x"/>
    <m/>
    <m/>
    <n v="3"/>
    <n v="3"/>
    <n v="3"/>
    <s v="B"/>
    <n v="2"/>
    <m/>
    <m/>
    <m/>
    <m/>
  </r>
  <r>
    <x v="0"/>
    <x v="4"/>
    <s v="FIN"/>
    <s v="Rjiba, H., Saadi, S., Boubaker, S., &amp; Ding, X. S. (2021). Annual report readability and the cost of equity capital'"/>
    <s v="Journal of Corporate Finance"/>
    <s v="0929-1199"/>
    <d v="2021-01-08T00:00:00"/>
    <d v="2021-04-01T00:00:00"/>
    <s v="https://doi.org/10.1016/j.jcorpfin.2021.101902"/>
    <s v="vol. 67"/>
    <n v="1"/>
    <m/>
    <m/>
    <x v="34"/>
    <s v="SABRI"/>
    <m/>
    <m/>
    <m/>
    <m/>
    <m/>
    <m/>
    <m/>
    <m/>
    <m/>
    <m/>
    <m/>
    <m/>
    <m/>
    <s v="x"/>
    <m/>
    <m/>
    <n v="2"/>
    <n v="2"/>
    <n v="1"/>
    <s v="A"/>
    <n v="4"/>
    <m/>
    <m/>
    <m/>
    <m/>
  </r>
  <r>
    <x v="0"/>
    <x v="4"/>
    <s v="FIN"/>
    <s v="Le, T.H, Boubaker, S &amp; Nguyen, C.P. 2021, 'The energy-growth nexus revisited: An analysis of different types of energy'"/>
    <s v="Journal of Environmental Management"/>
    <s v="0301-4797"/>
    <d v="2021-06-24T00:00:00"/>
    <d v="2021-11-01T00:00:00"/>
    <s v="https://doi.org/10.1016/j.jenvman.2021.113351"/>
    <s v="vol 297, 2021"/>
    <n v="1"/>
    <m/>
    <m/>
    <x v="34"/>
    <s v="SABRI"/>
    <m/>
    <m/>
    <m/>
    <m/>
    <m/>
    <m/>
    <m/>
    <m/>
    <m/>
    <m/>
    <m/>
    <m/>
    <m/>
    <s v="x"/>
    <m/>
    <m/>
    <n v="3"/>
    <m/>
    <n v="2"/>
    <s v="B"/>
    <n v="3"/>
    <m/>
    <m/>
    <m/>
    <m/>
  </r>
  <r>
    <x v="0"/>
    <x v="4"/>
    <s v="FIN"/>
    <s v="Boubaker, S, Liu, Z &amp;  Zhan, Y 2021, 'Risk management for crude oil futures: an optimal stopping-timing approach'"/>
    <s v="Annals of Operations Research "/>
    <s v="0254-5330"/>
    <d v="2021-04-26T00:00:00"/>
    <d v="2021-05-01T00:00:00"/>
    <s v="https://doi.org/10.1007/s10479-021-04092-2"/>
    <m/>
    <n v="1"/>
    <m/>
    <m/>
    <x v="34"/>
    <s v="SABRI"/>
    <m/>
    <m/>
    <m/>
    <m/>
    <m/>
    <m/>
    <m/>
    <m/>
    <m/>
    <m/>
    <m/>
    <m/>
    <m/>
    <s v="x"/>
    <m/>
    <m/>
    <n v="2"/>
    <n v="2"/>
    <n v="2"/>
    <s v="A"/>
    <n v="3"/>
    <m/>
    <m/>
    <m/>
    <m/>
  </r>
  <r>
    <x v="0"/>
    <x v="4"/>
    <s v="FIN"/>
    <s v="Boubaker, S, Zhenya, L &amp; Zhai, L 2021, 'Big Data, News Diversity and Financial Market Crash'"/>
    <s v="Technological Forecasting and Social Change "/>
    <s v="0040-1625"/>
    <d v="2021-03-12T00:00:00"/>
    <d v="2021-05-01T00:00:00"/>
    <s v="https://doi.org/10.1016/j.techfore.2021.120755"/>
    <s v="vol. 168 "/>
    <n v="1"/>
    <m/>
    <m/>
    <x v="34"/>
    <s v="SABRI"/>
    <m/>
    <m/>
    <m/>
    <m/>
    <m/>
    <m/>
    <m/>
    <m/>
    <m/>
    <m/>
    <m/>
    <m/>
    <m/>
    <s v="x"/>
    <m/>
    <m/>
    <n v="2"/>
    <n v="2"/>
    <n v="2"/>
    <s v="A"/>
    <n v="3"/>
    <m/>
    <m/>
    <m/>
    <m/>
  </r>
  <r>
    <x v="0"/>
    <x v="4"/>
    <s v="FIN"/>
    <s v="Boubaker, S, Li B, Liu, Z &amp; Zhang, Y, 2021 'Decomposing anomalies'"/>
    <s v="Economics Letters "/>
    <s v="0165-1765"/>
    <d v="2021-03-18T00:00:00"/>
    <d v="2021-05-01T00:00:00"/>
    <s v="https://doi.org/10.1016/j.econlet.2021.109835"/>
    <s v="vol. 202"/>
    <n v="1"/>
    <m/>
    <m/>
    <x v="34"/>
    <s v="SABRI"/>
    <m/>
    <m/>
    <m/>
    <m/>
    <m/>
    <m/>
    <m/>
    <m/>
    <m/>
    <m/>
    <m/>
    <m/>
    <m/>
    <s v="x"/>
    <m/>
    <m/>
    <n v="3"/>
    <m/>
    <n v="2"/>
    <s v="B"/>
    <n v="3"/>
    <m/>
    <m/>
    <m/>
    <m/>
  </r>
  <r>
    <x v="0"/>
    <x v="4"/>
    <s v="FIN"/>
    <s v="Boubaker, S., Liu, Z., Lu, S., &amp; Zhang, Y. 2021, Trading Signal, Functional Data Analysis and Time Series Momentum'"/>
    <s v="Finance Research Letters"/>
    <s v="1544-6123"/>
    <d v="2021-01-08T00:00:00"/>
    <d v="2021-10-01T00:00:00"/>
    <s v="https://doi.org/10.1016/j.frl.2021.101933"/>
    <s v="vol. 42"/>
    <n v="1"/>
    <m/>
    <m/>
    <x v="34"/>
    <s v="SABRI"/>
    <m/>
    <m/>
    <m/>
    <m/>
    <m/>
    <m/>
    <m/>
    <m/>
    <m/>
    <m/>
    <m/>
    <m/>
    <m/>
    <s v="x"/>
    <m/>
    <m/>
    <n v="3"/>
    <n v="3"/>
    <n v="3"/>
    <s v="B"/>
    <n v="2"/>
    <m/>
    <m/>
    <m/>
    <m/>
  </r>
  <r>
    <x v="0"/>
    <x v="4"/>
    <s v="FIN"/>
    <s v="Akhtsaruzzaman, M, Boubaker, S, Chiah, M, &amp; Zhong, A (forthcoming), 'COVID− 19 and Oil Price Risk Exposure'"/>
    <s v="Finance Research Letters"/>
    <s v="1544-6123"/>
    <d v="2020-12-04T00:00:00"/>
    <d v="2021-10-01T00:00:00"/>
    <s v="https://www.sciencedirect.com/science/article/pii/S1544612320316962"/>
    <s v="vol. 42"/>
    <n v="1"/>
    <m/>
    <m/>
    <x v="34"/>
    <s v="SABRI"/>
    <m/>
    <m/>
    <m/>
    <m/>
    <m/>
    <m/>
    <m/>
    <m/>
    <m/>
    <m/>
    <m/>
    <m/>
    <m/>
    <s v="x"/>
    <m/>
    <m/>
    <n v="3"/>
    <n v="3"/>
    <n v="3"/>
    <s v="B"/>
    <n v="2"/>
    <m/>
    <m/>
    <m/>
    <m/>
  </r>
  <r>
    <x v="0"/>
    <x v="4"/>
    <s v="FIN"/>
    <s v="Benkraiem, R, Boubaker, S, Brinette, S, &amp; Khemiri, S 2021, 'Board feminization and innovation through corporate venture capital investments: the moderating effect of independence and management skills', "/>
    <s v="Technological Forecasting and Social Change "/>
    <s v="0040-1625"/>
    <d v="2020-11-11T00:00:00"/>
    <d v="2021-02-01T00:00:00"/>
    <s v="https://www.sciencedirect.com/science/article/pii/S0040162520312932 "/>
    <s v="vol. 163"/>
    <n v="1"/>
    <m/>
    <m/>
    <x v="34"/>
    <s v="SABRI"/>
    <m/>
    <m/>
    <m/>
    <m/>
    <m/>
    <m/>
    <m/>
    <m/>
    <m/>
    <m/>
    <m/>
    <m/>
    <m/>
    <s v="x"/>
    <m/>
    <m/>
    <n v="2"/>
    <n v="2"/>
    <n v="2"/>
    <s v="A"/>
    <n v="3"/>
    <m/>
    <m/>
    <m/>
    <m/>
  </r>
  <r>
    <x v="0"/>
    <x v="4"/>
    <s v="FIN"/>
    <s v="Rind, A. A, Akbar, S, Boubaker, S, Lajili‐Jarjir, S &amp; Mollah, S. (2021), 'The Role of Peer Effects in Corporate Employee Welfare Policies'"/>
    <s v="British Journal of Management "/>
    <s v="1045-3172"/>
    <d v="2021-04-09T00:00:00"/>
    <m/>
    <s v="https://onlinelibrary.wiley.com/doi/full/10.1111/1467-8551.12513"/>
    <m/>
    <n v="1"/>
    <m/>
    <m/>
    <x v="34"/>
    <s v="SABRI"/>
    <m/>
    <m/>
    <m/>
    <m/>
    <m/>
    <m/>
    <m/>
    <m/>
    <m/>
    <m/>
    <m/>
    <m/>
    <m/>
    <s v="x"/>
    <m/>
    <m/>
    <n v="2"/>
    <n v="2"/>
    <n v="1"/>
    <s v="A"/>
    <n v="4"/>
    <m/>
    <m/>
    <m/>
    <m/>
  </r>
  <r>
    <x v="0"/>
    <x v="4"/>
    <s v="FIN"/>
    <s v="BenKraiem, R, Boubaker, S &amp; Saeed, A 2021, 'How does CSR engagement affect the information content of stock prices?'"/>
    <s v="Managerial and Decision Economics"/>
    <s v="0143-6570"/>
    <d v="2021-08-28T00:00:00"/>
    <s v="Forthcoming "/>
    <s v="https://onlinelibrary.wiley.com/doi/10.1002/mde.3452"/>
    <m/>
    <n v="1"/>
    <m/>
    <m/>
    <x v="34"/>
    <s v="SABRI"/>
    <m/>
    <m/>
    <m/>
    <m/>
    <m/>
    <m/>
    <m/>
    <m/>
    <m/>
    <m/>
    <m/>
    <m/>
    <m/>
    <s v="x"/>
    <m/>
    <m/>
    <n v="3"/>
    <m/>
    <n v="3"/>
    <s v="B"/>
    <n v="2"/>
    <m/>
    <m/>
    <m/>
    <m/>
  </r>
  <r>
    <x v="0"/>
    <x v="4"/>
    <s v="FIN"/>
    <s v="Boubaker, S, Han, X, Liu, Z &amp; Zhan, Y (forthcoming), 'Optimal Filter Rules for Selling Stocks in the Emerging Stock Markets'"/>
    <s v="Annals of Operations Research"/>
    <s v="0254-5330"/>
    <d v="2021-10-06T00:00:00"/>
    <s v="Forthcoming "/>
    <s v="_x000a_https://doi.org/10.1007/s10479-021-04381-w"/>
    <m/>
    <n v="1"/>
    <m/>
    <m/>
    <x v="34"/>
    <s v="SABRI"/>
    <m/>
    <m/>
    <m/>
    <m/>
    <m/>
    <m/>
    <m/>
    <m/>
    <m/>
    <m/>
    <m/>
    <m/>
    <m/>
    <s v="x"/>
    <m/>
    <m/>
    <n v="2"/>
    <n v="2"/>
    <n v="2"/>
    <s v="A"/>
    <n v="3"/>
    <m/>
    <m/>
    <m/>
    <m/>
  </r>
  <r>
    <x v="0"/>
    <x v="4"/>
    <s v="ECO"/>
    <s v="Bourdin, S, Jeanne, L, Nadou, F &amp; Noiret, G 2021, 'Does lockdown work? A spatial analysis of the spread and concentration of COVID-19 in Italy'"/>
    <s v="Regional Studies"/>
    <s v="1360-0591"/>
    <s v=" 3/02/2021"/>
    <s v="en ligne le 11/03/2021"/>
    <s v="https://doi.org/10.1080/00343404.2021.1887471 "/>
    <s v="vol. 55, issue 7, pp. 1182-1193"/>
    <n v="0"/>
    <m/>
    <m/>
    <x v="4"/>
    <s v="SEBASTIEN"/>
    <s v="JEANNE"/>
    <s v="LUDOVIC"/>
    <s v="NADOU"/>
    <s v="FABIEN"/>
    <m/>
    <m/>
    <m/>
    <m/>
    <m/>
    <m/>
    <m/>
    <m/>
    <s v="x"/>
    <m/>
    <m/>
    <m/>
    <n v="2"/>
    <m/>
    <n v="2"/>
    <s v="A"/>
    <n v="3"/>
    <m/>
    <m/>
    <m/>
    <m/>
  </r>
  <r>
    <x v="0"/>
    <x v="4"/>
    <s v="ECO"/>
    <s v="Bourdin, S &amp; Tai, J (à paraître), ‘Abstentionist voting – between disengagement and protestation in neglected areas: a spatial analysis of the Paris metropolis’"/>
    <s v="International Regional Science Review"/>
    <s v="0160-0176 "/>
    <d v="2021-06-25T00:00:00"/>
    <s v="Forthcoming "/>
    <s v="https://journals.sagepub.com/doi/abs/10.1177/01600176211034131?journalCode=irxa"/>
    <m/>
    <n v="0"/>
    <m/>
    <m/>
    <x v="4"/>
    <s v="SEBASTIEN"/>
    <m/>
    <m/>
    <m/>
    <m/>
    <m/>
    <m/>
    <m/>
    <m/>
    <m/>
    <m/>
    <m/>
    <m/>
    <m/>
    <m/>
    <s v="x"/>
    <m/>
    <n v="2"/>
    <m/>
    <n v="2"/>
    <s v="A"/>
    <m/>
    <m/>
    <m/>
    <m/>
    <m/>
  </r>
  <r>
    <x v="0"/>
    <x v="4"/>
    <s v="STRAT"/>
    <s v="Orhan, M. A, Castellano, S, Khelladi, I, Marinelli, L &amp; Monge, F 2021, 'Technology Distraction at Work. Impacts on self-regulation and work engagement'"/>
    <s v="Journal of Business Research"/>
    <s v="0148-2963"/>
    <m/>
    <s v="mars"/>
    <s v="https://doi.org/10.1016/j.jbusres.2020.12.048"/>
    <s v=" vol 126, March 2021, pp. 341-349"/>
    <n v="1"/>
    <m/>
    <m/>
    <x v="69"/>
    <s v="SYLVAINE"/>
    <m/>
    <m/>
    <m/>
    <m/>
    <m/>
    <m/>
    <m/>
    <m/>
    <m/>
    <m/>
    <m/>
    <m/>
    <m/>
    <s v="x"/>
    <m/>
    <m/>
    <n v="2"/>
    <n v="2"/>
    <n v="2"/>
    <s v="A"/>
    <n v="3"/>
    <m/>
    <m/>
    <m/>
    <m/>
  </r>
  <r>
    <x v="0"/>
    <x v="4"/>
    <s v="STRAT"/>
    <s v="Castellano, S, Chandavimol, K, Khelladi, I &amp; Orhan M.A 2021, 'Impact of self-leardership and shared leadership on the performance of virtual R&amp;D teams'"/>
    <s v="Journal of Business Research "/>
    <s v="0148-2963"/>
    <d v="2020-12-12T00:00:00"/>
    <s v="mai "/>
    <s v="https://doi.org/10.1016/j.jbusres.2020.12.030"/>
    <s v="vol. 128, pp. 578-586"/>
    <n v="1"/>
    <m/>
    <m/>
    <x v="47"/>
    <s v="SYLVAINE"/>
    <m/>
    <m/>
    <m/>
    <m/>
    <m/>
    <m/>
    <m/>
    <m/>
    <m/>
    <m/>
    <m/>
    <m/>
    <m/>
    <s v="x"/>
    <m/>
    <m/>
    <n v="2"/>
    <n v="2"/>
    <n v="2"/>
    <s v="A"/>
    <n v="3"/>
    <m/>
    <m/>
    <m/>
    <m/>
  </r>
  <r>
    <x v="0"/>
    <x v="4"/>
    <s v="STRAT"/>
    <s v="Castellano, S, Khelladi, I, Sorio, R, Orhan, M &amp; Kalisz, D 2021, 'Exploring the microfoundations of nomadic dynamic capabilities: The example of Flying Winemakers'"/>
    <s v="Technological Forecasting and Social Change"/>
    <s v="0040-1625"/>
    <d v="2020-10-20T00:00:00"/>
    <d v="2021-02-01T00:00:00"/>
    <s v="https://doi.org/10.1016/j.techfore.2020.120445"/>
    <s v="vol. 63"/>
    <n v="1"/>
    <m/>
    <m/>
    <x v="47"/>
    <s v="SYLVAINE"/>
    <m/>
    <m/>
    <m/>
    <m/>
    <m/>
    <m/>
    <m/>
    <m/>
    <m/>
    <m/>
    <m/>
    <m/>
    <m/>
    <s v="x"/>
    <m/>
    <m/>
    <n v="2"/>
    <n v="2"/>
    <n v="2"/>
    <s v="A"/>
    <n v="3"/>
    <m/>
    <m/>
    <m/>
    <m/>
  </r>
  <r>
    <x v="0"/>
    <x v="4"/>
    <s v="STRAT"/>
    <s v="Kalisz, D, Castellano, S, Khelladi, I &amp; Sorio, R 2021, 'The adoption, diffusion &amp; categorical ambiguity trifecta of social robots in e-health – insights from healthcare professionals'"/>
    <s v="Futures"/>
    <s v="0016-3287"/>
    <d v="2021-04-06T00:00:00"/>
    <d v="2021-05-01T00:00:00"/>
    <s v="https://doi.org/10.1016/j.futures.2021.102743"/>
    <s v="vol. 129"/>
    <n v="1"/>
    <m/>
    <m/>
    <x v="47"/>
    <s v="SYLVAINE"/>
    <m/>
    <m/>
    <m/>
    <m/>
    <m/>
    <m/>
    <m/>
    <m/>
    <m/>
    <m/>
    <m/>
    <m/>
    <m/>
    <s v="x"/>
    <m/>
    <m/>
    <m/>
    <n v="3"/>
    <n v="3"/>
    <s v="B"/>
    <n v="2"/>
    <m/>
    <m/>
    <m/>
    <m/>
  </r>
  <r>
    <x v="0"/>
    <x v="4"/>
    <s v="STRAT"/>
    <s v="Partouche-Sebban, Rezaeevessal, S, Sorio, R, Castellano, S, Khelladi, I &amp; Orhan, M.A  2021, ‘How Death Anxiety Influences Coping Strategies during the COVID-19 Pandemic: Investigating the role of Spirituality, National Identity, Lockdown and Trust’"/>
    <s v="Journal of Marketing Management"/>
    <s v="0267-257X"/>
    <d v="2021-10-28T00:00:00"/>
    <m/>
    <s v="https://doi.org/10.1080/0267257X.2021.2012232"/>
    <s v="vol. 37, issue 17-18, pp. 1815-1839"/>
    <n v="1"/>
    <m/>
    <m/>
    <x v="47"/>
    <s v="SYLVAINE"/>
    <s v="ORHAN"/>
    <s v="MEHMET A"/>
    <m/>
    <m/>
    <m/>
    <m/>
    <m/>
    <m/>
    <m/>
    <m/>
    <m/>
    <m/>
    <m/>
    <s v="x"/>
    <m/>
    <m/>
    <n v="3"/>
    <n v="3"/>
    <n v="3"/>
    <s v="B"/>
    <n v="2"/>
    <m/>
    <m/>
    <m/>
    <m/>
  </r>
  <r>
    <x v="0"/>
    <x v="4"/>
    <s v="STRAT"/>
    <s v="Lejealle, C, Castellano, S &amp; Khelladi, I (forthcoming), 'The role of members’ lived experience in the evolution of online communities toward online communities of practice'"/>
    <s v="Journal of Knowledge Management"/>
    <s v=" 1367-3270"/>
    <d v="2021-09-30T00:00:00"/>
    <s v="Forthcoming "/>
    <s v="https://www.emerald.com/insight/content/doi/10.1108/JKM-03-2021-0250/full/html"/>
    <m/>
    <n v="1"/>
    <m/>
    <m/>
    <x v="47"/>
    <s v="SYLVAINE"/>
    <m/>
    <m/>
    <m/>
    <m/>
    <m/>
    <m/>
    <m/>
    <m/>
    <m/>
    <m/>
    <m/>
    <m/>
    <m/>
    <s v="x"/>
    <m/>
    <m/>
    <n v="3"/>
    <n v="3"/>
    <n v="3"/>
    <s v="B"/>
    <n v="2"/>
    <m/>
    <m/>
    <m/>
    <m/>
  </r>
  <r>
    <x v="0"/>
    <x v="4"/>
    <s v="STRAT"/>
    <s v="Castellano, S, Khelladi, I &amp; Aouina Mejri C (forthcoming), 'Communicating customer value proposition in the French pharmaceutical industry. The case of OTC drugs'"/>
    <s v="Journal of Business &amp; Industrial Marketing"/>
    <s v="0885-8624"/>
    <d v="2021-05-23T00:00:00"/>
    <s v="Forthcoming "/>
    <s v="https://www.emerald.com/insight/content/doi/10.1108/JBIM-07-2020-0373/full/html"/>
    <m/>
    <n v="1"/>
    <m/>
    <m/>
    <x v="47"/>
    <s v="SYLVAINE"/>
    <m/>
    <m/>
    <m/>
    <m/>
    <m/>
    <m/>
    <m/>
    <m/>
    <m/>
    <m/>
    <m/>
    <m/>
    <m/>
    <s v="x"/>
    <m/>
    <m/>
    <n v="3"/>
    <n v="3"/>
    <n v="3"/>
    <s v="B"/>
    <n v="2"/>
    <m/>
    <m/>
    <m/>
    <m/>
  </r>
  <r>
    <x v="0"/>
    <x v="4"/>
    <s v="MARK"/>
    <s v="Farhat, F &amp; Chaney, D 2021, 'Introducing destination brand hate: an exploratory study'"/>
    <s v="Current issues in tourism"/>
    <s v="1368-3500"/>
    <d v="2020-10-24T00:00:00"/>
    <s v="publish online le 20/10/2020"/>
    <s v="https://www.tandfonline.com/doi/full/10.1080/13683500.2020.1844160"/>
    <s v="vol. 24, issue 17, pp. 2472-2488"/>
    <n v="1"/>
    <m/>
    <m/>
    <x v="48"/>
    <s v="DAMIEN"/>
    <m/>
    <m/>
    <m/>
    <m/>
    <m/>
    <m/>
    <m/>
    <m/>
    <m/>
    <m/>
    <m/>
    <m/>
    <m/>
    <s v="x"/>
    <m/>
    <m/>
    <m/>
    <n v="3"/>
    <n v="3"/>
    <s v="B"/>
    <n v="2"/>
    <m/>
    <m/>
    <m/>
    <m/>
  </r>
  <r>
    <x v="0"/>
    <x v="4"/>
    <s v="MARK"/>
    <s v="Zouari, A &amp; Chaney, D 2021, 'L’orientation institutionnelle : définition, mesure et impact sur la performance à l’export'"/>
    <s v="Recherche et Applications en Marketing"/>
    <s v="0767-3701"/>
    <d v="2021-06-09T00:00:00"/>
    <s v="Juillet"/>
    <s v="https://doi.org/10.1177/07673701211007764"/>
    <s v="vol. 36, n. 3, pp.56-77"/>
    <n v="1"/>
    <m/>
    <m/>
    <x v="48"/>
    <s v="DAMIEN"/>
    <m/>
    <m/>
    <m/>
    <m/>
    <m/>
    <m/>
    <m/>
    <m/>
    <m/>
    <m/>
    <m/>
    <m/>
    <m/>
    <s v="x"/>
    <m/>
    <m/>
    <n v="2"/>
    <n v="2"/>
    <n v="2"/>
    <s v="A"/>
    <m/>
    <m/>
    <m/>
    <m/>
    <m/>
  </r>
  <r>
    <x v="0"/>
    <x v="4"/>
    <s v="MARK"/>
    <s v="Lunardo, R, Saintives, C &amp; Chaney, D 2021, 'Food packaging and the color red: How negative cognitive associations influence feelings of guilt'"/>
    <s v="Journal of Business Research"/>
    <s v="0148-2963"/>
    <m/>
    <s v="septembre"/>
    <s v="https://doi.org/10.1016/j.jbusres.2021.05.052"/>
    <s v="vol. 134, pp. 589-600"/>
    <n v="1"/>
    <m/>
    <m/>
    <x v="48"/>
    <s v="DAMIEN"/>
    <m/>
    <m/>
    <m/>
    <m/>
    <m/>
    <m/>
    <m/>
    <m/>
    <m/>
    <m/>
    <m/>
    <m/>
    <m/>
    <s v="x"/>
    <m/>
    <m/>
    <n v="2"/>
    <n v="2"/>
    <n v="2"/>
    <s v="A"/>
    <n v="3"/>
    <m/>
    <m/>
    <m/>
    <m/>
  </r>
  <r>
    <x v="0"/>
    <x v="4"/>
    <s v="ECO"/>
    <s v="Bance, P &amp; Chassy, A 2021, 'Les partenariats public-ESS après les lois Hamon et NOTRe, à l’aune d’une Analyse de Discours Textuels dans les régions Grand-Est et Normandie'"/>
    <s v="Revue d'Economie Régionale et Urbaine"/>
    <s v=" 0180-7307 "/>
    <d v="2021-04-21T00:00:00"/>
    <s v="octobre"/>
    <s v="https://doi.org/10.3917/reru.214.0627"/>
    <s v="vol. 4, pp. 627-654"/>
    <n v="0"/>
    <m/>
    <m/>
    <x v="70"/>
    <s v="ANGELIQUE"/>
    <m/>
    <m/>
    <m/>
    <m/>
    <m/>
    <m/>
    <m/>
    <m/>
    <m/>
    <m/>
    <m/>
    <m/>
    <m/>
    <s v="x"/>
    <m/>
    <m/>
    <m/>
    <n v="3"/>
    <n v="3"/>
    <s v="B"/>
    <m/>
    <m/>
    <m/>
    <m/>
    <m/>
  </r>
  <r>
    <x v="0"/>
    <x v="4"/>
    <s v="RH"/>
    <s v="Culié, J-D, Vo, L-C &amp; Philippe, X  2021, 'L’influence de la transformation digitale sur l’évolution des carrières : opportunités perçues et inertie structurelle au sein de collectivités territoriales'"/>
    <s v="Politiques &amp; Management Public"/>
    <s v="2119-4831"/>
    <d v="2021-11-10T00:00:00"/>
    <s v="juillet-septembre"/>
    <s v="https://pmp.revuesonline.com/article.jsp?articleId=42815&amp;msclkid=e3d11f9fa14111ec8d6d57e34eb93a7a#"/>
    <s v="38(3), 277-298."/>
    <n v="0"/>
    <m/>
    <m/>
    <x v="71"/>
    <s v="JEAN-DENIS"/>
    <s v="PHILIPPE"/>
    <s v="XAVIER"/>
    <m/>
    <m/>
    <m/>
    <m/>
    <m/>
    <m/>
    <m/>
    <m/>
    <m/>
    <m/>
    <m/>
    <s v="x"/>
    <m/>
    <m/>
    <n v="4"/>
    <n v="4"/>
    <n v="4"/>
    <s v="C"/>
    <m/>
    <m/>
    <m/>
    <m/>
    <m/>
  </r>
  <r>
    <x v="0"/>
    <x v="4"/>
    <s v="MARK"/>
    <s v="de Boissieu, E, Kontrateva, G, Ammi, C &amp; Baudier, P 2021, 'The use of Blockchain in the luxury industry : Supply chains and the traceability of goods'"/>
    <s v="Journal of Enterprise Information Management"/>
    <s v="1741-0398"/>
    <d v="2021-05-19T00:00:00"/>
    <m/>
    <s v="https://doi.org/10.1108/JEIM-11-2020-0471"/>
    <s v="vol. 34, n. 5, pp.1318-1338"/>
    <n v="1"/>
    <m/>
    <m/>
    <x v="50"/>
    <s v="ELODIE"/>
    <s v="BAUDIER"/>
    <s v="PATRICIA"/>
    <m/>
    <m/>
    <m/>
    <m/>
    <m/>
    <m/>
    <m/>
    <m/>
    <m/>
    <m/>
    <m/>
    <s v="x"/>
    <m/>
    <m/>
    <n v="4"/>
    <n v="3"/>
    <n v="3"/>
    <s v="B"/>
    <n v="1"/>
    <m/>
    <m/>
    <m/>
    <m/>
  </r>
  <r>
    <x v="0"/>
    <x v="4"/>
    <s v="MARK"/>
    <s v="Davcik, N, Cardinali, S, Sharma, P &amp; Cedrola, E 2021, 'Exploring the role of international R&amp;D activities in the impact of technological and marketing capabilities on SMEs',  performance?', ABS : 3"/>
    <s v="Journal of Business Research"/>
    <s v="0148-2963"/>
    <d v="2020-04-18T00:00:00"/>
    <s v="mai"/>
    <s v="https://doi.org/10.1016/j.jbusres.2020.04.042"/>
    <s v="vol. 128, pp. 650-660"/>
    <n v="1"/>
    <m/>
    <m/>
    <x v="49"/>
    <s v="NEBOJSA"/>
    <m/>
    <m/>
    <m/>
    <m/>
    <m/>
    <m/>
    <m/>
    <m/>
    <m/>
    <m/>
    <m/>
    <m/>
    <m/>
    <s v="x"/>
    <m/>
    <m/>
    <n v="2"/>
    <n v="2"/>
    <n v="2"/>
    <s v="A"/>
    <n v="3"/>
    <m/>
    <m/>
    <m/>
    <m/>
  </r>
  <r>
    <x v="0"/>
    <x v="4"/>
    <s v="RH"/>
    <s v="Eabrasu, M 2021, 'Bet Against Yourself: Integrating Insurance and Entrepreneurship'"/>
    <s v="Journal of Institutional Economics"/>
    <s v="1614-0559"/>
    <d v="2021-05-04T00:00:00"/>
    <s v="Août"/>
    <s v="https://doi.org/10.1017/S1744137421000394"/>
    <s v="vol. 17, n. 4, pp. 1-14."/>
    <n v="1"/>
    <m/>
    <m/>
    <x v="72"/>
    <s v="MARIAN"/>
    <m/>
    <m/>
    <m/>
    <m/>
    <m/>
    <m/>
    <m/>
    <m/>
    <m/>
    <m/>
    <m/>
    <m/>
    <m/>
    <m/>
    <m/>
    <m/>
    <n v="2"/>
    <m/>
    <n v="2"/>
    <s v="A"/>
    <n v="3"/>
    <m/>
    <m/>
    <m/>
    <m/>
  </r>
  <r>
    <x v="0"/>
    <x v="4"/>
    <s v="RH"/>
    <s v="Eabrasu, M, Brueckner, M &amp; Spencer, R 2021, 'A Social Licence to Operate Legitimacy Test: Enhancing Sustainability Through Contact Quality'"/>
    <s v="Journal of Cleaner Production"/>
    <s v="0959-6526"/>
    <d v="2021-01-21T00:00:00"/>
    <d v="2021-04-01T00:00:00"/>
    <s v="https://doi.org/10.1016/j.jclepro.2021.126080"/>
    <s v="vol. 293"/>
    <n v="1"/>
    <m/>
    <m/>
    <x v="72"/>
    <s v="MARIAN"/>
    <m/>
    <m/>
    <m/>
    <m/>
    <m/>
    <m/>
    <m/>
    <m/>
    <m/>
    <m/>
    <m/>
    <m/>
    <m/>
    <s v="x"/>
    <m/>
    <m/>
    <m/>
    <n v="3"/>
    <n v="3"/>
    <s v="B"/>
    <n v="2"/>
    <m/>
    <m/>
    <m/>
    <m/>
  </r>
  <r>
    <x v="0"/>
    <x v="4"/>
    <s v="RH"/>
    <s v="Eabrasu, M 2021, &quot;What if? Fine-tuning the expectations of business simulation technology through the lens of philosophical counterfactual analysis&quot;"/>
    <s v="Organization"/>
    <s v="1350-5084"/>
    <d v="2021-03-24T00:00:00"/>
    <s v="Forthcoming "/>
    <s v="https://doi.org/10.1177/13505084211015378"/>
    <m/>
    <n v="1"/>
    <m/>
    <m/>
    <x v="72"/>
    <s v="MARIAN"/>
    <m/>
    <m/>
    <m/>
    <m/>
    <m/>
    <m/>
    <m/>
    <m/>
    <m/>
    <m/>
    <m/>
    <m/>
    <m/>
    <m/>
    <m/>
    <m/>
    <n v="1"/>
    <n v="2"/>
    <n v="1"/>
    <s v="A"/>
    <n v="3"/>
    <m/>
    <m/>
    <m/>
    <m/>
  </r>
  <r>
    <x v="0"/>
    <x v="4"/>
    <s v="ECO"/>
    <s v="Arzubiaga, U, Diaz-Moriana, V, Bauweraerts, J &amp; Escobar, O 2021, 'Big Data in Family Firms: A Socioemotional Wealth Perspective', ABS : 2."/>
    <s v="European Management Journal"/>
    <s v="0263-2373"/>
    <d v="2020-10-09T00:00:00"/>
    <s v="june"/>
    <s v="https://doi.org/10.1016/j.emj.2020.10.006"/>
    <s v="vol. 39, Issue 3, June, pp. 344-352"/>
    <n v="1"/>
    <m/>
    <m/>
    <x v="52"/>
    <s v="OCTAVIO"/>
    <m/>
    <m/>
    <m/>
    <m/>
    <m/>
    <m/>
    <m/>
    <m/>
    <m/>
    <m/>
    <m/>
    <m/>
    <m/>
    <s v="x"/>
    <m/>
    <m/>
    <n v="3"/>
    <n v="3"/>
    <n v="3"/>
    <s v="B"/>
    <n v="2"/>
    <m/>
    <m/>
    <m/>
    <m/>
  </r>
  <r>
    <x v="0"/>
    <x v="4"/>
    <s v="ECO"/>
    <s v="Song Y, Escobar O, Arzubiaga U &amp; De Massis A 2021, 'The digital transformation of a traditional market into an entrepreneurial ecosystem'"/>
    <s v="Review of Managerial Science"/>
    <s v="1863-6683"/>
    <d v="2020-12-29T00:00:00"/>
    <s v="published 18/01/21"/>
    <s v="https://doi.org/10.1007/s11846-020-00438-5"/>
    <m/>
    <n v="1"/>
    <m/>
    <m/>
    <x v="52"/>
    <s v="OCTAVIO"/>
    <m/>
    <m/>
    <m/>
    <m/>
    <m/>
    <m/>
    <m/>
    <m/>
    <m/>
    <m/>
    <m/>
    <m/>
    <m/>
    <s v="x"/>
    <m/>
    <m/>
    <n v="4"/>
    <m/>
    <n v="3"/>
    <s v="C"/>
    <n v="2"/>
    <m/>
    <m/>
    <m/>
    <m/>
  </r>
  <r>
    <x v="0"/>
    <x v="4"/>
    <s v="ECO"/>
    <s v="Escobar, O, Lamotte, O, Colovic, A &amp; Meschi, P-X (forthcoming), 'Impact of Sourcing from the Informal Economy on the Export Likelihood and Performance of Emerging Economy Firms'"/>
    <s v="Industrial and Corporate Change"/>
    <s v="0960-6491"/>
    <d v="2021-08-11T00:00:00"/>
    <s v="Forthcoming "/>
    <s v="https://doi.org/10.1093/icc/dtab068"/>
    <m/>
    <n v="1"/>
    <m/>
    <m/>
    <x v="52"/>
    <s v="OCTAVIO"/>
    <s v="LAMOTTE"/>
    <s v="OLIVIER"/>
    <m/>
    <m/>
    <m/>
    <m/>
    <m/>
    <m/>
    <m/>
    <m/>
    <m/>
    <m/>
    <m/>
    <s v="x"/>
    <m/>
    <m/>
    <n v="1"/>
    <n v="2"/>
    <n v="1"/>
    <s v="A"/>
    <n v="3"/>
    <m/>
    <m/>
    <m/>
    <m/>
  </r>
  <r>
    <x v="0"/>
    <x v="4"/>
    <s v="ECO"/>
    <s v="Madanaguli, A.T, Dhir, A, Talwar, S, Singh, G, &amp; Escobar, O (forthcoming), 'Business to Business (B2B) alliances in the healthcare industry: A review of research trends and pertinent issues'"/>
    <s v="Journal of Business &amp; Industrial Marketing"/>
    <s v="0885-8624"/>
    <d v="2021-06-17T00:00:00"/>
    <s v="Forthcoming "/>
    <s v="https://doi.org/10.1108/JBIM-01-2021-0060"/>
    <m/>
    <n v="1"/>
    <m/>
    <m/>
    <x v="52"/>
    <s v="OCTAVIO"/>
    <m/>
    <m/>
    <m/>
    <m/>
    <m/>
    <m/>
    <m/>
    <m/>
    <m/>
    <m/>
    <m/>
    <m/>
    <m/>
    <s v="x"/>
    <m/>
    <m/>
    <n v="3"/>
    <n v="3"/>
    <n v="3"/>
    <s v="B"/>
    <n v="2"/>
    <m/>
    <m/>
    <m/>
    <m/>
  </r>
  <r>
    <x v="0"/>
    <x v="4"/>
    <s v="STRAT"/>
    <s v="Ahworegba, A.H., Estay, C &amp; Garri, M (forthcoming), 'Subsidiary behavioral response to volatile local context in emerging African markets: Evidence from Nigeria'"/>
    <s v="Multinational Business Review "/>
    <s v="1525-383X"/>
    <d v="2021-10-05T00:00:00"/>
    <s v="Forthcoming "/>
    <s v="https://doi.org/10.1108/MBR-06-2020-0138"/>
    <m/>
    <n v="1"/>
    <m/>
    <m/>
    <x v="37"/>
    <s v="CHRISTOPHE"/>
    <m/>
    <m/>
    <m/>
    <m/>
    <m/>
    <m/>
    <m/>
    <m/>
    <m/>
    <m/>
    <m/>
    <m/>
    <m/>
    <s v="x"/>
    <m/>
    <m/>
    <n v="3"/>
    <n v="4"/>
    <n v="3"/>
    <s v="B"/>
    <n v="2"/>
    <m/>
    <m/>
    <m/>
    <m/>
  </r>
  <r>
    <x v="0"/>
    <x v="4"/>
    <s v="FIN"/>
    <s v="Fadil, N &amp; St-Pierre, J 2021, ‘Growing SMEs and internal financing: the role of business practices’"/>
    <s v="Journal of Small Business and Enterprise Development"/>
    <s v="1462-6004 "/>
    <d v="2021-07-30T00:00:00"/>
    <d v="2021-10-01T00:00:00"/>
    <s v="https://doi.org/10.1108/JSBED-11-2019-0375"/>
    <s v="Vol. 28 No. 7, pp. 973-994"/>
    <n v="1"/>
    <m/>
    <m/>
    <x v="19"/>
    <s v="NAZIK"/>
    <m/>
    <m/>
    <m/>
    <m/>
    <m/>
    <m/>
    <m/>
    <m/>
    <m/>
    <m/>
    <m/>
    <m/>
    <m/>
    <s v="x"/>
    <m/>
    <m/>
    <n v="4"/>
    <n v="4"/>
    <n v="3"/>
    <s v="C"/>
    <n v="2"/>
    <m/>
    <m/>
    <m/>
    <m/>
  </r>
  <r>
    <x v="0"/>
    <x v="4"/>
    <s v="SCM"/>
    <s v="Faury, O, Alix, Y &amp; Montier, N 2021, 'From the USSR to the Polar Silk Road: the rise of the strategic Russian Arctic Port Range' "/>
    <s v="Post-Communist Economies"/>
    <s v="1463-1377"/>
    <d v="2020-11-27T00:00:00"/>
    <s v="online 08/02/21"/>
    <s v="https://www.tandfonline.com/doi/abs/10.1080/14631377.2020.1867428?journalCode=cpce20"/>
    <s v="vol. 33, no. 7, pp. 842-861"/>
    <n v="1"/>
    <m/>
    <m/>
    <x v="53"/>
    <s v="OLIVIER"/>
    <s v="MONTIER"/>
    <s v="NICOLAS"/>
    <m/>
    <m/>
    <m/>
    <m/>
    <m/>
    <m/>
    <m/>
    <m/>
    <m/>
    <m/>
    <s v="x"/>
    <s v="x"/>
    <m/>
    <m/>
    <n v="2"/>
    <m/>
    <n v="2"/>
    <s v="A"/>
    <n v="1"/>
    <m/>
    <m/>
    <m/>
    <m/>
  </r>
  <r>
    <x v="0"/>
    <x v="4"/>
    <s v="ECO"/>
    <s v="Favreau, F 2021, 'Les nouveaux acteurs du développement local'"/>
    <s v="Politiques &amp; Management Public"/>
    <s v="2119-4831"/>
    <m/>
    <s v="jan-juin"/>
    <m/>
    <s v="38/1-2, 123-136. "/>
    <n v="0"/>
    <m/>
    <m/>
    <x v="38"/>
    <s v="FLORIAN"/>
    <m/>
    <m/>
    <m/>
    <m/>
    <m/>
    <m/>
    <m/>
    <m/>
    <m/>
    <m/>
    <m/>
    <m/>
    <m/>
    <m/>
    <m/>
    <m/>
    <n v="4"/>
    <n v="4"/>
    <n v="4"/>
    <m/>
    <m/>
    <m/>
    <m/>
    <m/>
    <m/>
  </r>
  <r>
    <x v="0"/>
    <x v="4"/>
    <s v="MARK"/>
    <s v="Alnawas, I &amp; Ghantous, N 2021,  'Zooming in on co-creation practices of international franchisors'"/>
    <s v="Industrial Marketing Management"/>
    <s v="0019-8501"/>
    <d v="2020-10-31T00:00:00"/>
    <s v="Janvier"/>
    <s v="Cite_x000a_https://doi.org/10.1016/j.indmarman.2020.10.014"/>
    <s v="vol. 92, pp. 1-13"/>
    <n v="1"/>
    <m/>
    <m/>
    <x v="54"/>
    <s v="NABIL"/>
    <m/>
    <m/>
    <m/>
    <m/>
    <m/>
    <m/>
    <m/>
    <m/>
    <m/>
    <m/>
    <m/>
    <m/>
    <m/>
    <s v="x"/>
    <m/>
    <m/>
    <n v="2"/>
    <n v="2"/>
    <n v="2"/>
    <s v="A"/>
    <n v="3"/>
    <m/>
    <m/>
    <m/>
    <m/>
  </r>
  <r>
    <x v="0"/>
    <x v="4"/>
    <s v="MARK"/>
    <s v="Alnawas, I, Altarifi, S &amp; Ghantous, N 2021, 'E-retailer cognitive and emotional relationship quality: their experiential antecedents and differential impact on brand evangelism'"/>
    <s v="International Journal of Retail &amp; Distribution Management"/>
    <s v="0959-0552"/>
    <d v="2021-02-08T00:00:00"/>
    <s v="online le 2/03"/>
    <s v="https://doi.org/10.1108/IJRDM-07-2020-0239"/>
    <s v="Vol. 49 No. 9, pp. 1249-1270."/>
    <n v="1"/>
    <m/>
    <m/>
    <x v="54"/>
    <s v="NABIL"/>
    <m/>
    <m/>
    <m/>
    <m/>
    <m/>
    <m/>
    <m/>
    <m/>
    <m/>
    <m/>
    <m/>
    <m/>
    <m/>
    <s v="x"/>
    <m/>
    <m/>
    <n v="3"/>
    <n v="3"/>
    <n v="3"/>
    <s v="B"/>
    <n v="2"/>
    <m/>
    <m/>
    <m/>
    <m/>
  </r>
  <r>
    <x v="0"/>
    <x v="4"/>
    <s v="FIN"/>
    <s v="Diard, C &amp; Hachard, V (2021), 'Mise en œuvre du télétravail : une relation managériale réinventée ?'"/>
    <s v="Gérer &amp; Comprendre"/>
    <s v="0295-4397"/>
    <d v="2020-10-26T00:00:00"/>
    <s v="juin"/>
    <s v="https://doi.org/10.3917/geco1.144.0038"/>
    <s v="2021/2, n. 144, pp. 38-52"/>
    <n v="0"/>
    <m/>
    <m/>
    <x v="73"/>
    <s v="VIRGINIE"/>
    <m/>
    <m/>
    <m/>
    <m/>
    <m/>
    <m/>
    <m/>
    <m/>
    <m/>
    <m/>
    <m/>
    <m/>
    <m/>
    <s v="x"/>
    <m/>
    <m/>
    <n v="4"/>
    <n v="3"/>
    <n v="3"/>
    <s v="B"/>
    <m/>
    <m/>
    <m/>
    <m/>
    <m/>
  </r>
  <r>
    <x v="0"/>
    <x v="4"/>
    <s v="FIN"/>
    <s v="Diard, C, Hachard, V &amp; Laroutis D 2021, 'Information délivrée aux télétravailleurs confinés par les services RH : une relation managériale bouleversée'"/>
    <s v="Question(s) de Management"/>
    <s v="2262-7030"/>
    <d v="2021-06-03T00:00:00"/>
    <m/>
    <s v="https://doi.org/10.3917/qdm.215.0015"/>
    <s v="2021/5 (n° 35), pp. 15-26"/>
    <n v="0"/>
    <m/>
    <m/>
    <x v="73"/>
    <s v="VIRGINIE"/>
    <s v="LAROUTIS"/>
    <s v="DIMITRI"/>
    <m/>
    <m/>
    <m/>
    <m/>
    <m/>
    <m/>
    <m/>
    <m/>
    <m/>
    <m/>
    <m/>
    <s v="x"/>
    <m/>
    <m/>
    <n v="4"/>
    <m/>
    <n v="4"/>
    <s v="C"/>
    <m/>
    <m/>
    <m/>
    <m/>
    <m/>
  </r>
  <r>
    <x v="0"/>
    <x v="4"/>
    <s v="RH"/>
    <s v="Harrison, J.A., Budworth, M.H., &amp; Halinski, M 2021, 'Trait gratitude and job search: The mediating role of perceived employability'"/>
    <s v="Career Development International"/>
    <s v="1362-0436"/>
    <d v="2021-02-22T00:00:00"/>
    <s v="mai"/>
    <s v="https://doi.org/10.1108/CDI-08-2019-0206"/>
    <s v="Vol. 26 No. 2, pp. 238-251"/>
    <n v="1"/>
    <m/>
    <m/>
    <x v="56"/>
    <s v="JENNIFER"/>
    <m/>
    <m/>
    <m/>
    <m/>
    <m/>
    <m/>
    <m/>
    <m/>
    <m/>
    <m/>
    <m/>
    <m/>
    <m/>
    <s v="x"/>
    <m/>
    <m/>
    <m/>
    <n v="4"/>
    <n v="3"/>
    <s v="C"/>
    <n v="2"/>
    <m/>
    <m/>
    <m/>
    <m/>
  </r>
  <r>
    <x v="0"/>
    <x v="4"/>
    <s v="MARK"/>
    <s v="Behrens, R, Zhang Foutz, N, Franklin, M, Funk, J, Gutierrez-Navratil, F, Hofmann, J &amp; Leibfried, U 2021, 'Leveraging analytics to produce compelling and profitable film content'"/>
    <s v="Journal of Cultural Economics"/>
    <s v="0885-2545"/>
    <m/>
    <s v="juin"/>
    <s v="https://doi.org/10.1007/s10824-019-09372-1"/>
    <s v="vol. 45, pp 171–211"/>
    <n v="1"/>
    <m/>
    <m/>
    <x v="7"/>
    <s v="JULIAN"/>
    <m/>
    <m/>
    <m/>
    <m/>
    <m/>
    <m/>
    <m/>
    <m/>
    <m/>
    <m/>
    <m/>
    <m/>
    <m/>
    <s v="x"/>
    <m/>
    <m/>
    <n v="3"/>
    <m/>
    <n v="3"/>
    <s v="B"/>
    <n v="2"/>
    <m/>
    <m/>
    <m/>
    <m/>
  </r>
  <r>
    <x v="0"/>
    <x v="4"/>
    <s v="MARK"/>
    <s v="Faerber, L.S, Hofmann, J, Ahrholdt, D &amp; Schnittka, O 2021, 'When are visitors actually satisfied at visitor attractions? What we know from more than 30 years of research'"/>
    <s v="Tourism Management"/>
    <s v="0261-5177"/>
    <d v="2021-01-07T00:00:00"/>
    <d v="2021-06-01T00:00:00"/>
    <s v="https://doi.org/10.1016/j.tourman.2021.104284"/>
    <s v="vol 84"/>
    <n v="1"/>
    <m/>
    <m/>
    <x v="7"/>
    <s v="JULIAN"/>
    <m/>
    <m/>
    <m/>
    <m/>
    <m/>
    <m/>
    <m/>
    <m/>
    <m/>
    <m/>
    <m/>
    <m/>
    <m/>
    <s v="x"/>
    <m/>
    <m/>
    <n v="2"/>
    <n v="1"/>
    <n v="1"/>
    <s v="A"/>
    <n v="4"/>
    <m/>
    <m/>
    <m/>
    <m/>
  </r>
  <r>
    <x v="0"/>
    <x v="4"/>
    <s v="ECO"/>
    <s v="Dokou G.A.K, Vernier, E, Dang, R &amp; Houanti, L 2021, 'Capital de mobilité́ internationale et développement des compétences transversales : cas des étudiant(e)s de la région des Hauts-de-France (Nord de Paris)'"/>
    <s v="Management &amp; Avenir"/>
    <s v="1768-5958"/>
    <d v="2021-02-11T00:00:00"/>
    <s v="février"/>
    <s v="https://doi.org/10.3917/mav.121.0171"/>
    <s v="2020/7 (N° 121), février, pp. 171-191"/>
    <n v="0"/>
    <m/>
    <m/>
    <x v="57"/>
    <s v="L'HOCINE"/>
    <m/>
    <m/>
    <m/>
    <m/>
    <m/>
    <m/>
    <m/>
    <m/>
    <m/>
    <m/>
    <m/>
    <m/>
    <m/>
    <s v="x"/>
    <m/>
    <m/>
    <n v="4"/>
    <n v="3"/>
    <n v="3"/>
    <s v="B"/>
    <m/>
    <m/>
    <m/>
    <m/>
    <m/>
  </r>
  <r>
    <x v="0"/>
    <x v="4"/>
    <s v="ECO"/>
    <s v="Bruna, M.G, Dang, R, Ammari, A &amp; Houanti, L 2020, 'The effect of board gender diversity on corporate social performance: An instrumental variable quantile regression approach'"/>
    <s v="Finance Research Letters"/>
    <s v="1544-6123"/>
    <d v="2020-08-24T00:00:00"/>
    <s v="mai"/>
    <s v="https://doi.org/10.1016/j.frl.2020.101734"/>
    <s v="vol. 40"/>
    <n v="1"/>
    <m/>
    <m/>
    <x v="57"/>
    <s v="L'HOCINE"/>
    <m/>
    <m/>
    <m/>
    <m/>
    <m/>
    <m/>
    <m/>
    <m/>
    <m/>
    <m/>
    <m/>
    <m/>
    <m/>
    <s v="x"/>
    <m/>
    <m/>
    <n v="3"/>
    <n v="3"/>
    <n v="3"/>
    <s v="B"/>
    <n v="2"/>
    <m/>
    <m/>
    <m/>
    <m/>
  </r>
  <r>
    <x v="0"/>
    <x v="4"/>
    <s v="ECO"/>
    <s v="Dokou, G, Vernier, E, Dang, R, Houanti, L &amp; Scotto, M-J 2021, 'Influence des facteurs culturels pour le développement des potentialités entrepreneuriales : le cas comparé d’entrepreneurs français , marocains et djiboutiens ayant vécu en France'"/>
    <s v="Gestion 2000"/>
    <s v=" 0773-0543"/>
    <m/>
    <s v="novembre"/>
    <s v="https://www-cairn-info.em-normandie.idm.oclc.org/revue-gestion-2000-2021-3-page-41.htm"/>
    <s v="vol. 38, 2021/3, pp. 41-71"/>
    <n v="0"/>
    <m/>
    <m/>
    <x v="57"/>
    <s v="L'HOCINE"/>
    <m/>
    <m/>
    <m/>
    <m/>
    <m/>
    <m/>
    <m/>
    <m/>
    <m/>
    <m/>
    <m/>
    <m/>
    <m/>
    <s v="x"/>
    <m/>
    <m/>
    <m/>
    <n v="4"/>
    <n v="4"/>
    <s v="C"/>
    <m/>
    <m/>
    <m/>
    <m/>
    <m/>
  </r>
  <r>
    <x v="0"/>
    <x v="4"/>
    <s v="ECO"/>
    <s v="Dang, R, Houanti, L, Lê, N &amp; Sahut, J-M 2021, 'Does Board Composition Influence CSR Disclosure? Evidence from Dynamic Panel Analysis?'"/>
    <s v="Management International"/>
    <s v="0938-8249"/>
    <m/>
    <s v="novembre"/>
    <s v="https://www.cairn.info/revue-gestion-2000-2021-3.htm"/>
    <s v="vol. 25, no. 2, p. 52–69"/>
    <n v="1"/>
    <m/>
    <m/>
    <x v="57"/>
    <s v="L'HOCINE"/>
    <m/>
    <m/>
    <m/>
    <m/>
    <m/>
    <m/>
    <m/>
    <m/>
    <m/>
    <m/>
    <m/>
    <m/>
    <m/>
    <s v="x"/>
    <m/>
    <m/>
    <n v="3"/>
    <n v="2"/>
    <n v="2"/>
    <s v="A"/>
    <m/>
    <m/>
    <m/>
    <m/>
    <m/>
  </r>
  <r>
    <x v="0"/>
    <x v="4"/>
    <s v="ECO"/>
    <s v="Houanti, L, Dang, R, Scotto, M.J, Boyer, A &amp; Guechtouli, M 2021,  'La féminisation des entreprises algériennes : le cas Cevital.'"/>
    <s v="Management &amp; Sciences Sociales"/>
    <s v="1952-3262 "/>
    <d v="2021-10-28T00:00:00"/>
    <m/>
    <m/>
    <s v="n 31, pp. 136-155"/>
    <n v="0"/>
    <m/>
    <m/>
    <x v="57"/>
    <s v="L'HOCINE"/>
    <m/>
    <m/>
    <m/>
    <m/>
    <m/>
    <m/>
    <m/>
    <m/>
    <m/>
    <m/>
    <m/>
    <m/>
    <m/>
    <s v="x"/>
    <m/>
    <m/>
    <m/>
    <n v="4"/>
    <n v="4"/>
    <s v="C"/>
    <m/>
    <m/>
    <m/>
    <m/>
    <m/>
  </r>
  <r>
    <x v="0"/>
    <x v="4"/>
    <s v="ECO"/>
    <s v="Tiziri, M, Mustapha, M, Houanti, L, Cuenoud, T, Dang, R &amp; Hikkerova, L (à paraître), 'Une nouvelle typologie des logiques d’actions responsables. La RSE implicite pour les dirigeants de PME de la wilaya de Bejaia en Algérie'"/>
    <s v="Gestion 2000"/>
    <s v=" 0773-0543"/>
    <m/>
    <m/>
    <s v="https://www.cairn.info/revue-gestion-2000-2021-4-page-59.htm?wt.mc_id=crn-mel-a677785&amp;u=&amp;wt.tsrc=email"/>
    <s v="2021/4 (Volume 38), pages 59 à 84"/>
    <n v="0"/>
    <m/>
    <m/>
    <x v="57"/>
    <s v="L'HOCINE"/>
    <m/>
    <m/>
    <m/>
    <m/>
    <m/>
    <m/>
    <m/>
    <m/>
    <m/>
    <m/>
    <m/>
    <m/>
    <m/>
    <s v="x"/>
    <m/>
    <m/>
    <m/>
    <n v="4"/>
    <n v="4"/>
    <s v="C"/>
    <m/>
    <m/>
    <m/>
    <m/>
    <m/>
  </r>
  <r>
    <x v="0"/>
    <x v="4"/>
    <s v="ECO"/>
    <s v="Tiziri, M, Mustapha, M, Houanti, L, Cuenoud, T, Dang, R &amp; Hikkerova, L 2021, 'Une nouvelle typologie des logiques d’actions responsables. La RSE implicite pour les dirigeants de PME de la wilaya de Bejaia en Algérie'"/>
    <s v="Gestion 2000"/>
    <s v=" 0773-0543"/>
    <m/>
    <m/>
    <s v="https://www.cairn.info/revue-gestion-2000-2021-4-page-59.htm?wt.mc_id=crn-mel-a677785&amp;u=&amp;wt.tsrc=email"/>
    <s v="2021/4 (Volume 38), pages 59 à 84"/>
    <n v="0"/>
    <m/>
    <m/>
    <x v="57"/>
    <s v="L'HOCINE"/>
    <m/>
    <m/>
    <m/>
    <m/>
    <m/>
    <m/>
    <m/>
    <m/>
    <m/>
    <m/>
    <m/>
    <m/>
    <m/>
    <s v="x"/>
    <m/>
    <m/>
    <m/>
    <n v="4"/>
    <n v="4"/>
    <s v="C"/>
    <m/>
    <m/>
    <m/>
    <m/>
    <m/>
  </r>
  <r>
    <x v="0"/>
    <x v="4"/>
    <s v="SCM"/>
    <s v="Souza, M, Medeiros Pereira, G, Lopes de Sousa Jabbour, A. B, Chiappetta Jabbour, C. J, Reni Trento, L, Borchardt, M &amp; Zvirtes, L (forthcoming), 'A digitally enabled circular economy for mitigating food waste: understanding innovative marketing strategies in the context of an emerging economy'"/>
    <s v="Technological Forecasting and Social Change"/>
    <s v="0040-1625"/>
    <d v="2021-07-20T00:00:00"/>
    <d v="2021-12-01T00:00:00"/>
    <s v="https://doi.org/10.1016/j.techfore.2021.121062"/>
    <s v="vol 173"/>
    <n v="1"/>
    <m/>
    <m/>
    <x v="74"/>
    <s v="ANA BEATRIZ"/>
    <m/>
    <m/>
    <m/>
    <m/>
    <m/>
    <m/>
    <m/>
    <m/>
    <m/>
    <m/>
    <m/>
    <m/>
    <m/>
    <s v="x"/>
    <m/>
    <m/>
    <n v="3"/>
    <n v="2"/>
    <n v="2"/>
    <s v="A"/>
    <n v="3"/>
    <m/>
    <m/>
    <m/>
    <m/>
  </r>
  <r>
    <x v="0"/>
    <x v="4"/>
    <s v="SCM"/>
    <s v="Gerdam, V.V, Raut, R.D, Lopes de Sousa Jabbour, A.B &amp; Agrawal, N 2021, ‘Moving the Circular Economy Forward in the Mining Industry: Challenges to Closed-Loop in an Emerging Economy’"/>
    <s v="Resources Policy"/>
    <s v="0301-4207"/>
    <d v="2021-07-28T00:00:00"/>
    <d v="2021-12-01T00:00:00"/>
    <s v="https://doi.org/10.1016/j.resourpol.2021.102279"/>
    <s v="vol. 74"/>
    <n v="1"/>
    <m/>
    <m/>
    <x v="74"/>
    <s v="ANA BEATRIZ"/>
    <m/>
    <m/>
    <m/>
    <m/>
    <m/>
    <m/>
    <m/>
    <m/>
    <m/>
    <m/>
    <m/>
    <m/>
    <m/>
    <s v="x"/>
    <m/>
    <m/>
    <n v="3"/>
    <m/>
    <n v="3"/>
    <s v="B"/>
    <n v="2"/>
    <m/>
    <m/>
    <m/>
    <m/>
  </r>
  <r>
    <x v="0"/>
    <x v="4"/>
    <s v="SCM"/>
    <s v="Gedam, V.V, Raut, R.D,  Lopes de Sousa Jabbour, A.B, Tanksale, A.N &amp; Narkhede, B.E (à paraître), 'Circular economy practices in a developing economy: barriers to be defeated'"/>
    <s v="Journal of Cleaner Production"/>
    <s v="0959-6526"/>
    <d v="2021-05-24T00:00:00"/>
    <s v="August"/>
    <s v="https://doi.org/10.1016/j.jclepro.2021.127670"/>
    <s v="vol. 113"/>
    <n v="1"/>
    <m/>
    <m/>
    <x v="74"/>
    <s v="ANA BEATRIZ"/>
    <m/>
    <m/>
    <m/>
    <m/>
    <m/>
    <m/>
    <m/>
    <m/>
    <m/>
    <m/>
    <m/>
    <m/>
    <m/>
    <s v="x"/>
    <m/>
    <m/>
    <m/>
    <n v="3"/>
    <n v="3"/>
    <s v="B"/>
    <n v="2"/>
    <m/>
    <m/>
    <m/>
    <m/>
  </r>
  <r>
    <x v="0"/>
    <x v="4"/>
    <s v="SCM"/>
    <s v="Nayal, K, Raut, R.D, Lopes de Sousa Jabbour, A.B, Narkhede, B &amp; Gedam, V (forthcoming), 'Integrated technologies toward sustainable agriculture supply chains: missing links'"/>
    <s v="Journal of Enterprise Information Management"/>
    <s v="1741-0398"/>
    <d v="2021-06-15T00:00:00"/>
    <s v="Forthcoming"/>
    <s v="https://doi.org/10.1108/JEIM-09-2020-0381"/>
    <m/>
    <n v="1"/>
    <m/>
    <m/>
    <x v="74"/>
    <s v="ANA BEATRIZ"/>
    <m/>
    <m/>
    <m/>
    <m/>
    <m/>
    <m/>
    <m/>
    <m/>
    <m/>
    <m/>
    <m/>
    <m/>
    <m/>
    <s v="x"/>
    <m/>
    <m/>
    <n v="4"/>
    <n v="3"/>
    <n v="3"/>
    <s v="B"/>
    <n v="1"/>
    <m/>
    <m/>
    <m/>
    <m/>
  </r>
  <r>
    <x v="0"/>
    <x v="4"/>
    <s v="SCM"/>
    <s v="Pavanelli Stefanovitz, J &amp; Lopes de Sousa Jabbour, A. B (forthcoming), 'Product development management complexity: emerging challenges and the role of senior leadership'"/>
    <s v="Journal of Knowledge Management"/>
    <s v="1367-3270"/>
    <d v="2021-08-18T00:00:00"/>
    <s v="Forthcoming"/>
    <s v="https://doi.org/10.1108/JKM-04-2021-0298"/>
    <m/>
    <n v="1"/>
    <m/>
    <m/>
    <x v="74"/>
    <s v="ANA BEATRIZ"/>
    <m/>
    <m/>
    <m/>
    <m/>
    <m/>
    <m/>
    <m/>
    <m/>
    <m/>
    <m/>
    <m/>
    <m/>
    <m/>
    <s v="x"/>
    <m/>
    <m/>
    <n v="3"/>
    <n v="3"/>
    <n v="3"/>
    <s v="B"/>
    <n v="2"/>
    <m/>
    <m/>
    <m/>
    <m/>
  </r>
  <r>
    <x v="0"/>
    <x v="4"/>
    <s v="SCM"/>
    <s v="Latan, H, Chiappetta Jabbour, C.J, Lopes de Sousa Jabbour, A. B &amp; Ali, M (forthcoming), 'Crossing the Red Line? Empirical Evidence and Useful Recommendations on Questionable Research Practices among Business Scholars'"/>
    <s v="Journal of Business Ethics"/>
    <s v="0167-4544"/>
    <d v="2021-09-27T00:00:00"/>
    <s v="Forthcoming"/>
    <s v="https://doi.org/10.1007/s10551-021-04961-7"/>
    <m/>
    <n v="1"/>
    <m/>
    <m/>
    <x v="74"/>
    <s v="ANA BEATRIZ"/>
    <m/>
    <m/>
    <m/>
    <m/>
    <m/>
    <m/>
    <m/>
    <m/>
    <m/>
    <m/>
    <m/>
    <m/>
    <m/>
    <s v="x"/>
    <m/>
    <m/>
    <n v="2"/>
    <n v="1"/>
    <n v="1"/>
    <s v="A"/>
    <n v="3"/>
    <n v="1"/>
    <m/>
    <m/>
    <m/>
  </r>
  <r>
    <x v="0"/>
    <x v="4"/>
    <s v="SCM"/>
    <s v="Tissioui, M, Joffre, C, Scouarnec, A &amp; Payre, S (2021), 'Contribution de la prospective des métiers à la coordination territoriale et aux pratiques managériales. Le cas du rapprochement de deux structures sanitaires et médico-sociales'"/>
    <s v="Revue Interdisciplinaire Management, Homme &amp; Entreprise"/>
    <s v="2259-2490"/>
    <m/>
    <s v="septembre"/>
    <s v="https://www.cairn.info/revue-rimhe-2021-2-page-53.htm?ref=doi"/>
    <s v="2021/2, no. 43, vol. 10, pp. 53-80 "/>
    <n v="0"/>
    <m/>
    <m/>
    <x v="24"/>
    <s v="CLEMENCE"/>
    <m/>
    <m/>
    <m/>
    <m/>
    <m/>
    <m/>
    <m/>
    <m/>
    <m/>
    <m/>
    <m/>
    <m/>
    <m/>
    <s v="x"/>
    <m/>
    <m/>
    <m/>
    <n v="3"/>
    <n v="3"/>
    <s v="B"/>
    <m/>
    <m/>
    <m/>
    <m/>
    <m/>
  </r>
  <r>
    <x v="0"/>
    <x v="4"/>
    <s v="FIN"/>
    <s v="Tissioui, M, Joffre, C &amp; Scouarnec, A 2021, 'Quelle actionnabilité des recherches en sciences de gestion dans le secteur médico-social ?'_x000a_"/>
    <s v="Journal de Gestion et d’Economie de la Santé"/>
    <s v="2262-5305"/>
    <d v="2021-07-05T00:00:00"/>
    <s v="mars-avril 21"/>
    <s v="https://www.cairn.info/revue-journal-de-gestion-et-d-economie-de-la-sante.htm"/>
    <s v="vol. 2021/2, no. 2, pp. 109-131"/>
    <n v="0"/>
    <m/>
    <m/>
    <x v="24"/>
    <s v="CLEMENCE"/>
    <m/>
    <m/>
    <m/>
    <m/>
    <m/>
    <m/>
    <m/>
    <m/>
    <m/>
    <m/>
    <m/>
    <m/>
    <m/>
    <s v="x"/>
    <m/>
    <m/>
    <n v="4"/>
    <n v="4"/>
    <n v="4"/>
    <s v="C"/>
    <m/>
    <m/>
    <m/>
    <m/>
    <m/>
  </r>
  <r>
    <x v="0"/>
    <x v="4"/>
    <s v="MARK"/>
    <s v="Koubaa, Y &amp; Eleuch, A 2021, ‘Multimodal perceptual processing: the case of visual-induced olfactory imagery and its effects on taste perception, and the desire to eat’,  ABS 3 "/>
    <s v="Journal of Advertising Research"/>
    <s v="0021-8499"/>
    <m/>
    <s v="mars "/>
    <s v="https://doi.org/10.2501/JAR-2020-006"/>
    <s v="vol. 61, Issue 1, pp. 78-94"/>
    <n v="1"/>
    <m/>
    <m/>
    <x v="58"/>
    <s v="YAMEN"/>
    <m/>
    <m/>
    <m/>
    <m/>
    <m/>
    <m/>
    <m/>
    <m/>
    <m/>
    <m/>
    <m/>
    <m/>
    <m/>
    <s v="x"/>
    <m/>
    <m/>
    <n v="3"/>
    <n v="2"/>
    <n v="2"/>
    <s v="A"/>
    <n v="3"/>
    <m/>
    <m/>
    <m/>
    <m/>
  </r>
  <r>
    <x v="0"/>
    <x v="4"/>
    <s v="RH"/>
    <s v="Lianidou, T, Lytle, A &amp; Kakarika, M (forthcoming), 'Deep-level dissimilarity and leader-member exchange (LMX) quality: The role of status'"/>
    <s v="Journal of Managerial Psychology"/>
    <s v="0268-3946"/>
    <d v="2021-11-29T00:00:00"/>
    <s v="Forthcoming "/>
    <s v="https://doi.org/10.1108/JMP-02-2021-0050"/>
    <m/>
    <n v="1"/>
    <m/>
    <m/>
    <x v="75"/>
    <s v="MARIA"/>
    <m/>
    <m/>
    <m/>
    <m/>
    <m/>
    <m/>
    <m/>
    <m/>
    <m/>
    <m/>
    <m/>
    <m/>
    <m/>
    <s v="x"/>
    <m/>
    <m/>
    <n v="4"/>
    <n v="3"/>
    <n v="2"/>
    <s v="B"/>
    <n v="3"/>
    <m/>
    <m/>
    <m/>
    <m/>
  </r>
  <r>
    <x v="0"/>
    <x v="4"/>
    <s v="FIN"/>
    <s v="Mnif,E, Lacombe, I &amp; Jarboui, A 2021, 'Users’ perception towards Bitcoin Green with big data analytics'"/>
    <s v="Society and Business Review "/>
    <s v="1746-5680"/>
    <d v="2021-06-08T00:00:00"/>
    <s v="septembre"/>
    <s v="https://doi.org/10.1108/SBR-02-2021-0016"/>
    <s v="vol. 16, n 4, pp. 592-615"/>
    <n v="1"/>
    <m/>
    <m/>
    <x v="26"/>
    <s v="ISABELLE"/>
    <m/>
    <m/>
    <m/>
    <m/>
    <m/>
    <m/>
    <m/>
    <m/>
    <m/>
    <m/>
    <m/>
    <m/>
    <m/>
    <s v="x"/>
    <m/>
    <m/>
    <m/>
    <n v="4"/>
    <n v="3"/>
    <s v="C"/>
    <n v="2"/>
    <m/>
    <m/>
    <m/>
    <m/>
  </r>
  <r>
    <x v="0"/>
    <x v="4"/>
    <s v="ECO"/>
    <s v="Chalençon, L, Colovic, A, Lamotte, O &amp; Mayrhofer, U 2021, 'La réputation de l’acquéreur et la réaction des marchés financiers à l’annonce de fusions-acquisitions internationales'"/>
    <s v="Management International"/>
    <s v="1206-1697"/>
    <m/>
    <s v="mars? "/>
    <s v="https://doi.org/10.7202/1076021ar"/>
    <s v="vol. 25 (1), pp.131-151"/>
    <n v="1"/>
    <m/>
    <m/>
    <x v="59"/>
    <s v="OLIVIER"/>
    <m/>
    <m/>
    <m/>
    <m/>
    <m/>
    <m/>
    <m/>
    <m/>
    <m/>
    <m/>
    <m/>
    <m/>
    <m/>
    <s v="x"/>
    <m/>
    <m/>
    <n v="3"/>
    <n v="2"/>
    <n v="2"/>
    <s v="A"/>
    <m/>
    <m/>
    <m/>
    <m/>
    <m/>
  </r>
  <r>
    <x v="0"/>
    <x v="4"/>
    <s v="ECO"/>
    <s v="Lamotte, O, Chalençon, L, Mayrhofer, U, Colovic, A 2021, ‘Intangible resources and cross-border acquisition decisions: The impact of reputation and the moderating effect of experiential knowledge’"/>
    <s v="Journal of Business Research"/>
    <s v="0148-2963"/>
    <m/>
    <s v="juillet"/>
    <s v="https://www.sciencedirect.com/science/article/pii/S0148296321002083"/>
    <s v="vol. 131, pp. 297-310"/>
    <n v="1"/>
    <m/>
    <m/>
    <x v="59"/>
    <s v="OLIVIER"/>
    <m/>
    <m/>
    <m/>
    <m/>
    <m/>
    <m/>
    <m/>
    <m/>
    <m/>
    <m/>
    <m/>
    <m/>
    <m/>
    <s v="x"/>
    <m/>
    <m/>
    <n v="2"/>
    <n v="2"/>
    <n v="2"/>
    <s v="A"/>
    <n v="3"/>
    <m/>
    <m/>
    <m/>
    <m/>
  </r>
  <r>
    <x v="0"/>
    <x v="4"/>
    <s v="ECO"/>
    <s v="Laré, A, Koné, N &amp; Gomado, K.M 2021, 'Impact des mini réseaux d’Adduction d'Eau Potable sur les conditions de vie des ménages ruraux au Niger'"/>
    <s v="Revue d'Economie Régionale et Urbaine"/>
    <s v="0180-7307"/>
    <d v="2021-05-11T00:00:00"/>
    <d v="2021-10-01T00:00:00"/>
    <s v="https://doi.org/10.3917/reru.214.0593"/>
    <s v="2021/4, pp. 593-626"/>
    <n v="0"/>
    <m/>
    <m/>
    <x v="11"/>
    <s v="AMANDINE"/>
    <m/>
    <m/>
    <m/>
    <m/>
    <m/>
    <m/>
    <m/>
    <m/>
    <m/>
    <m/>
    <m/>
    <m/>
    <m/>
    <s v="x"/>
    <m/>
    <m/>
    <n v="3"/>
    <m/>
    <n v="3"/>
    <s v="B"/>
    <m/>
    <m/>
    <m/>
    <m/>
    <m/>
  </r>
  <r>
    <x v="0"/>
    <x v="4"/>
    <s v="ECO"/>
    <s v="Bastiège, M &amp; Laré, A 2021, 'Pratiques et représentations en matière de développement local soutenable : enseignements tirés du cas du port de Lomé'"/>
    <s v="Politiques &amp; Management Public"/>
    <s v="2119-4831"/>
    <m/>
    <s v="novembre"/>
    <s v="https://pmp.revuesonline.com/article.jsp?articleId=42751&amp;msclkid=69e1879fa15511ec966ef8dd1532cada#"/>
    <s v="vol. 38/1-2, pp. 123-136."/>
    <n v="0"/>
    <m/>
    <m/>
    <x v="11"/>
    <s v="AMANDINE"/>
    <m/>
    <m/>
    <m/>
    <m/>
    <m/>
    <m/>
    <m/>
    <m/>
    <m/>
    <m/>
    <m/>
    <m/>
    <m/>
    <s v="x"/>
    <m/>
    <m/>
    <n v="4"/>
    <n v="4"/>
    <n v="4"/>
    <s v="C"/>
    <m/>
    <m/>
    <m/>
    <m/>
    <m/>
  </r>
  <r>
    <x v="0"/>
    <x v="4"/>
    <s v="MARK"/>
    <s v="Laroutis, D &amp; Lepelletier, P 2021, 'Ruissellement érosif et bien-être des citoyens : une nouvelle approche de l’estimation du consentement à payer'"/>
    <s v="Economie rurale"/>
    <s v="0013-0559"/>
    <d v="2020-11-24T00:00:00"/>
    <s v="janvier-mars"/>
    <s v="https://journals.openedition.org/economierurale/8484"/>
    <s v="vol. 375, pp. 7-24"/>
    <n v="0"/>
    <m/>
    <m/>
    <x v="39"/>
    <s v="DIMITRI"/>
    <m/>
    <m/>
    <m/>
    <m/>
    <m/>
    <m/>
    <m/>
    <m/>
    <m/>
    <m/>
    <m/>
    <m/>
    <m/>
    <s v="x"/>
    <m/>
    <m/>
    <n v="4"/>
    <m/>
    <n v="4"/>
    <s v="C"/>
    <m/>
    <m/>
    <m/>
    <m/>
    <m/>
  </r>
  <r>
    <x v="0"/>
    <x v="4"/>
    <s v="MARK"/>
    <s v="Laroutis D., Boistel P., Badot O. 2021, «Analyse des déterminants de la fréquence d’achat sur les sites Web marchands»"/>
    <s v="Recherche en Sciences de Gestion-Management Sciences"/>
    <s v="2259-6372"/>
    <d v="2021-03-08T00:00:00"/>
    <m/>
    <s v="https://doi.org/10.3917/resg.142.0187"/>
    <s v="2021/1 (N° 142), pp 187-213"/>
    <n v="0"/>
    <m/>
    <m/>
    <x v="39"/>
    <s v="DIMITRI"/>
    <m/>
    <m/>
    <m/>
    <m/>
    <m/>
    <m/>
    <m/>
    <m/>
    <m/>
    <m/>
    <m/>
    <m/>
    <m/>
    <s v="x"/>
    <m/>
    <m/>
    <n v="4"/>
    <n v="3"/>
    <n v="3"/>
    <s v="B"/>
    <m/>
    <m/>
    <m/>
    <m/>
    <m/>
  </r>
  <r>
    <x v="0"/>
    <x v="4"/>
    <s v="FIN"/>
    <s v="Février, R &amp; Lasmoles, O (forthcoming), 'La vulnérabilité des vecteurs numériques : l'angle mort de l’administration électronique ?'"/>
    <s v="La Revue des Sciences de Gestion"/>
    <s v="1160-7742"/>
    <d v="2020-12-07T00:00:00"/>
    <s v="Forthcoming"/>
    <s v="https://www.larsg.fr/produit/n309-310-la-vulnerabilite-des-vecteurs-numeriques/"/>
    <m/>
    <n v="0"/>
    <m/>
    <m/>
    <x v="27"/>
    <s v="OLIVIER"/>
    <m/>
    <m/>
    <m/>
    <m/>
    <m/>
    <m/>
    <m/>
    <m/>
    <m/>
    <m/>
    <m/>
    <m/>
    <m/>
    <s v="x"/>
    <m/>
    <m/>
    <m/>
    <n v="4"/>
    <n v="4"/>
    <s v="C"/>
    <m/>
    <m/>
    <m/>
    <m/>
    <m/>
  </r>
  <r>
    <x v="0"/>
    <x v="4"/>
    <s v="FIN"/>
    <s v="Jouini, O, Benjaafar, S, Lu, B, Li, S &amp; Legros, B (forthcoming), 'Appointment-driven queueing systems with non-punctual customers'"/>
    <s v="Queueing Systems"/>
    <s v="1572-9443"/>
    <d v="2021-11-16T00:00:00"/>
    <s v="Forthcoming"/>
    <s v="https://www.semanticscholar.org/paper/Appointment-driven-Queueing-Systems-with-Customers-Jouini-Benjaafar/05244f24333dfc6e627db14cf3bc62094ea708bb"/>
    <m/>
    <n v="1"/>
    <m/>
    <m/>
    <x v="12"/>
    <s v="BENJAMIN"/>
    <m/>
    <m/>
    <m/>
    <m/>
    <m/>
    <m/>
    <m/>
    <m/>
    <m/>
    <m/>
    <m/>
    <m/>
    <m/>
    <s v="x"/>
    <m/>
    <m/>
    <m/>
    <m/>
    <n v="3"/>
    <m/>
    <n v="2"/>
    <m/>
    <m/>
    <m/>
    <m/>
  </r>
  <r>
    <x v="0"/>
    <x v="4"/>
    <s v="FIN"/>
    <s v="Legros, B 2021, 'Transient analysis of an affine Queue-Hawkes process'"/>
    <s v="Operations Research Letters"/>
    <s v="0167-6377"/>
    <d v="2021-04-06T00:00:00"/>
    <s v="Mai"/>
    <s v="https://doi.org/10.1016/j.orl.2021.04.001"/>
    <s v="vol. 49, Issue 3, pp. 393-399"/>
    <n v="1"/>
    <m/>
    <m/>
    <x v="12"/>
    <s v="BENJAMIN"/>
    <m/>
    <m/>
    <m/>
    <m/>
    <m/>
    <m/>
    <m/>
    <m/>
    <m/>
    <m/>
    <m/>
    <m/>
    <m/>
    <m/>
    <m/>
    <m/>
    <n v="2"/>
    <m/>
    <n v="2"/>
    <s v="A"/>
    <n v="2"/>
    <m/>
    <m/>
    <m/>
    <m/>
  </r>
  <r>
    <x v="0"/>
    <x v="4"/>
    <s v="FIN"/>
    <s v="Legros, B 2021 'Age-based Markovian approximation of the G/M/1 queue'"/>
    <s v="Operations Research Letters"/>
    <s v="0167-6377 "/>
    <d v="2021-07-24T00:00:00"/>
    <s v="Septembr"/>
    <s v="https://doi.org/10.1016/j.orl.2021.07.008"/>
    <s v="vol. 49, issue 5, pp. 708-714."/>
    <n v="1"/>
    <m/>
    <m/>
    <x v="12"/>
    <s v="BENJAMIN"/>
    <m/>
    <m/>
    <m/>
    <m/>
    <m/>
    <m/>
    <m/>
    <m/>
    <m/>
    <m/>
    <m/>
    <m/>
    <m/>
    <m/>
    <m/>
    <m/>
    <n v="2"/>
    <m/>
    <n v="2"/>
    <s v="A"/>
    <n v="2"/>
    <m/>
    <m/>
    <m/>
    <m/>
  </r>
  <r>
    <x v="0"/>
    <x v="4"/>
    <s v="FIN"/>
    <s v="Legros, B 2021, 'Routing analyses for call centers with human and automated services'"/>
    <s v="International Journal of Production Economics"/>
    <s v="0925-5273"/>
    <d v="2021-07-20T00:00:00"/>
    <s v="Octobre"/>
    <s v="https://doi.org/10.1016/j.ijpe.2021.108247"/>
    <s v="vol. 240, pp. 108-247"/>
    <n v="1"/>
    <m/>
    <m/>
    <x v="12"/>
    <s v="BENJAMIN"/>
    <m/>
    <m/>
    <m/>
    <m/>
    <m/>
    <m/>
    <m/>
    <m/>
    <m/>
    <m/>
    <m/>
    <m/>
    <m/>
    <m/>
    <m/>
    <m/>
    <n v="1"/>
    <n v="1"/>
    <n v="1"/>
    <s v="A"/>
    <n v="3"/>
    <m/>
    <m/>
    <m/>
    <m/>
  </r>
  <r>
    <x v="0"/>
    <x v="4"/>
    <s v="FIN"/>
    <s v="Legros, B 2021, 'Dimensioning a queue with state-dependent arrival rates'"/>
    <s v="Computers &amp; Operations Research"/>
    <s v="0305-0548"/>
    <d v="2020-12-08T00:00:00"/>
    <d v="2021-04-01T00:00:00"/>
    <s v="https://doi.org/10.1016/j.cor.2020.105179"/>
    <s v="vol. 128"/>
    <n v="1"/>
    <m/>
    <m/>
    <x v="12"/>
    <s v="BENJAMIN"/>
    <m/>
    <m/>
    <m/>
    <m/>
    <m/>
    <m/>
    <m/>
    <m/>
    <m/>
    <m/>
    <m/>
    <m/>
    <m/>
    <m/>
    <m/>
    <m/>
    <n v="2"/>
    <m/>
    <n v="2"/>
    <s v="A"/>
    <n v="3"/>
    <m/>
    <m/>
    <m/>
    <m/>
  </r>
  <r>
    <x v="0"/>
    <x v="4"/>
    <s v="FIN"/>
    <s v="Abhishek, A, Legros, B &amp; Fransoo, J 2021, 'Performance Evaluation of Stochastic Systems with Dedicated Delivery Bays and General On-street Parking'"/>
    <s v="Transportation Science"/>
    <s v="1526-5447"/>
    <d v="2021-04-04T00:00:00"/>
    <s v="sept-oct"/>
    <s v="https://doi.org/10.1287/trsc.2021.1065"/>
    <s v="vol. 55, issue 5, pp. 969-1225"/>
    <n v="1"/>
    <m/>
    <m/>
    <x v="12"/>
    <s v="BENJAMIN"/>
    <m/>
    <m/>
    <m/>
    <m/>
    <m/>
    <m/>
    <m/>
    <m/>
    <m/>
    <m/>
    <m/>
    <m/>
    <m/>
    <s v="x"/>
    <m/>
    <m/>
    <n v="2"/>
    <m/>
    <n v="2"/>
    <s v="A"/>
    <n v="3"/>
    <m/>
    <m/>
    <m/>
    <m/>
  </r>
  <r>
    <x v="0"/>
    <x v="4"/>
    <s v="FIN"/>
    <s v="Legros, B 2021, ''Agents' self-routing for blended operations to balance inbound and outbound services', FT50)"/>
    <s v="Production and Operations Management"/>
    <s v="105-91478"/>
    <d v="2021-04-27T00:00:00"/>
    <s v="octobre"/>
    <s v=" https://doi.org/10.1111/poms.13452"/>
    <s v="vol.30, issue 10, pp. 3599-3614"/>
    <n v="1"/>
    <m/>
    <m/>
    <x v="12"/>
    <s v="BENJAMIN"/>
    <m/>
    <m/>
    <m/>
    <m/>
    <m/>
    <m/>
    <m/>
    <m/>
    <m/>
    <m/>
    <m/>
    <m/>
    <m/>
    <m/>
    <m/>
    <m/>
    <n v="1"/>
    <n v="1"/>
    <n v="1"/>
    <s v="A"/>
    <n v="4"/>
    <m/>
    <m/>
    <m/>
    <m/>
  </r>
  <r>
    <x v="0"/>
    <x v="4"/>
    <s v="SCM"/>
    <s v="Loux, P, Tran, S &amp; Aubry, M 2021, 'L’impact de la dématérialisation des contrats de travaux publics sur l’organisation interne des acteurs publics et privés et leurs interactions au sein d’un territoire"/>
    <s v="Politiques &amp; Management Public"/>
    <s v="2119-4831"/>
    <d v="2021-12-06T00:00:00"/>
    <s v="mai-juin"/>
    <s v="https://pmp.revuesonline.com/article.jsp?articleId=42816"/>
    <s v="vol. 38, no. 3, pp. 299-329"/>
    <n v="0"/>
    <m/>
    <m/>
    <x v="60"/>
    <s v="PATRICK"/>
    <s v="AUBRY"/>
    <s v="MATHILDE"/>
    <m/>
    <m/>
    <m/>
    <m/>
    <m/>
    <m/>
    <m/>
    <m/>
    <m/>
    <m/>
    <m/>
    <s v="x"/>
    <m/>
    <m/>
    <n v="4"/>
    <n v="4"/>
    <n v="4"/>
    <s v="C"/>
    <m/>
    <m/>
    <m/>
    <m/>
    <m/>
  </r>
  <r>
    <x v="0"/>
    <x v="4"/>
    <s v="MARK"/>
    <s v="Mandjak, T, Szalkai, Z, Hlédik, E, Magyar, M, Neumann-Bódi, E &amp; Simon, J 2021, 'The knowledge interconnection process: evidence from contract manufacturing relationships', ABS : 2"/>
    <s v="Journal of Business &amp; Industrial Marketing"/>
    <s v="0885-8624"/>
    <d v="2020-12-06T00:00:00"/>
    <s v="online le 29/01/2021"/>
    <s v="https://doi.org/10.1108/JBIM-01-2020-0052"/>
    <s v="vol. 36, n. 9, pp. 1570-1584"/>
    <n v="1"/>
    <m/>
    <m/>
    <x v="13"/>
    <s v="TIBOR"/>
    <m/>
    <m/>
    <m/>
    <m/>
    <m/>
    <m/>
    <m/>
    <m/>
    <m/>
    <m/>
    <m/>
    <m/>
    <m/>
    <s v="x"/>
    <m/>
    <m/>
    <n v="3"/>
    <n v="3"/>
    <n v="3"/>
    <s v="B"/>
    <n v="2"/>
    <m/>
    <m/>
    <m/>
    <m/>
  </r>
  <r>
    <x v="0"/>
    <x v="4"/>
    <s v="MARK"/>
    <s v="Barner-Rasmussen, W, Koporcic, N, Ivanova-Gongne, M, Mandjak, T &amp; Markovic, S 2021, ’Business-to-business marketing research: Assessing readability and discussing relevance to practitioners’,  ABS 3"/>
    <s v="Industrial Marketing Management"/>
    <s v="0019-8501"/>
    <d v="2020-01-29T00:00:00"/>
    <s v="janvier"/>
    <s v="https://doi.org/10.1016/j.indmarman.2020.01.012"/>
    <s v="vol. 92, January 2021, pp. 217-231"/>
    <n v="1"/>
    <m/>
    <m/>
    <x v="13"/>
    <s v="TIBOR"/>
    <m/>
    <m/>
    <m/>
    <m/>
    <m/>
    <m/>
    <m/>
    <m/>
    <m/>
    <m/>
    <m/>
    <m/>
    <m/>
    <s v="x"/>
    <m/>
    <m/>
    <n v="2"/>
    <n v="2"/>
    <n v="2"/>
    <s v="A"/>
    <n v="3"/>
    <m/>
    <m/>
    <m/>
    <m/>
  </r>
  <r>
    <x v="0"/>
    <x v="4"/>
    <s v="SCM"/>
    <s v="Marić J, Galera-Zarco C &amp; Opazo-Basáez, M (forthcoming), 'The Emergent Role of Digital Technologies in the Context of Humanitarian Supply Chains: A Systematic Literature Review'"/>
    <s v="Annals of Operations Research"/>
    <s v="0254-5330"/>
    <d v="2021-04-08T00:00:00"/>
    <d v="2021-05-10T00:00:00"/>
    <s v="https://doi.org/10.1007/s10479-021-04079-z"/>
    <m/>
    <n v="1"/>
    <m/>
    <m/>
    <x v="76"/>
    <s v="JOSIP"/>
    <m/>
    <m/>
    <m/>
    <m/>
    <m/>
    <m/>
    <m/>
    <m/>
    <m/>
    <m/>
    <m/>
    <m/>
    <m/>
    <s v="x"/>
    <m/>
    <m/>
    <n v="2"/>
    <n v="2"/>
    <n v="2"/>
    <s v="A"/>
    <n v="3"/>
    <m/>
    <m/>
    <m/>
    <m/>
  </r>
  <r>
    <x v="0"/>
    <x v="4"/>
    <s v="SCM"/>
    <s v="Opazo-Basáez, M, Vendrell-Herrero, F, Bustinza, O. F &amp; Marić, J 2021, 'Global value chain breadth and firm productivity: the enhancing effect of Industry 4.0'"/>
    <s v="Journal of Manufacturing Technology Management"/>
    <s v="1758-7786"/>
    <d v="2021-09-06T00:00:00"/>
    <s v="Forthcoming"/>
    <s v="https://doi.org/10.1108/JMTM-12-2020-0498"/>
    <m/>
    <n v="1"/>
    <m/>
    <m/>
    <x v="76"/>
    <s v="JOSIP"/>
    <m/>
    <m/>
    <m/>
    <m/>
    <m/>
    <m/>
    <m/>
    <m/>
    <m/>
    <m/>
    <m/>
    <m/>
    <m/>
    <s v="x"/>
    <m/>
    <m/>
    <n v="4"/>
    <m/>
    <n v="4"/>
    <s v="C"/>
    <n v="1"/>
    <m/>
    <m/>
    <m/>
    <m/>
  </r>
  <r>
    <x v="0"/>
    <x v="4"/>
    <s v="ECO"/>
    <s v="Martinez, F, Peattie, K &amp; Vazquez-Brust, D (2021), 'Faith in the future: On a mission to integrate sustainability into management theory and practice'"/>
    <s v="Futures"/>
    <s v="0016-3287"/>
    <d v="2020-10-20T00:00:00"/>
    <s v="Janvier"/>
    <s v="https://doi.org/10.1016/j.futures.2020.102654"/>
    <s v="vol. 125"/>
    <n v="1"/>
    <m/>
    <m/>
    <x v="40"/>
    <s v="FABIEN"/>
    <m/>
    <m/>
    <m/>
    <m/>
    <m/>
    <m/>
    <m/>
    <m/>
    <m/>
    <m/>
    <m/>
    <m/>
    <m/>
    <s v="x"/>
    <m/>
    <m/>
    <m/>
    <n v="3"/>
    <n v="3"/>
    <s v="B"/>
    <n v="2"/>
    <m/>
    <m/>
    <m/>
    <m/>
  </r>
  <r>
    <x v="0"/>
    <x v="4"/>
    <s v="ECO"/>
    <s v="Martinez, F 2021,  ‘Ecological responsiveness and business performance: Four scenarios of compatibility and a multi-faceted strategies framework."/>
    <s v="Business Strategy and the Environment "/>
    <s v="0964-4733 "/>
    <d v="2021-05-06T00:00:00"/>
    <s v="décembre "/>
    <s v=" https://doi.org/10.1002/bse.2822"/>
    <s v="vol. 30; Issue 8, pp. 3606-3625"/>
    <n v="1"/>
    <m/>
    <m/>
    <x v="40"/>
    <s v="FABIEN"/>
    <m/>
    <m/>
    <m/>
    <m/>
    <m/>
    <m/>
    <m/>
    <m/>
    <m/>
    <m/>
    <m/>
    <m/>
    <m/>
    <m/>
    <m/>
    <m/>
    <n v="4"/>
    <n v="3"/>
    <n v="3"/>
    <s v="B"/>
    <n v="3"/>
    <m/>
    <m/>
    <m/>
    <m/>
  </r>
  <r>
    <x v="0"/>
    <x v="4"/>
    <s v="RH"/>
    <s v="Minchella, D &amp; Vincotte, E 2021, &quot;Qu’est-ce qu’une bonne prestation ? La problématique des attentes dans un contexte d’externalisation d’un service&quot;"/>
    <s v="Gestion 2000 "/>
    <s v="2406-4734"/>
    <d v="2021-05-23T00:00:00"/>
    <s v="juin"/>
    <s v="https://doi.org/10.3917/g2000.382.0115"/>
    <s v="vol. 38, n°2 /2021, pp. 115-134."/>
    <n v="0"/>
    <m/>
    <m/>
    <x v="61"/>
    <s v="DELPHINE"/>
    <m/>
    <m/>
    <m/>
    <m/>
    <m/>
    <m/>
    <m/>
    <m/>
    <m/>
    <m/>
    <m/>
    <m/>
    <m/>
    <s v="x"/>
    <m/>
    <m/>
    <m/>
    <n v="4"/>
    <n v="4"/>
    <s v="C"/>
    <m/>
    <m/>
    <m/>
    <m/>
    <m/>
  </r>
  <r>
    <x v="0"/>
    <x v="4"/>
    <s v="ECO"/>
    <s v="Moroz, D &amp; Pecchioli, B 2021, 'Do Whisky Investors Read the Bible? The Effect of Expert Ratings on the Vintage Single Malt Secondary Market'"/>
    <s v="Journal of Wine Economics"/>
    <s v="1931-4361"/>
    <d v="2021-03-01T00:00:00"/>
    <s v="Mars"/>
    <s v="https://doi.org/10.1017/jwe.2020.53"/>
    <s v="vol. 16(1), pp. 86-101."/>
    <n v="1"/>
    <m/>
    <m/>
    <x v="77"/>
    <s v="DAVID"/>
    <m/>
    <m/>
    <m/>
    <m/>
    <m/>
    <m/>
    <m/>
    <m/>
    <m/>
    <m/>
    <m/>
    <m/>
    <m/>
    <s v="x"/>
    <m/>
    <m/>
    <n v="3"/>
    <m/>
    <n v="3"/>
    <s v="B"/>
    <m/>
    <m/>
    <m/>
    <m/>
    <m/>
  </r>
  <r>
    <x v="0"/>
    <x v="4"/>
    <s v="STRAT"/>
    <s v="Kachouri, M,  Riguen, R &amp; Mouakhar, K 2021, 'How corporate social responsibility mediate the relationship between corporate governance and sustainability performance in UK: a multiple mediator analysis' ABS : 2"/>
    <s v="Society and Business Review"/>
    <s v="1746-5680"/>
    <d v="2021-01-12T00:00:00"/>
    <s v="Août"/>
    <s v="https://doi.org/10.1108/SBR-12-2020-0143"/>
    <s v="Vol. 16 No. 2, pp. 201-217"/>
    <n v="1"/>
    <m/>
    <m/>
    <x v="14"/>
    <s v="KHAIREDDINE"/>
    <m/>
    <m/>
    <m/>
    <m/>
    <m/>
    <m/>
    <m/>
    <m/>
    <m/>
    <m/>
    <m/>
    <m/>
    <m/>
    <s v="x"/>
    <m/>
    <m/>
    <m/>
    <n v="4"/>
    <n v="3"/>
    <s v="C"/>
    <n v="2"/>
    <m/>
    <m/>
    <m/>
    <m/>
  </r>
  <r>
    <x v="0"/>
    <x v="4"/>
    <s v="STRAT"/>
    <s v="Bouzouitina, A, Mouakhar, K &amp; Jarboui, A 2021, 'Do CEO overconfidence and narcissism affect corporate social responsibility in the UK Listed Companies? The moderating role of corporate governance', . FNEGE : 4 ; HCERES : C ; ABS : 2"/>
    <s v="Society and Business Review"/>
    <s v="1746-5680"/>
    <d v="2020-12-29T00:00:00"/>
    <s v="Août"/>
    <s v="https://doi.org/10.1108/SBR-07-2020-0091"/>
    <s v="Vol. 16 No. 2, pp. 156-183"/>
    <n v="1"/>
    <m/>
    <m/>
    <x v="14"/>
    <s v="KHAIREDDINE"/>
    <m/>
    <m/>
    <m/>
    <m/>
    <m/>
    <m/>
    <m/>
    <m/>
    <m/>
    <m/>
    <m/>
    <m/>
    <m/>
    <s v="x"/>
    <m/>
    <m/>
    <m/>
    <n v="4"/>
    <n v="3"/>
    <s v="C"/>
    <n v="2"/>
    <m/>
    <m/>
    <m/>
    <m/>
  </r>
  <r>
    <x v="0"/>
    <x v="4"/>
    <s v="STRAT"/>
    <s v="Asongu, S, Amari, M, Jarboui, A &amp; Mouakhar, K 2021, 'ICT dynamics for gender inclusive intermediary education: minimum poverty and inequality thresholds in developing countries'"/>
    <s v="Telecommunications Policy"/>
    <s v="0308-5961"/>
    <s v="/01/03/2021"/>
    <s v="Juin"/>
    <s v="https://doi.org/10.1016/j.telpol.2021.102125"/>
    <s v="Volume 45, Issue 5"/>
    <n v="1"/>
    <m/>
    <m/>
    <x v="14"/>
    <s v="KHAIREDDINE"/>
    <m/>
    <m/>
    <m/>
    <m/>
    <m/>
    <m/>
    <m/>
    <m/>
    <m/>
    <m/>
    <m/>
    <m/>
    <m/>
    <s v="x"/>
    <m/>
    <m/>
    <n v="4"/>
    <m/>
    <n v="4"/>
    <s v="C"/>
    <n v="1"/>
    <m/>
    <m/>
    <m/>
    <m/>
  </r>
  <r>
    <x v="0"/>
    <x v="4"/>
    <s v="STRAT"/>
    <s v="Mnif, E, Mouakhar, K &amp; Jarboui, A 2021, 'Blockchain Technology Awareness on Social Media: Insights from Twitter Analytics'"/>
    <s v="Journal of High Technology Management Research"/>
    <s v="1047-8310"/>
    <d v="2021-05-01T00:00:00"/>
    <s v="Novembre"/>
    <s v="https://doi.org/10.1016/j.hitech.2021.100416"/>
    <s v="vol. 32, issue 2"/>
    <n v="1"/>
    <m/>
    <m/>
    <x v="14"/>
    <s v="KHAIREDDINE"/>
    <m/>
    <m/>
    <m/>
    <m/>
    <m/>
    <m/>
    <m/>
    <m/>
    <m/>
    <m/>
    <m/>
    <m/>
    <m/>
    <s v="x"/>
    <m/>
    <m/>
    <n v="4"/>
    <n v="4"/>
    <n v="3"/>
    <s v="C"/>
    <n v="2"/>
    <m/>
    <m/>
    <m/>
    <m/>
  </r>
  <r>
    <x v="0"/>
    <x v="4"/>
    <s v="FIN"/>
    <s v="Pereira, B 2021, 'Corégulation, entreprises et agence française anticorruption. A quoi sert l’Agence Française Anticorruption ?'"/>
    <s v="Gérer &amp; Comprendre"/>
    <s v="0295-4397"/>
    <d v="2020-10-26T00:00:00"/>
    <s v="juin"/>
    <s v="https://doi.org/10.3917/geco1.144.0029"/>
    <s v="n° 144-juin, pp.29-37"/>
    <n v="0"/>
    <m/>
    <m/>
    <x v="15"/>
    <s v="BRIGITTE"/>
    <m/>
    <m/>
    <m/>
    <m/>
    <m/>
    <m/>
    <m/>
    <m/>
    <m/>
    <m/>
    <m/>
    <m/>
    <m/>
    <m/>
    <m/>
    <m/>
    <n v="4"/>
    <n v="3"/>
    <n v="3"/>
    <s v="B"/>
    <m/>
    <m/>
    <m/>
    <m/>
    <m/>
  </r>
  <r>
    <x v="0"/>
    <x v="4"/>
    <s v="FIN"/>
    <s v="Pereira, B (à paraître), 'Risques, sécurité des salariés et diligences de l’employeur : les incidences managériales des décisions de justice'"/>
    <s v="Revue Française de Gestion"/>
    <s v=" 0242-9780"/>
    <d v="2021-06-03T00:00:00"/>
    <m/>
    <s v="https://doi.org/10.3166/rfg.2021.00541"/>
    <s v="2021/4 N° 297, pp 11-34"/>
    <n v="0"/>
    <m/>
    <m/>
    <x v="15"/>
    <s v="BRIGITTE"/>
    <m/>
    <m/>
    <m/>
    <m/>
    <m/>
    <m/>
    <m/>
    <m/>
    <m/>
    <m/>
    <m/>
    <m/>
    <m/>
    <m/>
    <m/>
    <m/>
    <n v="3"/>
    <n v="2"/>
    <n v="2"/>
    <s v="A"/>
    <m/>
    <m/>
    <m/>
    <m/>
    <m/>
  </r>
  <r>
    <x v="0"/>
    <x v="4"/>
    <s v="ECO"/>
    <s v="Bosi, S, Ha-Huy, T, Pham, C.-T &amp; Pham, N.S. (forthcoming), ' Ascendant altruism and asset price bubbles '"/>
    <s v="International Journal of Economic Theory"/>
    <s v="1742-7355"/>
    <d v="2021-10-23T00:00:00"/>
    <s v="Forthcoming"/>
    <s v="https://doi.org/10.1111/ijet.12330"/>
    <m/>
    <n v="1"/>
    <m/>
    <m/>
    <x v="78"/>
    <s v="NGOC-SANG"/>
    <m/>
    <m/>
    <m/>
    <m/>
    <m/>
    <m/>
    <m/>
    <m/>
    <m/>
    <m/>
    <m/>
    <m/>
    <m/>
    <s v="x"/>
    <m/>
    <m/>
    <n v="3"/>
    <m/>
    <n v="3"/>
    <s v="B"/>
    <n v="2"/>
    <m/>
    <m/>
    <m/>
    <m/>
  </r>
  <r>
    <x v="0"/>
    <x v="4"/>
    <s v="SCM"/>
    <s v="Prasanna, S (à paraître), 'The role of supplier innovativeness in the humanitarian context'"/>
    <s v="Annals of Operations Research"/>
    <s v="0254-5330"/>
    <d v="2021-03-29T00:00:00"/>
    <s v="online le 9/04/2021"/>
    <s v="https://link.springer.com/article/10.1007/s10479-021-04065-5"/>
    <m/>
    <n v="1"/>
    <m/>
    <m/>
    <x v="79"/>
    <s v="SABARI"/>
    <m/>
    <m/>
    <m/>
    <m/>
    <m/>
    <m/>
    <m/>
    <m/>
    <m/>
    <m/>
    <m/>
    <m/>
    <m/>
    <m/>
    <m/>
    <m/>
    <n v="2"/>
    <n v="2"/>
    <n v="2"/>
    <s v="A"/>
    <n v="3"/>
    <m/>
    <m/>
    <m/>
    <m/>
  </r>
  <r>
    <x v="0"/>
    <x v="4"/>
    <s v="MARK"/>
    <s v="González-Gómez, H, Hudson, S &amp; Rychalski, A 2021, 'The psychology of frustration: Appraisals, outcomes and service recovery'"/>
    <s v="Psychology &amp; Marketing"/>
    <s v=" 0742-6046"/>
    <d v="2021-06-04T00:00:00"/>
    <s v="September "/>
    <s v=" https://doi.org/10.1002/mar.21528"/>
    <s v="Volume38, Issue9, pp. 1550-1575"/>
    <n v="1"/>
    <m/>
    <m/>
    <x v="80"/>
    <s v="AUDE"/>
    <m/>
    <m/>
    <m/>
    <m/>
    <m/>
    <m/>
    <m/>
    <m/>
    <m/>
    <m/>
    <m/>
    <m/>
    <m/>
    <s v="x"/>
    <m/>
    <m/>
    <n v="3"/>
    <n v="2"/>
    <n v="2"/>
    <s v="A"/>
    <n v="3"/>
    <m/>
    <m/>
    <m/>
    <m/>
  </r>
  <r>
    <x v="0"/>
    <x v="4"/>
    <s v="MARK"/>
    <s v="Roten, Y.S &amp; Vanheems, R 2021, 'Why do people shop together around the same screen?'"/>
    <s v="Journal of Consumer Marketing"/>
    <s v=" 0736-3761"/>
    <d v="2021-07-18T00:00:00"/>
    <s v="novembre"/>
    <s v="https://doi.org/10.1108/JCM-08-2020-4053"/>
    <s v="Vol. 38 No. 7, pp. 741-750"/>
    <n v="1"/>
    <m/>
    <m/>
    <x v="81"/>
    <s v="YONATHAN SILVAIN"/>
    <m/>
    <m/>
    <m/>
    <m/>
    <m/>
    <m/>
    <m/>
    <m/>
    <m/>
    <m/>
    <m/>
    <m/>
    <m/>
    <s v="x"/>
    <m/>
    <m/>
    <n v="4"/>
    <n v="4"/>
    <n v="4"/>
    <s v="C"/>
    <n v="1"/>
    <m/>
    <m/>
    <m/>
    <m/>
  </r>
  <r>
    <x v="0"/>
    <x v="4"/>
    <s v="FIN"/>
    <s v="Seiler, V 2021, ‘China-to-FOB price transmission in the rare earth elements market and the end of Chinese export restrictions’"/>
    <s v="Energy Economics"/>
    <s v="0140-9883 "/>
    <d v="2021-07-24T00:00:00"/>
    <s v="Octobre"/>
    <s v="https://doi.org/10.1016/j.eneco.2021.105485"/>
    <s v="vol. 102, 105485 /pp. 1-13, October"/>
    <n v="1"/>
    <m/>
    <m/>
    <x v="82"/>
    <s v="VOLKER"/>
    <m/>
    <m/>
    <m/>
    <m/>
    <m/>
    <m/>
    <m/>
    <m/>
    <m/>
    <m/>
    <m/>
    <m/>
    <m/>
    <m/>
    <m/>
    <m/>
    <n v="2"/>
    <m/>
    <n v="2"/>
    <s v="A"/>
    <n v="3"/>
    <m/>
    <m/>
    <m/>
    <m/>
  </r>
  <r>
    <x v="0"/>
    <x v="4"/>
    <s v="FIN"/>
    <s v="Seiler, V &amp; Fanenbruck, K.M (forthcoming), 'Acceptance of digital investment solutions: The case of robo advisory in Germany'"/>
    <s v="Research in International Business and Finance"/>
    <s v="0275-5319"/>
    <d v="2021-06-28T00:00:00"/>
    <s v="Décembre"/>
    <s v="https://doi.org/10.1016/j.ribaf.2021.101490"/>
    <s v="vol. 58"/>
    <n v="1"/>
    <m/>
    <m/>
    <x v="82"/>
    <s v="VOLKER"/>
    <m/>
    <m/>
    <m/>
    <m/>
    <m/>
    <m/>
    <m/>
    <m/>
    <m/>
    <m/>
    <m/>
    <m/>
    <m/>
    <s v="x"/>
    <m/>
    <m/>
    <n v="4"/>
    <n v="4"/>
    <n v="3"/>
    <s v="C"/>
    <n v="2"/>
    <m/>
    <m/>
    <m/>
    <m/>
  </r>
  <r>
    <x v="0"/>
    <x v="4"/>
    <s v="MARK"/>
    <s v="Sohier, A, Creusier, J &amp; Sohier, R 2021, 'Evolution de la consommation musicale : vers un top 50 2.0'"/>
    <s v="Management &amp; Avenir"/>
    <s v="1768-5958"/>
    <d v="2021-01-04T00:00:00"/>
    <m/>
    <s v="https://doi.org/10.3917/mav.125.0161"/>
    <s v="2021/5, n 125, pp. 161-183"/>
    <n v="0"/>
    <m/>
    <m/>
    <x v="16"/>
    <s v="ROMAIN"/>
    <m/>
    <m/>
    <m/>
    <m/>
    <m/>
    <m/>
    <m/>
    <m/>
    <m/>
    <m/>
    <m/>
    <m/>
    <m/>
    <s v="x"/>
    <m/>
    <m/>
    <n v="4"/>
    <n v="3"/>
    <n v="3"/>
    <s v="B"/>
    <m/>
    <m/>
    <m/>
    <m/>
    <m/>
  </r>
  <r>
    <x v="0"/>
    <x v="4"/>
    <s v="RH"/>
    <s v="Krüger, N, Behne, A, Beinke, J.H, Stibe, A &amp; Teuteberg, F. 2021, 'Exploring user acceptance determinants of COVID-19-tracing apps to manage the pandemic'"/>
    <s v="International Journal of Technology and Human Interaction"/>
    <s v="1548-3916"/>
    <m/>
    <m/>
    <s v="https://www.igi-global.com/gateway/article/full-text-pdf/293197&amp;riu=true"/>
    <s v="vol. 18, n 1, pp.1-27"/>
    <n v="1"/>
    <m/>
    <m/>
    <x v="83"/>
    <s v="AGNIS"/>
    <m/>
    <m/>
    <m/>
    <m/>
    <m/>
    <m/>
    <m/>
    <m/>
    <m/>
    <m/>
    <m/>
    <m/>
    <m/>
    <s v="x"/>
    <m/>
    <m/>
    <n v="4"/>
    <m/>
    <n v="4"/>
    <s v="C"/>
    <m/>
    <m/>
    <m/>
    <m/>
    <m/>
  </r>
  <r>
    <x v="0"/>
    <x v="4"/>
    <s v="SCM"/>
    <s v="Belhadi, A; Kamble, S; Mani, V; Venkatesh, V.G., Shi.Y 2021, 'Behavioral mechanisms influencing Sustainable Supply Chain Governance decision-making from a dyadic buyer-supplier perspective'"/>
    <s v="International Journal of Production Economics"/>
    <s v="0925-5273"/>
    <d v="2021-04-13T00:00:00"/>
    <s v="Juin"/>
    <s v="https://doi.org/10.1016/j.ijpe.2021.108136"/>
    <s v="vol. 236"/>
    <n v="1"/>
    <m/>
    <m/>
    <x v="44"/>
    <s v="VG"/>
    <m/>
    <m/>
    <m/>
    <m/>
    <m/>
    <m/>
    <m/>
    <m/>
    <m/>
    <m/>
    <m/>
    <m/>
    <m/>
    <s v="x"/>
    <m/>
    <m/>
    <n v="1"/>
    <n v="1"/>
    <n v="1"/>
    <s v="A"/>
    <n v="3"/>
    <m/>
    <m/>
    <m/>
    <m/>
  </r>
  <r>
    <x v="0"/>
    <x v="4"/>
    <s v="SCM"/>
    <s v="Peris, J, Venkatesh, V.G, Sreedharan, V.R, Shi, Y &amp; Sankaranarayanan, B (à paraître), 'Modelling and analysing the impact of Circular Economy; Internet of Things and Ethical Business Practices in the VUCA world: Evidence from the food processing industry'_x000a_ "/>
    <s v="Journal of Cleaner Production"/>
    <s v="0959-6526"/>
    <d v="2021-03-24T00:00:00"/>
    <s v="Juin"/>
    <s v="https://doi.org/10.1016/j.jclepro.2021.126871"/>
    <s v="vol. 301"/>
    <n v="1"/>
    <m/>
    <m/>
    <x v="44"/>
    <s v="VG"/>
    <m/>
    <m/>
    <m/>
    <m/>
    <m/>
    <m/>
    <m/>
    <m/>
    <m/>
    <m/>
    <m/>
    <m/>
    <m/>
    <s v="x"/>
    <m/>
    <m/>
    <m/>
    <n v="3"/>
    <n v="3"/>
    <s v="B"/>
    <n v="2"/>
    <m/>
    <m/>
    <m/>
    <m/>
  </r>
  <r>
    <x v="0"/>
    <x v="4"/>
    <s v="SCM"/>
    <s v="Arunmozhi, M, Venkatesh, V.G, Sreedharan, R &amp; Mani, V (à paraître), 'Modelling and Analysis of Artificial Intelligence for Commercial Vehicle Assembly Process in the VUCA world: A Case Study'"/>
    <s v="International Journal of Production Research"/>
    <s v="1366-588X "/>
    <d v="2021-03-16T00:00:00"/>
    <s v="Avril"/>
    <s v="https://www.sciencedirect.com/science/article/abs/pii/S0925527321000141"/>
    <s v="vol. 234"/>
    <n v="1"/>
    <m/>
    <m/>
    <x v="44"/>
    <s v="VG"/>
    <m/>
    <m/>
    <m/>
    <m/>
    <m/>
    <m/>
    <m/>
    <m/>
    <m/>
    <m/>
    <m/>
    <m/>
    <m/>
    <s v="x"/>
    <m/>
    <m/>
    <n v="2"/>
    <n v="2"/>
    <n v="2"/>
    <s v="A"/>
    <n v="3"/>
    <m/>
    <m/>
    <m/>
    <m/>
  </r>
  <r>
    <x v="0"/>
    <x v="4"/>
    <s v="SCM"/>
    <s v="Ghouri, A, Mani, V, Jiao, Z, Venkatesh, VG, Kamble, S &amp; Shi, Y (forthcoming), ‘An empirical study of real-time information-receiving using industry 4.0 technologies in  downstream operations’"/>
    <s v="Technological Forecasting and Social Change  "/>
    <s v="0040-1625"/>
    <d v="2020-12-09T00:00:00"/>
    <s v="Avril"/>
    <s v="https://doi.org/10.1016/j.techfore.2020.120551"/>
    <s v="vol. 165"/>
    <n v="1"/>
    <m/>
    <m/>
    <x v="44"/>
    <s v="VG"/>
    <m/>
    <m/>
    <m/>
    <m/>
    <m/>
    <m/>
    <m/>
    <m/>
    <m/>
    <m/>
    <m/>
    <m/>
    <m/>
    <s v="x"/>
    <m/>
    <m/>
    <n v="2"/>
    <n v="2"/>
    <n v="2"/>
    <s v="A"/>
    <n v="3"/>
    <m/>
    <m/>
    <m/>
    <m/>
  </r>
  <r>
    <x v="0"/>
    <x v="4"/>
    <s v="SCM"/>
    <s v="Venkatesh, V G, Zhang, A, Deakins, E. Mani, V (à paraître), 'Antecedents of social sustainability noncompliance in the Indian apparel sector', ABS : 3."/>
    <s v="International Journal of Production Economics"/>
    <s v="0925-5273"/>
    <d v="2021-01-12T00:00:00"/>
    <s v="avril"/>
    <s v="https://doi.org/10.1016/j.ijpe.2021.108038"/>
    <s v="vol. 234"/>
    <n v="1"/>
    <m/>
    <m/>
    <x v="44"/>
    <s v="VG"/>
    <m/>
    <m/>
    <m/>
    <m/>
    <m/>
    <m/>
    <m/>
    <m/>
    <m/>
    <m/>
    <m/>
    <m/>
    <m/>
    <s v="x"/>
    <m/>
    <m/>
    <n v="1"/>
    <n v="1"/>
    <n v="1"/>
    <s v="A"/>
    <n v="3"/>
    <m/>
    <m/>
    <m/>
    <m/>
  </r>
  <r>
    <x v="0"/>
    <x v="4"/>
    <s v="SCM"/>
    <s v="Fernandes, S, Venkatesh V.G., Panda, R &amp; Shi, Y (forthcoming), 'Measurement of factors influencing online shopper buying decisions: A scale development and validation'"/>
    <s v="Journal of Retailing and Consumer Services"/>
    <s v="0969-6989"/>
    <d v="2020-11-24T00:00:00"/>
    <s v="Mars"/>
    <s v="https://doi.org/10.1016/j.jretconser.2020.102394"/>
    <s v="vol. 59"/>
    <n v="1"/>
    <m/>
    <m/>
    <x v="44"/>
    <s v="VG"/>
    <m/>
    <m/>
    <m/>
    <m/>
    <m/>
    <m/>
    <m/>
    <m/>
    <m/>
    <m/>
    <m/>
    <m/>
    <m/>
    <s v="x"/>
    <m/>
    <m/>
    <n v="3"/>
    <n v="3"/>
    <n v="3"/>
    <s v="B"/>
    <n v="2"/>
    <m/>
    <m/>
    <m/>
    <m/>
  </r>
  <r>
    <x v="0"/>
    <x v="4"/>
    <s v="SCM"/>
    <s v="Sharma, D, Singh, A, Kumar, A, Mani, V &amp; Venkatesh, V.G (forthcoming), 'Reconfiguration of Food Grain Supply Network amidst COVID-19 Outbreak: An Emerging Economy Perspective' "/>
    <s v="Annals of Operations Research"/>
    <s v="0254-5330"/>
    <d v="2021-08-10T00:00:00"/>
    <n v="2021"/>
    <s v="https://doi.org/10.1007/s10479-021-04343-2"/>
    <m/>
    <n v="1"/>
    <m/>
    <m/>
    <x v="44"/>
    <s v="VG"/>
    <m/>
    <m/>
    <m/>
    <m/>
    <m/>
    <m/>
    <m/>
    <m/>
    <m/>
    <m/>
    <m/>
    <m/>
    <m/>
    <s v="x"/>
    <m/>
    <m/>
    <n v="2"/>
    <n v="2"/>
    <n v="2"/>
    <s v="A"/>
    <n v="3"/>
    <m/>
    <m/>
    <m/>
    <m/>
  </r>
  <r>
    <x v="0"/>
    <x v="4"/>
    <s v="SCM"/>
    <s v="Kumari, S, Venkatesh, V.G, Deakins, E, Mani, V &amp; Kamble, S (forthcoming), 'Agriculture Value Chain Sustainability during COVID-19: An Emerging Economy Perspective'"/>
    <s v="International Journal of Logistics Management"/>
    <s v="0957-4093"/>
    <d v="2021-09-13T00:00:00"/>
    <n v="2021"/>
    <s v="https://doi.org/10.1108/IJLM-04-2021-0247"/>
    <m/>
    <n v="1"/>
    <m/>
    <m/>
    <x v="44"/>
    <s v="VG"/>
    <m/>
    <m/>
    <m/>
    <m/>
    <m/>
    <m/>
    <m/>
    <m/>
    <m/>
    <m/>
    <m/>
    <m/>
    <m/>
    <s v="x"/>
    <m/>
    <m/>
    <n v="3"/>
    <n v="3"/>
    <n v="3"/>
    <s v="B"/>
    <n v="1"/>
    <m/>
    <m/>
    <m/>
    <m/>
  </r>
  <r>
    <x v="0"/>
    <x v="4"/>
    <s v="SCM"/>
    <s v="Koppiahraj, K, Bathrinath, S, Venkatesh, V.G et al. 2021, 'Optimal Sustainability Assessment Method Selection: A Practitioner Perspective'"/>
    <s v="Annals of Operations Research"/>
    <s v="0254-5330"/>
    <d v="2021-01-08T00:00:00"/>
    <s v="published 30/01/21"/>
    <s v="https://doi.org/10.1007/s10479-021-03946-z"/>
    <m/>
    <n v="1"/>
    <m/>
    <m/>
    <x v="44"/>
    <s v="VG"/>
    <m/>
    <m/>
    <m/>
    <m/>
    <m/>
    <m/>
    <m/>
    <m/>
    <m/>
    <m/>
    <m/>
    <m/>
    <m/>
    <s v="x"/>
    <m/>
    <m/>
    <n v="2"/>
    <n v="2"/>
    <n v="2"/>
    <s v="A"/>
    <n v="3"/>
    <m/>
    <m/>
    <m/>
    <m/>
  </r>
  <r>
    <x v="0"/>
    <x v="4"/>
    <s v="MARK"/>
    <s v="Vo-Thanh, T, Vu, T-V, Nguyen, N, Nguyen, D, Zaman, M &amp; Chi, H 2021, 'How does hotel employees’ satisfaction with the organization’s COVID-19 responses affect job insecurity and job performance?', ABS : 3."/>
    <s v="Journal of Sustainable Tourism"/>
    <s v="0966-9582"/>
    <s v="accepté en novembre"/>
    <n v="2021"/>
    <s v="https://doi.org/10.1080/09669582.2020.1850750 "/>
    <s v="vol. 29, Issue 6, pp. 907-925 "/>
    <n v="1"/>
    <m/>
    <m/>
    <x v="84"/>
    <s v="MUSTAFEED"/>
    <m/>
    <m/>
    <m/>
    <m/>
    <m/>
    <m/>
    <m/>
    <m/>
    <m/>
    <m/>
    <m/>
    <m/>
    <m/>
    <s v="x"/>
    <m/>
    <m/>
    <m/>
    <n v="3"/>
    <n v="3"/>
    <s v="B"/>
    <n v="3"/>
    <m/>
    <m/>
    <m/>
    <m/>
  </r>
  <r>
    <x v="0"/>
    <x v="4"/>
    <s v="STRAT"/>
    <s v="Srivastava, M, Narayanamurthy, G, Moser, R, Pereira, V &amp; Paille, P (2021), ‘Supplier’s Response to Institutional Pressure in Uncertain Environment: Implications for Cleaner Production’"/>
    <s v="Journal of Cleaner Production"/>
    <s v="0959-6526"/>
    <m/>
    <s v="mars"/>
    <s v="https://doi.org/10.1016/j.jclepro.2020.124954"/>
    <s v="vol. 286"/>
    <n v="1"/>
    <m/>
    <m/>
    <x v="85"/>
    <s v="MOHIT"/>
    <m/>
    <m/>
    <m/>
    <m/>
    <m/>
    <m/>
    <m/>
    <m/>
    <m/>
    <m/>
    <m/>
    <m/>
    <m/>
    <s v="x"/>
    <m/>
    <m/>
    <m/>
    <n v="3"/>
    <n v="3"/>
    <s v="B"/>
    <n v="2"/>
    <m/>
    <m/>
    <m/>
    <m/>
  </r>
  <r>
    <x v="0"/>
    <x v="4"/>
    <s v="FIN"/>
    <s v="Ali, F, Tauni, M.Z, Ali, A &amp; Ahsan, T 2021, 'Do buyer–seller personality similarities impact compulsive buying behaviour?'"/>
    <s v="Journal of Consumer Behaviour"/>
    <s v="1479-1838"/>
    <d v="2021-05-26T00:00:00"/>
    <s v="July/August"/>
    <s v="https://onlinelibrary.wiley.com/doi/10.1002/cb.1949"/>
    <s v="vol. 20, issue 4, pp. 996-1011"/>
    <n v="1"/>
    <m/>
    <m/>
    <x v="64"/>
    <s v="ZUBAIR M"/>
    <m/>
    <m/>
    <m/>
    <m/>
    <m/>
    <m/>
    <m/>
    <m/>
    <m/>
    <m/>
    <m/>
    <m/>
    <m/>
    <s v="x"/>
    <m/>
    <m/>
    <m/>
    <m/>
    <n v="3"/>
    <m/>
    <n v="2"/>
    <m/>
    <m/>
    <m/>
    <m/>
  </r>
  <r>
    <x v="0"/>
    <x v="4"/>
    <s v="STRAT"/>
    <s v="Boeing, P &amp; Wang, Y 2021, 'Decoding China’s Covid-19 “Virus Exceptionalism”:Community-based Digital Contact Tracing in Wuhan',. CNRS : 3 ; FNEGE : 2 ; HCERES : A ; ABS : 3."/>
    <s v="R&amp;D management"/>
    <s v="1467-9310"/>
    <d v="2021-03-03T00:00:00"/>
    <s v="September"/>
    <s v="http://doi.org/10.1111/radm.12464"/>
    <s v="Volume51, Issue4_x000a_Special Issue: Providing solutions in emergencies: R&amp;D and innovation management during Covid‐19 Part‐2_x000a_pp. 339-351"/>
    <n v="1"/>
    <m/>
    <m/>
    <x v="86"/>
    <s v="YIHAN"/>
    <m/>
    <m/>
    <m/>
    <m/>
    <m/>
    <m/>
    <m/>
    <m/>
    <m/>
    <m/>
    <m/>
    <m/>
    <m/>
    <s v="x"/>
    <m/>
    <m/>
    <n v="3"/>
    <n v="2"/>
    <n v="2"/>
    <s v="A"/>
    <n v="3"/>
    <m/>
    <m/>
    <m/>
    <m/>
  </r>
  <r>
    <x v="0"/>
    <x v="4"/>
    <s v="MARK"/>
    <s v="Vo-Thanh, T, Zaman, M, Hasan, R, Rather, R. A, Lombardi, R &amp; Secundo, G (2021), 'How a Mobile App Can Become a Catalyst for Sustainable Social Business: The Case of Too Good To Go'"/>
    <s v="Technological Forecasting and Social Change"/>
    <s v="0040-1625"/>
    <d v="2021-06-11T00:00:00"/>
    <s v="octobre "/>
    <s v="https://www.sciencedirect.com/science/article/abs/pii/S0040162521003942?via%3Dihub"/>
    <s v="vol. 171"/>
    <n v="1"/>
    <m/>
    <m/>
    <x v="84"/>
    <s v="MUSTAFEED"/>
    <m/>
    <m/>
    <m/>
    <m/>
    <m/>
    <m/>
    <m/>
    <m/>
    <m/>
    <m/>
    <m/>
    <m/>
    <m/>
    <s v="x"/>
    <m/>
    <m/>
    <n v="2"/>
    <n v="2"/>
    <n v="2"/>
    <s v="A"/>
    <n v="3"/>
    <m/>
    <m/>
    <m/>
    <m/>
  </r>
  <r>
    <x v="0"/>
    <x v="4"/>
    <s v="MARK"/>
    <s v="Hasan, R, Koles, B, Zaman, M &amp; Paul, J 2021, 'The potential of chatbots in travel &amp; tourism services in the context of social distancing'"/>
    <s v="International Journal of Technology Intelligence and Planning"/>
    <s v="1740-2832"/>
    <d v="2021-04-03T00:00:00"/>
    <n v="2021"/>
    <s v="http://www.inderscience.com/offer.php?id=117998"/>
    <s v="Vol. 13, No. 1, pp.63–83"/>
    <n v="1"/>
    <m/>
    <m/>
    <x v="84"/>
    <s v="MUSTAFEED"/>
    <m/>
    <m/>
    <m/>
    <m/>
    <m/>
    <m/>
    <m/>
    <m/>
    <m/>
    <m/>
    <m/>
    <m/>
    <m/>
    <s v="x"/>
    <m/>
    <m/>
    <m/>
    <m/>
    <n v="4"/>
    <m/>
    <n v="1"/>
    <m/>
    <m/>
    <m/>
    <m/>
  </r>
  <r>
    <x v="0"/>
    <x v="4"/>
    <s v="RH"/>
    <s v="Eabrasu, M 2021, &quot;What if? Fine-tuning the expectations of business simulation technology through the lens of philosophical counterfactual analysis&quot;"/>
    <s v="Organization"/>
    <s v="1350-5084"/>
    <d v="2021-03-24T00:00:00"/>
    <d v="2021-05-01T00:00:00"/>
    <s v="https://doi.org/10.1177/13505084211015378"/>
    <m/>
    <n v="1"/>
    <m/>
    <m/>
    <x v="72"/>
    <s v="MARIAN"/>
    <m/>
    <m/>
    <m/>
    <m/>
    <m/>
    <m/>
    <m/>
    <m/>
    <m/>
    <m/>
    <m/>
    <m/>
    <m/>
    <m/>
    <m/>
    <m/>
    <n v="1"/>
    <n v="2"/>
    <n v="1"/>
    <s v="A"/>
    <n v="3"/>
    <m/>
    <m/>
    <m/>
    <m/>
  </r>
  <r>
    <x v="0"/>
    <x v="5"/>
    <s v="MARK"/>
    <s v="Chang, V, Wills, G &amp; Baudier, P 2022, 'Impacts and Investigations of disruptive technologies for Industry 4.0'"/>
    <s v="Technological Forecasting and Social Change"/>
    <s v="0040-1625"/>
    <d v="2021-09-22T00:00:00"/>
    <s v="jan"/>
    <s v="https://doi.org/10.1016/j.techfore.2021.121232"/>
    <s v="Vol. 174"/>
    <n v="1"/>
    <m/>
    <m/>
    <x v="30"/>
    <s v="PATRICIA"/>
    <m/>
    <m/>
    <m/>
    <m/>
    <m/>
    <m/>
    <m/>
    <m/>
    <m/>
    <m/>
    <m/>
    <m/>
    <m/>
    <s v="x"/>
    <m/>
    <m/>
    <n v="2"/>
    <n v="2"/>
    <n v="2"/>
    <s v="A"/>
    <n v="3"/>
    <m/>
    <m/>
    <m/>
    <m/>
  </r>
  <r>
    <x v="0"/>
    <x v="5"/>
    <s v="FIN"/>
    <s v="Ben Hamadi, Z, Fournès, C &amp; Philippe, X 2021, 'Les chemins de la légitimité en contrôle de gestion : processus d’acceptation ou de rejet d’un outil de gestion au sein d’une PME'"/>
    <s v="Revue internationale PME (RIPME)"/>
    <m/>
    <s v="décembre"/>
    <s v="mai"/>
    <m/>
    <m/>
    <n v="0"/>
    <m/>
    <m/>
    <x v="46"/>
    <s v="Z"/>
    <s v="FOURNES"/>
    <s v="CHRISTINE"/>
    <s v="PHILIPPE"/>
    <s v="XAVIER"/>
    <m/>
    <m/>
    <m/>
    <m/>
    <m/>
    <m/>
    <m/>
    <m/>
    <m/>
    <m/>
    <m/>
    <m/>
    <n v="4"/>
    <n v="3"/>
    <n v="3"/>
    <s v="B"/>
    <m/>
    <m/>
    <m/>
    <m/>
    <m/>
  </r>
  <r>
    <x v="0"/>
    <x v="5"/>
    <s v="MARK"/>
    <s v="Baudier, P, Ammi, C &amp; Hikkerova, G 2022, 'Impact of advertising on users' perceptions regarding the internet of things"/>
    <s v="Journal of Business Research"/>
    <s v="0148-2963"/>
    <d v="2021-11-13T00:00:00"/>
    <s v="mars"/>
    <s v="https://doi.org/10.1016/j.jbusres.2021.11.038"/>
    <s v="vol. 141, pp. 355-366"/>
    <n v="1"/>
    <m/>
    <m/>
    <x v="30"/>
    <s v="PATRICIA"/>
    <m/>
    <m/>
    <m/>
    <m/>
    <m/>
    <m/>
    <m/>
    <m/>
    <m/>
    <m/>
    <m/>
    <m/>
    <m/>
    <s v="x"/>
    <m/>
    <m/>
    <n v="2"/>
    <n v="2"/>
    <n v="2"/>
    <s v="A"/>
    <n v="3"/>
    <m/>
    <m/>
    <m/>
    <m/>
  </r>
  <r>
    <x v="0"/>
    <x v="5"/>
    <s v="FIN"/>
    <s v="Boubaker, S, Dang, V. A. &amp; Sassi, S 2022, 'Competitive Pressure and Firm Investment Efficiency: Evidence from Corporate Employment Decisions4"/>
    <s v="European Financial Management "/>
    <n v="13547798"/>
    <d v="2021-03-10T00:00:00"/>
    <m/>
    <s v="https://www.research.manchester.ac.uk/portal/en/publications/competitive-pressure-and-firm-investment-efficiency-evidence-from-corporate-employment-decisions(11011a25-753d-4768-a503-46136237d480).html"/>
    <s v="28(1), 113-161"/>
    <n v="1"/>
    <m/>
    <m/>
    <x v="34"/>
    <s v="SABRI"/>
    <m/>
    <m/>
    <m/>
    <m/>
    <m/>
    <m/>
    <m/>
    <m/>
    <m/>
    <m/>
    <m/>
    <m/>
    <m/>
    <s v="x"/>
    <m/>
    <m/>
    <n v="3"/>
    <n v="3"/>
    <n v="2"/>
    <s v="A"/>
    <n v="3"/>
    <m/>
    <m/>
    <m/>
    <m/>
  </r>
  <r>
    <x v="0"/>
    <x v="5"/>
    <s v="FIN"/>
    <s v="Boubaker, S, Derouiche, I &amp; Nguyen, H 2022, 'Voluntary disclosure, family ownership and tax avoidance' "/>
    <s v="Journal of Management &amp; Governance"/>
    <s v="1385-3457"/>
    <d v="2021-09-09T00:00:00"/>
    <s v="mars"/>
    <s v="https://doi.org/10.1007/s10997-021-09601-w"/>
    <s v="26, 129–158"/>
    <n v="1"/>
    <m/>
    <m/>
    <x v="34"/>
    <s v="SABRI"/>
    <m/>
    <m/>
    <m/>
    <m/>
    <m/>
    <m/>
    <m/>
    <m/>
    <m/>
    <m/>
    <m/>
    <m/>
    <m/>
    <s v="x"/>
    <m/>
    <m/>
    <n v="4"/>
    <n v="4"/>
    <n v="4"/>
    <s v="C"/>
    <n v="1"/>
    <m/>
    <m/>
    <m/>
    <m/>
  </r>
  <r>
    <x v="0"/>
    <x v="5"/>
    <s v="FIN"/>
    <s v="Boubaker, S., Du, L., &amp; Liu, Z. 2022, ‘Industry momentum with correlation consolidation: evidence from China’"/>
    <s v="Journal of Asset Management"/>
    <s v="1470-8272"/>
    <d v="2022-02-10T00:00:00"/>
    <s v="Février"/>
    <s v="https://doi.org/10.1057/s41260-021-00248-8"/>
    <s v="vol. 23, pp. 73-8"/>
    <n v="1"/>
    <m/>
    <m/>
    <x v="34"/>
    <s v="SABRI"/>
    <m/>
    <m/>
    <m/>
    <m/>
    <m/>
    <m/>
    <m/>
    <m/>
    <m/>
    <m/>
    <m/>
    <m/>
    <m/>
    <s v="x"/>
    <m/>
    <m/>
    <n v="4"/>
    <n v="4"/>
    <n v="4"/>
    <s v="C"/>
    <n v="2"/>
    <m/>
    <m/>
    <m/>
    <m/>
  </r>
  <r>
    <x v="0"/>
    <x v="5"/>
    <s v="STRAT"/>
    <s v="Khelladi, I, Castellano, S, Hobeika, J, Perano, M &amp; Rutambuka, D 2022, 'Customer knowledge hiding behavior in service multi-sided platforms',  "/>
    <s v="Journal of Business Research"/>
    <s v="0148-2963"/>
    <d v="2021-10-25T00:00:00"/>
    <s v="février"/>
    <s v="https://doi.org/10.1016/j.jbusres.2021.11.017"/>
    <s v="vol. 140, pp. 482-490"/>
    <n v="1"/>
    <m/>
    <m/>
    <x v="47"/>
    <s v="SYLVAINE"/>
    <m/>
    <m/>
    <m/>
    <m/>
    <m/>
    <m/>
    <m/>
    <m/>
    <m/>
    <m/>
    <m/>
    <m/>
    <m/>
    <s v="x"/>
    <m/>
    <m/>
    <n v="2"/>
    <n v="2"/>
    <n v="2"/>
    <s v="A"/>
    <n v="3"/>
    <m/>
    <m/>
    <m/>
    <m/>
  </r>
  <r>
    <x v="0"/>
    <x v="5"/>
    <s v="MARK"/>
    <s v="Chaney, D &amp; Lee, M.SW 2022, 'COVID‐19 vaccines and anti‐consumption: Understanding anti‐vaxxers hesitancy'"/>
    <s v="Psychology &amp; Marketing"/>
    <s v="0742-6046"/>
    <m/>
    <s v="avril"/>
    <s v="https://doi.org/10.1002/mar.21617"/>
    <s v="Volume39, Issue4, pp. 741-754"/>
    <n v="1"/>
    <m/>
    <m/>
    <x v="48"/>
    <s v="DAMIEN"/>
    <m/>
    <m/>
    <m/>
    <m/>
    <m/>
    <m/>
    <m/>
    <m/>
    <m/>
    <m/>
    <m/>
    <m/>
    <m/>
    <s v="x"/>
    <m/>
    <m/>
    <m/>
    <n v="2"/>
    <n v="2"/>
    <s v="B"/>
    <m/>
    <m/>
    <m/>
    <m/>
    <m/>
  </r>
  <r>
    <x v="0"/>
    <x v="5"/>
    <s v="MARK"/>
    <s v="Sharma, P, Chan, R.Y.K., Davcik, N &amp; Ueno, A 2022,'Cultural differences in deliberate counterfeit purchase behavior'"/>
    <s v="Marketing intelligence and Planning"/>
    <s v="2634-503"/>
    <m/>
    <s v="janvier"/>
    <s v="https://doi.org/10.1108/MIP-10-2020-0460"/>
    <s v="Vol. 40 No. 1, pp. 121-137"/>
    <n v="1"/>
    <m/>
    <m/>
    <x v="49"/>
    <s v="NEBOJSA"/>
    <m/>
    <m/>
    <m/>
    <m/>
    <m/>
    <m/>
    <m/>
    <m/>
    <m/>
    <m/>
    <m/>
    <m/>
    <m/>
    <s v="x"/>
    <m/>
    <m/>
    <m/>
    <m/>
    <n v="4"/>
    <m/>
    <n v="1"/>
    <m/>
    <m/>
    <m/>
    <m/>
  </r>
  <r>
    <x v="0"/>
    <x v="5"/>
    <s v="MARK"/>
    <s v="Davcik, N, Langaro, D, Jevons, C &amp; Nascimento, R 2022, 'Non-sponsored brand-related user-generated content: Effects and mechanisms of consumer engagement'"/>
    <s v="Journal of Product &amp; Brand Management"/>
    <s v="1061-0421"/>
    <d v="2021-05-27T00:00:00"/>
    <s v="janvier"/>
    <s v="https://doi.org/10.1108/JPBM-06-2020-2971 "/>
    <s v="Vol. 31 No. 1, pp. 163-174"/>
    <n v="1"/>
    <m/>
    <m/>
    <x v="49"/>
    <s v="NEBOJSA"/>
    <m/>
    <m/>
    <m/>
    <m/>
    <m/>
    <m/>
    <m/>
    <m/>
    <m/>
    <m/>
    <m/>
    <m/>
    <m/>
    <s v="x"/>
    <m/>
    <m/>
    <n v="4"/>
    <n v="3"/>
    <n v="3"/>
    <s v="B"/>
    <n v="1"/>
    <m/>
    <m/>
    <m/>
    <m/>
  </r>
  <r>
    <x v="0"/>
    <x v="5"/>
    <s v="MARK"/>
    <s v="Kondrateva, G, de Boissieu E, Ammi C &amp; Seuillez E 2022, 'The potential use of Blockchain technology in co-creation ecosystems'"/>
    <s v="Innovations - Journal of Innovation Economics and Management"/>
    <s v="1267-4982"/>
    <d v="2021-04-26T00:00:00"/>
    <s v="janvier"/>
    <s v="https://doi.org/10.3917/jie.pr1.0104"/>
    <s v="2022/1 (N° 37), pp.  9 -27"/>
    <n v="1"/>
    <m/>
    <m/>
    <x v="50"/>
    <s v="ELODIE"/>
    <m/>
    <m/>
    <m/>
    <m/>
    <m/>
    <m/>
    <m/>
    <m/>
    <m/>
    <m/>
    <m/>
    <m/>
    <m/>
    <s v="x"/>
    <m/>
    <m/>
    <n v="4"/>
    <n v="3"/>
    <n v="3"/>
    <s v="B"/>
    <m/>
    <m/>
    <m/>
    <m/>
    <m/>
  </r>
  <r>
    <x v="0"/>
    <x v="5"/>
    <s v="MARK"/>
    <s v="De Boissieu, E &amp; Urien, B 2022, '“Consumer-to-Brand Impoliteness” in luxury stores'"/>
    <s v="Journal of Business Research"/>
    <s v="0148-2963"/>
    <d v="2022-02-26T00:00:00"/>
    <s v="juillet"/>
    <s v="https://doi.org/10.1016/j.jbusres.2022.02.078"/>
    <s v="Volume 146, Pages 409-425"/>
    <n v="1"/>
    <m/>
    <m/>
    <x v="50"/>
    <s v="ELODIE"/>
    <m/>
    <m/>
    <m/>
    <m/>
    <m/>
    <m/>
    <m/>
    <m/>
    <m/>
    <m/>
    <m/>
    <m/>
    <m/>
    <s v="x"/>
    <m/>
    <m/>
    <n v="2"/>
    <n v="2"/>
    <n v="2"/>
    <s v="A"/>
    <n v="3"/>
    <m/>
    <m/>
    <m/>
    <m/>
  </r>
  <r>
    <x v="0"/>
    <x v="5"/>
    <s v="SCM"/>
    <s v="Rigot-Müller, P, Cheaitou, A, Etienne, L, Faury, O &amp; Fedi, L 2022, 'The role of polarseaworthiness in shipping planning for infrastructure projects in the Arctic: the case of Yamal LNG plant'"/>
    <s v="Transportation research part A: Policy and practice"/>
    <s v="0965-8564"/>
    <d v="2021-11-06T00:00:00"/>
    <s v="janvier"/>
    <s v="https://doi.org/10.1016/j.tra.2021.11.009"/>
    <s v="vol. 155, pp. 330-353"/>
    <n v="1"/>
    <m/>
    <m/>
    <x v="53"/>
    <s v="OLIVIER"/>
    <m/>
    <m/>
    <m/>
    <m/>
    <m/>
    <m/>
    <m/>
    <m/>
    <m/>
    <m/>
    <m/>
    <m/>
    <m/>
    <s v="x"/>
    <m/>
    <m/>
    <n v="2"/>
    <m/>
    <n v="2"/>
    <s v="A"/>
    <n v="3"/>
    <m/>
    <m/>
    <m/>
    <m/>
  </r>
  <r>
    <x v="0"/>
    <x v="5"/>
    <s v="ECO"/>
    <s v="Favreau, F &amp; Brabant, S. 2022, 'Directive sur le devoir de vigilance : quels contrôles des pratiques managériales ?'"/>
    <s v="Politiques &amp; Management Public"/>
    <s v="2119-4831"/>
    <m/>
    <s v="janvier-mars "/>
    <m/>
    <s v="39(1), p-121-131"/>
    <n v="0"/>
    <m/>
    <m/>
    <x v="38"/>
    <s v="FLORIAN"/>
    <m/>
    <m/>
    <m/>
    <m/>
    <m/>
    <m/>
    <m/>
    <m/>
    <m/>
    <m/>
    <m/>
    <m/>
    <m/>
    <m/>
    <m/>
    <m/>
    <n v="4"/>
    <n v="4"/>
    <n v="4"/>
    <s v="C"/>
    <m/>
    <m/>
    <m/>
    <m/>
    <m/>
  </r>
  <r>
    <x v="0"/>
    <x v="5"/>
    <s v="STRAT"/>
    <s v="Khlif, W, Karoui, L &amp; Ingley, C 2022, 'Systemic sustainability: toward an organic model of governance'"/>
    <s v="Journal of Management &amp; Governance"/>
    <s v="1385-3457"/>
    <d v="2022-01-14T00:00:00"/>
    <m/>
    <s v="https://doi.org/10.1007/s10997-022-09624-x"/>
    <s v="26, pages11–25"/>
    <n v="1"/>
    <m/>
    <m/>
    <x v="9"/>
    <s v="LOTFI"/>
    <m/>
    <m/>
    <m/>
    <m/>
    <m/>
    <m/>
    <m/>
    <m/>
    <m/>
    <m/>
    <m/>
    <m/>
    <m/>
    <s v="x"/>
    <m/>
    <m/>
    <n v="4"/>
    <n v="4"/>
    <n v="4"/>
    <s v="C"/>
    <n v="1"/>
    <m/>
    <m/>
    <m/>
    <m/>
  </r>
  <r>
    <x v="0"/>
    <x v="5"/>
    <s v="RH"/>
    <s v="Kakarika, M, Lianidou, T, Qu, Y, Bligh, M 2022, 'Organisational Behaviour in the COVID-19 Context: Effects of Supervisor-Directed Deviance on Retaliation against Subordinates'"/>
    <s v="British Journal of Management "/>
    <s v="1045-3172"/>
    <d v="2021-11-20T00:00:00"/>
    <s v="janvier"/>
    <s v="https://onlinelibrary.wiley.com/doi/full/10.1111/1467-8551.12579_x000a_"/>
    <s v="Volume33, Issue1, pp. 435-454"/>
    <n v="1"/>
    <m/>
    <m/>
    <x v="75"/>
    <s v="MARIA"/>
    <m/>
    <m/>
    <m/>
    <m/>
    <m/>
    <m/>
    <m/>
    <m/>
    <m/>
    <m/>
    <m/>
    <m/>
    <m/>
    <s v="x"/>
    <m/>
    <m/>
    <n v="2"/>
    <n v="2"/>
    <n v="1"/>
    <s v="A"/>
    <n v="4"/>
    <m/>
    <m/>
    <m/>
    <m/>
  </r>
  <r>
    <x v="0"/>
    <x v="5"/>
    <s v="SCM"/>
    <s v="Pinheiro, M. A. P, Jugend, D, Lopes de Sousa Jabbour, A. B, Chiappetta Jabbour, C.J &amp; Latan, H 2022, 'Circular economy-based new products and company performance: The role of stakeholders and Industry 4.0 technologies' "/>
    <s v="Business Strategy and the Environment"/>
    <s v="0964-4733"/>
    <d v="2021-09-08T00:00:00"/>
    <m/>
    <s v="https://doi.org/10.1002/bse.2905"/>
    <s v="vol. 31, pp. 483-499"/>
    <n v="1"/>
    <m/>
    <m/>
    <x v="74"/>
    <s v="ANA BEATRIZ"/>
    <m/>
    <m/>
    <m/>
    <m/>
    <m/>
    <m/>
    <m/>
    <m/>
    <m/>
    <m/>
    <m/>
    <m/>
    <m/>
    <s v="x"/>
    <m/>
    <m/>
    <n v="4"/>
    <n v="3"/>
    <n v="3"/>
    <s v="B"/>
    <n v="3"/>
    <m/>
    <m/>
    <m/>
    <m/>
  </r>
  <r>
    <x v="0"/>
    <x v="5"/>
    <s v="SCM"/>
    <s v="Kuzma, E. L, Sehnem, S, Lopes de Sousa Jabbour, A. B &amp; Campos. L. M. S 2022, 'Circular economy indicators and levels of innovation: an innovative systematic literature review'"/>
    <s v="International Journal of Productivity and Performance Management"/>
    <s v="1741-0401"/>
    <d v="2021-06-07T00:00:00"/>
    <s v="Février"/>
    <s v="https://doi.org/10.1108/IJPPM-10-2020-0549"/>
    <s v="Vol. 71 No. 3, pp. 952-980"/>
    <n v="1"/>
    <m/>
    <m/>
    <x v="74"/>
    <s v="ANA BEATRIZ"/>
    <m/>
    <m/>
    <m/>
    <m/>
    <m/>
    <m/>
    <m/>
    <m/>
    <m/>
    <m/>
    <m/>
    <m/>
    <m/>
    <s v="x"/>
    <m/>
    <m/>
    <m/>
    <m/>
    <n v="4"/>
    <m/>
    <n v="1"/>
    <m/>
    <m/>
    <m/>
    <m/>
  </r>
  <r>
    <x v="0"/>
    <x v="5"/>
    <s v="SCM"/>
    <s v="Sharma, R, Lopes de Sousa Jabbour, A-B, Jain, V &amp; Shishodia, A 2022, 'The Role of Digital Technologies to Unleash a Green Recovery: Pathways and Pitfalls to Achieve the European Green Deal'"/>
    <s v="Journal of Enterprise Information Management"/>
    <s v="1741-0398"/>
    <d v="2021-11-21T00:00:00"/>
    <s v="Février"/>
    <s v="https://doi.org/10.1108/JEIM-07-2021-0293"/>
    <s v="Vol. 35 No. 1, pp. 266-294"/>
    <n v="1"/>
    <m/>
    <m/>
    <x v="74"/>
    <s v="ANA BEATRIZ"/>
    <m/>
    <m/>
    <m/>
    <m/>
    <m/>
    <m/>
    <m/>
    <m/>
    <m/>
    <m/>
    <m/>
    <m/>
    <m/>
    <s v="x"/>
    <m/>
    <m/>
    <n v="4"/>
    <n v="3"/>
    <n v="3"/>
    <s v="B"/>
    <n v="2"/>
    <m/>
    <m/>
    <m/>
    <m/>
  </r>
  <r>
    <x v="0"/>
    <x v="5"/>
    <s v="SCM"/>
    <s v="Raj, A, Mukherjee, A. A, Lopes de Sousa Jabbour, A.B &amp; Srivastava, S. K 2022, 'Supply Chain Management during and post-COVID-19 Pandemic: Mitigation Strategies and Practical Lessons Learned'_x000a_"/>
    <s v="Journal of Business Research"/>
    <s v="0148-2963"/>
    <d v="2022-01-16T00:00:00"/>
    <s v="mars"/>
    <s v="https://doi.org/10.1016/j.jbusres.2022.01.037"/>
    <s v="vol. 142, pp. 1125-1139"/>
    <n v="1"/>
    <m/>
    <m/>
    <x v="74"/>
    <s v="ANA BEATRIZ"/>
    <m/>
    <m/>
    <m/>
    <m/>
    <m/>
    <m/>
    <m/>
    <m/>
    <m/>
    <m/>
    <m/>
    <m/>
    <m/>
    <s v="x"/>
    <m/>
    <m/>
    <n v="2"/>
    <n v="2"/>
    <n v="2"/>
    <s v="A"/>
    <n v="3"/>
    <m/>
    <m/>
    <m/>
    <m/>
  </r>
  <r>
    <x v="0"/>
    <x v="5"/>
    <s v="FIN"/>
    <s v="Legros, B 2022 'The principal-agent problem for service rate event-dependency'"/>
    <s v="European Journal of Operational Research (EJOR)"/>
    <s v="0377-2217"/>
    <d v="2021-09-16T00:00:00"/>
    <s v="mars"/>
    <s v="https://doi.org/10.1016/j.ejor.2021.09.020"/>
    <s v="vol. 297, issue 3, pp. 949-963"/>
    <n v="1"/>
    <m/>
    <m/>
    <x v="12"/>
    <s v="BENJAMIN"/>
    <m/>
    <m/>
    <m/>
    <m/>
    <m/>
    <m/>
    <m/>
    <m/>
    <m/>
    <m/>
    <m/>
    <m/>
    <m/>
    <m/>
    <m/>
    <m/>
    <n v="1"/>
    <n v="1"/>
    <n v="1"/>
    <s v="A"/>
    <n v="4"/>
    <m/>
    <m/>
    <m/>
    <m/>
  </r>
  <r>
    <x v="0"/>
    <x v="5"/>
    <s v="FIN"/>
    <s v="Legros, B 2022, 'The transient blended queue'_x000a_"/>
    <s v="Operations Research Letters"/>
    <s v="0167-6377"/>
    <d v="2022-03-03T00:00:00"/>
    <s v="mai"/>
    <s v="https://doi.org/10.1016/j.orl.2022.03.001"/>
    <s v="vol. 50, issue 3, pp. 287-294"/>
    <n v="1"/>
    <m/>
    <m/>
    <x v="12"/>
    <s v="BENJAMIN"/>
    <m/>
    <m/>
    <m/>
    <m/>
    <m/>
    <m/>
    <m/>
    <m/>
    <m/>
    <m/>
    <m/>
    <m/>
    <m/>
    <m/>
    <m/>
    <m/>
    <n v="2"/>
    <m/>
    <n v="2"/>
    <s v="A"/>
    <n v="2"/>
    <m/>
    <m/>
    <m/>
    <m/>
  </r>
  <r>
    <x v="0"/>
    <x v="5"/>
    <s v="MARK"/>
    <s v="Leszczyński, G, Mandják, T, Margitay, T &amp; Zieliński, M 2022, 'The Business Paradigm: Explanation for patterns of business interactions'"/>
    <s v="Journal of Business &amp; Industrial Marketing"/>
    <s v="0885-8624"/>
    <d v="2021-05-14T00:00:00"/>
    <s v="février"/>
    <s v="https://doi.org/10.1108/JBIM-05-2019-0207"/>
    <s v="Vol. 37 No. 4, pp. 723-733"/>
    <n v="1"/>
    <m/>
    <m/>
    <x v="13"/>
    <s v="TIBOR"/>
    <m/>
    <m/>
    <m/>
    <m/>
    <m/>
    <m/>
    <m/>
    <m/>
    <m/>
    <m/>
    <m/>
    <m/>
    <m/>
    <s v="x"/>
    <m/>
    <m/>
    <n v="3"/>
    <n v="3"/>
    <n v="3"/>
    <s v="B"/>
    <n v="2"/>
    <m/>
    <m/>
    <m/>
    <m/>
  </r>
  <r>
    <x v="0"/>
    <x v="5"/>
    <s v="STRAT"/>
    <s v="Amari, M, Mouakhar, K &amp; Jarboui, A 2022, 'ICT development, governance quality and the environmental performance: evidence from the lower and lower-middle-income countries'"/>
    <s v="Management of Environmental Quality "/>
    <s v="1088-1913"/>
    <d v="2021-06-04T00:00:00"/>
    <s v="Février"/>
    <s v="https://doi.org/10.1108/MEQ-12-2020-0299"/>
    <s v="Vol. 33 No. 2, pp. 125-140"/>
    <n v="0"/>
    <m/>
    <m/>
    <x v="14"/>
    <s v="KHAIREDDINE"/>
    <m/>
    <m/>
    <m/>
    <m/>
    <m/>
    <m/>
    <m/>
    <m/>
    <m/>
    <m/>
    <m/>
    <m/>
    <m/>
    <s v="x"/>
    <m/>
    <m/>
    <m/>
    <m/>
    <n v="4"/>
    <m/>
    <n v="1"/>
    <m/>
    <m/>
    <m/>
    <m/>
  </r>
  <r>
    <x v="0"/>
    <x v="5"/>
    <s v="ECO"/>
    <s v="Nguyen-Huu, T 2022, 'Do ‘inferior’ jobs always suffer from a wage penalty? Evidence from Temporary Workers in Cambodia and Pakistan'"/>
    <s v="International Journal of Development Issues "/>
    <s v="1758-8553"/>
    <d v="2021-11-16T00:00:00"/>
    <s v="février"/>
    <s v="https://doi.org/10.1108/IJDI-06-2021-0120"/>
    <s v="Vol. 21 No. 1, pp. 106-141"/>
    <n v="1"/>
    <m/>
    <m/>
    <x v="41"/>
    <s v="TAM"/>
    <m/>
    <m/>
    <m/>
    <m/>
    <m/>
    <m/>
    <m/>
    <m/>
    <m/>
    <m/>
    <m/>
    <m/>
    <m/>
    <m/>
    <m/>
    <m/>
    <m/>
    <m/>
    <n v="3"/>
    <m/>
    <n v="2"/>
    <m/>
    <m/>
    <m/>
    <m/>
  </r>
  <r>
    <x v="0"/>
    <x v="5"/>
    <s v="RH"/>
    <s v="Gaile, A, Baumane-Vītoliņa, I, Kivipõld, K, &amp; Stibe, A 2022, 'Examining subjective career success of knowledge workers' "/>
    <s v="Review of Managerial Science"/>
    <s v="1863-6683"/>
    <m/>
    <s v="online 19/01/22"/>
    <s v="https://doi.org/10.1007/s11846-022-00523-x"/>
    <m/>
    <n v="1"/>
    <m/>
    <m/>
    <x v="83"/>
    <s v="AGNIS"/>
    <m/>
    <m/>
    <m/>
    <m/>
    <m/>
    <m/>
    <m/>
    <m/>
    <m/>
    <m/>
    <m/>
    <m/>
    <m/>
    <s v="x"/>
    <m/>
    <m/>
    <n v="4"/>
    <m/>
    <n v="4"/>
    <s v="C"/>
    <n v="2"/>
    <m/>
    <m/>
    <m/>
    <m/>
  </r>
  <r>
    <x v="0"/>
    <x v="5"/>
    <s v="SCM"/>
    <s v="Wang, X, Ali, F, Tauni, M.Z, Zhang, Q &amp; Ahsan, T 2022, 'Effects of hedonic shopping motivations and gender differences on compulsive online buyers'"/>
    <s v="Journal of Marketing Theory and Practice"/>
    <s v="1069-6679"/>
    <d v="2021-04-14T00:00:00"/>
    <m/>
    <s v="https://doi.org/10.1080/10696679.2021.1894949"/>
    <s v="vol. 30, issue 1, pp. 120-135."/>
    <n v="1"/>
    <m/>
    <m/>
    <x v="64"/>
    <s v="ZUBAIR M"/>
    <m/>
    <m/>
    <m/>
    <m/>
    <m/>
    <m/>
    <m/>
    <m/>
    <m/>
    <m/>
    <m/>
    <m/>
    <m/>
    <s v="x"/>
    <m/>
    <m/>
    <n v="4"/>
    <n v="4"/>
    <n v="4"/>
    <s v="C"/>
    <n v="2"/>
    <m/>
    <m/>
    <m/>
    <m/>
  </r>
  <r>
    <x v="0"/>
    <x v="5"/>
    <s v="SCM"/>
    <s v="Alkaraan, F, Albitar, K, Hussainey, K&amp; Venkatesh V.G (2022), 'Corporate transformation toward Industry 4.0 and financial performance: The influence of environmental, social, and governance'"/>
    <s v="Technological Forecasting and Social Change"/>
    <s v="0040-1625"/>
    <d v="2021-12-13T00:00:00"/>
    <s v="février"/>
    <s v="https://doi.org/10.1016/j.techfore.2021.121423"/>
    <s v="vol. 175, February, 121423"/>
    <n v="1"/>
    <m/>
    <m/>
    <x v="44"/>
    <s v="VG"/>
    <m/>
    <m/>
    <m/>
    <m/>
    <m/>
    <m/>
    <m/>
    <m/>
    <m/>
    <m/>
    <m/>
    <m/>
    <m/>
    <s v="x"/>
    <m/>
    <m/>
    <n v="2"/>
    <n v="2"/>
    <n v="2"/>
    <s v="A"/>
    <n v="3"/>
    <m/>
    <m/>
    <m/>
    <m/>
  </r>
  <r>
    <x v="0"/>
    <x v="5"/>
    <s v="MARK"/>
    <s v="Sharifi-Tehrani, M, Seyfi, S &amp; Zaman, M 2022, 'At the Intersection of Tourism Social Entrepreneurship and Empathy: Development and Validation of an Empathy Scale"/>
    <s v="Journal of Business Research "/>
    <s v="0148-2963"/>
    <d v="2021-11-15T00:00:00"/>
    <s v="mars"/>
    <s v="https://doi.org/10.1016/j.jbusres.2021.11.041"/>
    <s v="vol. 141, pp. 433-447"/>
    <n v="1"/>
    <m/>
    <m/>
    <x v="84"/>
    <s v="MUSTAFEED"/>
    <m/>
    <m/>
    <m/>
    <m/>
    <m/>
    <m/>
    <m/>
    <m/>
    <m/>
    <m/>
    <m/>
    <m/>
    <m/>
    <s v="x"/>
    <m/>
    <m/>
    <n v="2"/>
    <n v="2"/>
    <n v="2"/>
    <s v="A"/>
    <n v="3"/>
    <m/>
    <m/>
    <m/>
    <m/>
  </r>
  <r>
    <x v="0"/>
    <x v="5"/>
    <s v="SCM"/>
    <s v="Arunmozhi, M, Venkatesh, V.G, Shi, Y, Sreedharan, R &amp; Koh, S.C.L 2022,  'Design and Development of Automobile Assembly Model Using Federated Artificial Intelligence with Smart Contract'"/>
    <s v="International Journal of Production Research"/>
    <s v="1366-588X"/>
    <d v="2021-09-26T00:00:00"/>
    <m/>
    <s v="https://doi.org/10.1080/00207543.2021.1988750"/>
    <s v="vol. 60 (1), pp. 111-135"/>
    <n v="1"/>
    <m/>
    <m/>
    <x v="44"/>
    <s v="VG"/>
    <m/>
    <m/>
    <m/>
    <m/>
    <m/>
    <m/>
    <m/>
    <m/>
    <m/>
    <m/>
    <m/>
    <m/>
    <m/>
    <s v="x"/>
    <m/>
    <m/>
    <n v="2"/>
    <n v="2"/>
    <n v="2"/>
    <s v="A"/>
    <n v="3"/>
    <m/>
    <m/>
    <m/>
    <m/>
  </r>
  <r>
    <x v="0"/>
    <x v="5"/>
    <s v="SCM"/>
    <s v="Kumari. S, Raghuram, P, Venkatesh, V.G &amp; Shi, Y  2022, ‘Future Perspectives on Progressive Farming with Adoption of Virtual Reality Technology for Sustainable Quality in Agriculture’"/>
    <s v="TQM Journal"/>
    <s v="1754-2731"/>
    <d v="2021-07-31T00:00:00"/>
    <s v="février"/>
    <s v="https://doi.org/10.1108/TQM-06-2021-0191"/>
    <s v="Vol. 34 No. 2, pp. 250-279"/>
    <n v="1"/>
    <m/>
    <m/>
    <x v="44"/>
    <s v="VG"/>
    <m/>
    <m/>
    <m/>
    <m/>
    <m/>
    <m/>
    <m/>
    <m/>
    <m/>
    <m/>
    <m/>
    <m/>
    <m/>
    <s v="x"/>
    <m/>
    <m/>
    <n v="4"/>
    <m/>
    <n v="4"/>
    <s v="C"/>
    <n v="1"/>
    <m/>
    <m/>
    <m/>
    <m/>
  </r>
  <r>
    <x v="0"/>
    <x v="5"/>
    <s v="SCM"/>
    <s v="Shi, Y, Arthanari, T, Venkatesh, V G, Mani, V &amp; Islam, S. 2022, 'Used vehicle global supply chains: Perspectives on a direct- import model from Japan to New Zealand '"/>
    <s v="Supply Chain Forum: An International Journal"/>
    <s v="1359-8546"/>
    <d v="2021-02-09T00:00:00"/>
    <s v="mars"/>
    <s v="https://doi.org/10.1108/SCM-06-2020-0238"/>
    <s v="vol. 27, no. 3, pp. 333-347"/>
    <n v="1"/>
    <m/>
    <m/>
    <x v="44"/>
    <s v="VG"/>
    <m/>
    <m/>
    <m/>
    <m/>
    <m/>
    <m/>
    <m/>
    <m/>
    <m/>
    <m/>
    <m/>
    <m/>
    <m/>
    <s v="x"/>
    <m/>
    <m/>
    <n v="3"/>
    <n v="2"/>
    <n v="2"/>
    <s v="A"/>
    <n v="3"/>
    <m/>
    <m/>
    <m/>
    <m/>
  </r>
  <r>
    <x v="0"/>
    <x v="5"/>
    <s v="FIN"/>
    <s v="Akhtaruzzaman, M, Boubaker, S &amp; Umar, Z 2022, 'COVID–19 media coverage and ESG leader indices'"/>
    <s v="Finance Research Letters"/>
    <s v="1544-6123"/>
    <d v="2021-05-21T00:00:00"/>
    <d v="2022-03-01T00:00:00"/>
    <s v="https://www.sciencedirect.com/science/article/pii/S1544612321002440?via%3Dihub"/>
    <s v="vol. 45"/>
    <n v="1"/>
    <m/>
    <m/>
    <x v="34"/>
    <s v="SABRI"/>
    <m/>
    <m/>
    <m/>
    <m/>
    <m/>
    <m/>
    <m/>
    <m/>
    <m/>
    <m/>
    <m/>
    <m/>
    <m/>
    <s v="x"/>
    <m/>
    <m/>
    <n v="3"/>
    <n v="3"/>
    <n v="3"/>
    <s v="B"/>
    <n v="2"/>
    <m/>
    <m/>
    <m/>
    <m/>
  </r>
  <r>
    <x v="0"/>
    <x v="5"/>
    <s v="STRAT"/>
    <s v="J. Ferraris, A, Degbey, W, Singh, S.K, Bresciani, S, Castellano, S, Fiano, F &amp; Couturier, J 2022, 'Microfoundations of Strategic Agility in Emerging Markets: Empirical Evidence of Italian MNEs in India'"/>
    <s v="Journal of World Business"/>
    <s v="1090-9516"/>
    <d v="2021-10-12T00:00:00"/>
    <d v="2022-02-01T00:00:00"/>
    <s v="https://doi.org/10.1016/j.jwb.2021.101272"/>
    <s v="vol. 57, Issue 2 "/>
    <n v="1"/>
    <m/>
    <m/>
    <x v="47"/>
    <s v="SYLVAINE"/>
    <m/>
    <m/>
    <m/>
    <m/>
    <m/>
    <m/>
    <m/>
    <m/>
    <m/>
    <m/>
    <m/>
    <m/>
    <m/>
    <s v="x"/>
    <m/>
    <m/>
    <n v="1"/>
    <n v="2"/>
    <n v="1"/>
    <s v="A"/>
    <n v="4"/>
    <m/>
    <m/>
    <m/>
    <m/>
  </r>
  <r>
    <x v="0"/>
    <x v="5"/>
    <s v="SCM"/>
    <s v="Fedi, L, Faury, O, Rigot-Muller, P &amp; Montier, N 2022, 'COVID-19 as a catalyst of a new container port hierarchy in Mediterranean Sea and Northern Range'"/>
    <s v="Maritime Economics &amp; Logistics"/>
    <s v="1479-294X"/>
    <d v="2021-11-15T00:00:00"/>
    <d v="2022-03-14T00:00:00"/>
    <s v="https://doi.org/10.1057/s41278-022-00223-z"/>
    <m/>
    <n v="1"/>
    <m/>
    <m/>
    <x v="53"/>
    <s v="OLIVIER"/>
    <m/>
    <m/>
    <m/>
    <m/>
    <m/>
    <m/>
    <m/>
    <m/>
    <m/>
    <m/>
    <m/>
    <m/>
    <m/>
    <s v="x"/>
    <m/>
    <m/>
    <m/>
    <m/>
    <n v="4"/>
    <m/>
    <n v="1"/>
    <m/>
    <m/>
    <m/>
    <m/>
  </r>
  <r>
    <x v="0"/>
    <x v="5"/>
    <s v="RH"/>
    <s v="Kakarika, M, Biniari, M, Guillen, L &amp; Mayo, M 2022, 'Where Does the Heart Lie? A Multistage Process Model of Entrepreneurial Passion and Role Identity Management'"/>
    <s v="Journal of Organizational Behavior"/>
    <s v="0894-3796"/>
    <d v="2022-01-16T00:00:00"/>
    <d v="2022-01-24T00:00:00"/>
    <s v="https://doi.org/10.1002/job.2605"/>
    <m/>
    <n v="1"/>
    <m/>
    <m/>
    <x v="75"/>
    <s v="MARIA"/>
    <m/>
    <m/>
    <m/>
    <m/>
    <m/>
    <m/>
    <m/>
    <m/>
    <m/>
    <m/>
    <m/>
    <m/>
    <m/>
    <s v="x"/>
    <m/>
    <m/>
    <n v="2"/>
    <n v="1"/>
    <n v="1"/>
    <s v="A"/>
    <n v="4"/>
    <m/>
    <m/>
    <m/>
    <m/>
  </r>
  <r>
    <x v="0"/>
    <x v="5"/>
    <s v="SCM"/>
    <s v="Yu, Z, Khan, S.A.R, Ponce, P, Lopes de Sousa Jabbour, A.B, Chiappetta Jabbour, C..J 2022, 'Factors Affecting Carbon Emissions in Emerging Economies in the context of a Green Recovery: Implications for Sustainable Development Goals'"/>
    <s v="Technological Forecasting and Social Change"/>
    <s v="0040-1625"/>
    <d v="2021-12-01T00:00:00"/>
    <d v="2022-03-01T00:00:00"/>
    <s v="https://doi.org/10.1016/j.techfore.2021.121417"/>
    <s v="vol. 176"/>
    <n v="1"/>
    <m/>
    <m/>
    <x v="74"/>
    <s v="ANA BEATRIZ"/>
    <m/>
    <m/>
    <m/>
    <m/>
    <m/>
    <m/>
    <m/>
    <m/>
    <m/>
    <m/>
    <m/>
    <m/>
    <m/>
    <s v="x"/>
    <m/>
    <m/>
    <n v="2"/>
    <n v="2"/>
    <n v="2"/>
    <s v="A"/>
    <n v="3"/>
    <m/>
    <m/>
    <m/>
    <m/>
  </r>
  <r>
    <x v="0"/>
    <x v="5"/>
    <s v="SCM"/>
    <s v="Seles, B.M.R. P, Mascarenhas, J, Lopes de Sousa Jabbour, A. B. &amp; Trevisan, A.H 2022, 'Smoothing the Circular Economy Transition: The Role of Resources and Capabilities Enablers'"/>
    <s v="Business Strategy and the Environment"/>
    <s v="1099-0836"/>
    <d v="2021-12-26T00:00:00"/>
    <d v="2022-01-25T00:00:00"/>
    <s v="https://doi.org/10.1002/bse.2985"/>
    <m/>
    <n v="1"/>
    <m/>
    <m/>
    <x v="74"/>
    <s v="ANA BEATRIZ"/>
    <m/>
    <m/>
    <m/>
    <m/>
    <m/>
    <m/>
    <m/>
    <m/>
    <m/>
    <m/>
    <m/>
    <m/>
    <m/>
    <s v="x"/>
    <m/>
    <m/>
    <n v="4"/>
    <n v="3"/>
    <n v="3"/>
    <s v="C"/>
    <n v="3"/>
    <m/>
    <m/>
    <m/>
    <m/>
  </r>
  <r>
    <x v="0"/>
    <x v="5"/>
    <s v="SCM"/>
    <s v="Komal, R, Xiaobo, W, Shivam, G, Sachin, M &amp; Lopes de Sousa Jabbour, A.B 2022, 'Risk Management of Supply Chains in the Digital Transformation Era: Contribution and Challenges of Blockchain Technology'_x000a_ "/>
    <s v="Industrial Management &amp; Data Systems"/>
    <s v="0263-5577 "/>
    <d v="2022-01-30T00:00:00"/>
    <d v="2022-02-15T00:00:00"/>
    <s v="https://doi.org/10.1108/IMDS-04-2021-0235"/>
    <m/>
    <n v="1"/>
    <m/>
    <m/>
    <x v="74"/>
    <s v="ANA BEATRIZ"/>
    <m/>
    <m/>
    <m/>
    <m/>
    <m/>
    <m/>
    <m/>
    <m/>
    <m/>
    <m/>
    <m/>
    <m/>
    <m/>
    <s v="x"/>
    <m/>
    <m/>
    <n v="3"/>
    <n v="3"/>
    <n v="3"/>
    <s v="B"/>
    <s v="A"/>
    <m/>
    <m/>
    <m/>
    <m/>
  </r>
  <r>
    <x v="0"/>
    <x v="5"/>
    <s v="SCM"/>
    <s v="Latan, H, Chiappetta Jabbour, C.J, Ali, M, Lopes de Sousa Jabbour, A.B &amp; Vo-Thanh, T 2022, 'What Makes You a Whistleblower? A Multi-Country Field Study on the Determinants of the Intention to Report Wrongdoing'"/>
    <s v="Journal of Business Ethics"/>
    <s v="0167-4544"/>
    <d v="2022-02-28T00:00:00"/>
    <d v="2022-03-25T00:00:00"/>
    <s v="https://doi.org/10.1007/s10551-022-05089-y"/>
    <m/>
    <n v="1"/>
    <m/>
    <m/>
    <x v="74"/>
    <s v="ANA BEATRIZ"/>
    <m/>
    <m/>
    <m/>
    <m/>
    <m/>
    <m/>
    <m/>
    <m/>
    <m/>
    <m/>
    <m/>
    <m/>
    <m/>
    <s v="x"/>
    <m/>
    <m/>
    <n v="2"/>
    <n v="1"/>
    <n v="1"/>
    <s v="A"/>
    <n v="3"/>
    <n v="1"/>
    <m/>
    <m/>
    <m/>
  </r>
  <r>
    <x v="0"/>
    <x v="5"/>
    <s v="ECO"/>
    <s v="Martinez, F 2022, ‘Organizational Change in Response to Environmental Complexity: Insights from the Business Model Innovation Literature’"/>
    <s v="Business Strategy and the Environment"/>
    <s v="0964-4733 "/>
    <d v="2022-02-12T00:00:00"/>
    <d v="2022-02-28T00:00:00"/>
    <s v="https://doi.org/10.1002/bse.3022"/>
    <m/>
    <n v="1"/>
    <m/>
    <m/>
    <x v="40"/>
    <s v="FABIEN"/>
    <m/>
    <m/>
    <m/>
    <m/>
    <m/>
    <m/>
    <m/>
    <m/>
    <m/>
    <m/>
    <m/>
    <m/>
    <m/>
    <m/>
    <m/>
    <m/>
    <n v="4"/>
    <n v="3"/>
    <n v="3"/>
    <s v="B"/>
    <n v="3"/>
    <m/>
    <m/>
    <m/>
    <m/>
  </r>
  <r>
    <x v="0"/>
    <x v="5"/>
    <s v="RH"/>
    <s v="Orhan, M. A &amp; Collisson, B 2022, 'Who said there’s no such thing as a free lunch? Customers’ dark triad traits predict abuse of food refund policies'"/>
    <s v="Personality and Individual Differences"/>
    <s v="0191-8869"/>
    <d v="2022-01-12T00:00:00"/>
    <d v="2022-05-01T00:00:00"/>
    <s v="https://doi.org/10.1016/j.paid.2022.111527"/>
    <s v="vol.190"/>
    <n v="1"/>
    <m/>
    <m/>
    <x v="87"/>
    <s v="MEHMET"/>
    <m/>
    <m/>
    <m/>
    <m/>
    <m/>
    <m/>
    <m/>
    <m/>
    <m/>
    <m/>
    <m/>
    <m/>
    <m/>
    <s v="x"/>
    <m/>
    <m/>
    <m/>
    <m/>
    <m/>
    <m/>
    <n v="3"/>
    <m/>
    <m/>
    <m/>
    <m/>
  </r>
  <r>
    <x v="0"/>
    <x v="5"/>
    <s v="SCM"/>
    <s v="_x000a_Santistevan, D 2022, 'Boundary-spanning coordination: Insights into lateral collaboration and lateral alignment in multinational enterprises'"/>
    <s v="Journal of World Business"/>
    <s v="1090-9516"/>
    <d v="2021-10-08T00:00:00"/>
    <d v="2022-04-01T00:00:00"/>
    <s v="https://doi.org/10.1016/j.jwb.2021.101291"/>
    <s v="vol. 57, issue 3"/>
    <n v="1"/>
    <m/>
    <m/>
    <x v="43"/>
    <s v="DIANA"/>
    <m/>
    <m/>
    <m/>
    <m/>
    <m/>
    <m/>
    <m/>
    <m/>
    <m/>
    <m/>
    <m/>
    <m/>
    <m/>
    <m/>
    <m/>
    <m/>
    <n v="1"/>
    <n v="2"/>
    <n v="1"/>
    <s v="A"/>
    <n v="4"/>
    <m/>
    <m/>
    <m/>
    <m/>
  </r>
  <r>
    <x v="0"/>
    <x v="5"/>
    <s v="MARK"/>
    <s v="Kurtaliqi, F, Zaman, M &amp; Sohier, R 2022, 'The psychological reassurance effect of mobile tracing apps in Covid-19 Era'"/>
    <s v="Human Resource Management"/>
    <s v="7475-632"/>
    <d v="2022-01-21T00:00:00"/>
    <d v="2022-06-01T00:00:00"/>
    <s v="https://doi.org/10.1016/j.chb.2022.107210"/>
    <n v="131"/>
    <n v="1"/>
    <m/>
    <m/>
    <x v="84"/>
    <s v="MUSTAFEED"/>
    <s v="SOHIER"/>
    <s v="ROMAIN"/>
    <m/>
    <m/>
    <m/>
    <m/>
    <m/>
    <m/>
    <m/>
    <m/>
    <m/>
    <m/>
    <m/>
    <s v="x"/>
    <m/>
    <m/>
    <m/>
    <m/>
    <m/>
    <m/>
    <n v="2"/>
    <n v="1"/>
    <m/>
    <m/>
    <m/>
  </r>
  <r>
    <x v="0"/>
    <x v="6"/>
    <s v="MARK"/>
    <s v="Batat, W (à paraître), 'L’expérience de consommation du luxe : Fondement théorique et perspective de recherche'"/>
    <s v="Management &amp; Avenir"/>
    <s v="1768-5958"/>
    <d v="2021-01-14T00:00:00"/>
    <s v="Forthcoming "/>
    <m/>
    <m/>
    <n v="0"/>
    <m/>
    <m/>
    <x v="45"/>
    <s v="WIDED"/>
    <m/>
    <m/>
    <m/>
    <m/>
    <m/>
    <m/>
    <m/>
    <m/>
    <m/>
    <m/>
    <m/>
    <m/>
    <m/>
    <m/>
    <m/>
    <m/>
    <n v="4"/>
    <n v="3"/>
    <n v="3"/>
    <s v="B"/>
    <m/>
    <m/>
    <m/>
    <m/>
    <m/>
  </r>
  <r>
    <x v="0"/>
    <x v="6"/>
    <s v="MARK"/>
    <s v="Addis, M, Batat, W, Atakan, S.S., Austin, G.C., Manika, D, Peter, P.C. &amp; Peterson, L (forthcoming), 'Food Experience Design to Prevent Unintended Consequences and Improve Wellbeing'"/>
    <s v="Journal of Service Research"/>
    <s v="1094-6705"/>
    <d v="2021-09-21T00:00:00"/>
    <s v="Forthcoming "/>
    <s v="https://doi.org/10.1177/10946705211057593"/>
    <m/>
    <n v="1"/>
    <m/>
    <m/>
    <x v="45"/>
    <s v="WIDED"/>
    <m/>
    <m/>
    <m/>
    <m/>
    <m/>
    <m/>
    <m/>
    <m/>
    <m/>
    <m/>
    <m/>
    <m/>
    <m/>
    <s v="x"/>
    <m/>
    <m/>
    <n v="2"/>
    <n v="1"/>
    <n v="1"/>
    <s v="A"/>
    <n v="4"/>
    <m/>
    <m/>
    <m/>
    <m/>
  </r>
  <r>
    <x v="0"/>
    <x v="6"/>
    <s v="MARK"/>
    <s v="Batat, W (forthcoming), 'What does phygital really mean? A conceptual introduction to the phygital customer experience (PH-CX) framework'"/>
    <s v="Journal of Strategic Marketing "/>
    <s v="0965-254X"/>
    <d v="2022-03-23T00:00:00"/>
    <s v="Forthcoming "/>
    <s v="https://doi.org/10.1080/0965254X.2022.2059775"/>
    <m/>
    <n v="1"/>
    <m/>
    <m/>
    <x v="45"/>
    <s v="WIDED"/>
    <m/>
    <m/>
    <m/>
    <m/>
    <m/>
    <m/>
    <m/>
    <m/>
    <m/>
    <m/>
    <m/>
    <m/>
    <m/>
    <m/>
    <m/>
    <m/>
    <n v="4"/>
    <n v="4"/>
    <n v="4"/>
    <s v="C"/>
    <n v="2"/>
    <m/>
    <m/>
    <m/>
    <m/>
  </r>
  <r>
    <x v="0"/>
    <x v="6"/>
    <s v="MARK"/>
    <s v="Baudier, P, Kondrateva, G, Ammi, C &amp; De Vassoigne, T (à paraître), 'Teleconsultation Management in Healthcare during the COVID-19 Pandemic:  The Impact of Perceived Justice on Satisfaction and Word-Of-Mouth'"/>
    <s v="Journal of General Management"/>
    <s v=" 0306-3070"/>
    <d v="2021-10-28T00:00:00"/>
    <s v="Forthcoming "/>
    <m/>
    <m/>
    <n v="1"/>
    <m/>
    <m/>
    <x v="30"/>
    <s v="PATRICIA"/>
    <s v="DE VASSOIGNE"/>
    <s v="TONY"/>
    <m/>
    <m/>
    <m/>
    <m/>
    <m/>
    <m/>
    <m/>
    <m/>
    <m/>
    <m/>
    <m/>
    <s v="x"/>
    <m/>
    <m/>
    <m/>
    <n v="4"/>
    <n v="4"/>
    <s v="C"/>
    <n v="1"/>
    <m/>
    <m/>
    <m/>
    <m/>
  </r>
  <r>
    <x v="0"/>
    <x v="6"/>
    <s v="MARK"/>
    <s v="Kondrateva, G, Baudier, P, Ammi, C &amp; Hikkerova, L (forthcoming), 'Public Health Management: Impact of perception of telemedicine cabin on intention to use'"/>
    <s v="Gestion et Management Public "/>
    <s v="2116-8865     "/>
    <d v="2021-05-22T00:00:00"/>
    <s v="Forthcoming "/>
    <m/>
    <m/>
    <n v="1"/>
    <m/>
    <m/>
    <x v="30"/>
    <s v="PATRICIA"/>
    <m/>
    <m/>
    <m/>
    <m/>
    <m/>
    <m/>
    <m/>
    <m/>
    <m/>
    <m/>
    <m/>
    <m/>
    <m/>
    <s v="x"/>
    <m/>
    <m/>
    <m/>
    <n v="3"/>
    <n v="3"/>
    <s v="B"/>
    <m/>
    <m/>
    <m/>
    <m/>
    <m/>
  </r>
  <r>
    <x v="0"/>
    <x v="6"/>
    <s v="FIN"/>
    <s v="Benlemlih, M, Assaf, C &amp; El Ouadghiri, I (forthcoming), 'Do political and social factors affect carbon emissions? Evidence from international data'"/>
    <s v="Applied Economics "/>
    <s v="0003-6846"/>
    <d v="2022-03-18T00:00:00"/>
    <s v="Forthcoming"/>
    <m/>
    <m/>
    <n v="1"/>
    <m/>
    <m/>
    <x v="68"/>
    <s v="MOHAMMED"/>
    <m/>
    <m/>
    <m/>
    <m/>
    <m/>
    <m/>
    <m/>
    <m/>
    <m/>
    <m/>
    <m/>
    <m/>
    <m/>
    <s v="x"/>
    <m/>
    <m/>
    <n v="2"/>
    <m/>
    <n v="2"/>
    <s v="A"/>
    <n v="2"/>
    <m/>
    <m/>
    <m/>
    <m/>
  </r>
  <r>
    <x v="0"/>
    <x v="6"/>
    <s v="FIN"/>
    <s v="Benlemlih, M, Arif, M &amp; Nadeem, M (forthcoming), 'Institutional Ownership and GHG Emissions: A Comparative Study of the UK and the US'"/>
    <s v="British Journal of Management"/>
    <s v="1045-3172"/>
    <d v="2022-03-21T00:00:00"/>
    <s v="Forthcoming"/>
    <m/>
    <m/>
    <n v="1"/>
    <m/>
    <m/>
    <x v="68"/>
    <s v="MOHAMMED"/>
    <m/>
    <m/>
    <m/>
    <m/>
    <m/>
    <m/>
    <m/>
    <m/>
    <m/>
    <m/>
    <m/>
    <m/>
    <m/>
    <s v="x"/>
    <m/>
    <m/>
    <n v="2"/>
    <n v="2"/>
    <n v="2"/>
    <s v="A"/>
    <n v="4"/>
    <m/>
    <m/>
    <m/>
    <m/>
  </r>
  <r>
    <x v="0"/>
    <x v="6"/>
    <s v="FIN"/>
    <s v="Boubaker, S, Cuong, L. K &amp; Tran, N. H, (2021), 'Trade credit in transition economies: Does State ownership matter?'"/>
    <s v="Post-Communist Economies "/>
    <s v="1463-1377"/>
    <d v="2021-01-09T00:00:00"/>
    <s v="Forthcoming"/>
    <s v="https://doi.org/10.1080/14631377.2021.1886790"/>
    <m/>
    <n v="1"/>
    <m/>
    <m/>
    <x v="34"/>
    <s v="SABRI"/>
    <m/>
    <m/>
    <m/>
    <m/>
    <m/>
    <m/>
    <m/>
    <m/>
    <m/>
    <m/>
    <m/>
    <m/>
    <m/>
    <s v="x"/>
    <m/>
    <m/>
    <n v="2"/>
    <m/>
    <n v="2"/>
    <s v="A"/>
    <n v="1"/>
    <m/>
    <m/>
    <m/>
    <m/>
  </r>
  <r>
    <x v="0"/>
    <x v="6"/>
    <s v="FIN"/>
    <s v="Boubaker, S, Trung Doc, D, Cuong Lye, K &amp; Hammami, H 2020, 'The Role of Bank Affiliation in Bank Efficiency. A Fuzzy Multi-objective Data Envelopment Analysis Approach',  ABS : 3"/>
    <s v="Annals of Operations Research"/>
    <s v="0254-5330"/>
    <d v="2020-09-23T00:00:00"/>
    <s v="online le 11/2020"/>
    <s v="https://doi.org/10.1007/s10479-020-03817-z"/>
    <m/>
    <n v="1"/>
    <m/>
    <m/>
    <x v="34"/>
    <s v="SABRI"/>
    <m/>
    <m/>
    <m/>
    <m/>
    <m/>
    <m/>
    <m/>
    <m/>
    <m/>
    <m/>
    <m/>
    <m/>
    <m/>
    <s v="x"/>
    <m/>
    <m/>
    <n v="2"/>
    <n v="2"/>
    <n v="2"/>
    <s v="A"/>
    <n v="3"/>
    <m/>
    <m/>
    <m/>
    <m/>
  </r>
  <r>
    <x v="0"/>
    <x v="6"/>
    <s v="FIN"/>
    <s v="Hewa-Wellalage, N, Boubaker, S, Hunjra, A.I  &amp; Verhoeven, P (2021), 'The Gender Gap in Access to Finance: Evidence from the COVID–19 Pandemic"/>
    <s v="Finance Research Letters"/>
    <s v="1544-6123"/>
    <d v="2021-07-14T00:00:00"/>
    <s v="Forthcoming "/>
    <s v="https://www.sciencedirect.com/science/article/pii/S1544612321003512#!"/>
    <m/>
    <n v="1"/>
    <m/>
    <m/>
    <x v="34"/>
    <s v="SABRI"/>
    <m/>
    <m/>
    <m/>
    <m/>
    <m/>
    <m/>
    <m/>
    <m/>
    <m/>
    <m/>
    <m/>
    <m/>
    <m/>
    <s v="x"/>
    <m/>
    <m/>
    <n v="3"/>
    <n v="3"/>
    <n v="3"/>
    <s v="B"/>
    <n v="2"/>
    <m/>
    <m/>
    <m/>
    <m/>
  </r>
  <r>
    <x v="0"/>
    <x v="6"/>
    <s v="FIN"/>
    <s v="Farooq, M. U., Su, K., Boubaker, S &amp; Gull, A. A. 2022, ‘Does gender promote ethical and risk-averse behavior among CEOs? An illustration through related-party transactions’"/>
    <s v="Finance Research Letters"/>
    <s v="1544-6123"/>
    <d v="2022-02-13T00:00:00"/>
    <s v="online 14/02/22"/>
    <s v="https://doi.org/10.1016/j.frl.2022.102730"/>
    <m/>
    <n v="1"/>
    <m/>
    <m/>
    <x v="34"/>
    <s v="SABRI"/>
    <m/>
    <m/>
    <m/>
    <m/>
    <m/>
    <m/>
    <m/>
    <m/>
    <m/>
    <m/>
    <m/>
    <m/>
    <m/>
    <s v="x"/>
    <m/>
    <m/>
    <n v="3"/>
    <n v="3"/>
    <n v="3"/>
    <s v="B"/>
    <n v="2"/>
    <m/>
    <m/>
    <m/>
    <m/>
  </r>
  <r>
    <x v="0"/>
    <x v="6"/>
    <s v="FIN"/>
    <s v="Boubaker, S, Liu, Z, &amp; Zhan, Y 2022, ‘Customer relationships, corporate social responsibility, and stock price reaction: Lessons from China during health crisis times’"/>
    <s v="Finance Research Letters"/>
    <s v="1544-6123"/>
    <d v="2022-01-26T00:00:00"/>
    <s v="online 12/02/22"/>
    <s v="https://doi.org/10.1016/j.frl.2022.102699"/>
    <m/>
    <n v="1"/>
    <m/>
    <m/>
    <x v="34"/>
    <s v="SABRI"/>
    <m/>
    <m/>
    <m/>
    <m/>
    <m/>
    <m/>
    <m/>
    <m/>
    <m/>
    <m/>
    <m/>
    <m/>
    <m/>
    <s v="x"/>
    <m/>
    <m/>
    <n v="3"/>
    <n v="3"/>
    <n v="3"/>
    <s v="B"/>
    <n v="2"/>
    <m/>
    <m/>
    <m/>
    <m/>
  </r>
  <r>
    <x v="0"/>
    <x v="6"/>
    <s v="FIN"/>
    <s v="Akhtaruzzaman, Md, Benkraiem, R, Boubaker, S &amp; Zopounidis, C 2022,  ‘COVID–19 crisis and risk spillovers to developing economies: Evidence from Africa’"/>
    <s v="Journal of International Development"/>
    <s v="0954-1748"/>
    <d v="2022-01-25T00:00:00"/>
    <s v="Forthcoming "/>
    <s v=" https://doi.org/10.1002/jid.3634"/>
    <m/>
    <n v="1"/>
    <m/>
    <m/>
    <x v="34"/>
    <s v="SABRI"/>
    <m/>
    <m/>
    <m/>
    <m/>
    <m/>
    <m/>
    <m/>
    <m/>
    <m/>
    <m/>
    <m/>
    <m/>
    <m/>
    <s v="x"/>
    <m/>
    <m/>
    <n v="3"/>
    <m/>
    <n v="3"/>
    <s v="B"/>
    <n v="2"/>
    <m/>
    <m/>
    <m/>
    <m/>
  </r>
  <r>
    <x v="0"/>
    <x v="6"/>
    <s v="FIN"/>
    <s v="Boubaker, S, Firas Thraya, M &amp; Zouaoui, M (forthcoming), ‘Excès de contrôle et responsabilité sociale des entreprises’_x000a_"/>
    <s v="Management International"/>
    <s v="1206-1697"/>
    <d v="2022-01-27T00:00:00"/>
    <s v="Forthcoming "/>
    <m/>
    <m/>
    <n v="1"/>
    <m/>
    <m/>
    <x v="34"/>
    <s v="SABRI"/>
    <m/>
    <m/>
    <m/>
    <m/>
    <m/>
    <m/>
    <m/>
    <m/>
    <m/>
    <m/>
    <m/>
    <m/>
    <m/>
    <s v="x"/>
    <m/>
    <m/>
    <n v="3"/>
    <n v="2"/>
    <n v="2"/>
    <s v="A"/>
    <m/>
    <m/>
    <m/>
    <m/>
    <m/>
  </r>
  <r>
    <x v="0"/>
    <x v="6"/>
    <s v="FIN"/>
    <s v="Boubaker, S, DQ Le, T, and Ngo, T (forthcoming), ‘Managing bank performance under COVID‒19: A novel inverse DEA efficiency approach"/>
    <s v="International Transactions in Operational Research"/>
    <s v="0969-6016"/>
    <d v="2022-02-10T00:00:00"/>
    <s v="Forthcoming "/>
    <s v="https://doi.org/10.1111/itor.13132"/>
    <m/>
    <n v="1"/>
    <m/>
    <m/>
    <x v="34"/>
    <s v="SABRI"/>
    <m/>
    <m/>
    <m/>
    <m/>
    <m/>
    <m/>
    <m/>
    <m/>
    <m/>
    <m/>
    <m/>
    <m/>
    <m/>
    <s v="x"/>
    <m/>
    <m/>
    <n v="3"/>
    <m/>
    <n v="3"/>
    <s v="B"/>
    <n v="1"/>
    <m/>
    <m/>
    <m/>
    <m/>
  </r>
  <r>
    <x v="0"/>
    <x v="6"/>
    <s v="ECO"/>
    <s v="Bourdin, S, Galliano, D &amp; Goncalves, A (forthcoming), 'Circularities in territories: opportunities &amp; challenges'"/>
    <s v="European Planning Studies"/>
    <s v="0965-4313"/>
    <d v="2021-08-24T00:00:00"/>
    <s v="Forthcoming "/>
    <s v="https://doi.org/10.1080/09654313.2021.1973174"/>
    <m/>
    <n v="1"/>
    <m/>
    <m/>
    <x v="4"/>
    <s v="SEBASTIEN"/>
    <m/>
    <m/>
    <m/>
    <m/>
    <m/>
    <m/>
    <m/>
    <m/>
    <m/>
    <m/>
    <m/>
    <m/>
    <m/>
    <s v="x"/>
    <m/>
    <m/>
    <m/>
    <m/>
    <n v="3"/>
    <m/>
    <n v="2"/>
    <m/>
    <m/>
    <m/>
    <m/>
  </r>
  <r>
    <x v="0"/>
    <x v="6"/>
    <s v="ECO"/>
    <s v="Torre, A, Dermine-Brullot, S, Bourdin, S &amp; Jambou, M (forthcoming), 'Inter-firm cooperation and local industrial ecology processes: Evidence from three French case studies'"/>
    <s v="The Annals of Regional Science"/>
    <s v="0570-1864"/>
    <d v="2021-10-21T00:00:00"/>
    <s v="Forthcoming "/>
    <s v="https://doi.org/10.1007/s00168-021-01088-5"/>
    <m/>
    <n v="1"/>
    <m/>
    <m/>
    <x v="4"/>
    <s v="SEBASTIEN"/>
    <m/>
    <m/>
    <m/>
    <m/>
    <m/>
    <m/>
    <m/>
    <m/>
    <m/>
    <m/>
    <m/>
    <m/>
    <m/>
    <s v="x"/>
    <m/>
    <m/>
    <n v="2"/>
    <m/>
    <n v="2"/>
    <s v="A"/>
    <n v="2"/>
    <m/>
    <m/>
    <m/>
    <m/>
  </r>
  <r>
    <x v="0"/>
    <x v="6"/>
    <s v="ECO"/>
    <s v="Torre, A &amp; Bourdin, S (forthcoming), 'The French territorial reform of the regions: objectives, risks and challenges for some forgotten territories'"/>
    <s v="International Journal of Public Administration "/>
    <s v="2312-6515"/>
    <d v="2021-12-10T00:00:00"/>
    <s v="Forthcoming "/>
    <s v="https://doi.org/10.1080/01900692.2021.2018456"/>
    <m/>
    <n v="1"/>
    <m/>
    <m/>
    <x v="4"/>
    <s v="SEBASTIEN"/>
    <m/>
    <m/>
    <m/>
    <m/>
    <m/>
    <m/>
    <m/>
    <m/>
    <m/>
    <m/>
    <m/>
    <m/>
    <m/>
    <s v="x"/>
    <m/>
    <m/>
    <n v="3"/>
    <n v="3"/>
    <n v="3"/>
    <s v="B"/>
    <n v="2"/>
    <m/>
    <m/>
    <m/>
    <m/>
  </r>
  <r>
    <x v="0"/>
    <x v="6"/>
    <s v="ECO"/>
    <s v="Niang, A, Bourdin, S &amp; Torre, A (forthcoming), 'Vers une territorialisation des dynamiques de l'économie circulaire ? Analyse du cas français, 2008-2015'"/>
    <s v="Revue d’Economie Industrielle"/>
    <s v=" 0154-3229"/>
    <d v="2022-01-18T00:00:00"/>
    <s v="Forthcoming "/>
    <m/>
    <m/>
    <m/>
    <m/>
    <m/>
    <x v="4"/>
    <s v="SEBASTIEN"/>
    <m/>
    <m/>
    <m/>
    <m/>
    <m/>
    <m/>
    <m/>
    <m/>
    <m/>
    <m/>
    <m/>
    <m/>
    <m/>
    <s v="x"/>
    <m/>
    <m/>
    <n v="3"/>
    <m/>
    <n v="3"/>
    <s v="B"/>
    <m/>
    <m/>
    <m/>
    <m/>
    <m/>
  </r>
  <r>
    <x v="0"/>
    <x v="6"/>
    <s v="RH"/>
    <s v="Culie, J-D, Meyer, V &amp; Philippe, X (forthcoming), 'Listening to the call of boredom at work: A Heideggerian journey into Michel Houellebecq’s novels'"/>
    <s v="Organization"/>
    <s v="1350-5084"/>
    <d v="2022-03-23T00:00:00"/>
    <s v="Forthcoming"/>
    <m/>
    <m/>
    <n v="1"/>
    <m/>
    <m/>
    <x v="71"/>
    <s v="JEAN-DENIS"/>
    <s v="MEYER"/>
    <s v="VINCENT"/>
    <s v="PHILIPPE"/>
    <s v="XAVIER"/>
    <m/>
    <m/>
    <m/>
    <m/>
    <m/>
    <m/>
    <m/>
    <m/>
    <m/>
    <m/>
    <m/>
    <m/>
    <n v="1"/>
    <n v="2"/>
    <n v="2"/>
    <s v="A"/>
    <n v="3"/>
    <m/>
    <m/>
    <m/>
    <m/>
  </r>
  <r>
    <x v="0"/>
    <x v="6"/>
    <s v="MARK"/>
    <s v="Bueno-Merino, P &amp; Duchemin, M-H (forthcoming), 'Contribution of psychological entrepreneurial support to the strengthening of female entrepreneurial intention in a women-only incubator'"/>
    <s v="M@n@gement "/>
    <s v="1286-4692"/>
    <d v="2021-11-21T00:00:00"/>
    <s v="Forthcoming "/>
    <m/>
    <m/>
    <n v="1"/>
    <m/>
    <m/>
    <x v="51"/>
    <s v="MARIE-HELENE"/>
    <m/>
    <m/>
    <m/>
    <m/>
    <m/>
    <m/>
    <m/>
    <m/>
    <m/>
    <m/>
    <m/>
    <m/>
    <m/>
    <s v="x"/>
    <m/>
    <m/>
    <n v="2"/>
    <n v="2"/>
    <n v="2"/>
    <s v="C"/>
    <m/>
    <m/>
    <m/>
    <m/>
    <m/>
  </r>
  <r>
    <x v="0"/>
    <x v="6"/>
    <s v="RH"/>
    <s v="Eabrasu, M 2021, &quot;What if? Fine-tuning the expectations of business simulation technology through the lens of philosophical counterfactual analysis&quot;"/>
    <s v="Organization"/>
    <s v="1350-5084"/>
    <d v="2021-03-24T00:00:00"/>
    <d v="2021-05-01T00:00:00"/>
    <s v="https://doi.org/10.1177/13505084211015378"/>
    <m/>
    <n v="1"/>
    <m/>
    <m/>
    <x v="72"/>
    <s v="MARIAN"/>
    <m/>
    <m/>
    <m/>
    <m/>
    <m/>
    <m/>
    <m/>
    <m/>
    <m/>
    <m/>
    <m/>
    <m/>
    <m/>
    <m/>
    <m/>
    <m/>
    <n v="1"/>
    <n v="2"/>
    <n v="1"/>
    <s v="A"/>
    <n v="3"/>
    <m/>
    <m/>
    <m/>
    <m/>
  </r>
  <r>
    <x v="0"/>
    <x v="6"/>
    <s v="ECO"/>
    <s v="Escobar, O, Schiavone, F, Khvatova, T &amp; Maalaoui, A (forthcoming), 'Lead User Innovation and Entrepreneurship: Analyzing the Current State of Research'"/>
    <s v="Journal of Small Business Management"/>
    <s v="0047-2778"/>
    <d v="2021-07-07T00:00:00"/>
    <s v="online 04/08/21"/>
    <s v="https://doi.org/10.1080/00472778.2021.1955126"/>
    <m/>
    <n v="1"/>
    <m/>
    <m/>
    <x v="52"/>
    <s v="OCTAVIO"/>
    <m/>
    <m/>
    <m/>
    <m/>
    <m/>
    <m/>
    <m/>
    <m/>
    <m/>
    <m/>
    <m/>
    <m/>
    <m/>
    <s v="x"/>
    <m/>
    <m/>
    <n v="2"/>
    <n v="2"/>
    <n v="2"/>
    <s v="A"/>
    <n v="3"/>
    <m/>
    <m/>
    <m/>
    <m/>
  </r>
  <r>
    <x v="0"/>
    <x v="6"/>
    <s v="ECO"/>
    <s v="Ghasemzadeh, K, Escobar, O, Yordanova, Z &amp; Villasalero, M (forthcoming), 'User Innovation rings the bell for new horizons in E-health A Bibliometric Analysis'"/>
    <s v="European Journal of Innovation Management"/>
    <s v="1460-1060"/>
    <d v="2021-01-22T00:00:00"/>
    <s v="Forthcoming "/>
    <m/>
    <m/>
    <n v="1"/>
    <m/>
    <m/>
    <x v="52"/>
    <s v="OCTAVIO"/>
    <m/>
    <m/>
    <m/>
    <m/>
    <m/>
    <m/>
    <m/>
    <m/>
    <m/>
    <m/>
    <m/>
    <m/>
    <m/>
    <s v="x"/>
    <m/>
    <m/>
    <n v="4"/>
    <n v="4"/>
    <n v="4"/>
    <s v="C"/>
    <n v="1"/>
    <m/>
    <m/>
    <m/>
    <m/>
  </r>
  <r>
    <x v="0"/>
    <x v="6"/>
    <s v="STRAT"/>
    <s v="Estay, C &amp; Faye, EL Haidji M, Mai, C &amp; Durrieu, F (forthcoming), 'Complexité attributionnelle et leadership : le contexte sénégalais'"/>
    <s v="Management International"/>
    <s v="1206-1697"/>
    <d v="2021-11-04T00:00:00"/>
    <s v="Forthcoming "/>
    <m/>
    <m/>
    <n v="1"/>
    <m/>
    <m/>
    <x v="37"/>
    <s v="CHRISTOPHE"/>
    <m/>
    <m/>
    <m/>
    <m/>
    <m/>
    <m/>
    <m/>
    <m/>
    <m/>
    <m/>
    <m/>
    <m/>
    <m/>
    <s v="x"/>
    <m/>
    <m/>
    <n v="3"/>
    <n v="2"/>
    <n v="2"/>
    <s v="A"/>
    <m/>
    <m/>
    <m/>
    <m/>
    <m/>
  </r>
  <r>
    <x v="0"/>
    <x v="6"/>
    <s v="ECO"/>
    <s v="Dang, R, Hikkerova, L, Houanti, L, Le, N.T &amp; Vu, M.C (à paraître), 'Does firm performance withstand the test of time? New evidence from a transactional economy'"/>
    <s v="Post-Communist Economies"/>
    <s v="1463-1377"/>
    <d v="2021-03-04T00:00:00"/>
    <s v="online le 21/02"/>
    <s v="https://doi.org/10.1080/14631377.2021.1886791"/>
    <m/>
    <n v="1"/>
    <m/>
    <m/>
    <x v="57"/>
    <s v="L'HOCINE"/>
    <m/>
    <m/>
    <m/>
    <m/>
    <m/>
    <m/>
    <m/>
    <m/>
    <m/>
    <m/>
    <m/>
    <m/>
    <m/>
    <s v="x"/>
    <m/>
    <m/>
    <n v="2"/>
    <m/>
    <n v="2"/>
    <s v="A"/>
    <n v="1"/>
    <m/>
    <m/>
    <m/>
    <m/>
  </r>
  <r>
    <x v="0"/>
    <x v="6"/>
    <s v="ECO"/>
    <s v="Houanti, L, Dang, R, Akli, A &amp; M.G. Bruna, M-J 2021, 'Fossé salarial entre les hommes et les femmes dans un pays en voie de développement : une étude de cas d’un groupe privé Algérien'"/>
    <s v="Question(s) de Management"/>
    <s v="2262-7030"/>
    <d v="2021-12-12T00:00:00"/>
    <s v="Forthcoming "/>
    <m/>
    <m/>
    <n v="0"/>
    <m/>
    <m/>
    <x v="57"/>
    <s v="L'HOCINE"/>
    <m/>
    <m/>
    <m/>
    <m/>
    <m/>
    <m/>
    <m/>
    <m/>
    <m/>
    <m/>
    <m/>
    <m/>
    <m/>
    <s v="x"/>
    <m/>
    <m/>
    <m/>
    <n v="4"/>
    <n v="4"/>
    <s v="C"/>
    <m/>
    <m/>
    <m/>
    <m/>
    <m/>
  </r>
  <r>
    <x v="0"/>
    <x v="6"/>
    <s v="ECO"/>
    <s v="Cuenoud, T, Dang, R, Hikkerova, L &amp; Houanti, L (forthcoming), 'Geography and social network influence on crowdfunding of a French microbrewery' "/>
    <s v="Canadian Journal of Administrative Sciences"/>
    <s v="0825-0383"/>
    <d v="2021-10-27T00:00:00"/>
    <s v="Forthcoming "/>
    <s v=" https://doi.org/10.1002/cjas.1667"/>
    <m/>
    <n v="1"/>
    <m/>
    <m/>
    <x v="57"/>
    <s v="L'HOCINE"/>
    <m/>
    <m/>
    <m/>
    <m/>
    <m/>
    <m/>
    <m/>
    <m/>
    <m/>
    <m/>
    <m/>
    <m/>
    <m/>
    <s v="x"/>
    <m/>
    <m/>
    <n v="3"/>
    <n v="3"/>
    <n v="3"/>
    <s v="B"/>
    <n v="2"/>
    <m/>
    <m/>
    <m/>
    <m/>
  </r>
  <r>
    <x v="0"/>
    <x v="6"/>
    <s v="FIN"/>
    <s v="Diard, C, Hachard, V &amp; Laroutis, D (à paraître), 'Bienveillance perçue et télétravail en confinement : une influence sur les risques psychosociaux ?'"/>
    <s v="Question(s) de Management"/>
    <s v="2262-7030"/>
    <d v="2021-11-30T00:00:00"/>
    <s v="Forthcoming "/>
    <m/>
    <m/>
    <n v="0"/>
    <m/>
    <m/>
    <x v="73"/>
    <s v="VIRGINIE"/>
    <m/>
    <m/>
    <m/>
    <m/>
    <m/>
    <m/>
    <m/>
    <m/>
    <m/>
    <m/>
    <m/>
    <m/>
    <m/>
    <s v="x"/>
    <m/>
    <m/>
    <m/>
    <n v="4"/>
    <n v="4"/>
    <s v="C"/>
    <m/>
    <m/>
    <m/>
    <m/>
    <m/>
  </r>
  <r>
    <x v="0"/>
    <x v="6"/>
    <s v="FIN"/>
    <s v="Diard, C, Hachard, V &amp; Laroutis, D (à paraître), 'Télétravail et crise du COVID 19 : un mode d’organisation inégalitaire ?'"/>
    <s v="Management &amp; Sciences Sociales"/>
    <s v="1952-3262"/>
    <d v="2022-03-26T00:00:00"/>
    <s v="Forthcoming "/>
    <m/>
    <s v="no. 32"/>
    <n v="0"/>
    <m/>
    <m/>
    <x v="73"/>
    <s v="VIRGINIE"/>
    <m/>
    <m/>
    <m/>
    <m/>
    <m/>
    <m/>
    <m/>
    <m/>
    <m/>
    <m/>
    <m/>
    <m/>
    <m/>
    <s v="x"/>
    <m/>
    <m/>
    <m/>
    <n v="4"/>
    <n v="4"/>
    <m/>
    <m/>
    <m/>
    <m/>
    <m/>
    <m/>
  </r>
  <r>
    <x v="0"/>
    <x v="6"/>
    <s v="FIN"/>
    <s v="Kammoun, W, Hamza, T &amp; Louhichi, W (forthcoming), 'Dynamic Interactions Between the Bitcoin Price Index and Widely Traded Financial Assets: Evidence from the Recent COVID-19 Crisis'"/>
    <s v="Bankers, Markets &amp; Investors"/>
    <s v="2101-9304"/>
    <d v="2022-02-23T00:00:00"/>
    <s v="Forthcoming "/>
    <m/>
    <m/>
    <n v="1"/>
    <m/>
    <m/>
    <x v="88"/>
    <s v="TAHER"/>
    <m/>
    <m/>
    <m/>
    <m/>
    <m/>
    <m/>
    <m/>
    <m/>
    <m/>
    <m/>
    <m/>
    <m/>
    <m/>
    <s v="x"/>
    <m/>
    <m/>
    <n v="4"/>
    <n v="3"/>
    <n v="3"/>
    <m/>
    <m/>
    <m/>
    <m/>
    <m/>
    <m/>
  </r>
  <r>
    <x v="0"/>
    <x v="6"/>
    <s v="STRAT"/>
    <s v="Juteau, S (à paraitre), 'La mise en place d'un drive dans la grande distribution à l'épreuve d'un jeu de logiques institutionnelles'"/>
    <s v="Innovations - Journal of Innovation Economics and Management"/>
    <s v="1267-4982"/>
    <d v="2022-01-30T00:00:00"/>
    <s v="Forthcoming "/>
    <s v="https://preprod.cairn.info/revue-innovations-2022-0-page-Id.htm"/>
    <m/>
    <n v="1"/>
    <m/>
    <m/>
    <x v="89"/>
    <s v="SOLENE"/>
    <m/>
    <m/>
    <m/>
    <m/>
    <m/>
    <m/>
    <m/>
    <m/>
    <m/>
    <m/>
    <m/>
    <m/>
    <m/>
    <m/>
    <m/>
    <m/>
    <n v="4"/>
    <n v="3"/>
    <n v="3"/>
    <s v="C"/>
    <m/>
    <m/>
    <m/>
    <m/>
    <m/>
  </r>
  <r>
    <x v="0"/>
    <x v="6"/>
    <s v="FIN"/>
    <s v="Lacombe, I, Amari, M, Mouakhar, M &amp; Jarboui, A (forthcoming), 'Digital Business Strategy maturity, financial development and income inequality: empirical evidence from a panel of 149 countries'"/>
    <s v="Management International"/>
    <s v="2684-012"/>
    <d v="2021-12-08T00:00:00"/>
    <s v="Forthcoming "/>
    <m/>
    <m/>
    <n v="1"/>
    <m/>
    <m/>
    <x v="26"/>
    <s v="ISABELLE"/>
    <m/>
    <m/>
    <m/>
    <m/>
    <m/>
    <m/>
    <m/>
    <m/>
    <m/>
    <m/>
    <m/>
    <m/>
    <m/>
    <s v="x"/>
    <m/>
    <m/>
    <n v="3"/>
    <n v="2"/>
    <n v="2"/>
    <s v="A"/>
    <n v="3"/>
    <m/>
    <m/>
    <m/>
    <m/>
  </r>
  <r>
    <x v="0"/>
    <x v="6"/>
    <s v="SCM"/>
    <s v="Mohammed, A, Lopes de Sousa Jabbour, A.B &amp; Diabat, A (à paraître), ‘COVID-19 pandemic disruption: A matter of building companies’ internal and external resilience’"/>
    <s v="International Journal of Production Research"/>
    <s v="0020-7543"/>
    <d v="2021-08-09T00:00:00"/>
    <s v="online 28/09/21"/>
    <s v="https://doi.org/10.1080/00207543.2021.1970848"/>
    <m/>
    <n v="1"/>
    <m/>
    <m/>
    <x v="74"/>
    <s v="ANA BEATRIZ"/>
    <m/>
    <m/>
    <m/>
    <m/>
    <m/>
    <m/>
    <m/>
    <m/>
    <m/>
    <m/>
    <m/>
    <m/>
    <m/>
    <s v="x"/>
    <m/>
    <m/>
    <n v="2"/>
    <n v="2"/>
    <n v="2"/>
    <s v="A"/>
    <n v="3"/>
    <m/>
    <m/>
    <m/>
    <m/>
  </r>
  <r>
    <x v="0"/>
    <x v="6"/>
    <s v="SCM"/>
    <s v="Aslam, H, Wanke, P, Khalid, A, Roubaud, D, Wassem, M, Chiappetta Jabbour, C.J, Grebinevych, O &amp; Lopes de Sousa Jabbour, A.B. (forthcoming), 'A Scenario-Based Experimental Study of Buyer Supplier Relationship Commitment in the Context of a Psychological Contract Breach: Implications for Supply Chain Management'"/>
    <s v="International Journal of Production Economics"/>
    <s v="0925-5273 "/>
    <d v="2022-04-04T00:00:00"/>
    <s v="Forthcoming"/>
    <m/>
    <m/>
    <n v="1"/>
    <m/>
    <m/>
    <x v="74"/>
    <s v="ANA BEATRIZ"/>
    <m/>
    <m/>
    <m/>
    <m/>
    <m/>
    <m/>
    <m/>
    <m/>
    <m/>
    <m/>
    <m/>
    <m/>
    <m/>
    <s v="x"/>
    <m/>
    <m/>
    <n v="1"/>
    <n v="1"/>
    <n v="1"/>
    <s v="A"/>
    <n v="1"/>
    <m/>
    <m/>
    <m/>
    <m/>
  </r>
  <r>
    <x v="0"/>
    <x v="6"/>
    <s v="SCM"/>
    <s v="Colovic, A, Lamotte, O &amp;  Yang, J forthcoming, 'Investors’ decisions following acquisition announcements: A configurational analysis of the role of acquirers’ resources, capabilities, and strategic fit with the target firm'"/>
    <s v="European Management Review"/>
    <s v=" 1740-4754"/>
    <d v="2021-07-27T00:00:00"/>
    <s v="Forthcoming"/>
    <s v="https://doi.org/10.1111/emre.12481"/>
    <m/>
    <n v="1"/>
    <m/>
    <m/>
    <x v="59"/>
    <s v="OLIVIER"/>
    <m/>
    <m/>
    <m/>
    <m/>
    <m/>
    <m/>
    <m/>
    <m/>
    <m/>
    <m/>
    <m/>
    <m/>
    <m/>
    <s v="x"/>
    <m/>
    <m/>
    <n v="3"/>
    <n v="2"/>
    <n v="2"/>
    <s v="A"/>
    <n v="3"/>
    <m/>
    <m/>
    <m/>
    <m/>
  </r>
  <r>
    <x v="0"/>
    <x v="6"/>
    <s v="SCM"/>
    <s v="Germain, O &amp; Laifi, A (à paraître), 'Entre-prendre la recherche en management : inquiétude, affirmation et devenir-minoritaire. Un détour par Médiapart.'"/>
    <s v="Revue Française de Gestion"/>
    <s v="0338-4551"/>
    <m/>
    <s v="Forthcoming"/>
    <m/>
    <m/>
    <n v="0"/>
    <m/>
    <m/>
    <x v="23"/>
    <s v="AMIRA"/>
    <m/>
    <m/>
    <m/>
    <m/>
    <m/>
    <m/>
    <m/>
    <m/>
    <m/>
    <m/>
    <m/>
    <m/>
    <m/>
    <s v="x"/>
    <m/>
    <m/>
    <n v="3"/>
    <n v="2"/>
    <n v="2"/>
    <s v="A"/>
    <m/>
    <m/>
    <m/>
    <s v="x"/>
    <m/>
  </r>
  <r>
    <x v="0"/>
    <x v="6"/>
    <s v="SCM"/>
    <s v="Marić, J &amp; Gamma-Araujo, I (forthcoming), 'Implications of the COVID-19 pandemic in education and vaccine hesitancy among students: a cross-sectional analysis from France'"/>
    <s v="Journal of Logistics Research and Applications"/>
    <s v="1367-5567"/>
    <d v="2022-02-11T00:00:00"/>
    <s v="Forthcoming"/>
    <s v="https://doi.org/10.1080/13675567.2022.2042225"/>
    <m/>
    <n v="1"/>
    <m/>
    <m/>
    <x v="76"/>
    <s v="JOSIP"/>
    <m/>
    <m/>
    <m/>
    <m/>
    <m/>
    <m/>
    <m/>
    <m/>
    <m/>
    <m/>
    <m/>
    <m/>
    <m/>
    <s v="x"/>
    <m/>
    <m/>
    <n v="3"/>
    <n v="3"/>
    <n v="3"/>
    <s v="B"/>
    <n v="1"/>
    <m/>
    <m/>
    <m/>
    <m/>
  </r>
  <r>
    <x v="0"/>
    <x v="6"/>
    <s v="SCM"/>
    <s v="Meyer, V, Diard, C &amp; Arbouz, D (à paraître), 'Télétravail et formes de contrôle émergentes : le cas du secteur bancaire et financier pendant la crise sanitaire de la Covid-19'"/>
    <s v="Gérer &amp; Comprendre"/>
    <s v="0295-4397"/>
    <d v="2022-01-14T00:00:00"/>
    <s v="Forthcoming"/>
    <m/>
    <m/>
    <n v="0"/>
    <m/>
    <m/>
    <x v="90"/>
    <s v="VINCENT"/>
    <m/>
    <m/>
    <m/>
    <m/>
    <m/>
    <m/>
    <m/>
    <m/>
    <m/>
    <m/>
    <m/>
    <m/>
    <m/>
    <s v="x"/>
    <m/>
    <m/>
    <n v="4"/>
    <n v="3"/>
    <n v="3"/>
    <s v="B"/>
    <m/>
    <m/>
    <m/>
    <m/>
    <m/>
  </r>
  <r>
    <x v="0"/>
    <x v="6"/>
    <s v="SCM"/>
    <s v="Minchella, D &amp; Culié, J-D (à paraître), 'Les interactions informelles en question. Le cas de l’Eléphant de la Société Générale'"/>
    <s v="Recherche et Cas en Sciences de gestion "/>
    <s v="2117-802X"/>
    <d v="2021-06-11T00:00:00"/>
    <s v="Forthcoming"/>
    <m/>
    <m/>
    <n v="0"/>
    <m/>
    <m/>
    <x v="61"/>
    <s v="DELPHINE"/>
    <s v="CULIE"/>
    <s v="JEAN-DENIS"/>
    <m/>
    <m/>
    <m/>
    <m/>
    <m/>
    <m/>
    <m/>
    <m/>
    <m/>
    <m/>
    <m/>
    <m/>
    <m/>
    <m/>
    <m/>
    <n v="4"/>
    <n v="4"/>
    <s v="C"/>
    <m/>
    <m/>
    <m/>
    <m/>
    <m/>
  </r>
  <r>
    <x v="0"/>
    <x v="6"/>
    <s v="SCM"/>
    <s v="Kheireddin, H, Mouakhar, K &amp; Jarboui, A (forthcoming), 'The Relationship between Board Characteristics and Environmental Sustainability Reporting: Evidence from listed French firms'"/>
    <s v="Revue Française de Gouvernance d'Entreprise"/>
    <s v="1962-2961"/>
    <d v="2022-01-20T00:00:00"/>
    <s v="Forthcoming"/>
    <m/>
    <m/>
    <n v="0"/>
    <m/>
    <m/>
    <x v="14"/>
    <s v="KHAIREDDINE"/>
    <m/>
    <m/>
    <m/>
    <m/>
    <m/>
    <m/>
    <m/>
    <m/>
    <m/>
    <m/>
    <m/>
    <m/>
    <m/>
    <s v="x"/>
    <m/>
    <m/>
    <m/>
    <n v="4"/>
    <n v="4"/>
    <s v="C"/>
    <m/>
    <m/>
    <m/>
    <m/>
    <m/>
  </r>
  <r>
    <x v="0"/>
    <x v="6"/>
    <s v="STRAT"/>
    <s v="Mnif, E, Mouakhar, K &amp; Jarboui, A (forthcoming), 'The Co-movements of Faith-Based Cryptocurrencies in Periods of Pandemics'"/>
    <s v="Review of Financial Economics"/>
    <s v="1058-3300"/>
    <d v="2021-10-19T00:00:00"/>
    <s v="Forthcoming"/>
    <m/>
    <m/>
    <n v="1"/>
    <m/>
    <m/>
    <x v="14"/>
    <s v="KHAIREDDINE"/>
    <m/>
    <m/>
    <m/>
    <m/>
    <m/>
    <m/>
    <m/>
    <m/>
    <m/>
    <m/>
    <m/>
    <m/>
    <m/>
    <s v="x"/>
    <m/>
    <m/>
    <n v="4"/>
    <n v="4"/>
    <n v="4"/>
    <s v="C"/>
    <n v="1"/>
    <m/>
    <m/>
    <m/>
    <m/>
  </r>
  <r>
    <x v="0"/>
    <x v="6"/>
    <s v="STRAT"/>
    <s v="Mnif, E, Jarboui, A &amp; Mouakhar, K 2020, 'How the cryptocurrency market has performed during COVID 19? A multifractal analysis'"/>
    <s v="Finance Research Letters"/>
    <s v="1544-6123"/>
    <d v="2020-06-10T00:00:00"/>
    <d v="2020-10-01T00:00:00"/>
    <s v="https://pubmed.ncbi.nlm.nih.gov/32837367/"/>
    <s v="vol. 36"/>
    <n v="1"/>
    <m/>
    <m/>
    <x v="14"/>
    <s v="KHAIREDDINE"/>
    <m/>
    <m/>
    <m/>
    <m/>
    <m/>
    <m/>
    <m/>
    <m/>
    <m/>
    <m/>
    <m/>
    <m/>
    <m/>
    <s v="x"/>
    <m/>
    <m/>
    <n v="3"/>
    <n v="3"/>
    <n v="3"/>
    <s v="B"/>
    <n v="2"/>
    <m/>
    <m/>
    <m/>
    <m/>
  </r>
  <r>
    <x v="0"/>
    <x v="6"/>
    <s v="STRAT"/>
    <s v="Ezzi, F, Jarboui, A &amp; Mouakhar, K (forthcoming), 'Exploring the relationship between blockchain technology and Corporate Social Responsibility Performance: Empirical Evidence from European Firms'"/>
    <s v="Journal of the Knowledge Economy "/>
    <s v="1868-7865 "/>
    <m/>
    <s v="Forthcoming"/>
    <s v="https://doi.org/10.1007/s13132-022-00946-7"/>
    <m/>
    <n v="1"/>
    <m/>
    <m/>
    <x v="14"/>
    <s v="KHAIREDDINE"/>
    <m/>
    <m/>
    <m/>
    <m/>
    <m/>
    <m/>
    <m/>
    <m/>
    <m/>
    <m/>
    <m/>
    <m/>
    <m/>
    <s v="x"/>
    <m/>
    <m/>
    <n v="4"/>
    <m/>
    <n v="4"/>
    <s v="C"/>
    <n v="1"/>
    <m/>
    <m/>
    <m/>
    <m/>
  </r>
  <r>
    <x v="0"/>
    <x v="6"/>
    <s v="ECO"/>
    <s v="Nguyen Huu, T.T, Nguyen-Khac, M &amp; Tran-Nam, Q (forthcoming) 'The  role  of  environmental  practices  and  innovation  in  total  factor  productivity  convergence - Evidence from small and medium size enterprises in Vietnam"/>
    <s v="Revue d'Economie Politique"/>
    <s v=" 0373-2630"/>
    <d v="2021-09-01T00:00:00"/>
    <s v="Forthcoming"/>
    <m/>
    <m/>
    <n v="1"/>
    <m/>
    <m/>
    <x v="41"/>
    <s v="TAM"/>
    <m/>
    <m/>
    <m/>
    <m/>
    <m/>
    <m/>
    <m/>
    <m/>
    <m/>
    <m/>
    <m/>
    <m/>
    <m/>
    <s v="x"/>
    <m/>
    <m/>
    <n v="2"/>
    <m/>
    <n v="2"/>
    <s v="A"/>
    <m/>
    <m/>
    <m/>
    <m/>
    <m/>
  </r>
  <r>
    <x v="0"/>
    <x v="6"/>
    <s v="ECO"/>
    <s v="Fall, F &amp; Nguyen-Huu, T.T (forthcoming), 'Strategic behavior between a bank and a microfinance institution: the role of psychological distance and education level'"/>
    <s v="Journal of Developing Areas"/>
    <s v="0022-037X"/>
    <d v="2021-12-03T00:00:00"/>
    <s v="Forthcoming"/>
    <m/>
    <m/>
    <n v="1"/>
    <m/>
    <m/>
    <x v="41"/>
    <s v="TAM"/>
    <m/>
    <m/>
    <m/>
    <m/>
    <m/>
    <m/>
    <m/>
    <m/>
    <m/>
    <m/>
    <m/>
    <m/>
    <m/>
    <s v="x"/>
    <m/>
    <m/>
    <m/>
    <m/>
    <m/>
    <m/>
    <n v="1"/>
    <m/>
    <m/>
    <m/>
    <m/>
  </r>
  <r>
    <x v="0"/>
    <x v="6"/>
    <s v="RH"/>
    <s v="Hobeika, J, Khelladi, I &amp; Orhan, M. A. (in press), 'Analyzing the CSR perception from customer relationship quality perspective. An application to the retail banking sector'"/>
    <s v="Corporate Social Responsibility and Environmental Management"/>
    <s v="1535-3966"/>
    <d v="2021-10-06T00:00:00"/>
    <s v="Forthcoming"/>
    <m/>
    <m/>
    <n v="1"/>
    <m/>
    <m/>
    <x v="87"/>
    <s v="MEHMET"/>
    <m/>
    <m/>
    <m/>
    <m/>
    <m/>
    <m/>
    <m/>
    <m/>
    <m/>
    <m/>
    <m/>
    <m/>
    <m/>
    <s v="x"/>
    <m/>
    <m/>
    <m/>
    <n v="3"/>
    <n v="3"/>
    <s v="B"/>
    <n v="1"/>
    <m/>
    <m/>
    <m/>
    <m/>
  </r>
  <r>
    <x v="0"/>
    <x v="6"/>
    <s v="RH"/>
    <s v="Akkan, E, Canhilal, K &amp; Orhan, M (forthcoming), 'Fostering assigned expatriates’ innovativeness via culturally intelligent supervisors: A resource gain perspective'"/>
    <s v="International Journal of Human Resource Management"/>
    <s v="0958-5192"/>
    <d v="2022-03-28T00:00:00"/>
    <s v="Forthcoming"/>
    <m/>
    <m/>
    <n v="1"/>
    <m/>
    <m/>
    <x v="87"/>
    <s v="MEHMET"/>
    <m/>
    <m/>
    <m/>
    <m/>
    <m/>
    <m/>
    <m/>
    <m/>
    <m/>
    <m/>
    <m/>
    <m/>
    <m/>
    <m/>
    <m/>
    <m/>
    <n v="3"/>
    <n v="2"/>
    <n v="2"/>
    <s v="A"/>
    <n v="3"/>
    <m/>
    <m/>
    <m/>
    <m/>
  </r>
  <r>
    <x v="0"/>
    <x v="6"/>
    <s v="FIN"/>
    <s v="Pereira, B 2022, 'Evaluation des salariés et mutation du contrat de travail'"/>
    <s v="Revue Interdisciplinaire, Management, Homme et Entreprise (RIMHE)"/>
    <s v="2259-2490"/>
    <d v="2022-04-07T00:00:00"/>
    <s v="Forthcoming"/>
    <m/>
    <m/>
    <n v="0"/>
    <m/>
    <m/>
    <x v="15"/>
    <s v="BRIGITTE"/>
    <m/>
    <m/>
    <m/>
    <m/>
    <m/>
    <m/>
    <m/>
    <m/>
    <m/>
    <m/>
    <m/>
    <m/>
    <m/>
    <m/>
    <m/>
    <m/>
    <m/>
    <n v="3"/>
    <n v="3"/>
    <s v="B"/>
    <m/>
    <m/>
    <m/>
    <m/>
    <m/>
  </r>
  <r>
    <x v="0"/>
    <x v="6"/>
    <s v="ECO"/>
    <s v="Le Van, C, Bosi, S &amp; Pham, N.S (à paraître), 'Real indeterminacy and dynamics of asset price bubbles in general equilibrium'"/>
    <s v="Journal of Mathematical Economics"/>
    <s v="0304-4068 "/>
    <d v="2022-02-02T00:00:00"/>
    <s v="Forthcoming"/>
    <s v="https://doi.org/10.1016/j.jmateco.2022.102651"/>
    <m/>
    <n v="1"/>
    <m/>
    <m/>
    <x v="78"/>
    <s v="NGOC-SANG"/>
    <m/>
    <m/>
    <m/>
    <m/>
    <m/>
    <m/>
    <m/>
    <m/>
    <m/>
    <m/>
    <m/>
    <m/>
    <m/>
    <s v="x"/>
    <m/>
    <m/>
    <n v="1"/>
    <m/>
    <n v="1"/>
    <s v="A"/>
    <n v="3"/>
    <m/>
    <m/>
    <m/>
    <m/>
  </r>
  <r>
    <x v="0"/>
    <x v="6"/>
    <s v="RH"/>
    <s v="Philippe, X,  Meyer, V &amp; Culié, J.D (forthcoming), 'Soumission dans les organisations liquides : les paradoxes du salarié houellebecquien',"/>
    <s v="Revue Française de Gestion"/>
    <s v=" 0338-4551"/>
    <d v="2021-09-12T00:00:00"/>
    <s v="Forthcoming"/>
    <m/>
    <m/>
    <n v="0"/>
    <m/>
    <m/>
    <x v="42"/>
    <s v="XAVIER"/>
    <s v="CULIE"/>
    <s v="JEAN-DENIS"/>
    <s v="MEYER"/>
    <s v="VINCENT"/>
    <m/>
    <m/>
    <m/>
    <m/>
    <m/>
    <m/>
    <m/>
    <m/>
    <m/>
    <m/>
    <m/>
    <m/>
    <n v="3"/>
    <n v="2"/>
    <n v="2"/>
    <s v="A"/>
    <m/>
    <m/>
    <m/>
    <m/>
    <m/>
  </r>
  <r>
    <x v="0"/>
    <x v="6"/>
    <s v="SCM"/>
    <s v="Rychalski, A, Diard, C &amp; Aubry, M (forthcoming), 'Le contrat psychologique à l’épreuve du confinement imposé par la Covid-19"/>
    <s v="Question(s) de Management"/>
    <s v="2262-7030"/>
    <d v="2021-12-08T00:00:00"/>
    <s v="Forthcoming"/>
    <m/>
    <m/>
    <n v="0"/>
    <m/>
    <m/>
    <x v="80"/>
    <s v="AUDE"/>
    <s v="AUBRY"/>
    <s v="MATHILDE"/>
    <m/>
    <m/>
    <m/>
    <m/>
    <m/>
    <m/>
    <m/>
    <m/>
    <m/>
    <m/>
    <m/>
    <s v="x"/>
    <m/>
    <m/>
    <m/>
    <n v="4"/>
    <n v="4"/>
    <s v="C"/>
    <m/>
    <m/>
    <m/>
    <m/>
    <m/>
  </r>
  <r>
    <x v="0"/>
    <x v="6"/>
    <s v="MARK"/>
    <s v="Roten, Y, Vanheems, R et Laroutis, D (à paraître), 'Les interactions phygitales de service en magasin. Quelles utilités pour les consommateurs ?'"/>
    <s v="Recherche en Sciences de Gestion-Management Sciences"/>
    <s v="2259-6372"/>
    <d v="2022-03-01T00:00:00"/>
    <s v="Forthcoming"/>
    <m/>
    <m/>
    <n v="0"/>
    <m/>
    <m/>
    <x v="81"/>
    <s v="YONATHAN"/>
    <m/>
    <m/>
    <m/>
    <m/>
    <m/>
    <m/>
    <m/>
    <m/>
    <m/>
    <m/>
    <m/>
    <m/>
    <m/>
    <s v="x"/>
    <m/>
    <m/>
    <n v="4"/>
    <n v="3"/>
    <n v="3"/>
    <s v="B"/>
    <m/>
    <m/>
    <m/>
    <m/>
    <m/>
  </r>
  <r>
    <x v="0"/>
    <x v="6"/>
    <s v="SCM"/>
    <s v="Srivastava, M &amp; Rogers H (forthcoming), 'Managing Global Supply Chain Risks: Effects of the Industry Sector'"/>
    <s v="International Journal of Logistics Research and Applications"/>
    <s v="1367-5567- "/>
    <d v="2021-01-06T00:00:00"/>
    <s v="online le 12/01"/>
    <s v="https://www.tandfonline.com/doi/full/10.1080/13675567.2021.1873925?src="/>
    <m/>
    <n v="1"/>
    <m/>
    <m/>
    <x v="85"/>
    <s v="MOHIT"/>
    <m/>
    <m/>
    <m/>
    <m/>
    <m/>
    <m/>
    <m/>
    <m/>
    <m/>
    <m/>
    <m/>
    <m/>
    <m/>
    <s v="x"/>
    <m/>
    <m/>
    <n v="3"/>
    <n v="3"/>
    <n v="3"/>
    <s v="B"/>
    <n v="1"/>
    <m/>
    <m/>
    <m/>
    <m/>
  </r>
  <r>
    <x v="0"/>
    <x v="6"/>
    <s v="SCM"/>
    <s v="Balogh, I, Srivastava, M &amp; Tyll, L (forthcoming), 'Towards Comprehensive Corporate Sustainability Reporting: An Empirical Study of Factors Influencing ESG Disclosures of Large Czech Companies"/>
    <s v="Society and Business Review"/>
    <s v=" 0045-3609"/>
    <d v="2022-03-01T00:00:00"/>
    <s v="Forthcoming"/>
    <s v="https://doi.org/10.1108/SBR-07-2021-0114_x000a_"/>
    <m/>
    <m/>
    <m/>
    <m/>
    <x v="85"/>
    <s v="MOHIT"/>
    <m/>
    <m/>
    <m/>
    <m/>
    <m/>
    <m/>
    <m/>
    <m/>
    <m/>
    <m/>
    <m/>
    <m/>
    <m/>
    <s v="x"/>
    <m/>
    <m/>
    <m/>
    <n v="4"/>
    <n v="4"/>
    <s v="C"/>
    <n v="2"/>
    <m/>
    <m/>
    <m/>
    <m/>
  </r>
  <r>
    <x v="0"/>
    <x v="6"/>
    <s v="SCM"/>
    <s v="Sohier, R &amp; Lavissière, A (à paraître), 'Tweet my Port : a network picture of a port community'"/>
    <s v="International Journal of Transport Economics"/>
    <s v="3918-440"/>
    <d v="2022-01-21T00:00:00"/>
    <s v="Forthcoming"/>
    <m/>
    <m/>
    <m/>
    <m/>
    <m/>
    <x v="16"/>
    <s v="ROMAIN"/>
    <m/>
    <m/>
    <m/>
    <m/>
    <m/>
    <m/>
    <m/>
    <m/>
    <m/>
    <m/>
    <m/>
    <m/>
    <m/>
    <s v="x"/>
    <m/>
    <m/>
    <m/>
    <n v="4"/>
    <n v="4"/>
    <s v="C"/>
    <m/>
    <m/>
    <m/>
    <m/>
    <m/>
  </r>
  <r>
    <x v="0"/>
    <x v="6"/>
    <s v="SCM"/>
    <s v="Elahi, E, Khalid, Z, Tauni, M.Z, Zhang, H &amp; Lirong, X (à paraître), 'Extreme weather events risk to crop-production and the adaptation of innovative management strategies to mitigate the risk: A retrospective survey of rural Punjab, Pakistan'"/>
    <s v="Technovation"/>
    <s v="0166-4972 "/>
    <d v="2021-03-03T00:00:00"/>
    <s v="online 04/03/21"/>
    <s v="https://www.sciencedirect.com/science/article/abs/pii/S0166497221000365"/>
    <m/>
    <n v="1"/>
    <m/>
    <m/>
    <x v="64"/>
    <s v="ZUBAIR M"/>
    <m/>
    <m/>
    <m/>
    <m/>
    <m/>
    <m/>
    <m/>
    <m/>
    <m/>
    <m/>
    <m/>
    <m/>
    <m/>
    <s v="x"/>
    <m/>
    <m/>
    <n v="2"/>
    <n v="2"/>
    <n v="2"/>
    <s v="A"/>
    <n v="3"/>
    <m/>
    <m/>
    <m/>
    <m/>
  </r>
  <r>
    <x v="0"/>
    <x v="6"/>
    <s v="SCM"/>
    <s v="Ali, F, Zhang Q, Tauni, M.Z, Butt, A-H &amp; Ahsan, T (forthcoming), 'Contingent self-esteem, social interaction fears, and compulsive WeChat usage'"/>
    <s v="Behaviour &amp; Information Technology"/>
    <s v="0144-929X"/>
    <m/>
    <s v="Forthcoming"/>
    <s v="https://doi.org/10.1080/0144929X.2022.2039768"/>
    <m/>
    <n v="1"/>
    <m/>
    <m/>
    <x v="64"/>
    <s v="ZUBAIR M"/>
    <m/>
    <m/>
    <m/>
    <m/>
    <m/>
    <m/>
    <m/>
    <m/>
    <m/>
    <m/>
    <m/>
    <m/>
    <m/>
    <s v="x"/>
    <m/>
    <m/>
    <m/>
    <m/>
    <m/>
    <m/>
    <n v="2"/>
    <m/>
    <m/>
    <m/>
    <m/>
  </r>
  <r>
    <x v="0"/>
    <x v="6"/>
    <s v="SCM"/>
    <s v="Tran, N.K., Lam, J.S.L, Jia, H &amp; Adland R (forthcoming), 'Emissions From Container Vessels in The Port of Singapore'"/>
    <s v="Maritime Policy &amp; Management"/>
    <s v="308-8839"/>
    <m/>
    <s v="Forthcoming"/>
    <s v="https://doi.org/10.1080/03088839.2021.1980236"/>
    <m/>
    <n v="1"/>
    <m/>
    <m/>
    <x v="91"/>
    <s v="NGUYEN KHOI"/>
    <m/>
    <m/>
    <m/>
    <m/>
    <m/>
    <m/>
    <m/>
    <m/>
    <m/>
    <m/>
    <m/>
    <m/>
    <m/>
    <s v="x"/>
    <m/>
    <m/>
    <m/>
    <m/>
    <n v="3"/>
    <m/>
    <n v="2"/>
    <m/>
    <m/>
    <m/>
    <m/>
  </r>
  <r>
    <x v="0"/>
    <x v="6"/>
    <s v="SCM"/>
    <s v="Tran, K.N (forthcoming), 'Market structure and horizontal growth strategies – A case study of the container shipping industry'"/>
    <s v="German Economic Review"/>
    <s v=" 1465-6485"/>
    <m/>
    <s v="Forthcoming"/>
    <s v="https://www.sciencegate.app/document/10.1515/ger-2021-0075"/>
    <m/>
    <n v="1"/>
    <m/>
    <m/>
    <x v="91"/>
    <s v="NGUYEN KHOI"/>
    <m/>
    <m/>
    <m/>
    <m/>
    <m/>
    <m/>
    <m/>
    <m/>
    <m/>
    <m/>
    <m/>
    <m/>
    <m/>
    <m/>
    <m/>
    <m/>
    <n v="3"/>
    <m/>
    <n v="3"/>
    <m/>
    <n v="2"/>
    <m/>
    <m/>
    <m/>
    <m/>
  </r>
  <r>
    <x v="0"/>
    <x v="6"/>
    <s v="SCM"/>
    <s v="Luo, W, Venkatesh, V.G, Shi, Y &amp; Arthanari, T (à paraître), ‘Dominance and collaboration in logistics triads: the case studies from New Zealand’"/>
    <s v="Production Planning and Control"/>
    <s v="0953-7287"/>
    <d v="2021-08-01T00:00:00"/>
    <s v="Forthcoming"/>
    <s v="https://doi.org/10.1080/09537287.2021.1967498"/>
    <m/>
    <n v="1"/>
    <m/>
    <m/>
    <x v="44"/>
    <s v="VG"/>
    <m/>
    <m/>
    <m/>
    <m/>
    <m/>
    <m/>
    <m/>
    <m/>
    <m/>
    <m/>
    <m/>
    <m/>
    <m/>
    <s v="x"/>
    <m/>
    <m/>
    <n v="2"/>
    <n v="2"/>
    <n v="2"/>
    <s v="A"/>
    <n v="3"/>
    <m/>
    <m/>
    <m/>
    <m/>
  </r>
  <r>
    <x v="0"/>
    <x v="6"/>
    <s v="SCM"/>
    <s v="Zhang, A, Venkatesh, VG, Wang, J, Wan, M &amp; Qu, T (forthcoming), ‘Drivers of industry 4.0-Enabled smart waste management in Supply Chain Operations: A circular economy perspective in China’, ABS 3"/>
    <s v="Production Planning and Control"/>
    <s v="0953-7287"/>
    <d v="2019-11-03T00:00:00"/>
    <s v="Forthcoming"/>
    <s v="https://pure.hud.ac.uk/en/publications/drivers-of-industry-40-enabled-smart-waste-management-in-the-supp"/>
    <m/>
    <n v="1"/>
    <m/>
    <m/>
    <x v="44"/>
    <s v="VG"/>
    <m/>
    <m/>
    <m/>
    <m/>
    <m/>
    <m/>
    <m/>
    <m/>
    <m/>
    <m/>
    <m/>
    <m/>
    <m/>
    <s v="x"/>
    <m/>
    <m/>
    <n v="2"/>
    <n v="2"/>
    <n v="2"/>
    <s v="A"/>
    <n v="3"/>
    <m/>
    <m/>
    <m/>
    <m/>
  </r>
  <r>
    <x v="0"/>
    <x v="6"/>
    <s v="SCM"/>
    <s v="Shi, Y, Zheng, X, Venkatesh, V.G, Alhumadan, E &amp; Paul, S (à paraître), 'The Impact of Digitalization on Supply Chain Resilience: An Empirical Study of the Chinese Manufacturing Industry'"/>
    <s v="Journal of Business &amp; Industrial Marketing"/>
    <s v="0885-8624"/>
    <d v="2022-01-20T00:00:00"/>
    <s v="Forthcoming"/>
    <s v="https://www.emerald.com/insight/content/doi/10.1108/JBIM-09-2021-0456/full/html"/>
    <m/>
    <n v="1"/>
    <m/>
    <m/>
    <x v="44"/>
    <s v="VG"/>
    <m/>
    <m/>
    <m/>
    <m/>
    <m/>
    <m/>
    <m/>
    <m/>
    <m/>
    <m/>
    <m/>
    <m/>
    <m/>
    <s v="x"/>
    <m/>
    <m/>
    <n v="3"/>
    <n v="3"/>
    <n v="3"/>
    <s v="B"/>
    <n v="2"/>
    <m/>
    <m/>
    <m/>
    <m/>
  </r>
  <r>
    <x v="0"/>
    <x v="6"/>
    <s v="SCM"/>
    <s v="Liboni, L.B, Cezerino, L.O, Alves, M.F.R, Jabbour, C.J.C &amp; Venkatesh, V.G (forthcoming), ‘Translating the Environmental Orientation of Firms into Sustainable Outcomes: The Role of Sustainable Dynamic Capability’"/>
    <s v="Review of Managerial Science"/>
    <s v="1863-6683"/>
    <d v="2022-03-23T00:00:00"/>
    <s v="Forthcoming"/>
    <m/>
    <m/>
    <n v="1"/>
    <m/>
    <m/>
    <x v="44"/>
    <s v="VG"/>
    <m/>
    <m/>
    <m/>
    <m/>
    <m/>
    <m/>
    <m/>
    <m/>
    <m/>
    <m/>
    <m/>
    <m/>
    <m/>
    <s v="x"/>
    <m/>
    <m/>
    <n v="4"/>
    <m/>
    <n v="4"/>
    <s v="C"/>
    <n v="2"/>
    <m/>
    <m/>
    <m/>
    <m/>
  </r>
  <r>
    <x v="0"/>
    <x v="6"/>
    <s v="MARK"/>
    <s v="Vo-Thanh, T, Vu, T.-V, Nguyen, N, Nguyen, D, Zaman, M. &amp; Chi, H (forthcoming), ‘COVID-19, frontline hotel employees’ perceived job insecurity and emotional exhaustion: Does trade union support matter?’"/>
    <s v="Journal of Sustainable Tourism"/>
    <s v="0966-9582"/>
    <d v="2021-03-28T00:00:00"/>
    <s v="Forthcoming"/>
    <s v="https://doi.org/10.1080/09669582.2021.1910829"/>
    <m/>
    <n v="1"/>
    <m/>
    <m/>
    <x v="84"/>
    <s v="MUSTAFEED"/>
    <m/>
    <m/>
    <m/>
    <m/>
    <m/>
    <m/>
    <m/>
    <m/>
    <m/>
    <m/>
    <m/>
    <m/>
    <m/>
    <s v="x"/>
    <m/>
    <m/>
    <m/>
    <n v="3"/>
    <n v="2"/>
    <s v="B"/>
    <n v="3"/>
    <m/>
    <m/>
    <m/>
    <m/>
  </r>
  <r>
    <x v="0"/>
    <x v="6"/>
    <s v="MARK"/>
    <s v="Nikjoo, A., Zaman, M., Salehi, S., &amp; Hernández-Lara, A. B (forthcoming). The contribution of all-women tours to well-being in middle-aged Muslim women' "/>
    <s v="Journal of Sustainable Tourism"/>
    <s v="1862-4065"/>
    <d v="2021-01-20T00:00:00"/>
    <s v="online le 3/02/21"/>
    <s v="https://doi.org/10.1080/09669582.2021.1879820"/>
    <m/>
    <n v="1"/>
    <m/>
    <m/>
    <x v="84"/>
    <s v="MUSTAFEED"/>
    <m/>
    <m/>
    <m/>
    <m/>
    <m/>
    <m/>
    <m/>
    <m/>
    <m/>
    <m/>
    <m/>
    <m/>
    <m/>
    <s v="x"/>
    <m/>
    <m/>
    <m/>
    <n v="3"/>
    <n v="2"/>
    <s v="B"/>
    <n v="3"/>
    <m/>
    <m/>
    <m/>
    <m/>
  </r>
  <r>
    <x v="0"/>
    <x v="6"/>
    <s v="MARK"/>
    <s v="Zaman, M., Vo-Thanh, T., Hasan, R. &amp; Babu, M. M. (2021). Mobile channel as a strategic distribution channel in times of crisis: A self-determination theory perspective'"/>
    <s v="Journal of Strategic Marketing"/>
    <s v="0965-254X"/>
    <d v="2021-07-15T00:00:00"/>
    <s v="Forthcoming"/>
    <s v="https://doi.org/10.1080/0965254X.2021.1959629"/>
    <m/>
    <n v="1"/>
    <m/>
    <m/>
    <x v="84"/>
    <s v="MUSTAFEED"/>
    <m/>
    <m/>
    <m/>
    <m/>
    <m/>
    <m/>
    <m/>
    <m/>
    <m/>
    <m/>
    <m/>
    <m/>
    <m/>
    <s v="x"/>
    <m/>
    <m/>
    <n v="4"/>
    <n v="4"/>
    <n v="3"/>
    <s v="C"/>
    <n v="2"/>
    <m/>
    <m/>
    <m/>
    <m/>
  </r>
  <r>
    <x v="0"/>
    <x v="6"/>
    <s v="MARK"/>
    <s v="Laroutis, D, Boistel, P &amp; Zaman, M (forthcoming), 'Purchasing Intentions and Digital Influencers'"/>
    <s v="International Journal of Internet Marketing and Advertising"/>
    <s v="1477-5212"/>
    <d v="2021-11-28T00:00:00"/>
    <s v="Forthcoming"/>
    <m/>
    <m/>
    <n v="1"/>
    <m/>
    <m/>
    <x v="84"/>
    <s v="MUSTAFEED"/>
    <m/>
    <m/>
    <m/>
    <m/>
    <m/>
    <m/>
    <m/>
    <m/>
    <m/>
    <m/>
    <m/>
    <m/>
    <m/>
    <s v="x"/>
    <m/>
    <m/>
    <m/>
    <m/>
    <n v="4"/>
    <m/>
    <n v="1"/>
    <m/>
    <m/>
    <m/>
    <m/>
  </r>
  <r>
    <x v="0"/>
    <x v="6"/>
    <s v="MARK"/>
    <s v="Vu, T-V, Vo-Thanh, T, Chi, H, Phong Nguyen, N, Van Nguyen, D &amp; Zaman, M (forthcoming), 'The role of perceived workplace safety practices and mindfulness in maintaining calm in employees during times of crisis'"/>
    <s v="Human Resource Management"/>
    <s v="0090-4848"/>
    <d v="2022-01-13T00:00:00"/>
    <s v="Forthcoming"/>
    <s v="https://doi.org/10.1002/hrm.22101"/>
    <m/>
    <n v="1"/>
    <m/>
    <m/>
    <x v="84"/>
    <s v="MUSTAFEED"/>
    <m/>
    <m/>
    <m/>
    <m/>
    <m/>
    <m/>
    <m/>
    <m/>
    <m/>
    <m/>
    <m/>
    <m/>
    <m/>
    <s v="x"/>
    <m/>
    <m/>
    <n v="2"/>
    <n v="1"/>
    <n v="1"/>
    <m/>
    <s v="A"/>
    <n v="1"/>
    <m/>
    <m/>
    <m/>
  </r>
  <r>
    <x v="0"/>
    <x v="6"/>
    <s v="MARK"/>
    <s v="Vo-Thanh, T, Zaman, M, Hasan, R, Akter, S &amp; Dang-Van, T (à paraître), 'The service digitalization in fine-dining restaurants: A cost-benefit perspective'"/>
    <s v="International Journal of Contemporary Hospitality Management"/>
    <s v="0959-6119"/>
    <d v="2022-02-12T00:00:00"/>
    <s v="Forthcoming"/>
    <s v="https://doi.org/10.1108/IJCHM-09-2021-1130"/>
    <m/>
    <n v="1"/>
    <m/>
    <m/>
    <x v="84"/>
    <s v="MUSTAFEED"/>
    <m/>
    <m/>
    <m/>
    <m/>
    <m/>
    <m/>
    <m/>
    <m/>
    <m/>
    <m/>
    <m/>
    <m/>
    <m/>
    <s v="x"/>
    <m/>
    <m/>
    <n v="3"/>
    <m/>
    <n v="3"/>
    <s v="B"/>
    <n v="3"/>
    <m/>
    <m/>
    <m/>
    <m/>
  </r>
  <r>
    <x v="1"/>
    <x v="0"/>
    <s v="MARK"/>
    <s v="Belaïd, S, Ben Mrad, S, Lacoeuilhe, J &amp; Petrescu, M (2017), 'Are brand benefits perceived differently in less developed economies? A scale development and validation'"/>
    <s v="Journal of Marketing Analytics"/>
    <s v="2050-3318/ 2050-3326"/>
    <m/>
    <d v="2017-12-01T00:00:00"/>
    <s v="https://doi.org/10.1057/s41270-017-0024-4"/>
    <s v=" vol. 5, no. 3, December, pp.111-120."/>
    <n v="1"/>
    <m/>
    <m/>
    <x v="2"/>
    <s v="SAMY"/>
    <m/>
    <m/>
    <m/>
    <m/>
    <m/>
    <m/>
    <m/>
    <s v="x"/>
    <m/>
    <m/>
    <m/>
    <m/>
    <m/>
    <m/>
    <m/>
    <m/>
    <m/>
    <m/>
    <m/>
    <m/>
    <m/>
    <m/>
    <m/>
    <s v="x"/>
    <m/>
  </r>
  <r>
    <x v="0"/>
    <x v="0"/>
    <s v="MARK"/>
    <s v="Gundlach, H &amp; Hofmann, J (2017), 'Preferences and Willingness to Pay for Tablet News Apps'"/>
    <s v="Journal of Media Business Studies"/>
    <s v="1652-2354"/>
    <s v="accepté le 14/05/2017"/>
    <s v="Published online 27/07/2017"/>
    <s v="https://doi.org/10.1080/16522354.2017.1346948"/>
    <s v="vol. 28"/>
    <n v="1"/>
    <m/>
    <m/>
    <x v="7"/>
    <s v="JULIAN"/>
    <m/>
    <m/>
    <m/>
    <m/>
    <m/>
    <m/>
    <m/>
    <s v="x"/>
    <m/>
    <m/>
    <m/>
    <m/>
    <m/>
    <m/>
    <m/>
    <m/>
    <m/>
    <m/>
    <n v="4"/>
    <m/>
    <n v="1"/>
    <m/>
    <m/>
    <m/>
    <m/>
  </r>
  <r>
    <x v="1"/>
    <x v="0"/>
    <s v="SCM"/>
    <s v="Lasmoles, O &amp; Sea, G (2017), 'Les commissionnaires de transport et la pesée des conteneurs difficultés et solutions'"/>
    <s v="Le Droit Maritime Français"/>
    <s v="2117-1238"/>
    <m/>
    <d v="2017-04-01T00:00:00"/>
    <m/>
    <s v="no. 790, avril, pp.291-301"/>
    <n v="0"/>
    <m/>
    <m/>
    <x v="27"/>
    <s v="OLIVIER"/>
    <m/>
    <m/>
    <m/>
    <m/>
    <m/>
    <m/>
    <m/>
    <s v="x"/>
    <m/>
    <m/>
    <m/>
    <m/>
    <m/>
    <m/>
    <m/>
    <m/>
    <m/>
    <m/>
    <m/>
    <m/>
    <m/>
    <m/>
    <m/>
    <m/>
    <m/>
  </r>
  <r>
    <x v="1"/>
    <x v="0"/>
    <s v="SCM"/>
    <s v="Lavissière, A &amp; Rodrigue, J-P (2017), 'Free ports: towards a network of trade gateways'"/>
    <s v="Journal of Shipping and Trade"/>
    <m/>
    <s v="accepté le 12/12/2017"/>
    <s v="published 28/12/2017"/>
    <s v="https://doi.org/10.1186/s41072-017-0026-6"/>
    <s v="vol. 42"/>
    <n v="1"/>
    <m/>
    <m/>
    <x v="21"/>
    <s v="ALEXANDRE"/>
    <m/>
    <m/>
    <m/>
    <m/>
    <m/>
    <m/>
    <m/>
    <s v="x"/>
    <m/>
    <m/>
    <m/>
    <m/>
    <m/>
    <m/>
    <m/>
    <m/>
    <m/>
    <m/>
    <m/>
    <m/>
    <m/>
    <m/>
    <m/>
    <m/>
    <m/>
  </r>
  <r>
    <x v="1"/>
    <x v="0"/>
    <s v="ECO"/>
    <s v="Legros, B, Jouini, O &amp; Koole, G (2017), 'Blended Call Center with Idling Times during the Call Service'"/>
    <s v="IISE Transactions"/>
    <s v="2472-5846"/>
    <s v="accepté le 25/09/2017"/>
    <d v="2017-10-01T00:00:00"/>
    <s v="https://doi.org/10.1080/24725854.2017.1387318"/>
    <s v="pp. 279-297"/>
    <n v="1"/>
    <m/>
    <m/>
    <x v="12"/>
    <s v="BENJAMIN"/>
    <m/>
    <m/>
    <m/>
    <m/>
    <m/>
    <m/>
    <m/>
    <s v="x"/>
    <m/>
    <m/>
    <m/>
    <m/>
    <m/>
    <m/>
    <m/>
    <m/>
    <m/>
    <m/>
    <m/>
    <m/>
    <m/>
    <m/>
    <m/>
    <s v="x"/>
    <m/>
  </r>
  <r>
    <x v="0"/>
    <x v="0"/>
    <s v="ECO"/>
    <s v="Legros, B &amp; Sezer, A (2017), 'Stationary analysis of a single queue with remaining service time-dependent arrivals'"/>
    <s v="Queueing Systems"/>
    <s v="0257-0130"/>
    <m/>
    <d v="2017-10-01T00:00:00"/>
    <s v="https://doi.org/10.1007/s11134-017-9552-z"/>
    <s v="pp. 139-165"/>
    <n v="1"/>
    <m/>
    <m/>
    <x v="12"/>
    <s v="BENJAMIN"/>
    <m/>
    <m/>
    <m/>
    <m/>
    <m/>
    <m/>
    <m/>
    <s v="x"/>
    <m/>
    <m/>
    <m/>
    <m/>
    <m/>
    <m/>
    <m/>
    <m/>
    <m/>
    <m/>
    <n v="3"/>
    <m/>
    <n v="2"/>
    <m/>
    <m/>
    <m/>
    <m/>
  </r>
  <r>
    <x v="1"/>
    <x v="0"/>
    <s v="RH"/>
    <s v="Pereira, B 2017, 'Responsabilité pénale'"/>
    <s v="Répertoire pénal et de procédure pénale - Encyclopédie Dalloz"/>
    <m/>
    <m/>
    <d v="2017-09-01T00:00:00"/>
    <m/>
    <s v="pp.1-18"/>
    <n v="0"/>
    <m/>
    <m/>
    <x v="15"/>
    <s v="BRIGITTE"/>
    <m/>
    <m/>
    <m/>
    <m/>
    <m/>
    <m/>
    <m/>
    <m/>
    <m/>
    <m/>
    <m/>
    <m/>
    <m/>
    <m/>
    <m/>
    <m/>
    <m/>
    <m/>
    <m/>
    <m/>
    <m/>
    <m/>
    <m/>
    <m/>
    <m/>
  </r>
  <r>
    <x v="1"/>
    <x v="0"/>
    <s v="STRAT"/>
    <s v="Wahidi, I&amp; Lebègue, T (2017), 'Social Entrepreneurs in Lebanon: an exploratory study of women entrepreneurs engaged in professional integration of low-skilled women'"/>
    <s v="Eureka Social and Humanities"/>
    <s v="2504-5571"/>
    <m/>
    <m/>
    <s v="http://dx.doi.org/10.21303/2504-5571.2017.00257"/>
    <s v="no. 1, pp. 36-46"/>
    <n v="1"/>
    <m/>
    <m/>
    <x v="8"/>
    <s v="TYPHAINE"/>
    <m/>
    <m/>
    <m/>
    <m/>
    <m/>
    <m/>
    <m/>
    <s v="x"/>
    <m/>
    <m/>
    <m/>
    <m/>
    <m/>
    <m/>
    <m/>
    <m/>
    <m/>
    <m/>
    <m/>
    <m/>
    <m/>
    <m/>
    <m/>
    <s v="x"/>
    <m/>
  </r>
  <r>
    <x v="1"/>
    <x v="0"/>
    <s v="STRAT"/>
    <s v="Wei, Y, Lebègue, T &amp; Talpade, S (2017), 'A cross-cultural study of consumer connection with social networking sites'"/>
    <s v="Journal of Digital &amp; Social Media Marketing"/>
    <s v="2050-0076"/>
    <m/>
    <m/>
    <m/>
    <s v="vol. 4, no. 4, pp.391-416"/>
    <n v="1"/>
    <m/>
    <m/>
    <x v="8"/>
    <s v="TYPHAINE"/>
    <m/>
    <m/>
    <m/>
    <m/>
    <m/>
    <m/>
    <m/>
    <s v="x"/>
    <m/>
    <m/>
    <m/>
    <m/>
    <m/>
    <m/>
    <m/>
    <m/>
    <m/>
    <m/>
    <m/>
    <m/>
    <m/>
    <m/>
    <m/>
    <m/>
    <m/>
  </r>
  <r>
    <x v="1"/>
    <x v="1"/>
    <s v="RH"/>
    <s v="Bencherqui, D, Bazin, Y &amp; Janand, A (2018), ‘The psychological contract 30 years after. Retrospective and future vision with Denise Rousseau’"/>
    <s v="Revue de Gestion des Ressources Humaines"/>
    <s v="1163-913X"/>
    <m/>
    <m/>
    <s v="https://doi.org/10.3917/grhu.110.0054"/>
    <s v="no. 110, octobre-novembre-décembre, pp. 54-62. "/>
    <n v="0"/>
    <m/>
    <m/>
    <x v="31"/>
    <s v="YOANN"/>
    <m/>
    <m/>
    <m/>
    <m/>
    <m/>
    <m/>
    <m/>
    <m/>
    <m/>
    <m/>
    <m/>
    <m/>
    <m/>
    <s v="x"/>
    <m/>
    <m/>
    <m/>
    <m/>
    <m/>
    <m/>
    <m/>
    <m/>
    <m/>
    <m/>
    <m/>
  </r>
  <r>
    <x v="1"/>
    <x v="1"/>
    <s v="ECO"/>
    <s v="Bourdin, S &amp; Nadou, F (2018), 'La French Tech : une nouvelle forme de mobilisation des territoires pour faire face à la compétition mondiale ?'"/>
    <s v="Annales de Géographie"/>
    <s v="0003-4010"/>
    <m/>
    <s v="dec 2018"/>
    <s v="https://doi.org/10.3917/ag.723.0612"/>
    <s v="no. 723-724, pp. 612-634"/>
    <n v="0"/>
    <m/>
    <m/>
    <x v="4"/>
    <s v="SEBASTIEN"/>
    <s v="NADOU"/>
    <s v="FABIEN"/>
    <m/>
    <m/>
    <m/>
    <m/>
    <m/>
    <m/>
    <m/>
    <m/>
    <m/>
    <m/>
    <m/>
    <m/>
    <m/>
    <m/>
    <m/>
    <m/>
    <m/>
    <m/>
    <m/>
    <m/>
    <m/>
    <m/>
    <m/>
  </r>
  <r>
    <x v="0"/>
    <x v="1"/>
    <s v="SCM"/>
    <s v="Fedi, L, Faury, O &amp; Gritsenko, D (2018), 'The impact of the Polar Code on risk mitigation in Arctic waters: a ‘Toolbox’ for underwriters?'"/>
    <s v="Maritime Policy &amp; Management"/>
    <s v="0308-8839"/>
    <m/>
    <s v="march 2018"/>
    <s v="https://doi.org/10.1080/03088839.2018.1443227"/>
    <s v="vol. 45, no. 4, pp. 478-494."/>
    <n v="1"/>
    <m/>
    <m/>
    <x v="53"/>
    <s v="OLIVIER"/>
    <m/>
    <m/>
    <m/>
    <m/>
    <m/>
    <m/>
    <m/>
    <m/>
    <m/>
    <m/>
    <m/>
    <m/>
    <m/>
    <s v="x"/>
    <m/>
    <m/>
    <m/>
    <m/>
    <n v="3"/>
    <m/>
    <n v="2"/>
    <m/>
    <m/>
    <m/>
    <m/>
  </r>
  <r>
    <x v="1"/>
    <x v="1"/>
    <s v="SCM"/>
    <s v="Fedi, L, Etienne, L, Faury, O, Rigot-Müller, P, Stephenson, S &amp; Cheaitou, A (2018), ‘Stakes, benefits, and limits of POLARIS system for arctic navigation’"/>
    <s v="Journal of Ocean Technology"/>
    <s v="1718-3200"/>
    <m/>
    <m/>
    <s v="https://www.researchgate.net/publication/329416377_ARCTIC_NAVIGATION_STAKES_BENEFITS_AND_LIMITS_OF_THE_POLARIS_SYSTEM"/>
    <s v="vol. 13, no. 4, pp. 54-67."/>
    <n v="1"/>
    <m/>
    <m/>
    <x v="53"/>
    <s v="OLIVIER"/>
    <m/>
    <m/>
    <m/>
    <m/>
    <m/>
    <m/>
    <m/>
    <m/>
    <m/>
    <m/>
    <m/>
    <m/>
    <m/>
    <s v="x"/>
    <m/>
    <m/>
    <m/>
    <m/>
    <m/>
    <m/>
    <m/>
    <m/>
    <m/>
    <s v="x"/>
    <m/>
  </r>
  <r>
    <x v="1"/>
    <x v="1"/>
    <s v="SCM"/>
    <s v="Lasmoles, O (2018), 'La méditerranée au défi de l'immigration illégale par voie maritime'"/>
    <s v=" Le Droit Maritime Français"/>
    <s v="0012-642X"/>
    <m/>
    <d v="2018-05-01T00:00:00"/>
    <s v="https://hal-normandie-univ.archives-ouvertes.fr/hal-02065917"/>
    <s v="no. 802, pp. 387-398"/>
    <n v="0"/>
    <m/>
    <m/>
    <x v="27"/>
    <s v="OLIVIER"/>
    <m/>
    <m/>
    <m/>
    <m/>
    <m/>
    <m/>
    <m/>
    <m/>
    <m/>
    <m/>
    <m/>
    <m/>
    <m/>
    <m/>
    <m/>
    <m/>
    <m/>
    <m/>
    <m/>
    <m/>
    <m/>
    <m/>
    <m/>
    <s v="x"/>
    <m/>
  </r>
  <r>
    <x v="1"/>
    <x v="1"/>
    <s v="SCM"/>
    <s v="Lavissière, A (2018), 'Vessel port dues: an influence from path dependency rather than geography of ports'"/>
    <s v="Asian Journal of Shipping and Logistics"/>
    <s v="2092-5212"/>
    <m/>
    <d v="2018-03-01T00:00:00"/>
    <s v="https://doi.org/10.1016/j.ajsl.2018.06.003"/>
    <s v="vol. 34, no. 2, pp. 61-70"/>
    <n v="1"/>
    <m/>
    <m/>
    <x v="21"/>
    <s v="ALEXANDRE"/>
    <m/>
    <m/>
    <m/>
    <m/>
    <m/>
    <m/>
    <m/>
    <m/>
    <m/>
    <m/>
    <m/>
    <m/>
    <m/>
    <m/>
    <m/>
    <m/>
    <m/>
    <m/>
    <m/>
    <m/>
    <m/>
    <m/>
    <m/>
    <m/>
    <m/>
  </r>
  <r>
    <x v="1"/>
    <x v="1"/>
    <s v="MARK"/>
    <s v="Mandjak, T, Belaïd, S &amp; Narus, J (2018), 'The impact of institutional changes on the Tunisian auto parts aftermarket'"/>
    <s v="The IMP Journal"/>
    <s v="0809-7259"/>
    <m/>
    <d v="2018-06-01T00:00:00"/>
    <s v="https://doi.org/10.1108/IMP-03-2017-0012"/>
    <s v="vol. 12, no. 1, pp. 111-126"/>
    <n v="1"/>
    <m/>
    <m/>
    <x v="13"/>
    <s v="TIBOR"/>
    <s v="BELAID"/>
    <s v="SAMY"/>
    <m/>
    <m/>
    <m/>
    <m/>
    <m/>
    <m/>
    <m/>
    <m/>
    <m/>
    <m/>
    <m/>
    <s v="x"/>
    <m/>
    <m/>
    <m/>
    <m/>
    <m/>
    <m/>
    <m/>
    <m/>
    <m/>
    <m/>
    <m/>
  </r>
  <r>
    <x v="0"/>
    <x v="2"/>
    <s v="SCM"/>
    <s v="Cariou, P, Cheaitou, A, Faury, O &amp; Hamdan, S 2019, ‘The feasibility of Arctic container shipping: the economic and environmental impacts of ice thickness’, ABS 1"/>
    <s v="Maritime Economics &amp; Logistics"/>
    <s v="1479-2931"/>
    <m/>
    <s v="publié 05/12/19"/>
    <s v="https://doi.org/10.1057/s41278-019-00145-3"/>
    <m/>
    <n v="1"/>
    <m/>
    <m/>
    <x v="53"/>
    <s v="OLIVIER"/>
    <m/>
    <m/>
    <m/>
    <m/>
    <m/>
    <m/>
    <m/>
    <m/>
    <m/>
    <m/>
    <m/>
    <m/>
    <m/>
    <s v="x"/>
    <m/>
    <m/>
    <m/>
    <m/>
    <n v="4"/>
    <m/>
    <n v="1"/>
    <m/>
    <m/>
    <m/>
    <m/>
  </r>
  <r>
    <x v="1"/>
    <x v="2"/>
    <s v="ECO"/>
    <s v="Nadou, F &amp; Bourdin, S 2019, ‘L’innovation en Normandie, un enjeu majeur’"/>
    <s v="Etudes Normandes"/>
    <s v="0014-2158"/>
    <m/>
    <d v="2019-09-01T00:00:00"/>
    <s v="http://www.etudesnormandes.fr/produit/n11-sept-nov-2019/"/>
    <s v="vol. 11, pp. 8-10. "/>
    <n v="0"/>
    <m/>
    <m/>
    <x v="29"/>
    <s v="FABIEN"/>
    <s v="BOURDIN"/>
    <s v="SEBASTIEN"/>
    <m/>
    <m/>
    <m/>
    <m/>
    <m/>
    <m/>
    <m/>
    <m/>
    <m/>
    <m/>
    <m/>
    <m/>
    <m/>
    <m/>
    <m/>
    <m/>
    <m/>
    <m/>
    <m/>
    <m/>
    <m/>
    <m/>
    <m/>
  </r>
  <r>
    <x v="1"/>
    <x v="2"/>
    <s v="ECO"/>
    <s v="Bourdin, S &amp; Lamy, A 2019, ‘Trouver, mais aussi vendre’"/>
    <s v="Etudes Normandes"/>
    <s v="0014-2158"/>
    <m/>
    <d v="2019-09-01T00:00:00"/>
    <s v="http://www.etudesnormandes.fr/produit/n11-sept-nov-2019/"/>
    <s v="vol. 11, pp. 12-15. "/>
    <n v="0"/>
    <m/>
    <m/>
    <x v="4"/>
    <s v="SEBASTIEN"/>
    <m/>
    <m/>
    <m/>
    <m/>
    <m/>
    <m/>
    <m/>
    <m/>
    <m/>
    <m/>
    <m/>
    <m/>
    <m/>
    <s v="x"/>
    <m/>
    <m/>
    <m/>
    <m/>
    <m/>
    <m/>
    <m/>
    <m/>
    <m/>
    <m/>
    <m/>
  </r>
  <r>
    <x v="1"/>
    <x v="2"/>
    <s v="ECO"/>
    <s v="Bourdin, S 2019, ‘Le NIMBY ne suffit plus ! Etude de l’acceptabilité sociale des projets de méthanisation’, CNRS Géographie"/>
    <s v="L’espace Politique"/>
    <s v="1958-5500"/>
    <m/>
    <m/>
    <s v="https://doi.org/10.4000/espacepolitique.6619"/>
    <s v="vol. 38, 2019-2"/>
    <n v="0"/>
    <m/>
    <m/>
    <x v="4"/>
    <s v="SEBASTIEN"/>
    <m/>
    <m/>
    <m/>
    <m/>
    <m/>
    <m/>
    <m/>
    <m/>
    <m/>
    <m/>
    <m/>
    <m/>
    <m/>
    <m/>
    <m/>
    <m/>
    <m/>
    <m/>
    <m/>
    <m/>
    <m/>
    <m/>
    <m/>
    <m/>
    <m/>
  </r>
  <r>
    <x v="1"/>
    <x v="2"/>
    <s v="FIN"/>
    <s v="Boubaker, S 2019, ‘Expanding the borders of corporate governance’"/>
    <s v=" (editorial) Corporate Board: Role, Duties &amp; Composition"/>
    <s v="18108601/ 23122722"/>
    <m/>
    <m/>
    <s v="https://www.semanticscholar.org/paper/Editorial%3A-Expanding-the-borders-of-corporate-board-Boubaker/27a282dcb7073e24c8efc64166d3af8f05fbb162"/>
    <s v="vol. 15, no. 3, pp. 4-6. "/>
    <n v="1"/>
    <m/>
    <m/>
    <x v="34"/>
    <s v="SABRI"/>
    <m/>
    <m/>
    <m/>
    <m/>
    <m/>
    <m/>
    <m/>
    <m/>
    <m/>
    <m/>
    <m/>
    <m/>
    <m/>
    <m/>
    <m/>
    <m/>
    <m/>
    <m/>
    <m/>
    <m/>
    <m/>
    <m/>
    <m/>
    <m/>
    <m/>
  </r>
  <r>
    <x v="0"/>
    <x v="2"/>
    <s v="SCM"/>
    <s v="Jeble, S, Kumari, S, Venkatesh, VG &amp; Singh, M 2019, ‘Influence of big data and predictive analytics and social capital on performance of humanitarian supply chain’, AJB : 1 "/>
    <s v="Benchmarking: An international Journal"/>
    <s v="1463-5771"/>
    <m/>
    <m/>
    <s v="https://doi.org/10.1108/BIJ-03-2019-0102"/>
    <s v="vol. 27, n° 2, pp. 606-633"/>
    <n v="1"/>
    <m/>
    <m/>
    <x v="44"/>
    <s v="VG"/>
    <m/>
    <m/>
    <m/>
    <m/>
    <m/>
    <m/>
    <m/>
    <m/>
    <m/>
    <s v="x"/>
    <m/>
    <m/>
    <m/>
    <m/>
    <m/>
    <m/>
    <m/>
    <m/>
    <n v="4"/>
    <m/>
    <n v="1"/>
    <m/>
    <m/>
    <m/>
    <m/>
  </r>
  <r>
    <x v="1"/>
    <x v="3"/>
    <s v="ECO"/>
    <s v="Bourdin, S, Lefevre, O &amp; Saint, F 2020, 'La spécialisation intelligente, une stratégie réellement pensée pour toutes les régions de l’UE ?', (CNRS Géographie)"/>
    <s v="Géocarrefour"/>
    <s v="1960-601X"/>
    <m/>
    <m/>
    <s v="https://journals.openedition.org/geocarrefour/15572"/>
    <s v="93/3, 2020"/>
    <n v="0"/>
    <m/>
    <m/>
    <x v="4"/>
    <s v="SEBASTIEN"/>
    <m/>
    <m/>
    <m/>
    <m/>
    <m/>
    <m/>
    <m/>
    <m/>
    <m/>
    <m/>
    <m/>
    <m/>
    <m/>
    <s v="x"/>
    <s v="M2 SDT"/>
    <m/>
    <m/>
    <m/>
    <m/>
    <m/>
    <m/>
    <m/>
    <s v="x"/>
    <m/>
    <m/>
  </r>
  <r>
    <x v="1"/>
    <x v="3"/>
    <s v="ECO"/>
    <s v="Bourdin, S &amp; Torre, A 2020, 'The circular economy as a means of territorialisation of our European industry'"/>
    <s v="SYMPHONYA Emerging Issues in Management"/>
    <m/>
    <s v="accepté le 30/11/2020"/>
    <m/>
    <s v="https://symphonya.unicusano.it/issue/view/834"/>
    <s v="vol. 2, pp. 33-40"/>
    <n v="0"/>
    <m/>
    <m/>
    <x v="4"/>
    <s v="SEBASTIEN"/>
    <m/>
    <m/>
    <m/>
    <m/>
    <m/>
    <m/>
    <m/>
    <m/>
    <m/>
    <m/>
    <m/>
    <m/>
    <m/>
    <m/>
    <m/>
    <m/>
    <m/>
    <m/>
    <m/>
    <m/>
    <m/>
    <m/>
    <m/>
    <m/>
    <m/>
  </r>
  <r>
    <x v="1"/>
    <x v="3"/>
    <s v="STRAT"/>
    <s v="Amari, M, Baklouti, N &amp; Mouakhar, K 2020, 'International comparative evidence of E-Government success and economic growth: Technology adoption as an anti-corruption tool'"/>
    <s v="Transforming Government: People, Process and Policy"/>
    <s v="1750-6166"/>
    <s v="accepté le 22/05/2020"/>
    <s v="June"/>
    <s v="https://doi.org/10.1108/TG-03-2020-0040"/>
    <s v="Vol. 14 No. 5, pp. 713-736"/>
    <n v="1"/>
    <m/>
    <m/>
    <x v="14"/>
    <s v="KHAIREDDINE"/>
    <m/>
    <m/>
    <m/>
    <m/>
    <m/>
    <m/>
    <m/>
    <m/>
    <m/>
    <m/>
    <m/>
    <m/>
    <m/>
    <s v="x"/>
    <m/>
    <m/>
    <m/>
    <m/>
    <m/>
    <m/>
    <m/>
    <m/>
    <m/>
    <m/>
    <m/>
  </r>
  <r>
    <x v="0"/>
    <x v="3"/>
    <s v="STRAT"/>
    <s v="Mnif, E., Jarboui, A., M.K., Hassan  &amp; Mouakhar, K 2020, ‘Big Data Tools for Islamic Financial Analysis’"/>
    <s v="Intelligent Systems in Accounting, Finance and Management"/>
    <s v="1099-1174"/>
    <m/>
    <s v="janvier/mars"/>
    <s v="https://doi.org/10.1002/isaf.1463"/>
    <s v="vol. 27, issue 1, pp.10-21"/>
    <n v="1"/>
    <m/>
    <m/>
    <x v="14"/>
    <s v="KHAIREDDINE"/>
    <m/>
    <m/>
    <m/>
    <m/>
    <m/>
    <m/>
    <m/>
    <m/>
    <m/>
    <m/>
    <m/>
    <m/>
    <m/>
    <s v="x"/>
    <m/>
    <m/>
    <m/>
    <m/>
    <n v="4"/>
    <m/>
    <n v="1"/>
    <m/>
    <m/>
    <m/>
    <m/>
  </r>
  <r>
    <x v="0"/>
    <x v="3"/>
    <s v="STRAT"/>
    <s v="Fedi, L, Faury, O &amp; Etienne, L 2020, 'Mapping and analysis of maritime accidents in the Russian Arctic through the lens of the Polar Code and POLARIS System'"/>
    <s v="Marine Policy"/>
    <s v="0308-597X"/>
    <m/>
    <s v="août"/>
    <s v="https://doi.org/10.1016/j.marpol.2020.103984"/>
    <s v="vol. 118"/>
    <n v="1"/>
    <m/>
    <m/>
    <x v="53"/>
    <s v="OLIVIER"/>
    <m/>
    <m/>
    <m/>
    <m/>
    <m/>
    <m/>
    <m/>
    <m/>
    <m/>
    <m/>
    <m/>
    <m/>
    <m/>
    <s v="x"/>
    <m/>
    <m/>
    <m/>
    <m/>
    <n v="3"/>
    <m/>
    <n v="2"/>
    <m/>
    <m/>
    <m/>
    <m/>
  </r>
  <r>
    <x v="1"/>
    <x v="3"/>
    <s v="STRAT"/>
    <s v="Alix, Y &amp; Faury, O 2020, ‘Pour un système portuaire national au service de la valorisation économique de l’Arctique russe’"/>
    <s v="Regards Géopolitiques"/>
    <m/>
    <m/>
    <s v="janvier"/>
    <s v="https://cqegheiulaval.com/pour-un-systeme-portuaire-national-au-service-de-la-valorisation-economique-de-larctique-russe/"/>
    <s v="vol. 5, n° 4, janvier, pp. 2-10."/>
    <n v="0"/>
    <m/>
    <m/>
    <x v="53"/>
    <s v="OLIVIER"/>
    <m/>
    <m/>
    <m/>
    <m/>
    <m/>
    <m/>
    <m/>
    <m/>
    <m/>
    <m/>
    <m/>
    <m/>
    <m/>
    <s v="x"/>
    <m/>
    <m/>
    <m/>
    <m/>
    <m/>
    <m/>
    <m/>
    <m/>
    <m/>
    <m/>
    <m/>
  </r>
  <r>
    <x v="1"/>
    <x v="3"/>
    <s v="STRAT"/>
    <s v="Wu, M, Wang, R, He, P, Estay, C &amp; Akram, Z 2020, 'Examining How Ambidextrous Leadership Relates to Aﬀective Commitment and Workplace Deviance Behavior of Employees: The Moderating Role of Supervisor–Subordinate Exchange Guanxi'"/>
    <s v="International Journal of Environmental Research and Public Health"/>
    <s v="1660-4601"/>
    <m/>
    <s v="juillet"/>
    <s v="https://pubmed.ncbi.nlm.nih.gov/32751465/"/>
    <s v="p. 18"/>
    <n v="1"/>
    <m/>
    <m/>
    <x v="37"/>
    <s v="CHRISTOPHE"/>
    <m/>
    <m/>
    <m/>
    <m/>
    <m/>
    <m/>
    <m/>
    <m/>
    <m/>
    <m/>
    <m/>
    <m/>
    <m/>
    <s v="x"/>
    <m/>
    <m/>
    <m/>
    <m/>
    <m/>
    <m/>
    <m/>
    <m/>
    <m/>
    <m/>
    <m/>
  </r>
  <r>
    <x v="1"/>
    <x v="3"/>
    <s v="SCM"/>
    <s v="Maric, J 2020, 'Exploring 3D printing technology in the context of product-service innovation: case study of a business venture in south of France'"/>
    <s v="International Journal of Business Environment"/>
    <s v="1740-0589"/>
    <m/>
    <s v="novembre"/>
    <s v="DOI: 10.1504/IJBE.2020.110907"/>
    <s v="vol. 11(3), pp. 222-238"/>
    <n v="1"/>
    <m/>
    <m/>
    <x v="76"/>
    <s v="JOSIP"/>
    <m/>
    <m/>
    <m/>
    <m/>
    <m/>
    <m/>
    <m/>
    <m/>
    <m/>
    <m/>
    <m/>
    <m/>
    <m/>
    <m/>
    <m/>
    <m/>
    <m/>
    <m/>
    <m/>
    <m/>
    <m/>
    <m/>
    <m/>
    <m/>
    <m/>
  </r>
  <r>
    <x v="1"/>
    <x v="3"/>
    <s v="SCM"/>
    <s v="Venkatesh, V.G, Zhang, A, Deakins, E, Mani, V &amp; Shi, Y 2020, 'Supply chain integration barriers in port-centric logistics – An emerging economy perspective', ABCD : B."/>
    <s v="Transportation Journal"/>
    <s v="0041-1612"/>
    <m/>
    <s v="summer"/>
    <s v="DOI: 10.5325/transportationj.59.3.0215"/>
    <s v="vol. 59, n° 3, pp. 215-253"/>
    <n v="1"/>
    <m/>
    <m/>
    <x v="44"/>
    <s v="VG"/>
    <m/>
    <m/>
    <m/>
    <m/>
    <m/>
    <m/>
    <m/>
    <m/>
    <m/>
    <m/>
    <m/>
    <m/>
    <m/>
    <s v="x"/>
    <m/>
    <m/>
    <m/>
    <m/>
    <m/>
    <m/>
    <m/>
    <m/>
    <m/>
    <m/>
    <m/>
  </r>
  <r>
    <x v="0"/>
    <x v="3"/>
    <s v="SCM"/>
    <s v="Bag, S, Luthra, S, Venkatesh, V.G &amp; Yadav, G 2020,'Towards understanding key enablers to green humanitarian supply chain management practices', ABCD : B."/>
    <s v="Management of Environmental Quality: An International Journal"/>
    <s v="1477-7835"/>
    <m/>
    <s v="online 28/02/2020"/>
    <s v="https://doi.org/10.1108/MEQ-06-2019-0124"/>
    <s v="vol. 31 , n° 5, pp. 1111-1145"/>
    <n v="1"/>
    <m/>
    <m/>
    <x v="44"/>
    <s v="VG"/>
    <m/>
    <m/>
    <m/>
    <m/>
    <m/>
    <m/>
    <m/>
    <m/>
    <m/>
    <m/>
    <m/>
    <m/>
    <m/>
    <s v="x"/>
    <m/>
    <m/>
    <m/>
    <m/>
    <m/>
    <m/>
    <n v="1"/>
    <m/>
    <m/>
    <m/>
    <m/>
  </r>
  <r>
    <x v="1"/>
    <x v="3"/>
    <s v="SCM"/>
    <s v="Venkatesh, VG, Kang, K, Wang, B, Zhong, R &amp; Zhang, A (à paraitre), ‘System architecture for blockchain based transparency of supply chain social sustainability’"/>
    <s v="Robotics &amp; Computer Integrated Manufacturing"/>
    <s v="0736-5845"/>
    <m/>
    <s v="Juin"/>
    <s v="https://doi.org/10.1016/j.rcim.2019.101896"/>
    <s v="vol. 63, June"/>
    <n v="1"/>
    <m/>
    <m/>
    <x v="44"/>
    <s v="VG"/>
    <m/>
    <m/>
    <m/>
    <m/>
    <m/>
    <m/>
    <m/>
    <m/>
    <m/>
    <m/>
    <m/>
    <m/>
    <m/>
    <s v="x"/>
    <m/>
    <m/>
    <m/>
    <m/>
    <m/>
    <m/>
    <m/>
    <m/>
    <m/>
    <m/>
    <m/>
  </r>
  <r>
    <x v="1"/>
    <x v="3"/>
    <s v="SCM"/>
    <s v="Zhang, A, Zhong, R, Farooque, M, Kang, K &amp; Venkatesh, VG (forthcoming), ‘Blockchain-based life cycle assessment: An implementation framework and system architecture’"/>
    <s v="Resources, Conservation &amp; Recycling"/>
    <s v="0921-3449"/>
    <m/>
    <s v="Janvier"/>
    <s v="https://doi.org/10.1016/j.resconrec.2019.104512"/>
    <s v="vol. 152, January"/>
    <n v="1"/>
    <m/>
    <m/>
    <x v="44"/>
    <s v="VG"/>
    <m/>
    <m/>
    <m/>
    <m/>
    <m/>
    <m/>
    <m/>
    <m/>
    <m/>
    <m/>
    <m/>
    <m/>
    <m/>
    <s v="x"/>
    <m/>
    <m/>
    <m/>
    <m/>
    <m/>
    <m/>
    <m/>
    <m/>
    <m/>
    <m/>
    <m/>
  </r>
  <r>
    <x v="1"/>
    <x v="3"/>
    <s v="ECO"/>
    <s v="Bance, P &amp; Chassy, A 2020, ‘Citizen advisory aommittee in the contingent valuation method process’"/>
    <s v="Politics &amp; Policy"/>
    <s v="1747-1346"/>
    <s v="accepté le 26/03/2020"/>
    <s v="août"/>
    <s v="https://doi.org/10.1111/polp.12364"/>
    <s v="vol. 48, issue 4, pp.766-797"/>
    <n v="1"/>
    <m/>
    <m/>
    <x v="70"/>
    <s v="ANGELIQUE"/>
    <m/>
    <m/>
    <m/>
    <m/>
    <m/>
    <m/>
    <m/>
    <m/>
    <m/>
    <m/>
    <m/>
    <m/>
    <m/>
    <s v="x"/>
    <m/>
    <m/>
    <m/>
    <m/>
    <m/>
    <m/>
    <m/>
    <m/>
    <m/>
    <m/>
    <m/>
  </r>
  <r>
    <x v="1"/>
    <x v="3"/>
    <s v="SCM"/>
    <s v="Jia, Haiying, Lam, J.S.L &amp; Tran, N.K 2020, 'Spatial variation of travel time uncertainty in container shipping'"/>
    <s v="Transportation Research Procedia"/>
    <s v="2352-1465"/>
    <m/>
    <m/>
    <s v="https://doi.org/10.1016/j.trpro.2020.08.210"/>
    <s v="vol. 48, pp. 1740-1749"/>
    <n v="1"/>
    <m/>
    <m/>
    <x v="91"/>
    <s v="NGUYEN KHOI"/>
    <m/>
    <m/>
    <m/>
    <m/>
    <m/>
    <m/>
    <m/>
    <m/>
    <m/>
    <m/>
    <m/>
    <m/>
    <m/>
    <s v="x"/>
    <m/>
    <m/>
    <m/>
    <m/>
    <m/>
    <m/>
    <m/>
    <m/>
    <m/>
    <m/>
    <m/>
  </r>
  <r>
    <x v="0"/>
    <x v="3"/>
    <s v="SCM"/>
    <s v="Yin, Y, Lam, J.S.L &amp; Tran, N.K 2021, 'Emission accounting of shipping activities in the era of big data', ABS : 1"/>
    <s v="International Journal of Shipping and Transport Logistics (IJSTL)"/>
    <s v="1756-6517"/>
    <m/>
    <m/>
    <s v="https://www.inderscience.com/offer.php?id=112922"/>
    <s v="Vol. 13, No. 1/2, 2021, pp. 156-189"/>
    <n v="1"/>
    <m/>
    <m/>
    <x v="91"/>
    <s v="NGUYEN KHOI"/>
    <m/>
    <m/>
    <m/>
    <m/>
    <m/>
    <m/>
    <m/>
    <m/>
    <m/>
    <m/>
    <m/>
    <m/>
    <m/>
    <s v="x"/>
    <m/>
    <m/>
    <m/>
    <m/>
    <n v="4"/>
    <m/>
    <n v="1"/>
    <m/>
    <m/>
    <m/>
    <m/>
  </r>
  <r>
    <x v="1"/>
    <x v="4"/>
    <s v="FIN"/>
    <s v="Ali-Rind, A, Boubaker, S &amp; Dang, V. A. 2021, 'Is There Mimicking Behavior in Firms’ Trade Credit Decisions?'"/>
    <s v="Review of Corporate Finance"/>
    <m/>
    <d v="2021-05-11T00:00:00"/>
    <m/>
    <s v="https://www.nowpublishers.com/article/Details/RCF-0003"/>
    <s v="Vol. 1: No. 1-2, pp 81-134"/>
    <n v="1"/>
    <m/>
    <m/>
    <x v="34"/>
    <s v="SABRI"/>
    <m/>
    <m/>
    <m/>
    <m/>
    <m/>
    <m/>
    <m/>
    <m/>
    <m/>
    <m/>
    <m/>
    <m/>
    <m/>
    <s v="x"/>
    <m/>
    <m/>
    <m/>
    <m/>
    <m/>
    <m/>
    <m/>
    <m/>
    <m/>
    <m/>
    <m/>
  </r>
  <r>
    <x v="1"/>
    <x v="4"/>
    <s v="ECO"/>
    <s v="Lazar, A, Eva, M, Bourdin, S &amp; Iatu, C (2021), 'Analyse multicritère des disparités régionales en Roumanie (2000–2016)'"/>
    <s v="Revue Roumaine de Géographie"/>
    <m/>
    <m/>
    <m/>
    <s v="http://www.rjgeo.ro/latest_issue.html"/>
    <s v="vol. 65(1), 21-34."/>
    <n v="1"/>
    <m/>
    <m/>
    <x v="4"/>
    <s v="SEBASTIEN"/>
    <m/>
    <m/>
    <m/>
    <m/>
    <m/>
    <m/>
    <m/>
    <m/>
    <m/>
    <m/>
    <m/>
    <m/>
    <m/>
    <s v="x"/>
    <m/>
    <m/>
    <m/>
    <m/>
    <m/>
    <m/>
    <m/>
    <m/>
    <m/>
    <m/>
    <m/>
  </r>
  <r>
    <x v="0"/>
    <x v="4"/>
    <s v="ECO"/>
    <s v="Bourdin, S &amp; Torre, A 2020, 'The territorial big bang: which assessment about the territorial reform in France?'"/>
    <s v="European Planning Studies"/>
    <s v="0965-4313"/>
    <m/>
    <s v="online 9/06/2020"/>
    <s v="https://doi.org/10.1080/09654313.2020.1777943"/>
    <s v="vol. 21, issue 11, pp. 1981-1998"/>
    <n v="1"/>
    <m/>
    <m/>
    <x v="4"/>
    <s v="SEBASTIEN"/>
    <m/>
    <m/>
    <m/>
    <m/>
    <m/>
    <m/>
    <m/>
    <m/>
    <m/>
    <m/>
    <m/>
    <m/>
    <m/>
    <s v="x"/>
    <m/>
    <m/>
    <m/>
    <m/>
    <n v="3"/>
    <m/>
    <n v="2"/>
    <m/>
    <m/>
    <m/>
    <m/>
  </r>
  <r>
    <x v="1"/>
    <x v="4"/>
    <s v="FIN"/>
    <s v="Germain, O, Jacquemin, A, Janssen, F, Fadil, N &amp; Bloch, A 2021, 'Entrepreneuriat et critique : (re)faire problème'"/>
    <s v="Revue de l'Entrepreneuriat"/>
    <m/>
    <m/>
    <m/>
    <s v="https://www.cairn.info/revue-de-l-entrepreneuriat-2020-3-page-89.htm"/>
    <s v="n. 3, vol. 19, pp. 83-85."/>
    <n v="0"/>
    <m/>
    <m/>
    <x v="19"/>
    <s v="NAZIK"/>
    <m/>
    <m/>
    <m/>
    <m/>
    <m/>
    <m/>
    <m/>
    <m/>
    <m/>
    <m/>
    <m/>
    <m/>
    <m/>
    <s v="x"/>
    <m/>
    <m/>
    <m/>
    <m/>
    <m/>
    <m/>
    <m/>
    <m/>
    <m/>
    <m/>
    <m/>
  </r>
  <r>
    <x v="1"/>
    <x v="4"/>
    <s v="ECO"/>
    <s v="Favreau, F &amp; Bastiège, M 2021, 'Climate reporting obligations : lessons from the Total group’s policy, Extractive &amp; environnemental law chronicle'"/>
    <s v="International Business Law Journal/Revue de Droit des Affaires Internationales"/>
    <m/>
    <m/>
    <m/>
    <m/>
    <s v="pp. 595-599."/>
    <n v="1"/>
    <m/>
    <m/>
    <x v="38"/>
    <s v="FLORIAN"/>
    <m/>
    <m/>
    <m/>
    <m/>
    <m/>
    <m/>
    <m/>
    <m/>
    <m/>
    <m/>
    <m/>
    <m/>
    <m/>
    <m/>
    <m/>
    <m/>
    <m/>
    <m/>
    <m/>
    <m/>
    <m/>
    <m/>
    <m/>
    <m/>
    <m/>
  </r>
  <r>
    <x v="1"/>
    <x v="4"/>
    <s v="ECO"/>
    <s v="Chevallier, M, Houanti, L &amp; Vernier, E 2021, 'Les paradis fiscaux : de la corruption au développement'"/>
    <s v="La Revue Internationale et Stratégique"/>
    <m/>
    <m/>
    <m/>
    <s v="https://doi.org/10.3917/ris.122.0021"/>
    <s v="2021/2 (N° 122), pp 21-30"/>
    <n v="0"/>
    <m/>
    <m/>
    <x v="57"/>
    <s v="L'HOCINE"/>
    <m/>
    <m/>
    <m/>
    <m/>
    <m/>
    <m/>
    <m/>
    <m/>
    <m/>
    <m/>
    <m/>
    <m/>
    <m/>
    <s v="x"/>
    <m/>
    <m/>
    <m/>
    <m/>
    <m/>
    <m/>
    <m/>
    <m/>
    <m/>
    <m/>
    <m/>
  </r>
  <r>
    <x v="1"/>
    <x v="4"/>
    <s v="RH"/>
    <s v="Tse, D.C.K, Lau, V.W, Hong, Y.Y, Bligh, M &amp; Kakarika, M 2021, ‘Prosociality and hoarding amid the COVID-19 pandemic: A tale of four countries’"/>
    <s v="Journal of Community &amp; Applied Social Psychology"/>
    <m/>
    <m/>
    <s v="Online 5/05/2021"/>
    <s v="https://doi.org/10.1002/casp.2516"/>
    <m/>
    <n v="1"/>
    <m/>
    <m/>
    <x v="75"/>
    <s v="MARIA "/>
    <m/>
    <m/>
    <m/>
    <m/>
    <m/>
    <m/>
    <m/>
    <m/>
    <m/>
    <m/>
    <m/>
    <m/>
    <m/>
    <s v="x"/>
    <m/>
    <m/>
    <m/>
    <m/>
    <m/>
    <m/>
    <m/>
    <m/>
    <m/>
    <m/>
    <m/>
  </r>
  <r>
    <x v="1"/>
    <x v="4"/>
    <s v="STRAT"/>
    <s v="Rogers, H &amp; Srivastava, M 2021, 'Emerging Sustainable Supply Chain Models for 3D Food Printing'"/>
    <s v="Sustainability"/>
    <m/>
    <d v="2021-11-12T00:00:00"/>
    <m/>
    <s v="https://doi.org/10.3390/su132112085"/>
    <s v="vol. 2021/13, 12085."/>
    <n v="1"/>
    <m/>
    <m/>
    <x v="85"/>
    <s v="MOHIT"/>
    <m/>
    <m/>
    <m/>
    <m/>
    <m/>
    <m/>
    <m/>
    <m/>
    <m/>
    <m/>
    <m/>
    <m/>
    <m/>
    <s v="x"/>
    <m/>
    <m/>
    <m/>
    <m/>
    <m/>
    <m/>
    <m/>
    <m/>
    <m/>
    <m/>
    <m/>
  </r>
  <r>
    <x v="0"/>
    <x v="4"/>
    <s v="SCM"/>
    <s v="Yin, Y, Lam, J.S.L &amp; Tran, N.K 2021, 'Emission accounting of shipping activities in the era of big data',  ABS : 1. "/>
    <s v="International Journal of Shipping and Transport Logistics (IJSTL)"/>
    <s v="1756-6517"/>
    <m/>
    <s v="janvier/février"/>
    <s v="https://www.inderscience.com/offer.php?id=112922"/>
    <s v="Vol. 13, No. 1/2, 2021, pp. 156-189"/>
    <n v="1"/>
    <m/>
    <m/>
    <x v="91"/>
    <s v="NGUYEN KHOI"/>
    <m/>
    <m/>
    <m/>
    <m/>
    <m/>
    <m/>
    <m/>
    <m/>
    <m/>
    <m/>
    <m/>
    <m/>
    <m/>
    <s v="x"/>
    <m/>
    <m/>
    <m/>
    <m/>
    <n v="4"/>
    <m/>
    <n v="1"/>
    <m/>
    <m/>
    <m/>
    <m/>
  </r>
  <r>
    <x v="1"/>
    <x v="4"/>
    <s v="SCM"/>
    <s v="Liu, Y, Wood, L.C, Venkatesh, V.G, Zhang, A &amp; Farooque, M 2021, ‘Barriers to sustainable food consumption and production in China: A fuzzy DEMATEL analysis from a circular economy perspective’"/>
    <s v="Sustainable Production and Consumption"/>
    <m/>
    <d v="2021-07-26T00:00:00"/>
    <s v="Octobre"/>
    <s v="https://doi.org/10.1016/j.spc.2021.07.028"/>
    <s v="vol. 28, pp. 1114-1129. "/>
    <n v="1"/>
    <m/>
    <m/>
    <x v="44"/>
    <s v="VG"/>
    <m/>
    <m/>
    <m/>
    <m/>
    <m/>
    <m/>
    <m/>
    <m/>
    <m/>
    <m/>
    <m/>
    <m/>
    <m/>
    <s v="x"/>
    <m/>
    <m/>
    <m/>
    <m/>
    <m/>
    <m/>
    <m/>
    <m/>
    <m/>
    <m/>
    <m/>
  </r>
  <r>
    <x v="1"/>
    <x v="4"/>
    <s v="SCM"/>
    <s v="Favreau, F 2021, ‘GreenDeal : Quel reporting en matière de local content dans le domaine extractif ?’"/>
    <s v="Revue Interdisciplinaire Droit et Organisation (RIDO)"/>
    <m/>
    <m/>
    <s v="octobre"/>
    <m/>
    <s v="n. 1, pp. 22-37"/>
    <n v="0"/>
    <m/>
    <m/>
    <x v="38"/>
    <s v="FLORIAN"/>
    <m/>
    <m/>
    <m/>
    <m/>
    <m/>
    <m/>
    <m/>
    <m/>
    <m/>
    <m/>
    <m/>
    <m/>
    <m/>
    <m/>
    <m/>
    <m/>
    <m/>
    <m/>
    <m/>
    <m/>
    <m/>
    <m/>
    <m/>
    <m/>
    <m/>
  </r>
  <r>
    <x v="1"/>
    <x v="4"/>
    <s v="STRAT"/>
    <s v="Castellano, S, Khelladi, I, Orhan, M, Partouche, J, Vessal, R &amp; Sorio, R 2021, ‘Résilience et stratégies de coping durant l’épidémie de la COVID-19 en France’, Cahiers Risques et Résilience, ‘La crise sanitaire vecteur de résilience’"/>
    <s v="L’Harmattan"/>
    <m/>
    <m/>
    <s v="décembre"/>
    <m/>
    <s v="n. 3, pp. 17-28."/>
    <m/>
    <m/>
    <m/>
    <x v="47"/>
    <s v="SYLVAINE"/>
    <s v="ORHAN"/>
    <s v="MEHMET"/>
    <m/>
    <m/>
    <m/>
    <m/>
    <m/>
    <m/>
    <m/>
    <m/>
    <m/>
    <m/>
    <m/>
    <m/>
    <m/>
    <m/>
    <m/>
    <m/>
    <m/>
    <m/>
    <m/>
    <m/>
    <m/>
    <m/>
    <m/>
  </r>
  <r>
    <x v="1"/>
    <x v="4"/>
    <s v="FIN"/>
    <s v="Pereira, B 2021, ‘Salariés et risque COVID-19 : quelle obligation de sécurité au sein de l’entreprise ?’, Cahiers Risques et Résilience, ‘La crise sanitaire vecteur de résilience’"/>
    <s v="L’Harmattan"/>
    <m/>
    <m/>
    <s v="décembre"/>
    <m/>
    <s v="n. 3, pp. 28-39"/>
    <m/>
    <m/>
    <m/>
    <x v="15"/>
    <s v="BRIGITTE"/>
    <m/>
    <m/>
    <m/>
    <m/>
    <m/>
    <m/>
    <m/>
    <m/>
    <m/>
    <m/>
    <m/>
    <m/>
    <m/>
    <m/>
    <m/>
    <m/>
    <m/>
    <m/>
    <m/>
    <m/>
    <m/>
    <m/>
    <m/>
    <m/>
    <m/>
  </r>
  <r>
    <x v="1"/>
    <x v="4"/>
    <s v="RH"/>
    <s v="Alves, S 2021, ‘Télétravail : les dirigeants contraints de faire confiance ?’, Cahiers Risques et Résilience, ‘La crise sanitaire vecteur de résilience’"/>
    <s v="L’Harmattan"/>
    <m/>
    <m/>
    <s v="décembre"/>
    <m/>
    <s v="N. 3, pp. 41-53"/>
    <m/>
    <m/>
    <m/>
    <x v="67"/>
    <s v="SARAH"/>
    <m/>
    <m/>
    <m/>
    <m/>
    <m/>
    <m/>
    <m/>
    <m/>
    <m/>
    <m/>
    <m/>
    <m/>
    <m/>
    <m/>
    <m/>
    <m/>
    <m/>
    <m/>
    <m/>
    <m/>
    <m/>
    <m/>
    <m/>
    <m/>
    <m/>
  </r>
  <r>
    <x v="1"/>
    <x v="4"/>
    <s v="SCM"/>
    <s v="Bernadas, C 2021, ‘Bref aperçu du contenu et des sentiments autour du concept de résilience à la suite du premier confinement français lié à la COVID-19’, Cahiers Risques et Résilience, ‘La crise sanitaire vecteur de résilience’"/>
    <s v="L’Harmattan"/>
    <m/>
    <m/>
    <s v="décembre"/>
    <m/>
    <s v="n.3, pp. 55-65."/>
    <m/>
    <m/>
    <m/>
    <x v="92"/>
    <s v="CHRISTINE "/>
    <m/>
    <m/>
    <m/>
    <m/>
    <m/>
    <m/>
    <m/>
    <m/>
    <m/>
    <m/>
    <m/>
    <m/>
    <m/>
    <m/>
    <m/>
    <m/>
    <m/>
    <m/>
    <m/>
    <m/>
    <m/>
    <m/>
    <m/>
    <m/>
    <m/>
  </r>
  <r>
    <x v="1"/>
    <x v="4"/>
    <s v="RH"/>
    <s v="Minchella, D &amp; Vinçotte, E 2021, ‘Les prestataires de service face à la crise du COVID-19 : le cas du secteur de la propreté’, Cahiers Risques et Résilience, ‘La crise sanitaire vecteur de résilience’"/>
    <s v="L’Harmattan"/>
    <m/>
    <m/>
    <s v="décembre"/>
    <m/>
    <s v="N. 3, pp. 67-80"/>
    <m/>
    <m/>
    <m/>
    <x v="61"/>
    <s v="DELPHINE"/>
    <m/>
    <m/>
    <m/>
    <m/>
    <m/>
    <m/>
    <m/>
    <m/>
    <m/>
    <m/>
    <m/>
    <m/>
    <m/>
    <m/>
    <m/>
    <m/>
    <m/>
    <m/>
    <m/>
    <m/>
    <m/>
    <m/>
    <m/>
    <m/>
    <m/>
  </r>
  <r>
    <x v="1"/>
    <x v="5"/>
    <s v="ECO"/>
    <s v="Eva, M, Cehan, A, Corodescu-Rosca, E &amp; Bourdin, S (2022), ‘Spatial patterns of regional inequalities: empirical evidences from a large panel of countries’, (CNRS géographie)"/>
    <s v="Applied Geography "/>
    <m/>
    <d v="2022-01-11T00:00:00"/>
    <d v="2022-03-01T00:00:00"/>
    <s v="https://doi.org/10.1016/j.apgeog.2022.102638"/>
    <s v="vol. 140"/>
    <n v="0"/>
    <m/>
    <m/>
    <x v="4"/>
    <s v="SEBASTIEN"/>
    <m/>
    <m/>
    <m/>
    <m/>
    <m/>
    <m/>
    <m/>
    <m/>
    <m/>
    <m/>
    <m/>
    <m/>
    <m/>
    <s v="x"/>
    <m/>
    <m/>
    <m/>
    <m/>
    <m/>
    <m/>
    <m/>
    <m/>
    <s v="x"/>
    <m/>
    <m/>
  </r>
  <r>
    <x v="1"/>
    <x v="5"/>
    <s v="ECO"/>
    <s v="Bourdin, S, Ben Miled, S &amp; Salhi, J 2022, 'The drivers of policies to limit the spread of Covid-19 in Europe'"/>
    <s v="Journal of Risk and Financial Management"/>
    <m/>
    <d v="2022-01-28T00:00:00"/>
    <d v="2022-02-01T00:00:00"/>
    <s v="https://doi.org/10.3390/jrfm15020067"/>
    <s v="15(2), 67"/>
    <n v="1"/>
    <m/>
    <m/>
    <x v="4"/>
    <s v="SEBASTIEN"/>
    <m/>
    <m/>
    <m/>
    <m/>
    <m/>
    <m/>
    <m/>
    <m/>
    <m/>
    <m/>
    <m/>
    <m/>
    <m/>
    <s v="x"/>
    <m/>
    <m/>
    <m/>
    <m/>
    <m/>
    <m/>
    <m/>
    <m/>
    <m/>
    <m/>
    <m/>
  </r>
  <r>
    <x v="1"/>
    <x v="5"/>
    <s v="STRAT"/>
    <s v="Castellano, S 2022, ‘Origine et développement historique de la légitimité’"/>
    <s v="Revue Interdisciplinaire Droit et Organisations (RIDO)"/>
    <m/>
    <m/>
    <s v="janvier-avril"/>
    <m/>
    <s v="no 2, pp. 8-30"/>
    <n v="0"/>
    <m/>
    <m/>
    <x v="47"/>
    <s v="SYLVAINE"/>
    <m/>
    <m/>
    <m/>
    <m/>
    <m/>
    <m/>
    <m/>
    <m/>
    <m/>
    <m/>
    <m/>
    <m/>
    <m/>
    <m/>
    <m/>
    <m/>
    <m/>
    <m/>
    <m/>
    <m/>
    <m/>
    <m/>
    <m/>
    <m/>
    <m/>
  </r>
  <r>
    <x v="1"/>
    <x v="5"/>
    <s v="ECO"/>
    <s v="Jeanne, L 2022, ‘L’intelligence économique territoriale envisagée comme une géoéthique : essai de problématisation’"/>
    <s v="Revue Interdisciplinaire Droit et Organisations (RIDO)"/>
    <m/>
    <m/>
    <s v="janvier-avril"/>
    <m/>
    <s v="no. 2, pp 46-65"/>
    <n v="0"/>
    <m/>
    <m/>
    <x v="93"/>
    <s v="LUDOVIC"/>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2"/>
    <x v="7"/>
    <m/>
    <m/>
    <m/>
    <m/>
    <m/>
    <m/>
    <m/>
    <m/>
    <m/>
    <m/>
    <m/>
    <x v="94"/>
    <m/>
    <m/>
    <m/>
    <m/>
    <m/>
    <m/>
    <m/>
    <m/>
    <m/>
    <m/>
    <m/>
    <m/>
    <m/>
    <m/>
    <m/>
    <m/>
    <m/>
    <m/>
    <m/>
    <m/>
    <m/>
    <m/>
    <m/>
    <m/>
    <m/>
    <m/>
  </r>
  <r>
    <x v="3"/>
    <x v="0"/>
    <s v="RH"/>
    <s v="Diard, C (2017), 'TPE familiale : transmettre son cabinet d'expertise comptable'"/>
    <s v=" Centrale de Cas et de Médias Pédagogiques (CCMP)"/>
    <m/>
    <m/>
    <m/>
    <m/>
    <s v="Paris, cas de Management Général - Stratégie, no. G1933."/>
    <m/>
    <m/>
    <m/>
    <x v="5"/>
    <s v="CAROLINE"/>
    <m/>
    <m/>
    <m/>
    <m/>
    <m/>
    <m/>
    <m/>
    <m/>
    <m/>
    <m/>
    <m/>
    <m/>
    <m/>
    <m/>
    <m/>
    <m/>
    <m/>
    <m/>
    <m/>
    <m/>
    <m/>
    <m/>
    <m/>
    <m/>
    <m/>
  </r>
  <r>
    <x v="3"/>
    <x v="0"/>
    <s v="MARK"/>
    <s v="Lethuilier, A &amp; Trainaud, F (2017), 'Triple win, how to prepare a negotiation: squeeze or be squeezed?'"/>
    <s v="Centrale de Cas et de Médias Pédagogiques (CCMP)"/>
    <m/>
    <m/>
    <m/>
    <m/>
    <s v=" Paris, cas de Négociation/Vente, no. N0008(GB)."/>
    <m/>
    <m/>
    <m/>
    <x v="95"/>
    <s v="A"/>
    <m/>
    <m/>
    <m/>
    <m/>
    <m/>
    <m/>
    <m/>
    <m/>
    <m/>
    <m/>
    <m/>
    <m/>
    <m/>
    <s v="x"/>
    <m/>
    <m/>
    <m/>
    <m/>
    <m/>
    <m/>
    <m/>
    <m/>
    <m/>
    <m/>
    <m/>
  </r>
  <r>
    <x v="3"/>
    <x v="0"/>
    <s v="RH"/>
    <s v="Minchella, D (2017), 'Concevoir et mener un projet pharaonique : la construction et la mise en fonction de l’hyper siège d’une banque internationale'"/>
    <s v="Centre de Cas HEC Montréal"/>
    <m/>
    <m/>
    <m/>
    <m/>
    <s v=" Montréal, cas de Management, no. 9 40 2017 008."/>
    <m/>
    <m/>
    <m/>
    <x v="61"/>
    <s v="DELPHINE"/>
    <m/>
    <m/>
    <m/>
    <m/>
    <m/>
    <m/>
    <m/>
    <m/>
    <m/>
    <m/>
    <m/>
    <m/>
    <m/>
    <m/>
    <m/>
    <m/>
    <m/>
    <m/>
    <m/>
    <m/>
    <m/>
    <m/>
    <m/>
    <m/>
    <m/>
  </r>
  <r>
    <x v="3"/>
    <x v="0"/>
    <s v="MARK"/>
    <s v="Schuller, E &amp; Lethuilier, A (2017), 'Vadescar : Comment construire un budget sans orientation chiffrée ?"/>
    <s v="Centrale de Cas et de Médias Pédagogiques (CCMP)"/>
    <m/>
    <m/>
    <m/>
    <m/>
    <s v="cas de Finances, no. F0530."/>
    <m/>
    <m/>
    <m/>
    <x v="95"/>
    <s v="A"/>
    <m/>
    <m/>
    <m/>
    <m/>
    <m/>
    <m/>
    <m/>
    <m/>
    <m/>
    <m/>
    <m/>
    <m/>
    <m/>
    <s v="x"/>
    <m/>
    <m/>
    <m/>
    <m/>
    <m/>
    <m/>
    <m/>
    <m/>
    <m/>
    <m/>
    <m/>
  </r>
  <r>
    <x v="4"/>
    <x v="0"/>
    <s v="ECO"/>
    <s v="Bourdin, S (2017), ‘Modeling and Simulation of the role of the Cohesion Policy in an enlarged European Union’, in J-C Thill, Spatial Analysis and Location Modeling in Urban and Regional Systems, Advances in Geographic Information Science, Springer, Berlin, Heidelberg"/>
    <s v="Springer, Berlin, Heidelberg"/>
    <m/>
    <m/>
    <m/>
    <m/>
    <s v="pp. 123-141"/>
    <m/>
    <m/>
    <m/>
    <x v="4"/>
    <s v="SEBASTIEN"/>
    <m/>
    <m/>
    <m/>
    <m/>
    <m/>
    <m/>
    <m/>
    <m/>
    <m/>
    <m/>
    <m/>
    <m/>
    <m/>
    <m/>
    <m/>
    <m/>
    <m/>
    <m/>
    <m/>
    <m/>
    <m/>
    <m/>
    <m/>
    <m/>
    <m/>
  </r>
  <r>
    <x v="4"/>
    <x v="0"/>
    <s v="MARK"/>
    <s v="De La Ville, V-I, Nicol, N &amp; Krupicka, A (2017), &quot;Vendre une chambre d'enfant : un design nourri par les apports du point de vente&quot;, in G. Brougère &amp; A. Dauphragne (eds), Les biens de l'enfant : du monde marchand à l'espace familial, Nouveau Monde Editions"/>
    <s v="Nouveau Monde Editions"/>
    <m/>
    <m/>
    <m/>
    <m/>
    <s v="pp. 157-177"/>
    <m/>
    <m/>
    <m/>
    <x v="96"/>
    <s v="N"/>
    <m/>
    <m/>
    <m/>
    <m/>
    <m/>
    <m/>
    <m/>
    <m/>
    <m/>
    <m/>
    <m/>
    <m/>
    <m/>
    <s v="x"/>
    <m/>
    <m/>
    <m/>
    <m/>
    <m/>
    <m/>
    <m/>
    <m/>
    <m/>
    <m/>
    <m/>
  </r>
  <r>
    <x v="4"/>
    <x v="0"/>
    <s v="MARK"/>
    <s v="Favreau, F (2017), &quot;Mobilisations&quot;, in J-L. Pissaloux (ed.), Dictionnaire du développement durable et des collectivités, Editions Lavoisier"/>
    <s v="Editions Lavoisier"/>
    <m/>
    <m/>
    <m/>
    <m/>
    <s v="pp. 301-305"/>
    <m/>
    <m/>
    <m/>
    <x v="38"/>
    <s v="FLORIAN"/>
    <m/>
    <m/>
    <m/>
    <m/>
    <m/>
    <m/>
    <m/>
    <m/>
    <m/>
    <m/>
    <m/>
    <m/>
    <m/>
    <s v="x"/>
    <m/>
    <m/>
    <m/>
    <m/>
    <m/>
    <m/>
    <m/>
    <m/>
    <m/>
    <m/>
    <m/>
  </r>
  <r>
    <x v="4"/>
    <x v="0"/>
    <s v="MARK"/>
    <s v="Favreau, F &amp; Lhuilier, G (2017), &quot;Sanctions&quot;, in J-L. Pissaloux (ed.), Dictionnaire du développement durable et des collectivités, Editions Lavoisier"/>
    <s v="Editions Lavoisier"/>
    <m/>
    <m/>
    <m/>
    <m/>
    <s v="pp. 430-439"/>
    <m/>
    <m/>
    <m/>
    <x v="38"/>
    <s v="FLORIAN"/>
    <m/>
    <m/>
    <m/>
    <m/>
    <m/>
    <m/>
    <m/>
    <m/>
    <m/>
    <m/>
    <m/>
    <m/>
    <m/>
    <s v="x"/>
    <m/>
    <m/>
    <m/>
    <m/>
    <m/>
    <m/>
    <m/>
    <m/>
    <m/>
    <m/>
    <m/>
  </r>
  <r>
    <x v="4"/>
    <x v="0"/>
    <s v="MARK"/>
    <s v="Favreau, F (2017), &quot;Société civile&quot;, in J-L. Pissaloux (ed.), Dictionnaire du développement durable et des collectivités, Editions Lavoisier"/>
    <s v="Editions Lavoisier"/>
    <m/>
    <m/>
    <m/>
    <m/>
    <s v="pp. 448-451"/>
    <m/>
    <m/>
    <m/>
    <x v="38"/>
    <s v="FLORIAN"/>
    <m/>
    <m/>
    <m/>
    <m/>
    <m/>
    <m/>
    <m/>
    <m/>
    <m/>
    <m/>
    <m/>
    <m/>
    <m/>
    <m/>
    <m/>
    <m/>
    <m/>
    <m/>
    <m/>
    <m/>
    <m/>
    <m/>
    <m/>
    <m/>
    <m/>
  </r>
  <r>
    <x v="4"/>
    <x v="0"/>
    <s v="MARK"/>
    <s v="Favreau, F (2017), &quot;Démocratie locale&quot;, in J-L. Pissaloux (ed.), Dictionnaire du développement durable et des collectivités, Editions Lavoisier"/>
    <s v="Editions Lavoisier"/>
    <m/>
    <m/>
    <m/>
    <m/>
    <s v="pp. 154-158"/>
    <m/>
    <m/>
    <m/>
    <x v="38"/>
    <s v="FLORIAN"/>
    <m/>
    <m/>
    <m/>
    <m/>
    <m/>
    <m/>
    <m/>
    <m/>
    <m/>
    <m/>
    <m/>
    <m/>
    <m/>
    <m/>
    <m/>
    <m/>
    <m/>
    <m/>
    <m/>
    <m/>
    <m/>
    <m/>
    <m/>
    <m/>
    <m/>
  </r>
  <r>
    <x v="4"/>
    <x v="0"/>
    <s v="MARK"/>
    <s v="Mandjak, T (2017), ’Üzleti piac, beszerzési magatartás’ (Business market, purchasing behavior)’, in Kovács István (ed.), Marketing: Fókuszban a termék, Typotex Kiadó, Budapest"/>
    <m/>
    <m/>
    <m/>
    <m/>
    <m/>
    <s v="pp. 91-111."/>
    <m/>
    <m/>
    <m/>
    <x v="13"/>
    <s v="TIBOR"/>
    <m/>
    <m/>
    <m/>
    <m/>
    <m/>
    <m/>
    <m/>
    <m/>
    <m/>
    <m/>
    <m/>
    <m/>
    <m/>
    <m/>
    <m/>
    <m/>
    <m/>
    <m/>
    <m/>
    <m/>
    <m/>
    <m/>
    <m/>
    <m/>
    <m/>
  </r>
  <r>
    <x v="4"/>
    <x v="0"/>
    <s v="MARK"/>
    <s v="Mandjak, T &amp; Waluszewski, A (2017), ‘Owner Relationships - A Parallel Network Force’, in H. Håkansson &amp; I. Snehota (eds) , No Business is an Island, Emerald Publishing Ltd"/>
    <s v="Emerald Publishing Ltd"/>
    <m/>
    <m/>
    <m/>
    <m/>
    <s v="pp. 157-172."/>
    <m/>
    <m/>
    <m/>
    <x v="13"/>
    <s v="TIBOR"/>
    <m/>
    <m/>
    <m/>
    <m/>
    <m/>
    <m/>
    <m/>
    <m/>
    <m/>
    <m/>
    <m/>
    <m/>
    <m/>
    <s v="x"/>
    <m/>
    <m/>
    <m/>
    <m/>
    <m/>
    <m/>
    <m/>
    <m/>
    <m/>
    <m/>
    <m/>
  </r>
  <r>
    <x v="4"/>
    <x v="0"/>
    <s v="RH"/>
    <s v="Picard, S, Steyer, V, Philippe, X &amp; Perezts, M (2017), ‘Leading the war on epidemics: exploring corporations' predatory modus operandi and their effects on international field dynamics&quot;, in C. Garsten &amp; A. Sörbom (eds), Power, Policy and Profit: Corporate Engagement in Politics and Gouvernance, Edward Elgar Publishing Ltd."/>
    <s v="Edward Elgar Publishing Ltd"/>
    <m/>
    <m/>
    <m/>
    <m/>
    <m/>
    <m/>
    <m/>
    <m/>
    <x v="42"/>
    <s v="XAVIER"/>
    <m/>
    <m/>
    <m/>
    <m/>
    <m/>
    <m/>
    <m/>
    <m/>
    <m/>
    <m/>
    <m/>
    <m/>
    <m/>
    <s v="x"/>
    <m/>
    <m/>
    <m/>
    <m/>
    <m/>
    <m/>
    <m/>
    <m/>
    <m/>
    <m/>
    <m/>
  </r>
  <r>
    <x v="4"/>
    <x v="0"/>
    <s v="FIN"/>
    <s v="St-Pierre, J, Fadil, N &amp; Bahri, M (2017), ‘La PME et la finance entrepreneuriale : une nouvelle approche qui s’impose’, in J. St-Pierre &amp; F. Labelle (eds), Les PME d’hier à demain, Presses de l’Université du Québec"/>
    <s v="Presses de l’Université du Québec"/>
    <m/>
    <m/>
    <m/>
    <m/>
    <s v="pp. 185-230."/>
    <m/>
    <m/>
    <m/>
    <x v="19"/>
    <s v="NAZIK"/>
    <m/>
    <m/>
    <m/>
    <m/>
    <m/>
    <m/>
    <m/>
    <m/>
    <m/>
    <m/>
    <m/>
    <m/>
    <m/>
    <s v="x"/>
    <m/>
    <m/>
    <m/>
    <m/>
    <m/>
    <m/>
    <m/>
    <m/>
    <m/>
    <m/>
    <m/>
  </r>
  <r>
    <x v="5"/>
    <x v="0"/>
    <s v="RH"/>
    <s v="Claveranne, J-P, Joffre, C, Payre, S, Scouarnec, A &amp; Tissoui, M 2017, 'MFN SSAM : Transformation 2020', Rapport d'études pour la Mutualité Française Normandie"/>
    <m/>
    <m/>
    <m/>
    <d v="2017-07-01T00:00:00"/>
    <m/>
    <s v="pp. 1-22"/>
    <m/>
    <m/>
    <m/>
    <x v="24"/>
    <s v="CLEMENCE"/>
    <m/>
    <m/>
    <m/>
    <m/>
    <m/>
    <m/>
    <m/>
    <m/>
    <m/>
    <m/>
    <m/>
    <m/>
    <m/>
    <s v="x"/>
    <m/>
    <m/>
    <m/>
    <m/>
    <m/>
    <m/>
    <m/>
    <m/>
    <m/>
    <m/>
    <m/>
  </r>
  <r>
    <x v="5"/>
    <x v="0"/>
    <s v="STRAT"/>
    <s v="Bernadas, C, Culie, J-D, Mouakhar, K &amp; Vo, L-C 2017, 'Projet Ardeco, Rapport final'"/>
    <m/>
    <m/>
    <m/>
    <m/>
    <m/>
    <s v="pp. 1-248"/>
    <m/>
    <m/>
    <m/>
    <x v="92"/>
    <s v="CHRISTINE"/>
    <s v="CULIE"/>
    <s v="JEAN-DENIS"/>
    <s v="MOUAKHAR"/>
    <s v="KHAIREDDINE"/>
    <s v="VO"/>
    <s v="L-C"/>
    <m/>
    <m/>
    <m/>
    <m/>
    <m/>
    <m/>
    <m/>
    <m/>
    <m/>
    <m/>
    <m/>
    <m/>
    <m/>
    <m/>
    <m/>
    <m/>
    <m/>
    <m/>
    <m/>
  </r>
  <r>
    <x v="5"/>
    <x v="0"/>
    <s v="ECO"/>
    <s v="Jeanne, L &amp; Raulin, F 2017, 'Les enjeux commerciaux et touristiques sur le territoire de la commune de Honfleur', Rapport d'étude, ."/>
    <m/>
    <m/>
    <m/>
    <m/>
    <m/>
    <s v="pp. 1-40"/>
    <m/>
    <m/>
    <m/>
    <x v="93"/>
    <s v="LUDOVIC"/>
    <m/>
    <m/>
    <m/>
    <m/>
    <m/>
    <m/>
    <m/>
    <m/>
    <m/>
    <m/>
    <m/>
    <m/>
    <m/>
    <s v="x"/>
    <m/>
    <m/>
    <m/>
    <m/>
    <m/>
    <m/>
    <m/>
    <m/>
    <m/>
    <m/>
    <m/>
  </r>
  <r>
    <x v="5"/>
    <x v="0"/>
    <s v="RH"/>
    <s v="Loux, P 2017, ‘Projet tourisme digital en Vallée de Seine pour Cap Digital’, Rapport d’étude."/>
    <m/>
    <m/>
    <m/>
    <m/>
    <m/>
    <m/>
    <m/>
    <m/>
    <m/>
    <x v="60"/>
    <s v="PATRICK"/>
    <m/>
    <m/>
    <m/>
    <m/>
    <m/>
    <m/>
    <m/>
    <m/>
    <m/>
    <m/>
    <m/>
    <m/>
    <m/>
    <m/>
    <m/>
    <m/>
    <m/>
    <m/>
    <m/>
    <m/>
    <m/>
    <m/>
    <m/>
    <m/>
    <m/>
  </r>
  <r>
    <x v="6"/>
    <x v="0"/>
    <s v="FIN"/>
    <s v="Bernard, O &amp; Joffre, C (2017), QCM - Comptabilité quotidienne, Editions EMS, janvier, 217p."/>
    <s v="Editions EMS"/>
    <m/>
    <m/>
    <d v="2017-01-01T00:00:00"/>
    <m/>
    <s v="217 p."/>
    <m/>
    <m/>
    <m/>
    <x v="33"/>
    <s v="ODILE"/>
    <s v="JOFFRE"/>
    <s v="CAMILLE"/>
    <m/>
    <m/>
    <m/>
    <m/>
    <m/>
    <m/>
    <m/>
    <m/>
    <m/>
    <m/>
    <m/>
    <m/>
    <m/>
    <m/>
    <m/>
    <m/>
    <m/>
    <m/>
    <m/>
    <m/>
    <m/>
    <m/>
    <m/>
  </r>
  <r>
    <x v="6"/>
    <x v="0"/>
    <s v="RH"/>
    <s v="Diard, C, Baudoin, E &amp; Berthet, S (2017), Aide-mémoire - Ressources humaines, Editions Dunod"/>
    <s v="Editions Dunod"/>
    <m/>
    <m/>
    <d v="2017-09-01T00:00:00"/>
    <m/>
    <s v="300 p."/>
    <m/>
    <m/>
    <m/>
    <x v="5"/>
    <s v="CAROLINE"/>
    <m/>
    <m/>
    <m/>
    <m/>
    <m/>
    <m/>
    <m/>
    <m/>
    <m/>
    <m/>
    <m/>
    <m/>
    <m/>
    <s v="x"/>
    <m/>
    <m/>
    <m/>
    <m/>
    <m/>
    <m/>
    <m/>
    <m/>
    <m/>
    <m/>
    <m/>
  </r>
  <r>
    <x v="6"/>
    <x v="0"/>
    <s v="RH"/>
    <s v="Diard, C (2017), Missions pratiques de GRH, Editions Dunod"/>
    <s v="Editions Dunod"/>
    <m/>
    <m/>
    <m/>
    <m/>
    <s v="175 p."/>
    <m/>
    <m/>
    <m/>
    <x v="5"/>
    <s v="CAROLINE"/>
    <m/>
    <m/>
    <m/>
    <m/>
    <m/>
    <m/>
    <m/>
    <m/>
    <m/>
    <m/>
    <m/>
    <m/>
    <m/>
    <m/>
    <m/>
    <m/>
    <m/>
    <m/>
    <m/>
    <m/>
    <m/>
    <m/>
    <m/>
    <m/>
    <m/>
  </r>
  <r>
    <x v="6"/>
    <x v="0"/>
    <s v="RH"/>
    <s v="Joffre, C &amp; Bernard, O (2017), QCM - Comptabilité d’inventaire, Editions EMS"/>
    <s v="Editions EMS"/>
    <m/>
    <m/>
    <d v="2017-01-01T00:00:00"/>
    <m/>
    <s v="217 p."/>
    <m/>
    <m/>
    <m/>
    <x v="24"/>
    <s v="CAMILLE"/>
    <s v="BERNARD"/>
    <s v="ODILE"/>
    <m/>
    <m/>
    <m/>
    <m/>
    <m/>
    <m/>
    <m/>
    <m/>
    <m/>
    <m/>
    <m/>
    <m/>
    <m/>
    <m/>
    <m/>
    <m/>
    <m/>
    <m/>
    <m/>
    <m/>
    <m/>
    <m/>
    <m/>
  </r>
  <r>
    <x v="7"/>
    <x v="0"/>
    <s v="RH"/>
    <s v="Alves, S &amp; Hachard, V (2017), 'Réflexion sur soi, rapport aux autres : de nouveaux domaines d’enseignement essentiels'"/>
    <s v="The Conversation"/>
    <m/>
    <m/>
    <d v="2017-01-10T00:00:00"/>
    <s v="https://theconversation.com/reflexion-sur-soi-rapport-aux-autres-de-nouveaux-domaines-denseignement-essentiels-70911"/>
    <m/>
    <m/>
    <m/>
    <m/>
    <x v="67"/>
    <s v="SARAH"/>
    <s v="HACHARD"/>
    <s v="VIRGINIE"/>
    <m/>
    <m/>
    <m/>
    <m/>
    <m/>
    <m/>
    <m/>
    <m/>
    <m/>
    <m/>
    <m/>
    <m/>
    <m/>
    <m/>
    <m/>
    <m/>
    <m/>
    <m/>
    <m/>
    <m/>
    <m/>
    <m/>
    <m/>
  </r>
  <r>
    <x v="7"/>
    <x v="0"/>
    <s v="RH"/>
    <s v="Alves, S &amp; Philippe, X (2017),, 'Poach me, I'm famous réseaux sociaux numériques et recrutement'"/>
    <s v="Journarl des Grandes Ecoles et des Universités"/>
    <m/>
    <m/>
    <d v="2017-01-01T00:00:00"/>
    <s v="https://www.mondedesgrandesecoles.fr/poach-me-im-famous-reseaux-sociaux-numeriques-recrutement/"/>
    <s v="n. 80"/>
    <m/>
    <m/>
    <m/>
    <x v="67"/>
    <s v="SARAH"/>
    <s v="PHILIPPE"/>
    <s v="XAVIER"/>
    <m/>
    <m/>
    <m/>
    <m/>
    <m/>
    <m/>
    <m/>
    <m/>
    <m/>
    <m/>
    <m/>
    <m/>
    <m/>
    <m/>
    <m/>
    <m/>
    <m/>
    <m/>
    <m/>
    <m/>
    <m/>
    <m/>
    <m/>
  </r>
  <r>
    <x v="7"/>
    <x v="0"/>
    <s v="STRAT"/>
    <s v="Belloncle, E, Breuil, E &amp; Bueno Merino, P (2017), 'Enseignement numérique et formation par la recherche, un binôme pour innover en école de management'"/>
    <s v="The Conversation"/>
    <m/>
    <m/>
    <d v="2017-10-26T00:00:00"/>
    <s v="https://theconversation.com/enseignement-numerique-et-formation-par-la-recherche-un-binome-pour-innover-en-ecole-de-management-86014"/>
    <m/>
    <m/>
    <m/>
    <m/>
    <x v="1"/>
    <s v="PASCALE"/>
    <m/>
    <m/>
    <m/>
    <m/>
    <m/>
    <m/>
    <m/>
    <m/>
    <m/>
    <m/>
    <m/>
    <m/>
    <m/>
    <s v="x"/>
    <m/>
    <m/>
    <m/>
    <m/>
    <m/>
    <m/>
    <m/>
    <m/>
    <m/>
    <m/>
    <m/>
  </r>
  <r>
    <x v="7"/>
    <x v="0"/>
    <s v="FIN"/>
    <s v="Ben Hamadi, Z (2017), 'Tunisie, Maroc, Egypte : eldorados de la start-up sociale ?'"/>
    <s v="The Conversation"/>
    <m/>
    <m/>
    <d v="2017-03-01T00:00:00"/>
    <s v="https://theconversation.com/tunisie-maroc-egypte-eldorados-de-la-start-up-sociale-73015"/>
    <m/>
    <m/>
    <m/>
    <m/>
    <x v="46"/>
    <s v="ZOUHOUR"/>
    <m/>
    <m/>
    <m/>
    <m/>
    <m/>
    <m/>
    <m/>
    <m/>
    <m/>
    <m/>
    <m/>
    <m/>
    <m/>
    <m/>
    <m/>
    <m/>
    <m/>
    <m/>
    <m/>
    <m/>
    <m/>
    <m/>
    <m/>
    <m/>
    <m/>
  </r>
  <r>
    <x v="7"/>
    <x v="0"/>
    <s v="FIN"/>
    <s v="Ben Hamadi, Z (2017), ''Tunisia, Morocco and Egypt: a new global hub for social impact start-ups''"/>
    <s v="The Conversation"/>
    <m/>
    <m/>
    <d v="2017-03-13T00:00:00"/>
    <s v="https://theconversation.com/tunisia-morocco-and-egypt-a-new-global-hub-for-social-impact-start-ups-74096"/>
    <m/>
    <m/>
    <m/>
    <m/>
    <x v="46"/>
    <s v="ZOUHOUR"/>
    <m/>
    <m/>
    <m/>
    <m/>
    <m/>
    <m/>
    <m/>
    <m/>
    <m/>
    <m/>
    <m/>
    <m/>
    <m/>
    <m/>
    <m/>
    <m/>
    <m/>
    <m/>
    <m/>
    <m/>
    <m/>
    <m/>
    <m/>
    <m/>
    <m/>
  </r>
  <r>
    <x v="7"/>
    <x v="0"/>
    <s v="FIN"/>
    <s v="Ben Hamadi, Z (2017), ' Why Tunisia’s banks are its main economic weakness'"/>
    <s v="The Conversation"/>
    <m/>
    <m/>
    <d v="2017-06-09T00:00:00"/>
    <s v="https://theconversation.com/why-tunisias-banks-are-its-main-economic-weakness-75800"/>
    <m/>
    <m/>
    <m/>
    <m/>
    <x v="46"/>
    <s v="ZOUHOUR"/>
    <m/>
    <m/>
    <m/>
    <m/>
    <m/>
    <m/>
    <m/>
    <m/>
    <m/>
    <m/>
    <m/>
    <m/>
    <m/>
    <m/>
    <m/>
    <m/>
    <m/>
    <m/>
    <m/>
    <m/>
    <m/>
    <m/>
    <m/>
    <m/>
    <m/>
  </r>
  <r>
    <x v="7"/>
    <x v="0"/>
    <s v="FIN"/>
    <s v="Ben Hamadi, Z (2017), 'Les banques tunisiennes après la révolution : un crucial besoin de gouvernance'"/>
    <s v="The Conversation"/>
    <m/>
    <m/>
    <d v="2017-06-11T00:00:00"/>
    <s v="https://theconversation.com/les-banques-tunisiennes-apres-la-revolution-un-crucial-besoin-de-gouvernance-75802"/>
    <m/>
    <m/>
    <m/>
    <m/>
    <x v="46"/>
    <s v="ZOUHOUR"/>
    <m/>
    <m/>
    <m/>
    <m/>
    <m/>
    <m/>
    <m/>
    <m/>
    <m/>
    <m/>
    <m/>
    <m/>
    <m/>
    <m/>
    <m/>
    <m/>
    <m/>
    <m/>
    <m/>
    <m/>
    <m/>
    <m/>
    <m/>
    <m/>
    <m/>
  </r>
  <r>
    <x v="7"/>
    <x v="0"/>
    <s v="FIN"/>
    <s v="Bernard, O (2017), 'A quoi tient la confiance en notre expert-comptable ?'"/>
    <s v="Vox-Fi"/>
    <m/>
    <m/>
    <d v="2017-03-20T00:00:00"/>
    <s v="https://www.finance-gestion.com/vox-fi/"/>
    <m/>
    <m/>
    <m/>
    <m/>
    <x v="33"/>
    <s v="ODILE"/>
    <m/>
    <m/>
    <m/>
    <m/>
    <m/>
    <m/>
    <m/>
    <m/>
    <m/>
    <m/>
    <m/>
    <m/>
    <m/>
    <m/>
    <m/>
    <m/>
    <m/>
    <m/>
    <m/>
    <m/>
    <m/>
    <m/>
    <m/>
    <m/>
    <m/>
  </r>
  <r>
    <x v="7"/>
    <x v="0"/>
    <s v="FIN"/>
    <s v="Bernard, O (2017), 'D’Athènes à l’université française : le tirage au sort à travers les siècles'"/>
    <s v="The Conversation"/>
    <m/>
    <m/>
    <d v="2017-06-11T00:00:00"/>
    <s v="https://theconversation.com/dathenes-a-luniversite-francaise-le-tirage-au-sort-a-travers-les-siecles-78943"/>
    <m/>
    <m/>
    <m/>
    <m/>
    <x v="33"/>
    <s v="ODILE"/>
    <m/>
    <m/>
    <m/>
    <m/>
    <m/>
    <m/>
    <m/>
    <m/>
    <m/>
    <m/>
    <m/>
    <m/>
    <m/>
    <m/>
    <m/>
    <m/>
    <m/>
    <m/>
    <m/>
    <m/>
    <m/>
    <m/>
    <m/>
    <m/>
    <m/>
  </r>
  <r>
    <x v="7"/>
    <x v="0"/>
    <s v="STRAT"/>
    <s v="Bonneveux, E, Gavoille, F, Hulin, A, Georges, L &amp; Lebègue, T 2017, 'Egalité professionnelle : des barrières invisibles sur le chemin'"/>
    <s v="The Conversation"/>
    <m/>
    <m/>
    <d v="2017-10-06T00:00:00"/>
    <s v="https://theconversation.com/egalite-professionnelle-des-barrieres-invisibles-sur-le-chemin-85003"/>
    <m/>
    <m/>
    <m/>
    <m/>
    <x v="8"/>
    <s v="TYPHAINE"/>
    <m/>
    <m/>
    <m/>
    <m/>
    <m/>
    <m/>
    <m/>
    <m/>
    <m/>
    <m/>
    <m/>
    <m/>
    <m/>
    <s v="x"/>
    <m/>
    <m/>
    <m/>
    <m/>
    <m/>
    <m/>
    <m/>
    <m/>
    <m/>
    <m/>
    <m/>
  </r>
  <r>
    <x v="7"/>
    <x v="0"/>
    <s v="ECO"/>
    <s v="Bourdin, S (2017), 'Déserts médicaux : les candidats à la présidentielle cherchent le remède'"/>
    <s v="The Conversation"/>
    <m/>
    <m/>
    <d v="2017-01-04T00:00:00"/>
    <s v="https://theconversation.com/deserts-medicaux-les-candidats-a-la-presidentielle-cherchent-le-remede-70816"/>
    <m/>
    <m/>
    <m/>
    <m/>
    <x v="4"/>
    <s v="SEBASTIEN"/>
    <m/>
    <m/>
    <m/>
    <m/>
    <m/>
    <m/>
    <m/>
    <m/>
    <m/>
    <m/>
    <m/>
    <m/>
    <m/>
    <m/>
    <m/>
    <m/>
    <m/>
    <m/>
    <m/>
    <m/>
    <m/>
    <m/>
    <m/>
    <m/>
    <m/>
  </r>
  <r>
    <x v="7"/>
    <x v="0"/>
    <s v="ECO"/>
    <s v="Bourdin, S (2017), 'La transition énergétique, un enjeu géopolitique pour l’Europe'"/>
    <s v="The Conversation"/>
    <m/>
    <m/>
    <d v="2017-01-16T00:00:00"/>
    <s v="https://theconversation.com/la-transition-energetique-un-enjeu-geopolitique-pour-leurope-71291"/>
    <m/>
    <m/>
    <m/>
    <m/>
    <x v="4"/>
    <s v="SEBASTIEN"/>
    <m/>
    <m/>
    <m/>
    <m/>
    <m/>
    <m/>
    <m/>
    <m/>
    <m/>
    <m/>
    <m/>
    <m/>
    <m/>
    <m/>
    <m/>
    <m/>
    <m/>
    <m/>
    <m/>
    <m/>
    <m/>
    <m/>
    <m/>
    <m/>
    <m/>
  </r>
  <r>
    <x v="7"/>
    <x v="0"/>
    <s v="ECO"/>
    <s v="Bourdin, S (2017), 'L’éthique a-t-elle sa place dans la recherche ?'"/>
    <s v="CGE Grand Angle"/>
    <m/>
    <m/>
    <d v="2017-02-01T00:00:00"/>
    <s v="http://www.cge-news.com/main.php?p=1702"/>
    <s v="no. 81"/>
    <m/>
    <m/>
    <m/>
    <x v="4"/>
    <s v="SEBASTIEN"/>
    <m/>
    <m/>
    <m/>
    <m/>
    <m/>
    <m/>
    <m/>
    <m/>
    <m/>
    <m/>
    <m/>
    <m/>
    <m/>
    <m/>
    <m/>
    <m/>
    <m/>
    <m/>
    <m/>
    <m/>
    <m/>
    <m/>
    <m/>
    <m/>
    <m/>
  </r>
  <r>
    <x v="7"/>
    <x v="0"/>
    <s v="ECO"/>
    <s v="Bourdin, S (2017), 'La Chine, cet objet viticole non identifié'"/>
    <s v="The Conversation"/>
    <m/>
    <m/>
    <d v="2017-02-07T00:00:00"/>
    <s v="https://theconversation.com/la-chine-cet-objet-viticole-non-identifie-72428"/>
    <m/>
    <m/>
    <m/>
    <m/>
    <x v="4"/>
    <s v="SEBASTIEN"/>
    <m/>
    <m/>
    <m/>
    <m/>
    <m/>
    <m/>
    <m/>
    <m/>
    <m/>
    <m/>
    <m/>
    <m/>
    <m/>
    <m/>
    <m/>
    <m/>
    <m/>
    <m/>
    <m/>
    <m/>
    <m/>
    <m/>
    <m/>
    <m/>
    <m/>
  </r>
  <r>
    <x v="7"/>
    <x v="0"/>
    <s v="ECO"/>
    <s v="Bourdin, S (2017), 'Le Havre dans la concurrence portuaire européenne et mondiale'"/>
    <s v="The Conversation"/>
    <m/>
    <m/>
    <d v="2017-02-20T00:00:00"/>
    <s v="https://theconversation.com/le-havre-dans-la-concurrence-portuaire-europeenne-et-mondiale-73006"/>
    <m/>
    <m/>
    <m/>
    <m/>
    <x v="4"/>
    <s v="SEBASTIEN"/>
    <m/>
    <m/>
    <m/>
    <m/>
    <m/>
    <m/>
    <m/>
    <m/>
    <m/>
    <m/>
    <m/>
    <m/>
    <m/>
    <m/>
    <m/>
    <m/>
    <m/>
    <m/>
    <m/>
    <m/>
    <m/>
    <m/>
    <m/>
    <m/>
    <m/>
  </r>
  <r>
    <x v="7"/>
    <x v="0"/>
    <s v="ECO"/>
    <s v="Bourdin, S (2017), 'Les inégalités régionales en Europe : comment les résoudre ?'"/>
    <s v="Population &amp; Avenir"/>
    <m/>
    <m/>
    <m/>
    <m/>
    <s v="vol. 2017/1, no. 731, pp.17-19, janvier-février"/>
    <m/>
    <m/>
    <m/>
    <x v="4"/>
    <s v="SEBASTIEN"/>
    <m/>
    <m/>
    <m/>
    <m/>
    <m/>
    <m/>
    <m/>
    <m/>
    <m/>
    <m/>
    <m/>
    <m/>
    <m/>
    <m/>
    <m/>
    <m/>
    <m/>
    <m/>
    <m/>
    <m/>
    <m/>
    <m/>
    <m/>
    <m/>
    <m/>
  </r>
  <r>
    <x v="7"/>
    <x v="0"/>
    <s v="ECO"/>
    <s v="Bourdin, S 2017, 'Revitaliser les commerces de centre-ville : en finir avec le ‘no parking, no business’"/>
    <s v="The Conversation"/>
    <m/>
    <m/>
    <d v="2017-03-02T00:00:00"/>
    <s v="https://theconversation.com/revitaliser-les-commerces-de-centre-ville-en-finir-avec-le-no-parking-no-business-73177"/>
    <m/>
    <m/>
    <m/>
    <m/>
    <x v="4"/>
    <s v="SEBASTIEN"/>
    <m/>
    <m/>
    <m/>
    <m/>
    <m/>
    <m/>
    <m/>
    <m/>
    <m/>
    <m/>
    <m/>
    <m/>
    <m/>
    <m/>
    <m/>
    <m/>
    <m/>
    <m/>
    <m/>
    <m/>
    <m/>
    <m/>
    <m/>
    <m/>
    <m/>
  </r>
  <r>
    <x v="7"/>
    <x v="0"/>
    <s v="ECO"/>
    <s v="Bourdin, S (2017), 'Les inégalités de développement économique dans l’Union européenne'"/>
    <s v="The Conversation"/>
    <m/>
    <m/>
    <d v="2017-05-10T00:00:00"/>
    <s v="https://theconversation.com/les-inegalites-de-developpement-economique-dans-lunion-europeenne-76637"/>
    <m/>
    <m/>
    <m/>
    <m/>
    <x v="4"/>
    <s v="SEBASTIEN"/>
    <m/>
    <m/>
    <m/>
    <m/>
    <m/>
    <m/>
    <m/>
    <m/>
    <m/>
    <m/>
    <m/>
    <m/>
    <m/>
    <m/>
    <m/>
    <m/>
    <m/>
    <m/>
    <m/>
    <m/>
    <m/>
    <m/>
    <m/>
    <m/>
    <m/>
  </r>
  <r>
    <x v="7"/>
    <x v="0"/>
    <s v="ECO"/>
    <s v="Bourdin, S (2017), 'Quelles solidarités économiques entre les régions européennes ?'"/>
    <s v="The Conversation"/>
    <m/>
    <m/>
    <d v="2017-05-12T00:00:00"/>
    <s v="https://theconversation.com/quelles-solidarites-economiques-entre-les-regions-europeennes-76636"/>
    <m/>
    <m/>
    <m/>
    <m/>
    <x v="4"/>
    <s v="SEBASTIEN"/>
    <m/>
    <m/>
    <m/>
    <m/>
    <m/>
    <m/>
    <m/>
    <m/>
    <m/>
    <m/>
    <m/>
    <m/>
    <m/>
    <m/>
    <m/>
    <m/>
    <m/>
    <m/>
    <m/>
    <m/>
    <m/>
    <m/>
    <m/>
    <m/>
    <m/>
  </r>
  <r>
    <x v="7"/>
    <x v="0"/>
    <s v="ECO"/>
    <s v="Bourdin, S (2017), 'Les partenariats public-privé dans le développement territorial : un modèle anglais à importer ?'"/>
    <m/>
    <m/>
    <m/>
    <d v="2017-09-01T00:00:00"/>
    <m/>
    <s v="n. 3"/>
    <m/>
    <m/>
    <m/>
    <x v="4"/>
    <s v="SEBASTIEN"/>
    <m/>
    <m/>
    <m/>
    <m/>
    <m/>
    <m/>
    <m/>
    <m/>
    <m/>
    <m/>
    <m/>
    <m/>
    <m/>
    <m/>
    <m/>
    <m/>
    <m/>
    <m/>
    <m/>
    <m/>
    <m/>
    <m/>
    <m/>
    <m/>
    <m/>
  </r>
  <r>
    <x v="7"/>
    <x v="0"/>
    <s v="ECO"/>
    <s v="Bourdin, S (2017), 'Voyage en démographie : une population européenne en mouvement'"/>
    <s v="The Conversation"/>
    <m/>
    <m/>
    <d v="2017-12-06T00:00:00"/>
    <s v="https://theconversation.com/voyage-en-demographie-une-population-europeenne-en-mouvement-85855"/>
    <m/>
    <m/>
    <m/>
    <m/>
    <x v="4"/>
    <s v="SEBASTIEN"/>
    <m/>
    <m/>
    <m/>
    <m/>
    <m/>
    <m/>
    <m/>
    <m/>
    <m/>
    <m/>
    <m/>
    <m/>
    <m/>
    <m/>
    <m/>
    <m/>
    <m/>
    <m/>
    <m/>
    <m/>
    <m/>
    <m/>
    <m/>
    <m/>
    <m/>
  </r>
  <r>
    <x v="7"/>
    <x v="0"/>
    <s v="ECO"/>
    <s v="Bourdin, S, Jeanne, L &amp; Raulin, F (2017), 'La biomasse en Normandie, une ressource locale peu connue mais en plein essor !'"/>
    <s v="Etudes Normandes"/>
    <m/>
    <m/>
    <d v="2017-12-01T00:00:00"/>
    <m/>
    <s v="n. 4"/>
    <m/>
    <m/>
    <m/>
    <x v="4"/>
    <s v="SEBASTIEN"/>
    <s v="JEANNE"/>
    <s v="LUDOVIS"/>
    <s v="RAULIN"/>
    <s v="FRANCOIS"/>
    <m/>
    <m/>
    <m/>
    <m/>
    <m/>
    <m/>
    <m/>
    <m/>
    <m/>
    <m/>
    <m/>
    <m/>
    <m/>
    <m/>
    <m/>
    <m/>
    <m/>
    <m/>
    <m/>
    <m/>
    <m/>
  </r>
  <r>
    <x v="7"/>
    <x v="0"/>
    <s v="STRAT"/>
    <s v="Bueno Merino, P &amp; Duchemin, M-H (2017), 'L'accompagnement collectif au féminin, un dispositif favorisant la création d'entreprises'"/>
    <s v="Normandie Magazine"/>
    <m/>
    <m/>
    <d v="2017-03-27T00:00:00"/>
    <m/>
    <m/>
    <m/>
    <m/>
    <m/>
    <x v="1"/>
    <s v="PASCALE"/>
    <s v="DUCHEMIN"/>
    <s v="MARIE-HELENE"/>
    <m/>
    <m/>
    <m/>
    <m/>
    <m/>
    <m/>
    <m/>
    <m/>
    <m/>
    <m/>
    <m/>
    <m/>
    <m/>
    <m/>
    <m/>
    <m/>
    <m/>
    <m/>
    <m/>
    <m/>
    <m/>
    <m/>
    <m/>
  </r>
  <r>
    <x v="7"/>
    <x v="0"/>
    <s v="STRAT"/>
    <s v="Bueno Merino, P, Grandval, S &amp; Abdessemed, T (2017), 'Accréditations internationales et écoles de management : inertie ou apprentissage organisationnel ?'"/>
    <s v="The Conversation"/>
    <m/>
    <m/>
    <d v="2017-11-22T00:00:00"/>
    <s v="https://theconversation.com/accreditations-internationales-et-ecoles-de-management-inertie-ou-apprentissage-organisationnel-86381"/>
    <m/>
    <m/>
    <m/>
    <m/>
    <x v="1"/>
    <s v="PASCALE"/>
    <m/>
    <m/>
    <m/>
    <m/>
    <m/>
    <m/>
    <m/>
    <m/>
    <m/>
    <m/>
    <m/>
    <m/>
    <m/>
    <s v="x"/>
    <m/>
    <m/>
    <m/>
    <m/>
    <m/>
    <m/>
    <m/>
    <m/>
    <m/>
    <m/>
    <m/>
  </r>
  <r>
    <x v="7"/>
    <x v="0"/>
    <s v="SCM"/>
    <s v="Daudet, B (2017), 'Gouvernance de la métropole portuaire ouest-africaine'"/>
    <s v=" Journal de la Marine Marchande"/>
    <m/>
    <m/>
    <m/>
    <m/>
    <s v="no. 5073, pp.34-35"/>
    <m/>
    <m/>
    <m/>
    <x v="97"/>
    <s v="BRIGITTE"/>
    <m/>
    <m/>
    <m/>
    <m/>
    <m/>
    <m/>
    <m/>
    <m/>
    <m/>
    <m/>
    <m/>
    <m/>
    <m/>
    <m/>
    <m/>
    <m/>
    <m/>
    <m/>
    <m/>
    <m/>
    <m/>
    <m/>
    <m/>
    <m/>
    <m/>
  </r>
  <r>
    <x v="7"/>
    <x v="0"/>
    <s v="SCM"/>
    <s v="Daudet, B (2017), 'Métropole portuaire : gouvernance(s) impossible(s) ?'"/>
    <s v="France Forum"/>
    <m/>
    <m/>
    <d v="2017-07-01T00:00:00"/>
    <m/>
    <s v="no. 66, pp.66-67"/>
    <m/>
    <m/>
    <m/>
    <x v="97"/>
    <s v="BRIGITTE"/>
    <m/>
    <m/>
    <m/>
    <m/>
    <m/>
    <m/>
    <m/>
    <m/>
    <m/>
    <m/>
    <m/>
    <m/>
    <m/>
    <m/>
    <m/>
    <m/>
    <m/>
    <m/>
    <m/>
    <m/>
    <m/>
    <m/>
    <m/>
    <m/>
    <m/>
  </r>
  <r>
    <x v="7"/>
    <x v="0"/>
    <s v="MARK"/>
    <s v="Delannoy, A &amp; Diard, C (2017), 'Perte d’identité au travail et identité sociale'"/>
    <s v="The Conversation"/>
    <m/>
    <m/>
    <d v="2017-02-14T00:00:00"/>
    <s v="https://theconversation.com/perte-didentite-au-travail-et-identite-sociale-71915"/>
    <m/>
    <m/>
    <m/>
    <m/>
    <x v="36"/>
    <s v="ARNAUD"/>
    <s v="DIARD"/>
    <s v="CAROLINE"/>
    <m/>
    <m/>
    <m/>
    <m/>
    <m/>
    <m/>
    <m/>
    <m/>
    <m/>
    <m/>
    <m/>
    <m/>
    <m/>
    <m/>
    <m/>
    <m/>
    <m/>
    <m/>
    <m/>
    <m/>
    <m/>
    <m/>
    <m/>
  </r>
  <r>
    <x v="7"/>
    <x v="0"/>
    <s v="MARK"/>
    <s v="Delannoy, A &amp; Faury, O (2017), 'Les croisières en Arctique, un marché de luxe'"/>
    <s v="The Conversation"/>
    <m/>
    <m/>
    <d v="2017-09-07T00:00:00"/>
    <s v="https://theconversation.com/les-croisieres-en-arctique-un-marche-de-luxe-81422"/>
    <m/>
    <m/>
    <m/>
    <m/>
    <x v="36"/>
    <s v="ARNAUD"/>
    <s v="FAURY"/>
    <s v="OLIVIER"/>
    <m/>
    <m/>
    <m/>
    <m/>
    <m/>
    <m/>
    <m/>
    <m/>
    <m/>
    <m/>
    <m/>
    <m/>
    <m/>
    <m/>
    <m/>
    <m/>
    <m/>
    <m/>
    <m/>
    <m/>
    <m/>
    <m/>
    <m/>
  </r>
  <r>
    <x v="7"/>
    <x v="0"/>
    <s v="RH"/>
    <s v="Diard, C (2017), 'Le droit à la déconnexion est-il applicable aux télétravailleurs?'"/>
    <s v="The Huffington Post"/>
    <m/>
    <m/>
    <d v="2017-01-04T00:00:00"/>
    <s v="https://www.huffingtonpost.fr/caroline-diard/droit-a-la-deconnexion-teletravailleurs_a_21646486/"/>
    <m/>
    <m/>
    <m/>
    <m/>
    <x v="5"/>
    <s v="CAROLINE"/>
    <m/>
    <m/>
    <m/>
    <m/>
    <m/>
    <m/>
    <m/>
    <m/>
    <m/>
    <m/>
    <m/>
    <m/>
    <m/>
    <m/>
    <m/>
    <m/>
    <m/>
    <m/>
    <m/>
    <m/>
    <m/>
    <m/>
    <m/>
    <m/>
    <m/>
  </r>
  <r>
    <x v="7"/>
    <x v="0"/>
    <s v="RH"/>
    <s v="Diard, C (2017), 'Formation des cadres : comment l’innovation pédagogique influence le management des entreprises'"/>
    <s v="The Conversation"/>
    <m/>
    <m/>
    <d v="2017-01-09T00:00:00"/>
    <s v="https://theconversation.com/formation-des-cadres-comment-linnovation-pedagogique-influence-le-management-des-entreprises-69677"/>
    <m/>
    <m/>
    <m/>
    <m/>
    <x v="5"/>
    <s v="CAROLINE"/>
    <m/>
    <m/>
    <m/>
    <m/>
    <m/>
    <m/>
    <m/>
    <m/>
    <m/>
    <m/>
    <m/>
    <m/>
    <m/>
    <m/>
    <m/>
    <m/>
    <m/>
    <m/>
    <m/>
    <m/>
    <m/>
    <m/>
    <m/>
    <m/>
    <m/>
  </r>
  <r>
    <x v="7"/>
    <x v="0"/>
    <s v="RH"/>
    <s v="Diard, C (2017), 'Le régime de l’auto-entrepreneur : itinéraire d’un enfant gâté'"/>
    <s v="The Conversation"/>
    <m/>
    <m/>
    <d v="2017-01-17T00:00:00"/>
    <s v="https://theconversation.com/le-regime-de-lauto-entrepreneur-itineraire-dun-enfant-gate-68294"/>
    <m/>
    <m/>
    <m/>
    <m/>
    <x v="5"/>
    <s v="CAROLINE"/>
    <m/>
    <m/>
    <m/>
    <m/>
    <m/>
    <m/>
    <m/>
    <m/>
    <m/>
    <m/>
    <m/>
    <m/>
    <m/>
    <m/>
    <m/>
    <m/>
    <m/>
    <m/>
    <m/>
    <m/>
    <m/>
    <m/>
    <m/>
    <m/>
    <m/>
  </r>
  <r>
    <x v="7"/>
    <x v="0"/>
    <s v="RH"/>
    <s v="Diard, C (2017), 'Le droit à l'oubli est-il vraiment applicable ?'"/>
    <s v="The Conversation"/>
    <m/>
    <m/>
    <d v="2017-01-25T00:00:00"/>
    <s v="https://theconversation.com/le-droit-a-loubli-est-il-vraiment-applicable-71015"/>
    <m/>
    <m/>
    <m/>
    <m/>
    <x v="5"/>
    <s v="CAROLINE"/>
    <m/>
    <m/>
    <m/>
    <m/>
    <m/>
    <m/>
    <m/>
    <m/>
    <m/>
    <m/>
    <m/>
    <m/>
    <m/>
    <m/>
    <m/>
    <m/>
    <m/>
    <m/>
    <m/>
    <m/>
    <m/>
    <m/>
    <m/>
    <m/>
    <m/>
  </r>
  <r>
    <x v="7"/>
    <x v="0"/>
    <s v="RH"/>
    <s v="Diard, C (2017), 'Piloter la performance dans une organisation matricielle, ou comment ne pas être aspiré par la matrice'"/>
    <s v="The Conversation"/>
    <m/>
    <m/>
    <d v="2017-02-08T00:00:00"/>
    <s v="https://theconversation.com/piloter-la-performance-dans-une-organisation-matricielle-ou-comment-ne-pas-etre-aspire-par-la-matrice-68517"/>
    <m/>
    <m/>
    <m/>
    <m/>
    <x v="5"/>
    <s v="CAROLINE"/>
    <m/>
    <m/>
    <m/>
    <m/>
    <m/>
    <m/>
    <m/>
    <m/>
    <m/>
    <m/>
    <m/>
    <m/>
    <m/>
    <m/>
    <m/>
    <m/>
    <m/>
    <m/>
    <m/>
    <m/>
    <m/>
    <m/>
    <m/>
    <m/>
    <m/>
  </r>
  <r>
    <x v="7"/>
    <x v="0"/>
    <s v="RH"/>
    <s v="Diard, C (2017), 'Télétravail et burn-out'"/>
    <s v="The Conversation"/>
    <m/>
    <m/>
    <d v="2017-02-22T00:00:00"/>
    <s v="https://theconversation.com/teletravail-et-burn-out-73236"/>
    <m/>
    <m/>
    <m/>
    <m/>
    <x v="5"/>
    <s v="CAROLINE"/>
    <m/>
    <m/>
    <m/>
    <m/>
    <m/>
    <m/>
    <m/>
    <m/>
    <m/>
    <m/>
    <m/>
    <m/>
    <m/>
    <m/>
    <m/>
    <m/>
    <m/>
    <m/>
    <m/>
    <m/>
    <m/>
    <m/>
    <m/>
    <m/>
    <m/>
  </r>
  <r>
    <x v="7"/>
    <x v="0"/>
    <s v="RH"/>
    <s v="Diard, C (2017), 'Complémentaire santé obligatoire : un désavantage social ?'"/>
    <s v="The Conversation"/>
    <m/>
    <m/>
    <d v="2017-03-01T00:00:00"/>
    <s v="https://theconversation.com/complementaire-sante-obligatoire-un-desavantage-social-72096"/>
    <m/>
    <m/>
    <m/>
    <m/>
    <x v="5"/>
    <s v="CAROLINE"/>
    <m/>
    <m/>
    <m/>
    <m/>
    <m/>
    <m/>
    <m/>
    <m/>
    <m/>
    <m/>
    <m/>
    <m/>
    <m/>
    <m/>
    <m/>
    <m/>
    <m/>
    <m/>
    <m/>
    <m/>
    <m/>
    <m/>
    <m/>
    <m/>
    <m/>
  </r>
  <r>
    <x v="7"/>
    <x v="0"/>
    <s v="RH"/>
    <s v="Diard, C (2017), 'Dialogue social, où en sommes-nous ?'"/>
    <s v="Le Cercle Les Echos"/>
    <m/>
    <m/>
    <d v="2017-03-03T00:00:00"/>
    <m/>
    <m/>
    <m/>
    <m/>
    <m/>
    <x v="5"/>
    <s v="CAROLINE"/>
    <m/>
    <m/>
    <m/>
    <m/>
    <m/>
    <m/>
    <m/>
    <m/>
    <m/>
    <m/>
    <m/>
    <m/>
    <m/>
    <m/>
    <m/>
    <m/>
    <m/>
    <m/>
    <m/>
    <m/>
    <m/>
    <m/>
    <m/>
    <m/>
    <m/>
  </r>
  <r>
    <x v="7"/>
    <x v="0"/>
    <s v="RH"/>
    <s v="Diard, C (2017), 'Réforme des retraites : retour vers le futur ?'"/>
    <s v="The Conversation"/>
    <m/>
    <m/>
    <d v="2017-03-09T00:00:00"/>
    <s v="https://theconversation.com/reforme-des-retraites-retour-vers-le-futur-73997"/>
    <m/>
    <m/>
    <m/>
    <m/>
    <x v="5"/>
    <s v="CAROLINE"/>
    <m/>
    <m/>
    <m/>
    <m/>
    <m/>
    <m/>
    <m/>
    <m/>
    <m/>
    <m/>
    <m/>
    <m/>
    <m/>
    <m/>
    <m/>
    <m/>
    <m/>
    <m/>
    <m/>
    <m/>
    <m/>
    <m/>
    <m/>
    <m/>
    <m/>
  </r>
  <r>
    <x v="7"/>
    <x v="0"/>
    <s v="RH"/>
    <s v="Diard, C (2017), 'Quel successeur pour reprendre mon entreprise ?'"/>
    <s v="The Conversation"/>
    <m/>
    <m/>
    <d v="2017-03-20T00:00:00"/>
    <s v="https://theconversation.com/quel-successeur-pour-reprendre-mon-entreprise-72750"/>
    <m/>
    <m/>
    <m/>
    <m/>
    <x v="5"/>
    <s v="CAROLINE"/>
    <m/>
    <m/>
    <m/>
    <m/>
    <m/>
    <m/>
    <m/>
    <m/>
    <m/>
    <m/>
    <m/>
    <m/>
    <m/>
    <m/>
    <m/>
    <m/>
    <m/>
    <m/>
    <m/>
    <m/>
    <m/>
    <m/>
    <m/>
    <m/>
    <m/>
  </r>
  <r>
    <x v="7"/>
    <x v="0"/>
    <s v="RH"/>
    <s v="Diard, C (2017), 'Fait religieux dans les entreprises : s'informer et se former'"/>
    <s v="The Conversation"/>
    <m/>
    <m/>
    <d v="2017-03-26T00:00:00"/>
    <s v="https://theconversation.com/fait-religieux-dans-les-entreprises-sinformer-et-se-former-74860"/>
    <m/>
    <m/>
    <m/>
    <m/>
    <x v="5"/>
    <s v="CAROLINE"/>
    <m/>
    <m/>
    <m/>
    <m/>
    <m/>
    <m/>
    <m/>
    <m/>
    <m/>
    <m/>
    <m/>
    <m/>
    <m/>
    <m/>
    <m/>
    <m/>
    <m/>
    <m/>
    <m/>
    <m/>
    <m/>
    <m/>
    <m/>
    <m/>
    <m/>
  </r>
  <r>
    <x v="7"/>
    <x v="0"/>
    <s v="RH"/>
    <s v="Diard, C (2017), 'En matière de formation, c'est qui le patron ?'"/>
    <s v="The Conversation"/>
    <m/>
    <m/>
    <d v="2017-04-18T00:00:00"/>
    <s v="https://theconversation.com/en-matiere-de-formation-cest-qui-le-patron-75343"/>
    <m/>
    <m/>
    <m/>
    <m/>
    <x v="5"/>
    <s v="CAROLINE"/>
    <m/>
    <m/>
    <m/>
    <m/>
    <m/>
    <m/>
    <m/>
    <m/>
    <m/>
    <m/>
    <m/>
    <m/>
    <m/>
    <m/>
    <m/>
    <m/>
    <m/>
    <m/>
    <m/>
    <m/>
    <m/>
    <m/>
    <m/>
    <m/>
    <m/>
  </r>
  <r>
    <x v="7"/>
    <x v="0"/>
    <s v="RH"/>
    <s v="Diard, C (2017), 'Combien coûte le tabagisme au travail ?'"/>
    <s v="The Conversation"/>
    <m/>
    <m/>
    <d v="2017-05-04T00:00:00"/>
    <s v="https://theconversation.com/combien-coute-le-tabagisme-aux-entreprises-76294"/>
    <m/>
    <m/>
    <m/>
    <m/>
    <x v="5"/>
    <s v="CAROLINE"/>
    <m/>
    <m/>
    <m/>
    <m/>
    <m/>
    <m/>
    <m/>
    <m/>
    <m/>
    <m/>
    <m/>
    <m/>
    <m/>
    <m/>
    <m/>
    <m/>
    <m/>
    <m/>
    <m/>
    <m/>
    <m/>
    <m/>
    <m/>
    <m/>
    <m/>
  </r>
  <r>
    <x v="7"/>
    <x v="0"/>
    <s v="RH"/>
    <s v="Diard, C (2017), ''Koh-Lanta' ou le management des aventuriers'"/>
    <s v="The Conversation"/>
    <m/>
    <m/>
    <d v="2017-05-05T00:00:00"/>
    <s v="https://theconversation.com/koh-lanta-ou-le-management-des-aventuriers-76547"/>
    <m/>
    <m/>
    <m/>
    <m/>
    <x v="5"/>
    <s v="CAROLINE"/>
    <m/>
    <m/>
    <m/>
    <m/>
    <m/>
    <m/>
    <m/>
    <m/>
    <m/>
    <m/>
    <m/>
    <m/>
    <m/>
    <m/>
    <m/>
    <m/>
    <m/>
    <m/>
    <m/>
    <m/>
    <m/>
    <m/>
    <m/>
    <m/>
    <m/>
  </r>
  <r>
    <x v="7"/>
    <x v="0"/>
    <s v="RH"/>
    <s v="Diard, C (2017), 'L’impôt à la source : vers une phobie administrative dans les services paye ?'"/>
    <s v="The Conversation"/>
    <m/>
    <m/>
    <d v="2017-05-21T00:00:00"/>
    <s v="https://theconversation.com/limpot-a-la-source-vers-une-phobie-administrative-dans-les-services-paye-77246"/>
    <m/>
    <m/>
    <m/>
    <m/>
    <x v="5"/>
    <s v="CAROLINE"/>
    <m/>
    <m/>
    <m/>
    <m/>
    <m/>
    <m/>
    <m/>
    <m/>
    <m/>
    <m/>
    <m/>
    <m/>
    <m/>
    <m/>
    <m/>
    <m/>
    <m/>
    <m/>
    <m/>
    <m/>
    <m/>
    <m/>
    <m/>
    <m/>
    <m/>
  </r>
  <r>
    <x v="7"/>
    <x v="0"/>
    <s v="RH"/>
    <s v="Diard, C (2017), 'Réformes du temps du travail : le retour de l'irrésistible tentation de 'l'oisiveté' '"/>
    <s v="The Conversation"/>
    <m/>
    <m/>
    <d v="2017-05-28T00:00:00"/>
    <s v="https://theconversation.com/reformes-du-temps-de-travail-le-retour-de-lirresistible-tentation-de-loisivete-77844"/>
    <m/>
    <m/>
    <m/>
    <m/>
    <x v="5"/>
    <s v="CAROLINE"/>
    <m/>
    <m/>
    <m/>
    <m/>
    <m/>
    <m/>
    <m/>
    <m/>
    <m/>
    <m/>
    <m/>
    <m/>
    <m/>
    <m/>
    <m/>
    <m/>
    <m/>
    <m/>
    <m/>
    <m/>
    <m/>
    <m/>
    <m/>
    <m/>
    <m/>
  </r>
  <r>
    <x v="7"/>
    <x v="0"/>
    <s v="RH"/>
    <s v="Diard, C (2017), 'Vidéo-protection des salariés : retour sur le cas « Loft story »'"/>
    <s v="The Conversation"/>
    <m/>
    <m/>
    <d v="2017-06-08T00:00:00"/>
    <s v="https://theconversation.com/video-protection-des-salaries-retour-sur-le-cas-loft-story-78219"/>
    <m/>
    <m/>
    <m/>
    <m/>
    <x v="5"/>
    <s v="CAROLINE"/>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1BA9B-1F7F-47DB-8183-6C9417FF2890}" name="Tableau croisé dynamique1" cacheId="0"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A4:I245" firstHeaderRow="1" firstDataRow="2" firstDataCol="1" rowPageCount="1" colPageCount="1"/>
  <pivotFields count="40">
    <pivotField axis="axisPage" showAll="0">
      <items count="18">
        <item x="0"/>
        <item x="1"/>
        <item x="7"/>
        <item x="12"/>
        <item x="3"/>
        <item x="4"/>
        <item x="8"/>
        <item x="16"/>
        <item x="9"/>
        <item x="10"/>
        <item x="11"/>
        <item x="6"/>
        <item x="15"/>
        <item x="5"/>
        <item x="14"/>
        <item x="13"/>
        <item x="2"/>
        <item t="default"/>
      </items>
    </pivotField>
    <pivotField axis="axisCol" showAll="0">
      <items count="9">
        <item x="0"/>
        <item x="1"/>
        <item x="2"/>
        <item x="3"/>
        <item x="4"/>
        <item x="5"/>
        <item x="6"/>
        <item x="7"/>
        <item t="default"/>
      </items>
    </pivotField>
    <pivotField showAll="0"/>
    <pivotField showAll="0"/>
    <pivotField axis="axisRow" showAll="0">
      <items count="736">
        <item x="239"/>
        <item x="336"/>
        <item x="400"/>
        <item x="304"/>
        <item x="415"/>
        <item x="420"/>
        <item x="485"/>
        <item x="419"/>
        <item x="383"/>
        <item x="398"/>
        <item x="325"/>
        <item x="405"/>
        <item x="390"/>
        <item x="388"/>
        <item x="520"/>
        <item x="531"/>
        <item x="526"/>
        <item x="720"/>
        <item x="299"/>
        <item x="298"/>
        <item x="573"/>
        <item x="269"/>
        <item x="436"/>
        <item x="476"/>
        <item x="567"/>
        <item x="428"/>
        <item x="552"/>
        <item x="331"/>
        <item x="328"/>
        <item x="392"/>
        <item x="430"/>
        <item x="345"/>
        <item x="286"/>
        <item x="456"/>
        <item x="431"/>
        <item x="687"/>
        <item x="234"/>
        <item x="333"/>
        <item x="352"/>
        <item x="548"/>
        <item m="1" x="734"/>
        <item x="445"/>
        <item x="443"/>
        <item x="347"/>
        <item x="425"/>
        <item x="308"/>
        <item x="528"/>
        <item x="730"/>
        <item x="673"/>
        <item x="589"/>
        <item x="327"/>
        <item x="500"/>
        <item x="487"/>
        <item x="414"/>
        <item x="651"/>
        <item x="525"/>
        <item x="401"/>
        <item x="495"/>
        <item x="644"/>
        <item x="645"/>
        <item x="395"/>
        <item x="410"/>
        <item x="504"/>
        <item x="703"/>
        <item x="493"/>
        <item x="643"/>
        <item x="297"/>
        <item x="649"/>
        <item x="581"/>
        <item x="601"/>
        <item x="521"/>
        <item x="507"/>
        <item x="594"/>
        <item x="583"/>
        <item x="480"/>
        <item x="505"/>
        <item x="652"/>
        <item x="638"/>
        <item x="704"/>
        <item x="422"/>
        <item x="416"/>
        <item x="411"/>
        <item x="516"/>
        <item x="417"/>
        <item x="406"/>
        <item x="709"/>
        <item x="386"/>
        <item x="714"/>
        <item x="498"/>
        <item x="478"/>
        <item x="533"/>
        <item x="296"/>
        <item x="330"/>
        <item x="340"/>
        <item x="421"/>
        <item x="409"/>
        <item x="407"/>
        <item x="517"/>
        <item x="522"/>
        <item x="658"/>
        <item x="512"/>
        <item x="380"/>
        <item x="316"/>
        <item x="318"/>
        <item x="532"/>
        <item x="397"/>
        <item x="634"/>
        <item x="534"/>
        <item x="510"/>
        <item x="344"/>
        <item x="302"/>
        <item x="630"/>
        <item x="394"/>
        <item x="509"/>
        <item x="303"/>
        <item x="402"/>
        <item x="479"/>
        <item x="491"/>
        <item x="481"/>
        <item x="711"/>
        <item x="627"/>
        <item x="403"/>
        <item x="342"/>
        <item x="427"/>
        <item x="590"/>
        <item x="341"/>
        <item x="379"/>
        <item x="343"/>
        <item x="424"/>
        <item x="640"/>
        <item x="519"/>
        <item x="319"/>
        <item x="719"/>
        <item x="378"/>
        <item x="530"/>
        <item x="503"/>
        <item x="653"/>
        <item x="6"/>
        <item x="585"/>
        <item x="539"/>
        <item x="373"/>
        <item x="412"/>
        <item x="523"/>
        <item x="311"/>
        <item x="619"/>
        <item x="599"/>
        <item x="232"/>
        <item x="49"/>
        <item x="123"/>
        <item x="98"/>
        <item x="524"/>
        <item x="586"/>
        <item x="518"/>
        <item x="105"/>
        <item x="191"/>
        <item x="104"/>
        <item x="265"/>
        <item x="434"/>
        <item x="235"/>
        <item x="355"/>
        <item x="602"/>
        <item x="591"/>
        <item x="79"/>
        <item x="80"/>
        <item x="217"/>
        <item x="471"/>
        <item x="240"/>
        <item x="664"/>
        <item x="576"/>
        <item x="391"/>
        <item x="462"/>
        <item x="455"/>
        <item x="451"/>
        <item x="607"/>
        <item x="648"/>
        <item x="192"/>
        <item x="126"/>
        <item x="67"/>
        <item x="154"/>
        <item x="621"/>
        <item x="697"/>
        <item x="625"/>
        <item x="59"/>
        <item x="203"/>
        <item x="26"/>
        <item x="140"/>
        <item x="338"/>
        <item x="351"/>
        <item x="270"/>
        <item x="561"/>
        <item x="362"/>
        <item x="271"/>
        <item x="283"/>
        <item x="393"/>
        <item x="718"/>
        <item x="78"/>
        <item x="321"/>
        <item x="320"/>
        <item x="337"/>
        <item x="702"/>
        <item x="635"/>
        <item x="305"/>
        <item x="603"/>
        <item x="329"/>
        <item x="511"/>
        <item x="322"/>
        <item x="639"/>
        <item x="382"/>
        <item x="396"/>
        <item x="529"/>
        <item x="439"/>
        <item x="654"/>
        <item x="76"/>
        <item x="151"/>
        <item x="637"/>
        <item x="469"/>
        <item x="572"/>
        <item x="661"/>
        <item x="660"/>
        <item x="307"/>
        <item x="488"/>
        <item x="381"/>
        <item x="636"/>
        <item x="689"/>
        <item x="211"/>
        <item x="36"/>
        <item x="132"/>
        <item x="618"/>
        <item x="23"/>
        <item x="312"/>
        <item x="314"/>
        <item x="91"/>
        <item x="659"/>
        <item x="708"/>
        <item x="721"/>
        <item x="662"/>
        <item x="52"/>
        <item x="84"/>
        <item x="101"/>
        <item x="125"/>
        <item x="90"/>
        <item x="89"/>
        <item x="684"/>
        <item x="366"/>
        <item x="473"/>
        <item x="728"/>
        <item x="474"/>
        <item x="540"/>
        <item x="675"/>
        <item x="566"/>
        <item x="477"/>
        <item x="475"/>
        <item x="682"/>
        <item x="279"/>
        <item x="681"/>
        <item x="278"/>
        <item x="274"/>
        <item x="363"/>
        <item x="670"/>
        <item x="674"/>
        <item x="562"/>
        <item x="565"/>
        <item x="368"/>
        <item x="276"/>
        <item x="715"/>
        <item x="657"/>
        <item x="353"/>
        <item x="696"/>
        <item x="433"/>
        <item x="712"/>
        <item x="508"/>
        <item x="323"/>
        <item x="275"/>
        <item x="367"/>
        <item x="161"/>
        <item x="87"/>
        <item x="707"/>
        <item x="46"/>
        <item x="63"/>
        <item x="313"/>
        <item x="465"/>
        <item x="605"/>
        <item x="690"/>
        <item x="691"/>
        <item x="237"/>
        <item x="413"/>
        <item x="404"/>
        <item x="484"/>
        <item x="230"/>
        <item x="515"/>
        <item x="490"/>
        <item x="713"/>
        <item x="171"/>
        <item x="82"/>
        <item x="202"/>
        <item x="115"/>
        <item x="3"/>
        <item x="50"/>
        <item x="204"/>
        <item x="196"/>
        <item x="458"/>
        <item x="294"/>
        <item x="492"/>
        <item x="597"/>
        <item x="593"/>
        <item x="40"/>
        <item x="120"/>
        <item x="631"/>
        <item x="606"/>
        <item x="541"/>
        <item x="558"/>
        <item x="466"/>
        <item x="453"/>
        <item x="452"/>
        <item x="544"/>
        <item x="538"/>
        <item x="575"/>
        <item x="358"/>
        <item x="570"/>
        <item x="354"/>
        <item x="287"/>
        <item x="571"/>
        <item x="73"/>
        <item x="550"/>
        <item x="375"/>
        <item x="241"/>
        <item x="579"/>
        <item x="4"/>
        <item x="17"/>
        <item x="219"/>
        <item x="11"/>
        <item x="155"/>
        <item x="190"/>
        <item x="385"/>
        <item x="551"/>
        <item x="568"/>
        <item x="569"/>
        <item x="377"/>
        <item x="549"/>
        <item x="463"/>
        <item x="450"/>
        <item x="692"/>
        <item x="693"/>
        <item x="694"/>
        <item x="186"/>
        <item x="31"/>
        <item x="499"/>
        <item x="310"/>
        <item x="596"/>
        <item x="502"/>
        <item x="309"/>
        <item x="656"/>
        <item x="117"/>
        <item x="592"/>
        <item x="677"/>
        <item x="228"/>
        <item x="595"/>
        <item x="701"/>
        <item x="564"/>
        <item x="563"/>
        <item x="614"/>
        <item x="686"/>
        <item x="136"/>
        <item x="184"/>
        <item x="33"/>
        <item x="467"/>
        <item x="293"/>
        <item x="513"/>
        <item x="176"/>
        <item x="75"/>
        <item x="244"/>
        <item x="553"/>
        <item x="258"/>
        <item x="332"/>
        <item x="514"/>
        <item x="584"/>
        <item x="641"/>
        <item x="632"/>
        <item x="94"/>
        <item x="324"/>
        <item x="731"/>
        <item x="248"/>
        <item x="223"/>
        <item x="61"/>
        <item x="179"/>
        <item x="159"/>
        <item x="64"/>
        <item x="96"/>
        <item x="95"/>
        <item x="247"/>
        <item x="212"/>
        <item x="222"/>
        <item x="166"/>
        <item x="214"/>
        <item x="150"/>
        <item x="164"/>
        <item x="177"/>
        <item x="198"/>
        <item x="100"/>
        <item x="7"/>
        <item x="139"/>
        <item x="255"/>
        <item x="163"/>
        <item x="170"/>
        <item x="215"/>
        <item x="93"/>
        <item x="633"/>
        <item x="129"/>
        <item x="9"/>
        <item x="609"/>
        <item x="195"/>
        <item x="435"/>
        <item x="438"/>
        <item x="437"/>
        <item x="350"/>
        <item x="326"/>
        <item x="399"/>
        <item x="727"/>
        <item x="545"/>
        <item x="710"/>
        <item x="145"/>
        <item x="371"/>
        <item x="146"/>
        <item x="35"/>
        <item x="173"/>
        <item x="15"/>
        <item x="121"/>
        <item x="119"/>
        <item x="60"/>
        <item x="130"/>
        <item x="70"/>
        <item x="260"/>
        <item x="168"/>
        <item x="103"/>
        <item x="122"/>
        <item x="141"/>
        <item x="210"/>
        <item x="231"/>
        <item x="16"/>
        <item x="112"/>
        <item x="92"/>
        <item x="54"/>
        <item x="51"/>
        <item x="189"/>
        <item x="74"/>
        <item x="577"/>
        <item x="158"/>
        <item x="723"/>
        <item x="47"/>
        <item x="134"/>
        <item x="194"/>
        <item x="0"/>
        <item x="85"/>
        <item x="131"/>
        <item x="205"/>
        <item x="69"/>
        <item x="172"/>
        <item x="726"/>
        <item x="118"/>
        <item x="147"/>
        <item x="153"/>
        <item x="224"/>
        <item x="116"/>
        <item x="110"/>
        <item x="29"/>
        <item x="213"/>
        <item x="225"/>
        <item x="233"/>
        <item x="183"/>
        <item x="19"/>
        <item x="83"/>
        <item x="175"/>
        <item x="71"/>
        <item x="266"/>
        <item x="114"/>
        <item x="187"/>
        <item x="113"/>
        <item x="227"/>
        <item x="10"/>
        <item x="201"/>
        <item x="221"/>
        <item x="188"/>
        <item x="167"/>
        <item x="209"/>
        <item x="156"/>
        <item x="181"/>
        <item x="281"/>
        <item x="497"/>
        <item x="666"/>
        <item x="624"/>
        <item x="699"/>
        <item x="339"/>
        <item x="372"/>
        <item x="238"/>
        <item x="264"/>
        <item x="574"/>
        <item x="663"/>
        <item x="543"/>
        <item x="86"/>
        <item x="259"/>
        <item x="21"/>
        <item x="289"/>
        <item x="226"/>
        <item x="461"/>
        <item x="460"/>
        <item x="554"/>
        <item x="291"/>
        <item x="454"/>
        <item x="470"/>
        <item x="688"/>
        <item x="669"/>
        <item x="655"/>
        <item x="555"/>
        <item x="672"/>
        <item x="482"/>
        <item x="349"/>
        <item x="706"/>
        <item x="557"/>
        <item x="364"/>
        <item x="695"/>
        <item x="317"/>
        <item x="62"/>
        <item x="722"/>
        <item x="527"/>
        <item x="43"/>
        <item x="200"/>
        <item x="620"/>
        <item x="370"/>
        <item x="5"/>
        <item x="578"/>
        <item x="57"/>
        <item x="22"/>
        <item x="178"/>
        <item x="250"/>
        <item x="127"/>
        <item x="106"/>
        <item x="245"/>
        <item x="182"/>
        <item x="218"/>
        <item x="174"/>
        <item x="306"/>
        <item x="623"/>
        <item x="547"/>
        <item x="622"/>
        <item x="468"/>
        <item x="53"/>
        <item x="408"/>
        <item x="137"/>
        <item x="88"/>
        <item x="680"/>
        <item x="600"/>
        <item x="285"/>
        <item x="273"/>
        <item x="38"/>
        <item x="13"/>
        <item x="14"/>
        <item x="109"/>
        <item x="34"/>
        <item x="679"/>
        <item x="676"/>
        <item x="683"/>
        <item x="556"/>
        <item x="678"/>
        <item x="185"/>
        <item x="464"/>
        <item x="667"/>
        <item x="253"/>
        <item x="58"/>
        <item x="489"/>
        <item x="384"/>
        <item x="284"/>
        <item x="457"/>
        <item x="138"/>
        <item x="193"/>
        <item x="295"/>
        <item x="277"/>
        <item x="65"/>
        <item x="418"/>
        <item x="220"/>
        <item x="160"/>
        <item x="81"/>
        <item x="56"/>
        <item x="149"/>
        <item m="1" x="733"/>
        <item x="169"/>
        <item x="501"/>
        <item x="716"/>
        <item x="705"/>
        <item x="39"/>
        <item x="102"/>
        <item x="206"/>
        <item x="612"/>
        <item x="246"/>
        <item x="448"/>
        <item x="24"/>
        <item x="128"/>
        <item x="559"/>
        <item x="613"/>
        <item x="348"/>
        <item x="229"/>
        <item x="698"/>
        <item x="162"/>
        <item x="486"/>
        <item x="441"/>
        <item x="143"/>
        <item x="252"/>
        <item x="346"/>
        <item x="604"/>
        <item x="256"/>
        <item x="208"/>
        <item x="135"/>
        <item x="45"/>
        <item x="27"/>
        <item x="199"/>
        <item x="25"/>
        <item x="472"/>
        <item x="8"/>
        <item x="444"/>
        <item x="111"/>
        <item x="360"/>
        <item x="725"/>
        <item x="68"/>
        <item x="41"/>
        <item x="290"/>
        <item x="12"/>
        <item x="32"/>
        <item x="207"/>
        <item x="2"/>
        <item x="263"/>
        <item x="267"/>
        <item x="144"/>
        <item x="42"/>
        <item x="37"/>
        <item x="18"/>
        <item x="1"/>
        <item x="48"/>
        <item x="257"/>
        <item x="483"/>
        <item x="506"/>
        <item x="251"/>
        <item x="560"/>
        <item x="389"/>
        <item x="536"/>
        <item x="423"/>
        <item x="535"/>
        <item x="665"/>
        <item x="700"/>
        <item x="335"/>
        <item x="334"/>
        <item x="107"/>
        <item x="148"/>
        <item x="582"/>
        <item x="671"/>
        <item x="272"/>
        <item x="376"/>
        <item x="30"/>
        <item x="374"/>
        <item x="459"/>
        <item x="261"/>
        <item x="44"/>
        <item x="262"/>
        <item x="387"/>
        <item x="242"/>
        <item x="426"/>
        <item x="610"/>
        <item x="55"/>
        <item x="20"/>
        <item m="1" x="732"/>
        <item x="432"/>
        <item x="442"/>
        <item x="359"/>
        <item x="356"/>
        <item x="724"/>
        <item x="72"/>
        <item x="124"/>
        <item x="165"/>
        <item x="216"/>
        <item x="157"/>
        <item x="628"/>
        <item x="642"/>
        <item x="608"/>
        <item x="650"/>
        <item x="315"/>
        <item x="197"/>
        <item x="280"/>
        <item x="546"/>
        <item x="292"/>
        <item x="615"/>
        <item x="616"/>
        <item x="617"/>
        <item x="288"/>
        <item x="236"/>
        <item x="28"/>
        <item x="587"/>
        <item x="77"/>
        <item x="580"/>
        <item x="142"/>
        <item x="180"/>
        <item x="629"/>
        <item x="243"/>
        <item x="66"/>
        <item x="249"/>
        <item x="108"/>
        <item x="97"/>
        <item x="99"/>
        <item x="254"/>
        <item x="152"/>
        <item x="357"/>
        <item x="300"/>
        <item x="494"/>
        <item x="440"/>
        <item x="668"/>
        <item x="369"/>
        <item x="729"/>
        <item x="685"/>
        <item x="447"/>
        <item x="446"/>
        <item x="588"/>
        <item x="598"/>
        <item x="282"/>
        <item x="647"/>
        <item x="449"/>
        <item x="429"/>
        <item x="611"/>
        <item x="646"/>
        <item x="365"/>
        <item x="717"/>
        <item x="496"/>
        <item x="361"/>
        <item x="542"/>
        <item x="537"/>
        <item x="301"/>
        <item x="626"/>
        <item x="268"/>
        <item x="13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6">
        <item x="2"/>
        <item x="3"/>
        <item x="0"/>
        <item x="1"/>
        <item h="1" x="4"/>
        <item t="default"/>
      </items>
    </pivotField>
    <pivotField showAll="0"/>
    <pivotField showAll="0"/>
    <pivotField showAll="0"/>
    <pivotField showAll="0"/>
    <pivotField showAll="0"/>
    <pivotField showAll="0"/>
  </pivotFields>
  <rowFields count="2">
    <field x="33"/>
    <field x="4"/>
  </rowFields>
  <rowItems count="240">
    <i>
      <x/>
    </i>
    <i r="1">
      <x v="149"/>
    </i>
    <i r="1">
      <x v="176"/>
    </i>
    <i r="1">
      <x v="236"/>
    </i>
    <i r="1">
      <x v="296"/>
    </i>
    <i r="1">
      <x v="344"/>
    </i>
    <i r="1">
      <x v="362"/>
    </i>
    <i r="1">
      <x v="394"/>
    </i>
    <i r="1">
      <x v="399"/>
    </i>
    <i r="1">
      <x v="426"/>
    </i>
    <i r="1">
      <x v="434"/>
    </i>
    <i r="1">
      <x v="455"/>
    </i>
    <i r="1">
      <x v="465"/>
    </i>
    <i r="1">
      <x v="468"/>
    </i>
    <i r="1">
      <x v="475"/>
    </i>
    <i r="1">
      <x v="485"/>
    </i>
    <i r="1">
      <x v="531"/>
    </i>
    <i r="1">
      <x v="535"/>
    </i>
    <i r="1">
      <x v="553"/>
    </i>
    <i r="1">
      <x v="556"/>
    </i>
    <i r="1">
      <x v="557"/>
    </i>
    <i r="1">
      <x v="576"/>
    </i>
    <i r="1">
      <x v="696"/>
    </i>
    <i>
      <x v="1"/>
    </i>
    <i r="1">
      <x v="147"/>
    </i>
    <i r="1">
      <x v="148"/>
    </i>
    <i r="1">
      <x v="153"/>
    </i>
    <i r="1">
      <x v="154"/>
    </i>
    <i r="1">
      <x v="162"/>
    </i>
    <i r="1">
      <x v="175"/>
    </i>
    <i r="1">
      <x v="212"/>
    </i>
    <i r="1">
      <x v="213"/>
    </i>
    <i r="1">
      <x v="237"/>
    </i>
    <i r="1">
      <x v="239"/>
    </i>
    <i r="1">
      <x v="274"/>
    </i>
    <i r="1">
      <x v="292"/>
    </i>
    <i r="1">
      <x v="298"/>
    </i>
    <i r="1">
      <x v="352"/>
    </i>
    <i r="1">
      <x v="364"/>
    </i>
    <i r="1">
      <x v="390"/>
    </i>
    <i r="1">
      <x v="395"/>
    </i>
    <i r="1">
      <x v="405"/>
    </i>
    <i r="1">
      <x v="407"/>
    </i>
    <i r="1">
      <x v="408"/>
    </i>
    <i r="1">
      <x v="422"/>
    </i>
    <i r="1">
      <x v="427"/>
    </i>
    <i r="1">
      <x v="428"/>
    </i>
    <i r="1">
      <x v="429"/>
    </i>
    <i r="1">
      <x v="440"/>
    </i>
    <i r="1">
      <x v="449"/>
    </i>
    <i r="1">
      <x v="452"/>
    </i>
    <i r="1">
      <x v="458"/>
    </i>
    <i r="1">
      <x v="459"/>
    </i>
    <i r="1">
      <x v="479"/>
    </i>
    <i r="1">
      <x v="482"/>
    </i>
    <i r="1">
      <x v="524"/>
    </i>
    <i r="1">
      <x v="525"/>
    </i>
    <i r="1">
      <x v="531"/>
    </i>
    <i r="1">
      <x v="554"/>
    </i>
    <i r="1">
      <x v="556"/>
    </i>
    <i r="1">
      <x v="572"/>
    </i>
    <i r="1">
      <x v="573"/>
    </i>
    <i r="1">
      <x v="578"/>
    </i>
    <i r="1">
      <x v="579"/>
    </i>
    <i r="1">
      <x v="584"/>
    </i>
    <i r="1">
      <x v="595"/>
    </i>
    <i r="1">
      <x v="616"/>
    </i>
    <i r="1">
      <x v="618"/>
    </i>
    <i r="1">
      <x v="621"/>
    </i>
    <i r="1">
      <x v="625"/>
    </i>
    <i r="1">
      <x v="655"/>
    </i>
    <i r="1">
      <x v="666"/>
    </i>
    <i r="1">
      <x v="673"/>
    </i>
    <i r="1">
      <x v="674"/>
    </i>
    <i r="1">
      <x v="675"/>
    </i>
    <i r="1">
      <x v="676"/>
    </i>
    <i r="1">
      <x v="683"/>
    </i>
    <i r="1">
      <x v="702"/>
    </i>
    <i r="1">
      <x v="703"/>
    </i>
    <i r="1">
      <x v="704"/>
    </i>
    <i r="1">
      <x v="706"/>
    </i>
    <i r="1">
      <x v="734"/>
    </i>
    <i>
      <x v="2"/>
    </i>
    <i r="1">
      <x v="137"/>
    </i>
    <i r="1">
      <x v="163"/>
    </i>
    <i r="1">
      <x v="177"/>
    </i>
    <i r="1">
      <x v="178"/>
    </i>
    <i r="1">
      <x v="183"/>
    </i>
    <i r="1">
      <x v="184"/>
    </i>
    <i r="1">
      <x v="185"/>
    </i>
    <i r="1">
      <x v="195"/>
    </i>
    <i r="1">
      <x v="224"/>
    </i>
    <i r="1">
      <x v="226"/>
    </i>
    <i r="1">
      <x v="228"/>
    </i>
    <i r="1">
      <x v="238"/>
    </i>
    <i r="1">
      <x v="275"/>
    </i>
    <i r="1">
      <x v="278"/>
    </i>
    <i r="1">
      <x v="293"/>
    </i>
    <i r="1">
      <x v="295"/>
    </i>
    <i r="1">
      <x v="297"/>
    </i>
    <i r="1">
      <x v="299"/>
    </i>
    <i r="1">
      <x v="305"/>
    </i>
    <i r="1">
      <x v="306"/>
    </i>
    <i r="1">
      <x v="322"/>
    </i>
    <i r="1">
      <x v="328"/>
    </i>
    <i r="1">
      <x v="329"/>
    </i>
    <i r="1">
      <x v="332"/>
    </i>
    <i r="1">
      <x v="363"/>
    </i>
    <i r="1">
      <x v="368"/>
    </i>
    <i r="1">
      <x v="369"/>
    </i>
    <i r="1">
      <x v="378"/>
    </i>
    <i r="1">
      <x v="382"/>
    </i>
    <i r="1">
      <x v="384"/>
    </i>
    <i r="1">
      <x v="385"/>
    </i>
    <i r="1">
      <x v="387"/>
    </i>
    <i r="1">
      <x v="388"/>
    </i>
    <i r="1">
      <x v="392"/>
    </i>
    <i r="1">
      <x v="393"/>
    </i>
    <i r="1">
      <x v="397"/>
    </i>
    <i r="1">
      <x v="398"/>
    </i>
    <i r="1">
      <x v="400"/>
    </i>
    <i r="1">
      <x v="410"/>
    </i>
    <i r="1">
      <x v="423"/>
    </i>
    <i r="1">
      <x v="425"/>
    </i>
    <i r="1">
      <x v="430"/>
    </i>
    <i r="1">
      <x v="432"/>
    </i>
    <i r="1">
      <x v="435"/>
    </i>
    <i r="1">
      <x v="438"/>
    </i>
    <i r="1">
      <x v="441"/>
    </i>
    <i r="1">
      <x v="442"/>
    </i>
    <i r="1">
      <x v="444"/>
    </i>
    <i r="1">
      <x v="446"/>
    </i>
    <i r="1">
      <x v="448"/>
    </i>
    <i r="1">
      <x v="450"/>
    </i>
    <i r="1">
      <x v="451"/>
    </i>
    <i r="1">
      <x v="453"/>
    </i>
    <i r="1">
      <x v="454"/>
    </i>
    <i r="1">
      <x v="462"/>
    </i>
    <i r="1">
      <x v="463"/>
    </i>
    <i r="1">
      <x v="469"/>
    </i>
    <i r="1">
      <x v="470"/>
    </i>
    <i r="1">
      <x v="471"/>
    </i>
    <i r="1">
      <x v="472"/>
    </i>
    <i r="1">
      <x v="474"/>
    </i>
    <i r="1">
      <x v="476"/>
    </i>
    <i r="1">
      <x v="478"/>
    </i>
    <i r="1">
      <x v="480"/>
    </i>
    <i r="1">
      <x v="482"/>
    </i>
    <i r="1">
      <x v="484"/>
    </i>
    <i r="1">
      <x v="521"/>
    </i>
    <i r="1">
      <x v="528"/>
    </i>
    <i r="1">
      <x v="534"/>
    </i>
    <i r="1">
      <x v="536"/>
    </i>
    <i r="1">
      <x v="538"/>
    </i>
    <i r="1">
      <x v="547"/>
    </i>
    <i r="1">
      <x v="555"/>
    </i>
    <i r="1">
      <x v="580"/>
    </i>
    <i r="1">
      <x v="582"/>
    </i>
    <i r="1">
      <x v="588"/>
    </i>
    <i r="1">
      <x v="601"/>
    </i>
    <i r="1">
      <x v="604"/>
    </i>
    <i r="1">
      <x v="610"/>
    </i>
    <i r="1">
      <x v="611"/>
    </i>
    <i r="1">
      <x v="613"/>
    </i>
    <i r="1">
      <x v="614"/>
    </i>
    <i r="1">
      <x v="622"/>
    </i>
    <i r="1">
      <x v="624"/>
    </i>
    <i r="1">
      <x v="630"/>
    </i>
    <i r="1">
      <x v="631"/>
    </i>
    <i r="1">
      <x v="632"/>
    </i>
    <i r="1">
      <x v="634"/>
    </i>
    <i r="1">
      <x v="635"/>
    </i>
    <i r="1">
      <x v="649"/>
    </i>
    <i r="1">
      <x v="650"/>
    </i>
    <i r="1">
      <x v="655"/>
    </i>
    <i r="1">
      <x v="694"/>
    </i>
    <i r="1">
      <x v="700"/>
    </i>
    <i>
      <x v="3"/>
    </i>
    <i r="1">
      <x v="155"/>
    </i>
    <i r="1">
      <x v="182"/>
    </i>
    <i r="1">
      <x v="225"/>
    </i>
    <i r="1">
      <x v="231"/>
    </i>
    <i r="1">
      <x v="240"/>
    </i>
    <i r="1">
      <x v="241"/>
    </i>
    <i r="1">
      <x v="277"/>
    </i>
    <i r="1">
      <x v="294"/>
    </i>
    <i r="1">
      <x v="327"/>
    </i>
    <i r="1">
      <x v="330"/>
    </i>
    <i r="1">
      <x v="331"/>
    </i>
    <i r="1">
      <x v="345"/>
    </i>
    <i r="1">
      <x v="370"/>
    </i>
    <i r="1">
      <x v="383"/>
    </i>
    <i r="1">
      <x v="386"/>
    </i>
    <i r="1">
      <x v="388"/>
    </i>
    <i r="1">
      <x v="391"/>
    </i>
    <i r="1">
      <x v="396"/>
    </i>
    <i r="1">
      <x v="401"/>
    </i>
    <i r="1">
      <x v="402"/>
    </i>
    <i r="1">
      <x v="403"/>
    </i>
    <i r="1">
      <x v="404"/>
    </i>
    <i r="1">
      <x v="420"/>
    </i>
    <i r="1">
      <x v="424"/>
    </i>
    <i r="1">
      <x v="433"/>
    </i>
    <i r="1">
      <x v="438"/>
    </i>
    <i r="1">
      <x v="439"/>
    </i>
    <i r="1">
      <x v="443"/>
    </i>
    <i r="1">
      <x v="456"/>
    </i>
    <i r="1">
      <x v="460"/>
    </i>
    <i r="1">
      <x v="463"/>
    </i>
    <i r="1">
      <x v="464"/>
    </i>
    <i r="1">
      <x v="478"/>
    </i>
    <i r="1">
      <x v="481"/>
    </i>
    <i r="1">
      <x v="483"/>
    </i>
    <i r="1">
      <x v="498"/>
    </i>
    <i r="1">
      <x v="500"/>
    </i>
    <i r="1">
      <x v="530"/>
    </i>
    <i r="1">
      <x v="532"/>
    </i>
    <i r="1">
      <x v="537"/>
    </i>
    <i r="1">
      <x v="539"/>
    </i>
    <i r="1">
      <x v="545"/>
    </i>
    <i r="1">
      <x v="548"/>
    </i>
    <i r="1">
      <x v="567"/>
    </i>
    <i r="1">
      <x v="581"/>
    </i>
    <i r="1">
      <x v="589"/>
    </i>
    <i r="1">
      <x v="590"/>
    </i>
    <i r="1">
      <x v="594"/>
    </i>
    <i r="1">
      <x v="609"/>
    </i>
    <i r="1">
      <x v="610"/>
    </i>
    <i r="1">
      <x v="612"/>
    </i>
    <i r="1">
      <x v="626"/>
    </i>
    <i r="1">
      <x v="627"/>
    </i>
    <i r="1">
      <x v="631"/>
    </i>
    <i r="1">
      <x v="633"/>
    </i>
    <i r="1">
      <x v="649"/>
    </i>
    <i r="1">
      <x v="659"/>
    </i>
    <i r="1">
      <x v="665"/>
    </i>
    <i r="1">
      <x v="677"/>
    </i>
    <i r="1">
      <x v="692"/>
    </i>
    <i r="1">
      <x v="697"/>
    </i>
    <i t="grand">
      <x/>
    </i>
  </rowItems>
  <colFields count="1">
    <field x="1"/>
  </colFields>
  <colItems count="8">
    <i>
      <x/>
    </i>
    <i>
      <x v="1"/>
    </i>
    <i>
      <x v="2"/>
    </i>
    <i>
      <x v="3"/>
    </i>
    <i>
      <x v="4"/>
    </i>
    <i>
      <x v="5"/>
    </i>
    <i>
      <x v="6"/>
    </i>
    <i t="grand">
      <x/>
    </i>
  </colItems>
  <pageFields count="1">
    <pageField fld="0" item="0" hier="-1"/>
  </pageFields>
  <dataFields count="1">
    <dataField name="Nombre de NOM"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BF5EB6-992A-4B74-B85C-DE63368CAA03}" name="Tableau croisé dynamique2" cacheId="1" applyNumberFormats="0" applyBorderFormats="0" applyFontFormats="0" applyPatternFormats="0" applyAlignmentFormats="0" applyWidthHeightFormats="1" dataCaption="Valeurs" updatedVersion="7" minRefreshableVersion="3" useAutoFormatting="1" itemPrintTitles="1" createdVersion="7" indent="0" outline="1" outlineData="1" multipleFieldFilters="0">
  <location ref="A3:I97" firstHeaderRow="1" firstDataRow="2" firstDataCol="1" rowPageCount="1" colPageCount="1"/>
  <pivotFields count="40">
    <pivotField axis="axisPage" dataField="1" showAll="0">
      <items count="9">
        <item x="0"/>
        <item x="1"/>
        <item x="7"/>
        <item x="3"/>
        <item x="4"/>
        <item x="6"/>
        <item x="5"/>
        <item x="2"/>
        <item t="default"/>
      </items>
    </pivotField>
    <pivotField axis="axisCol"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05">
        <item x="66"/>
        <item x="67"/>
        <item x="0"/>
        <item x="45"/>
        <item x="30"/>
        <item x="31"/>
        <item x="2"/>
        <item x="46"/>
        <item x="32"/>
        <item x="68"/>
        <item x="92"/>
        <item x="33"/>
        <item x="34"/>
        <item x="3"/>
        <item x="4"/>
        <item x="1"/>
        <item x="47"/>
        <item x="69"/>
        <item x="48"/>
        <item x="70"/>
        <item x="35"/>
        <item x="71"/>
        <item x="97"/>
        <item x="49"/>
        <item x="50"/>
        <item x="20"/>
        <item x="36"/>
        <item x="5"/>
        <item m="1" x="100"/>
        <item x="51"/>
        <item x="72"/>
        <item x="52"/>
        <item x="37"/>
        <item x="19"/>
        <item x="53"/>
        <item x="38"/>
        <item x="6"/>
        <item x="55"/>
        <item x="54"/>
        <item x="22"/>
        <item x="73"/>
        <item m="1" x="101"/>
        <item x="56"/>
        <item x="7"/>
        <item x="57"/>
        <item x="93"/>
        <item x="24"/>
        <item x="89"/>
        <item x="75"/>
        <item x="25"/>
        <item x="9"/>
        <item x="58"/>
        <item x="26"/>
        <item x="23"/>
        <item x="59"/>
        <item x="11"/>
        <item x="39"/>
        <item x="27"/>
        <item x="21"/>
        <item x="8"/>
        <item x="12"/>
        <item x="95"/>
        <item x="74"/>
        <item x="60"/>
        <item x="13"/>
        <item m="1" x="99"/>
        <item x="76"/>
        <item x="40"/>
        <item x="90"/>
        <item x="61"/>
        <item x="77"/>
        <item x="14"/>
        <item x="29"/>
        <item m="1" x="103"/>
        <item x="41"/>
        <item x="96"/>
        <item x="87"/>
        <item x="15"/>
        <item x="78"/>
        <item x="42"/>
        <item x="62"/>
        <item x="79"/>
        <item x="18"/>
        <item x="81"/>
        <item x="80"/>
        <item x="28"/>
        <item x="43"/>
        <item x="82"/>
        <item x="16"/>
        <item x="17"/>
        <item x="85"/>
        <item x="83"/>
        <item m="1" x="98"/>
        <item x="63"/>
        <item x="64"/>
        <item x="65"/>
        <item x="91"/>
        <item x="44"/>
        <item x="10"/>
        <item x="86"/>
        <item x="84"/>
        <item x="94"/>
        <item m="1" x="102"/>
        <item x="8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93">
    <i>
      <x/>
    </i>
    <i>
      <x v="1"/>
    </i>
    <i>
      <x v="2"/>
    </i>
    <i>
      <x v="3"/>
    </i>
    <i>
      <x v="4"/>
    </i>
    <i>
      <x v="5"/>
    </i>
    <i>
      <x v="6"/>
    </i>
    <i>
      <x v="7"/>
    </i>
    <i>
      <x v="8"/>
    </i>
    <i>
      <x v="9"/>
    </i>
    <i>
      <x v="11"/>
    </i>
    <i>
      <x v="12"/>
    </i>
    <i>
      <x v="13"/>
    </i>
    <i>
      <x v="14"/>
    </i>
    <i>
      <x v="15"/>
    </i>
    <i>
      <x v="16"/>
    </i>
    <i>
      <x v="17"/>
    </i>
    <i>
      <x v="18"/>
    </i>
    <i>
      <x v="19"/>
    </i>
    <i>
      <x v="20"/>
    </i>
    <i>
      <x v="21"/>
    </i>
    <i>
      <x v="23"/>
    </i>
    <i>
      <x v="24"/>
    </i>
    <i>
      <x v="25"/>
    </i>
    <i>
      <x v="26"/>
    </i>
    <i>
      <x v="27"/>
    </i>
    <i>
      <x v="29"/>
    </i>
    <i>
      <x v="30"/>
    </i>
    <i>
      <x v="31"/>
    </i>
    <i>
      <x v="32"/>
    </i>
    <i>
      <x v="33"/>
    </i>
    <i>
      <x v="34"/>
    </i>
    <i>
      <x v="35"/>
    </i>
    <i>
      <x v="36"/>
    </i>
    <i>
      <x v="37"/>
    </i>
    <i>
      <x v="38"/>
    </i>
    <i>
      <x v="39"/>
    </i>
    <i>
      <x v="40"/>
    </i>
    <i>
      <x v="42"/>
    </i>
    <i>
      <x v="43"/>
    </i>
    <i>
      <x v="44"/>
    </i>
    <i>
      <x v="46"/>
    </i>
    <i>
      <x v="47"/>
    </i>
    <i>
      <x v="48"/>
    </i>
    <i>
      <x v="49"/>
    </i>
    <i>
      <x v="50"/>
    </i>
    <i>
      <x v="51"/>
    </i>
    <i>
      <x v="52"/>
    </i>
    <i>
      <x v="53"/>
    </i>
    <i>
      <x v="54"/>
    </i>
    <i>
      <x v="55"/>
    </i>
    <i>
      <x v="56"/>
    </i>
    <i>
      <x v="57"/>
    </i>
    <i>
      <x v="58"/>
    </i>
    <i>
      <x v="59"/>
    </i>
    <i>
      <x v="60"/>
    </i>
    <i>
      <x v="62"/>
    </i>
    <i>
      <x v="63"/>
    </i>
    <i>
      <x v="64"/>
    </i>
    <i>
      <x v="66"/>
    </i>
    <i>
      <x v="67"/>
    </i>
    <i>
      <x v="68"/>
    </i>
    <i>
      <x v="69"/>
    </i>
    <i>
      <x v="70"/>
    </i>
    <i>
      <x v="71"/>
    </i>
    <i>
      <x v="72"/>
    </i>
    <i>
      <x v="74"/>
    </i>
    <i>
      <x v="76"/>
    </i>
    <i>
      <x v="77"/>
    </i>
    <i>
      <x v="78"/>
    </i>
    <i>
      <x v="79"/>
    </i>
    <i>
      <x v="80"/>
    </i>
    <i>
      <x v="81"/>
    </i>
    <i>
      <x v="82"/>
    </i>
    <i>
      <x v="83"/>
    </i>
    <i>
      <x v="84"/>
    </i>
    <i>
      <x v="85"/>
    </i>
    <i>
      <x v="86"/>
    </i>
    <i>
      <x v="87"/>
    </i>
    <i>
      <x v="88"/>
    </i>
    <i>
      <x v="89"/>
    </i>
    <i>
      <x v="90"/>
    </i>
    <i>
      <x v="91"/>
    </i>
    <i>
      <x v="93"/>
    </i>
    <i>
      <x v="94"/>
    </i>
    <i>
      <x v="95"/>
    </i>
    <i>
      <x v="96"/>
    </i>
    <i>
      <x v="97"/>
    </i>
    <i>
      <x v="98"/>
    </i>
    <i>
      <x v="99"/>
    </i>
    <i>
      <x v="100"/>
    </i>
    <i>
      <x v="103"/>
    </i>
    <i t="grand">
      <x/>
    </i>
  </rowItems>
  <colFields count="1">
    <field x="1"/>
  </colFields>
  <colItems count="8">
    <i>
      <x/>
    </i>
    <i>
      <x v="1"/>
    </i>
    <i>
      <x v="2"/>
    </i>
    <i>
      <x v="3"/>
    </i>
    <i>
      <x v="4"/>
    </i>
    <i>
      <x v="5"/>
    </i>
    <i>
      <x v="6"/>
    </i>
    <i t="grand">
      <x/>
    </i>
  </colItems>
  <pageFields count="1">
    <pageField fld="0" item="0" hier="-1"/>
  </pageFields>
  <dataFields count="1">
    <dataField name="Nombre de AC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econversation.com/rediger-un-cv-attractif-pour-les-oraux-dadmission-en-ecole-de-commerce-74088" TargetMode="External"/><Relationship Id="rId671" Type="http://schemas.openxmlformats.org/officeDocument/2006/relationships/hyperlink" Target="https://doi.org/10.1016/j.econlet.2021.109835" TargetMode="External"/><Relationship Id="rId769" Type="http://schemas.openxmlformats.org/officeDocument/2006/relationships/hyperlink" Target="https://doi.org/10.1093/icc/dtab068" TargetMode="External"/><Relationship Id="rId21" Type="http://schemas.openxmlformats.org/officeDocument/2006/relationships/hyperlink" Target="https://doi.org/10.3917/sim.173.0075" TargetMode="External"/><Relationship Id="rId324" Type="http://schemas.openxmlformats.org/officeDocument/2006/relationships/hyperlink" Target="https://theconversation.com/abus-de-biens-sociaux-aux-dirigeants-de-prouver-leur-innocence-128584" TargetMode="External"/><Relationship Id="rId531" Type="http://schemas.openxmlformats.org/officeDocument/2006/relationships/hyperlink" Target="https://blog.ecole-management-normandie.fr/fr/societe/consultation-citoyenne-a-vent-poupe-crise-sanitaire-de-2020/" TargetMode="External"/><Relationship Id="rId629" Type="http://schemas.openxmlformats.org/officeDocument/2006/relationships/hyperlink" Target="https://doi.org/10.1108/SBR-12-2020-0143" TargetMode="External"/><Relationship Id="rId170" Type="http://schemas.openxmlformats.org/officeDocument/2006/relationships/hyperlink" Target="https://doi.org/10.1287/opre.2017.1652" TargetMode="External"/><Relationship Id="rId836" Type="http://schemas.openxmlformats.org/officeDocument/2006/relationships/hyperlink" Target="https://doi.org/10.1007/s10997-022-09624-x" TargetMode="External"/><Relationship Id="rId268" Type="http://schemas.openxmlformats.org/officeDocument/2006/relationships/hyperlink" Target="https://doi.org/10.3917/mana.222.0250" TargetMode="External"/><Relationship Id="rId475" Type="http://schemas.openxmlformats.org/officeDocument/2006/relationships/hyperlink" Target="https://www.usinenouvelle.com/editorial/podcast-femme-et-innovation-les-soft-skills-deviennent-un-complement-hegemonique-aux-hard-skills-christine-fournes-em-normandie.N1023674" TargetMode="External"/><Relationship Id="rId682" Type="http://schemas.openxmlformats.org/officeDocument/2006/relationships/hyperlink" Target="https://doi.org/10.1016/j.resourpol.2021.102279" TargetMode="External"/><Relationship Id="rId32" Type="http://schemas.openxmlformats.org/officeDocument/2006/relationships/hyperlink" Target="https://theconversation.com/tunisia-morocco-and-egypt-a-new-global-hub-for-social-impact-start-ups-74096" TargetMode="External"/><Relationship Id="rId128" Type="http://schemas.openxmlformats.org/officeDocument/2006/relationships/hyperlink" Target="https://www.lesechos.fr/idees-debats/cercle/un-fait-unique-suffit-a-caracteriser-le-harcelement-sexuel-1009792" TargetMode="External"/><Relationship Id="rId335" Type="http://schemas.openxmlformats.org/officeDocument/2006/relationships/hyperlink" Target="https://hal.archives-ouvertes.fr/hal-02872778/" TargetMode="External"/><Relationship Id="rId542" Type="http://schemas.openxmlformats.org/officeDocument/2006/relationships/hyperlink" Target="https://fnege-medias.fr/designing-transformation-for-hyper-performance-and-resilient-organizations/" TargetMode="External"/><Relationship Id="rId181" Type="http://schemas.openxmlformats.org/officeDocument/2006/relationships/hyperlink" Target="https://doi.org/10.1080/03088839.2018.1443227" TargetMode="External"/><Relationship Id="rId402" Type="http://schemas.openxmlformats.org/officeDocument/2006/relationships/hyperlink" Target="https://doi.org/10.1108/SBR-09-2018-0102" TargetMode="External"/><Relationship Id="rId847" Type="http://schemas.openxmlformats.org/officeDocument/2006/relationships/hyperlink" Target="https://doi.org/10.1007/s10551-022-05089-y" TargetMode="External"/><Relationship Id="rId279" Type="http://schemas.openxmlformats.org/officeDocument/2006/relationships/hyperlink" Target="https://www.lemonde.fr/idees/article/2019/10/18/incendie-de-rouen-le-cas-lubrizol-montre-qu-une-vision-basee-sur-l-autosuffisance-alimentaire-locale-necessite-d-etre-questionnee_6016028_3232.html" TargetMode="External"/><Relationship Id="rId486" Type="http://schemas.openxmlformats.org/officeDocument/2006/relationships/hyperlink" Target="https://www.iadt.fr/editions-webtv/psdr-opde/ouvrage-numerique-comment-adapter-et-hybrider-les-demarches-participatives-dans-les-territoires" TargetMode="External"/><Relationship Id="rId693" Type="http://schemas.openxmlformats.org/officeDocument/2006/relationships/hyperlink" Target="https://doi.org/10.1016/j.jretconser.2020.102394" TargetMode="External"/><Relationship Id="rId707" Type="http://schemas.openxmlformats.org/officeDocument/2006/relationships/hyperlink" Target="https://doi.org/10.3917/geco1.144.0029" TargetMode="External"/><Relationship Id="rId43" Type="http://schemas.openxmlformats.org/officeDocument/2006/relationships/hyperlink" Target="https://theconversation.com/revitaliser-les-commerces-de-centre-ville-en-finir-avec-le-no-parking-no-business-73177" TargetMode="External"/><Relationship Id="rId139" Type="http://schemas.openxmlformats.org/officeDocument/2006/relationships/hyperlink" Target="https://theconversation.com/drones-au-dessus-dun-nid-de-coucou-72704" TargetMode="External"/><Relationship Id="rId346" Type="http://schemas.openxmlformats.org/officeDocument/2006/relationships/hyperlink" Target="https://www.soft-concept.com/surveymag/maitriser-donnees-numeriques-etude-marche-competence-primordiale.html" TargetMode="External"/><Relationship Id="rId553" Type="http://schemas.openxmlformats.org/officeDocument/2006/relationships/hyperlink" Target="https://doi.org/10.1080/00343404.2021.1887471" TargetMode="External"/><Relationship Id="rId760" Type="http://schemas.openxmlformats.org/officeDocument/2006/relationships/hyperlink" Target="https://link.springer.com/article/10.1007/s10479-021-04065-5" TargetMode="External"/><Relationship Id="rId192" Type="http://schemas.openxmlformats.org/officeDocument/2006/relationships/hyperlink" Target="https://theconversation.com/comprendre-si-les-politiques-publiques-fonctionnent-est-ce-possible-97008" TargetMode="External"/><Relationship Id="rId206" Type="http://schemas.openxmlformats.org/officeDocument/2006/relationships/hyperlink" Target="https://theconversation.com/harcelement-sexuel-au-travail-une-question-de-consentement-93469" TargetMode="External"/><Relationship Id="rId413" Type="http://schemas.openxmlformats.org/officeDocument/2006/relationships/hyperlink" Target="https://doi.org/10.3917/qdm.202.0159" TargetMode="External"/><Relationship Id="rId858" Type="http://schemas.openxmlformats.org/officeDocument/2006/relationships/hyperlink" Target="https://www.sciencedirect.com/science/article/abs/pii/S0166497221000365" TargetMode="External"/><Relationship Id="rId497" Type="http://schemas.openxmlformats.org/officeDocument/2006/relationships/hyperlink" Target="https://doi.org/10.1007/s10584-020-02914-z" TargetMode="External"/><Relationship Id="rId620" Type="http://schemas.openxmlformats.org/officeDocument/2006/relationships/hyperlink" Target="https://fnege-medias.fr/fnege-video/experiences-de-consommation-syncretiques-et-productivite-des-consommateurs/" TargetMode="External"/><Relationship Id="rId718" Type="http://schemas.openxmlformats.org/officeDocument/2006/relationships/hyperlink" Target="https://theconversation.com/finance-verte-faut-il-croire-au-nouvel-engagement-des-grandes-banques-a-la-cop26-171413" TargetMode="External"/><Relationship Id="rId357" Type="http://schemas.openxmlformats.org/officeDocument/2006/relationships/hyperlink" Target="https://doi.org/10.4000/espacepolitique.6619" TargetMode="External"/><Relationship Id="rId54" Type="http://schemas.openxmlformats.org/officeDocument/2006/relationships/hyperlink" Target="https://theconversation.com/piloter-la-performance-dans-une-organisation-matricielle-ou-comment-ne-pas-etre-aspire-par-la-matrice-68517" TargetMode="External"/><Relationship Id="rId217" Type="http://schemas.openxmlformats.org/officeDocument/2006/relationships/hyperlink" Target="https://theconversation.com/les-routes-maritimes-arctiques-une-concurrence-encore-lointaine-102010" TargetMode="External"/><Relationship Id="rId564" Type="http://schemas.openxmlformats.org/officeDocument/2006/relationships/hyperlink" Target="https://blog.ecole-management-normandie.fr/en/businesses/exploring-the-role-of-international-rd-activities-in-the-impact-of-technological-and-marketing-capabilities-on-smes-performance/" TargetMode="External"/><Relationship Id="rId771" Type="http://schemas.openxmlformats.org/officeDocument/2006/relationships/hyperlink" Target="https://doi.org/10.1108/MBR-06-2020-0138" TargetMode="External"/><Relationship Id="rId869" Type="http://schemas.openxmlformats.org/officeDocument/2006/relationships/hyperlink" Target="https://doi.org/10.1080/0965254X.2021.1959629" TargetMode="External"/><Relationship Id="rId424" Type="http://schemas.openxmlformats.org/officeDocument/2006/relationships/hyperlink" Target="https://theconversation.com/miser-sur-les-agriculteurs-innovants-pour-transformer-lagriculture-139888" TargetMode="External"/><Relationship Id="rId631" Type="http://schemas.openxmlformats.org/officeDocument/2006/relationships/hyperlink" Target="https://doi.org/10.3917/resg.142.0157" TargetMode="External"/><Relationship Id="rId729" Type="http://schemas.openxmlformats.org/officeDocument/2006/relationships/hyperlink" Target="https://doi.org/10.1108/JCM-08-2020-4053" TargetMode="External"/><Relationship Id="rId270" Type="http://schemas.openxmlformats.org/officeDocument/2006/relationships/hyperlink" Target="https://theconversation.com/digital-trois-raisons-de-consommer-local-126214" TargetMode="External"/><Relationship Id="rId65" Type="http://schemas.openxmlformats.org/officeDocument/2006/relationships/hyperlink" Target="https://theconversation.com/video-protection-des-salaries-retour-sur-le-cas-loft-story-78219" TargetMode="External"/><Relationship Id="rId130" Type="http://schemas.openxmlformats.org/officeDocument/2006/relationships/hyperlink" Target="https://theconversation.com/societe-du-travail-triste-tropisme-72480" TargetMode="External"/><Relationship Id="rId368" Type="http://schemas.openxmlformats.org/officeDocument/2006/relationships/hyperlink" Target="https://doi.org/10.1016/j.indmarman.2019.07.001" TargetMode="External"/><Relationship Id="rId575" Type="http://schemas.openxmlformats.org/officeDocument/2006/relationships/hyperlink" Target="https://theconversation.com/en-normandie-le-teletravail-reste-loin-detre-une-tendance-durable-159755" TargetMode="External"/><Relationship Id="rId782" Type="http://schemas.openxmlformats.org/officeDocument/2006/relationships/hyperlink" Target="https://theconversation.com/covid-19-lhesitation-vaccinale-est-aussi-une-question-de-marketing-174367" TargetMode="External"/><Relationship Id="rId228" Type="http://schemas.openxmlformats.org/officeDocument/2006/relationships/hyperlink" Target="https://fnege-medias.fr/trigger-issues-in-emerging-relationships/" TargetMode="External"/><Relationship Id="rId435" Type="http://schemas.openxmlformats.org/officeDocument/2006/relationships/hyperlink" Target="https://theconversation.com/master-doctorat-le-plagiat-progresse-t-il-a-luniversite-143766" TargetMode="External"/><Relationship Id="rId642" Type="http://schemas.openxmlformats.org/officeDocument/2006/relationships/hyperlink" Target="https://blog.ecole-management-normandie.fr/fr/developpement-durable-territoires/quel-est-le-secret-des-villes-qui-sillustrent-a-lechelle-mondiale-lexemple-de-laval/" TargetMode="External"/><Relationship Id="rId281" Type="http://schemas.openxmlformats.org/officeDocument/2006/relationships/hyperlink" Target="https://theconversation.com/start-up-des-contraintes-rh-pas-comme-les-autres-109675" TargetMode="External"/><Relationship Id="rId502" Type="http://schemas.openxmlformats.org/officeDocument/2006/relationships/hyperlink" Target="https://pmp.revuesonline.com/article.jsp?articleId=41440" TargetMode="External"/><Relationship Id="rId76" Type="http://schemas.openxmlformats.org/officeDocument/2006/relationships/hyperlink" Target="https://theconversation.com/reforme-de-lassurance-chomage-en-politique-aussi-il-peut-y-avoir-violation-du-contrat-psychologique-86659" TargetMode="External"/><Relationship Id="rId141" Type="http://schemas.openxmlformats.org/officeDocument/2006/relationships/hyperlink" Target="https://theconversation.com/le-droit-a-la-deconnexion-vers-une-remise-en-question-de-la-norme-du-salarie-ideal-71658" TargetMode="External"/><Relationship Id="rId379" Type="http://schemas.openxmlformats.org/officeDocument/2006/relationships/hyperlink" Target="http://www.journalmarinemarchande.eu/actualite/enfin-une-cartographie-des-accidents-maritimes-en-arctique-russe" TargetMode="External"/><Relationship Id="rId586" Type="http://schemas.openxmlformats.org/officeDocument/2006/relationships/hyperlink" Target="https://www.mondedesgrandesecoles.fr/enseignement-du-marketing-sans-greenwashing-oui-grace-a-la-curiosite-et-a-la-creativite/" TargetMode="External"/><Relationship Id="rId793" Type="http://schemas.openxmlformats.org/officeDocument/2006/relationships/hyperlink" Target="https://theconversation.com/de-limportance-de-la-bienveillance-en-situation-de-teletravail-subi-174758" TargetMode="External"/><Relationship Id="rId807" Type="http://schemas.openxmlformats.org/officeDocument/2006/relationships/hyperlink" Target="https://theconversation.com/les-consultations-citoyennes-peuvent-elles-redefinir-la-legitimite-politique-176593" TargetMode="External"/><Relationship Id="rId7" Type="http://schemas.openxmlformats.org/officeDocument/2006/relationships/hyperlink" Target="https://doi.org/10.1177%2F1032373216686369" TargetMode="External"/><Relationship Id="rId239" Type="http://schemas.openxmlformats.org/officeDocument/2006/relationships/hyperlink" Target="https://doi.org/10.1177%2F0170840619831059" TargetMode="External"/><Relationship Id="rId446" Type="http://schemas.openxmlformats.org/officeDocument/2006/relationships/hyperlink" Target="https://www.cairn.info/revue-recherches-en-sciences-de-gestion-2020-3-page-303.htm" TargetMode="External"/><Relationship Id="rId653" Type="http://schemas.openxmlformats.org/officeDocument/2006/relationships/hyperlink" Target="https://doi.org/10.1016/j.ijpe.2021.108247" TargetMode="External"/><Relationship Id="rId292" Type="http://schemas.openxmlformats.org/officeDocument/2006/relationships/hyperlink" Target="https://theconversation.com/jeunes-diplomes-2019-comment-les-attirer-dans-votre-entreprise-114809" TargetMode="External"/><Relationship Id="rId306" Type="http://schemas.openxmlformats.org/officeDocument/2006/relationships/hyperlink" Target="https://www.mondedesgrandesecoles.fr/la-qualite-de-vie-au-travail-levier-de-bien-etre-et-de-performance/" TargetMode="External"/><Relationship Id="rId860" Type="http://schemas.openxmlformats.org/officeDocument/2006/relationships/hyperlink" Target="https://doi.org/10.1080/14631377.2021.1886790" TargetMode="External"/><Relationship Id="rId87" Type="http://schemas.openxmlformats.org/officeDocument/2006/relationships/hyperlink" Target="https://theconversation.com/quels-risques-encourt-un-start-upper-70969" TargetMode="External"/><Relationship Id="rId513" Type="http://schemas.openxmlformats.org/officeDocument/2006/relationships/hyperlink" Target="https://symphonya.unicusano.it/issue/view/834" TargetMode="External"/><Relationship Id="rId597" Type="http://schemas.openxmlformats.org/officeDocument/2006/relationships/hyperlink" Target="https://blog.ecole-management-normandie.fr/en/society/abstentionist-voting/" TargetMode="External"/><Relationship Id="rId720" Type="http://schemas.openxmlformats.org/officeDocument/2006/relationships/hyperlink" Target="https://doi.org/10.3390/su132112085" TargetMode="External"/><Relationship Id="rId818" Type="http://schemas.openxmlformats.org/officeDocument/2006/relationships/hyperlink" Target="https://fnege-medias.fr/fnege-video/agilite-strategique-sur-les-marches-emergents/" TargetMode="External"/><Relationship Id="rId152" Type="http://schemas.openxmlformats.org/officeDocument/2006/relationships/hyperlink" Target="https://www.editions-ems.fr/revues/decisions-marketing/articlerevue/1893-les-motivations-d%E2%80%99achat-et-les-leviers-pour-redynamiser-l%E2%80%99offre-des-marques-de-distributeurs-coeur-de-gamme.html" TargetMode="External"/><Relationship Id="rId194" Type="http://schemas.openxmlformats.org/officeDocument/2006/relationships/hyperlink" Target="https://theconversation.com/reformer-la-sncf-par-ordonnance-la-tentation-de-creon-92373" TargetMode="External"/><Relationship Id="rId208" Type="http://schemas.openxmlformats.org/officeDocument/2006/relationships/hyperlink" Target="https://www.lesechos.fr/idees-debats/cercle/toute-verite-nest-pas-bonne-a-dire-132380" TargetMode="External"/><Relationship Id="rId415" Type="http://schemas.openxmlformats.org/officeDocument/2006/relationships/hyperlink" Target="http://ejce.liuc.it/Default.asp?tipo=articles&amp;identifier=ejce:18242979/2020/01/02" TargetMode="External"/><Relationship Id="rId457" Type="http://schemas.openxmlformats.org/officeDocument/2006/relationships/hyperlink" Target="https://ripco-online.com/FR/issue.asp?IssuePK=65" TargetMode="External"/><Relationship Id="rId622" Type="http://schemas.openxmlformats.org/officeDocument/2006/relationships/hyperlink" Target="https://theconversation.com/es-realmente-vino-el-vino-sin-alcohol-163946" TargetMode="External"/><Relationship Id="rId261" Type="http://schemas.openxmlformats.org/officeDocument/2006/relationships/hyperlink" Target="https://fnege-medias.fr/rotation-obligatoire-des-commissaires-aux-comptes-en-france/" TargetMode="External"/><Relationship Id="rId499" Type="http://schemas.openxmlformats.org/officeDocument/2006/relationships/hyperlink" Target="https://doi.org/10.3917/qdm.204.0093" TargetMode="External"/><Relationship Id="rId664" Type="http://schemas.openxmlformats.org/officeDocument/2006/relationships/hyperlink" Target="https://doi.org/10.1016/j.techfore.2020.120397" TargetMode="External"/><Relationship Id="rId871" Type="http://schemas.openxmlformats.org/officeDocument/2006/relationships/hyperlink" Target="https://doi.org/10.1080/00207543.2021.1970848" TargetMode="External"/><Relationship Id="rId14" Type="http://schemas.openxmlformats.org/officeDocument/2006/relationships/hyperlink" Target="https://doi.org/10.1016/j.orl.2017.09.003" TargetMode="External"/><Relationship Id="rId56" Type="http://schemas.openxmlformats.org/officeDocument/2006/relationships/hyperlink" Target="https://theconversation.com/complementaire-sante-obligatoire-un-desavantage-social-72096" TargetMode="External"/><Relationship Id="rId317" Type="http://schemas.openxmlformats.org/officeDocument/2006/relationships/hyperlink" Target="https://www.lesechos.fr/idees-debats/cercle/opinion-le-bareme-dindemnisation-prudhomale-une-nouvelle-fois-remis-en-question-347782" TargetMode="External"/><Relationship Id="rId359" Type="http://schemas.openxmlformats.org/officeDocument/2006/relationships/hyperlink" Target="https://www.editions-ems.fr/revues-editions-ems/decisions-marketing/numerorevue/303-d&#233;cisions-marketing-n&#176;94.html" TargetMode="External"/><Relationship Id="rId524" Type="http://schemas.openxmlformats.org/officeDocument/2006/relationships/hyperlink" Target="https://doi.org/10.3166/rfg.2020.00408" TargetMode="External"/><Relationship Id="rId566" Type="http://schemas.openxmlformats.org/officeDocument/2006/relationships/hyperlink" Target="https://blog.ecole-management-normandie.fr/fr/societe/linvestissement-en-whisky%e2%80%af-faut-il-avoir-foi-en-la-parole-des-experts-pour-trouver-la-voie-de-la-rentabilite%e2%80%af/" TargetMode="External"/><Relationship Id="rId731" Type="http://schemas.openxmlformats.org/officeDocument/2006/relationships/hyperlink" Target="https://www.facilities.fr/wp-content/uploads/2021/11/MARCHE-ACCUEIL-2021.pdf" TargetMode="External"/><Relationship Id="rId773" Type="http://schemas.openxmlformats.org/officeDocument/2006/relationships/hyperlink" Target="https://www.emerald.com/insight/content/doi/10.1108/JBIM-07-2020-0373/full/html" TargetMode="External"/><Relationship Id="rId98" Type="http://schemas.openxmlformats.org/officeDocument/2006/relationships/hyperlink" Target="http://www.cge-news.com/main.php?p=1729" TargetMode="External"/><Relationship Id="rId121" Type="http://schemas.openxmlformats.org/officeDocument/2006/relationships/hyperlink" Target="https://theconversation.com/fifty-shades-versus-sex-in-the-kitchen-quand-la-france-snobe-sa-propre-production-litteraire-70939" TargetMode="External"/><Relationship Id="rId163" Type="http://schemas.openxmlformats.org/officeDocument/2006/relationships/hyperlink" Target="http://www.managementinternational.ca/catalog/volumes/la-participation-du-conseil-d-administration-au-processus-strategique-des-pme-les-effets-de-la-professionnalisation.html" TargetMode="External"/><Relationship Id="rId219" Type="http://schemas.openxmlformats.org/officeDocument/2006/relationships/hyperlink" Target="https://www.hbrfrance.fr/chroniques-experts/2018/09/22461-flex-office-reelle-innovation-ou-inquietant-retour-en-arriere/" TargetMode="External"/><Relationship Id="rId370" Type="http://schemas.openxmlformats.org/officeDocument/2006/relationships/hyperlink" Target="https://www.revues.armand-colin.com/eco-sc-politique/revue-deconomie-regionale-urbaine/revue-deconomie-regionale-urbaine-no22020" TargetMode="External"/><Relationship Id="rId426" Type="http://schemas.openxmlformats.org/officeDocument/2006/relationships/hyperlink" Target="https://www.mondedesgrandesecoles.fr/covid-19-vers-la-relance-durable/" TargetMode="External"/><Relationship Id="rId633" Type="http://schemas.openxmlformats.org/officeDocument/2006/relationships/hyperlink" Target="https://doi.org/10.1016/j.orl.2021.07.008" TargetMode="External"/><Relationship Id="rId829" Type="http://schemas.openxmlformats.org/officeDocument/2006/relationships/hyperlink" Target="https://doi.org/10.1016/j.jbusres.2022.01.037" TargetMode="External"/><Relationship Id="rId230" Type="http://schemas.openxmlformats.org/officeDocument/2006/relationships/hyperlink" Target="https://ideas.repec.org/a/tou/journl/v48y2018p53-70.html" TargetMode="External"/><Relationship Id="rId468" Type="http://schemas.openxmlformats.org/officeDocument/2006/relationships/hyperlink" Target="https://doi.org/10.1007/s11365-020-00691-w" TargetMode="External"/><Relationship Id="rId675" Type="http://schemas.openxmlformats.org/officeDocument/2006/relationships/hyperlink" Target="https://doi.org/10.1016/j.techfore.2020.120445" TargetMode="External"/><Relationship Id="rId840" Type="http://schemas.openxmlformats.org/officeDocument/2006/relationships/hyperlink" Target="https://doi.org/10.1007/s10997-022-09623-y" TargetMode="External"/><Relationship Id="rId882" Type="http://schemas.openxmlformats.org/officeDocument/2006/relationships/hyperlink" Target="https://doi.org/10.1108/IJCHM-09-2021-1130" TargetMode="External"/><Relationship Id="rId25" Type="http://schemas.openxmlformats.org/officeDocument/2006/relationships/hyperlink" Target="https://doi.org/10.1080/24725854.2017.1387318" TargetMode="External"/><Relationship Id="rId67" Type="http://schemas.openxmlformats.org/officeDocument/2006/relationships/hyperlink" Target="https://theconversation.com/columns/caroline-diard-296416" TargetMode="External"/><Relationship Id="rId272" Type="http://schemas.openxmlformats.org/officeDocument/2006/relationships/hyperlink" Target="https://theconversation.com/comment-les-plates-formes-mettent-la-main-sur-le-developpement-touristique-des-territoires-118957" TargetMode="External"/><Relationship Id="rId328" Type="http://schemas.openxmlformats.org/officeDocument/2006/relationships/hyperlink" Target="https://www.focusrh.com/tribunes/recruter-un-jeune-diplome-ou-un-diplome-jeune-par-jean-pralong-32318.html" TargetMode="External"/><Relationship Id="rId535" Type="http://schemas.openxmlformats.org/officeDocument/2006/relationships/hyperlink" Target="https://www.hbrfrance.fr/chroniques-experts/2021/01/33173-le-teletravail-un-atout-pour-la-marque-employeur-pas-si-sur/" TargetMode="External"/><Relationship Id="rId577" Type="http://schemas.openxmlformats.org/officeDocument/2006/relationships/hyperlink" Target="https://doi.org/10.1108/CDI-08-2019-0206" TargetMode="External"/><Relationship Id="rId700" Type="http://schemas.openxmlformats.org/officeDocument/2006/relationships/hyperlink" Target="https://www.semanticscholar.org/paper/Factors-Influencing-Interprofessional-Collaboration-Palanisamy-Taskin/530b5369bc11ef62c6217be4aa66164449302be2" TargetMode="External"/><Relationship Id="rId742" Type="http://schemas.openxmlformats.org/officeDocument/2006/relationships/hyperlink" Target="https://blog.ecole-management-normandie.fr/en/business-intelligence/managing-global-supply-chain-risks-effects-of-the-industry-sector/Managing%20global%20supply%20chain%20risks:%20effects%20of%20the%20industry%20sector%20-%20Blog%20EM%20NormandieThis%20study%20used%20an%20online%20survey%20to%20gather%20information%20on%20how%20Indian%20executives%20across%20these%20industries%20manage%20global%20supply%20chain%20risks." TargetMode="External"/><Relationship Id="rId132" Type="http://schemas.openxmlformats.org/officeDocument/2006/relationships/hyperlink" Target="https://theconversation.com/votre-ville-est-elle-marchable-71257" TargetMode="External"/><Relationship Id="rId174" Type="http://schemas.openxmlformats.org/officeDocument/2006/relationships/hyperlink" Target="https://doi.org/10.3917/mav.104.0037" TargetMode="External"/><Relationship Id="rId381" Type="http://schemas.openxmlformats.org/officeDocument/2006/relationships/hyperlink" Target="https://theconversation.com/vos-partiels-sur-place-ou-a-emporter-136345" TargetMode="External"/><Relationship Id="rId602" Type="http://schemas.openxmlformats.org/officeDocument/2006/relationships/hyperlink" Target="https://www.mondedesgrandesecoles.fr/tendances-du-packaging-eco-responsable-tout-en-restant-seduisant/" TargetMode="External"/><Relationship Id="rId784" Type="http://schemas.openxmlformats.org/officeDocument/2006/relationships/hyperlink" Target="https://theconversation.com/les-territoires-oublies-de-lelection-presidentielle-174817" TargetMode="External"/><Relationship Id="rId241" Type="http://schemas.openxmlformats.org/officeDocument/2006/relationships/hyperlink" Target="https://doi.org/10.3917/qdm.191.0041" TargetMode="External"/><Relationship Id="rId437" Type="http://schemas.openxmlformats.org/officeDocument/2006/relationships/hyperlink" Target="https://doi.org/10.3917/g2000.371.0179" TargetMode="External"/><Relationship Id="rId479" Type="http://schemas.openxmlformats.org/officeDocument/2006/relationships/hyperlink" Target="https://fnege-medias.fr/corporate-sustainability-the-win-win-logic-and-a-potential-alternative-syncretism/" TargetMode="External"/><Relationship Id="rId644" Type="http://schemas.openxmlformats.org/officeDocument/2006/relationships/hyperlink" Target="https://www.cairn.info/revue-rimhe-2021-2-page-53.htm?ref=doi" TargetMode="External"/><Relationship Id="rId686" Type="http://schemas.openxmlformats.org/officeDocument/2006/relationships/hyperlink" Target="https://doi.org/10.1016/j.hitech.2021.100416" TargetMode="External"/><Relationship Id="rId851" Type="http://schemas.openxmlformats.org/officeDocument/2006/relationships/hyperlink" Target="https://doi.org/10.1016/j.jwb.2021.101291" TargetMode="External"/><Relationship Id="rId36" Type="http://schemas.openxmlformats.org/officeDocument/2006/relationships/hyperlink" Target="https://theconversation.com/egalite-professionnelle-des-barrieres-invisibles-sur-le-chemin-85003" TargetMode="External"/><Relationship Id="rId283" Type="http://schemas.openxmlformats.org/officeDocument/2006/relationships/hyperlink" Target="https://theconversation.com/apres-25-ans-dhesitations-la-france-semble-se-convertir-pour-de-bon-au-teletravail-107085" TargetMode="External"/><Relationship Id="rId339" Type="http://schemas.openxmlformats.org/officeDocument/2006/relationships/hyperlink" Target="https://doi.org/10.1080/00130095.2018.1526074" TargetMode="External"/><Relationship Id="rId490" Type="http://schemas.openxmlformats.org/officeDocument/2006/relationships/hyperlink" Target="https://la1ere.francetvinfo.fr/emissions-radio/planete-outre-mer" TargetMode="External"/><Relationship Id="rId504" Type="http://schemas.openxmlformats.org/officeDocument/2006/relationships/hyperlink" Target="https://www.revues.armand-colin.com/eco-sc-politique/revue-deconomie-regionale-urbaine/revue-deconomie-regionale-urbaine-52020/logement-acces-aux-services-base-bidonvilles-dabidjan" TargetMode="External"/><Relationship Id="rId546" Type="http://schemas.openxmlformats.org/officeDocument/2006/relationships/hyperlink" Target="https://doi.org/10.1016/j.techfore.2020.120043" TargetMode="External"/><Relationship Id="rId711" Type="http://schemas.openxmlformats.org/officeDocument/2006/relationships/hyperlink" Target="https://doi.org/10.1177/07673701211007764" TargetMode="External"/><Relationship Id="rId753" Type="http://schemas.openxmlformats.org/officeDocument/2006/relationships/hyperlink" Target="https://www.cairn.info/revue-gestion-2000-2021-4-page-59.htm?wt.mc_id=crn-mel-a677785&amp;u=&amp;wt.tsrc=email" TargetMode="External"/><Relationship Id="rId78" Type="http://schemas.openxmlformats.org/officeDocument/2006/relationships/hyperlink" Target="https://theconversation.com/ne-lappelons-plus-jamais-velib-87705" TargetMode="External"/><Relationship Id="rId101" Type="http://schemas.openxmlformats.org/officeDocument/2006/relationships/hyperlink" Target="https://theconversation.com/les-enjeux-du-recrutement-pour-les-services-de-renseignement-francais-78505" TargetMode="External"/><Relationship Id="rId143" Type="http://schemas.openxmlformats.org/officeDocument/2006/relationships/hyperlink" Target="https://theconversation.com/former-les-managers-de-demain-a-legalite-femmes-hommes-74344" TargetMode="External"/><Relationship Id="rId185" Type="http://schemas.openxmlformats.org/officeDocument/2006/relationships/hyperlink" Target="https://doi.org/10.1108/IMP-03-2017-0012" TargetMode="External"/><Relationship Id="rId350" Type="http://schemas.openxmlformats.org/officeDocument/2006/relationships/hyperlink" Target="https://www.xerficanal.com/fog/emission/Yoann-Bazin-A-quoi-servent-les-associations-scientifiques-en-management-_3746004.html" TargetMode="External"/><Relationship Id="rId406" Type="http://schemas.openxmlformats.org/officeDocument/2006/relationships/hyperlink" Target="https://www.hbrfrance.fr/chroniques-experts/2020/02/29277-est-il-rentabledinvestir-dans-des-produits-financiers-qui-encouragent-la-diversite-de-genre/" TargetMode="External"/><Relationship Id="rId588" Type="http://schemas.openxmlformats.org/officeDocument/2006/relationships/hyperlink" Target="https://www.thefinancialexpress.com.bd/views/analysis/how-are-financial-firms-exposed-to-contagion-during-covid-19-pandemic-1622645151" TargetMode="External"/><Relationship Id="rId795" Type="http://schemas.openxmlformats.org/officeDocument/2006/relationships/hyperlink" Target="https://blog.ecole-management-normandie.fr/fr/enseignement-superieur/rido-creation-de-la-revue-interdisciplinaire-droit-et-organisations/" TargetMode="External"/><Relationship Id="rId809" Type="http://schemas.openxmlformats.org/officeDocument/2006/relationships/hyperlink" Target="https://doi.org/10.1080/00207543.2021.1988750" TargetMode="External"/><Relationship Id="rId9" Type="http://schemas.openxmlformats.org/officeDocument/2006/relationships/hyperlink" Target="https://doi.org/10.3917/grhu.103.0040" TargetMode="External"/><Relationship Id="rId210" Type="http://schemas.openxmlformats.org/officeDocument/2006/relationships/hyperlink" Target="https://theconversation.com/on-vous-rappellera-recruteurs-repondez-aux-candidats-99352" TargetMode="External"/><Relationship Id="rId392" Type="http://schemas.openxmlformats.org/officeDocument/2006/relationships/hyperlink" Target="https://doi.org/10.1016/j.jbusres.2020.05.026" TargetMode="External"/><Relationship Id="rId448" Type="http://schemas.openxmlformats.org/officeDocument/2006/relationships/hyperlink" Target="https://www.editions-harmattan.fr/index.asp?navig=catalogue&amp;obj=livre&amp;no=66859" TargetMode="External"/><Relationship Id="rId613" Type="http://schemas.openxmlformats.org/officeDocument/2006/relationships/hyperlink" Target="https://onlinelibrary.wiley.com/doi/10.1002/cb.1949" TargetMode="External"/><Relationship Id="rId655" Type="http://schemas.openxmlformats.org/officeDocument/2006/relationships/hyperlink" Target="https://www.sciencedirect.com/science/article/pii/S1544612321004487" TargetMode="External"/><Relationship Id="rId697" Type="http://schemas.openxmlformats.org/officeDocument/2006/relationships/hyperlink" Target="https://doi.org/10.1016/j.ribaf.2021.101490" TargetMode="External"/><Relationship Id="rId820" Type="http://schemas.openxmlformats.org/officeDocument/2006/relationships/hyperlink" Target="https://www.republik-workplace.fr/fm/services/pratiques/tribune-comment-assurait-on-la-surete-des-locaux-avant-les-technologies-de-surveillance.htmlComment%20assurait-on%20la%20suret&#233;%20des%20locaux%20avant%20les%20technologies%20de%20surveillance%20?Delphine%20Minchella,%20docteur%20en%20sciences%20de%20gestion,%20signe%20une%20tribune%20au%20sujet%20de%20la%20mani&#232;re%20dont%20les%20entreprises%20assuraient%20la%20suret&#233;%20de%20leurs%20espaces%20avant%20les%20technologies%20de%20surveillance" TargetMode="External"/><Relationship Id="rId862" Type="http://schemas.openxmlformats.org/officeDocument/2006/relationships/hyperlink" Target="https://doi.org/10.1080/09654313.2021.1891208" TargetMode="External"/><Relationship Id="rId252" Type="http://schemas.openxmlformats.org/officeDocument/2006/relationships/hyperlink" Target="https://doi.org/10.1016/j.jclepro.2019.118198" TargetMode="External"/><Relationship Id="rId294" Type="http://schemas.openxmlformats.org/officeDocument/2006/relationships/hyperlink" Target="https://theconversation.com/france-telecom-constat-dimpuissance-collective-ou-faillite-du-systeme-de-protection-des-salaries-117423" TargetMode="External"/><Relationship Id="rId308" Type="http://schemas.openxmlformats.org/officeDocument/2006/relationships/hyperlink" Target="https://www.mondedesgrandesecoles.fr/egalite-filles-garcons-dans-les-grandes-ecoles-quels-engagements-pour-aller-plus-loin/" TargetMode="External"/><Relationship Id="rId515" Type="http://schemas.openxmlformats.org/officeDocument/2006/relationships/hyperlink" Target="https://www.erudit.org/fr/revues/mi/2020-v24-n5-mi05852/1075486ar/" TargetMode="External"/><Relationship Id="rId722" Type="http://schemas.openxmlformats.org/officeDocument/2006/relationships/hyperlink" Target="https://theconversation.com/apres-houellebecq-economiste-houellebecq-sociologue-du-travail-171992" TargetMode="External"/><Relationship Id="rId47" Type="http://schemas.openxmlformats.org/officeDocument/2006/relationships/hyperlink" Target="https://theconversation.com/accreditations-internationales-et-ecoles-de-management-inertie-ou-apprentissage-organisationnel-86381" TargetMode="External"/><Relationship Id="rId89" Type="http://schemas.openxmlformats.org/officeDocument/2006/relationships/hyperlink" Target="https://theconversation.com/la-route-maritime-du-nord-eldorado-ou-miroir-aux-alouettes-82111" TargetMode="External"/><Relationship Id="rId112" Type="http://schemas.openxmlformats.org/officeDocument/2006/relationships/hyperlink" Target="https://theconversation.com/rester-a-la-porte-entrer-par-la-fenetre-les-defis-de-la-distribution-a-linternational-83066" TargetMode="External"/><Relationship Id="rId154" Type="http://schemas.openxmlformats.org/officeDocument/2006/relationships/hyperlink" Target="https://doi.org/10.3917/ecofi.132.0039" TargetMode="External"/><Relationship Id="rId361" Type="http://schemas.openxmlformats.org/officeDocument/2006/relationships/hyperlink" Target="https://doi.org/10.1177%2F1470595819884094" TargetMode="External"/><Relationship Id="rId557" Type="http://schemas.openxmlformats.org/officeDocument/2006/relationships/hyperlink" Target="https://fnege-medias.fr/les-flying-winemakers-revisiter-la-mondialisation-du-secteur-viti-vinicole/" TargetMode="External"/><Relationship Id="rId599" Type="http://schemas.openxmlformats.org/officeDocument/2006/relationships/hyperlink" Target="https://theconversation.com/le-vin-sans-alcool-est-il-vraiment-du-vin-163591" TargetMode="External"/><Relationship Id="rId764" Type="http://schemas.openxmlformats.org/officeDocument/2006/relationships/hyperlink" Target="https://www.semanticscholar.org/paper/Appointment-driven-Queueing-Systems-with-Customers-Jouini-Benjaafar/05244f24333dfc6e627db14cf3bc62094ea708bb" TargetMode="External"/><Relationship Id="rId196" Type="http://schemas.openxmlformats.org/officeDocument/2006/relationships/hyperlink" Target="https://theconversation.com/le-travail-une-question-de-temps-94222" TargetMode="External"/><Relationship Id="rId417" Type="http://schemas.openxmlformats.org/officeDocument/2006/relationships/hyperlink" Target="https://doi.org/10.1080/00036846.2020.1751800" TargetMode="External"/><Relationship Id="rId459" Type="http://schemas.openxmlformats.org/officeDocument/2006/relationships/hyperlink" Target="http://www.annales.org/gc/2020/gc_141_09_20.html" TargetMode="External"/><Relationship Id="rId624" Type="http://schemas.openxmlformats.org/officeDocument/2006/relationships/hyperlink" Target="https://onlinelibrary.wiley.com/doi/abs/10.1111/jbfa.12505" TargetMode="External"/><Relationship Id="rId666" Type="http://schemas.openxmlformats.org/officeDocument/2006/relationships/hyperlink" Target="https://doi.org/10.1016/j.frl.2020.101604" TargetMode="External"/><Relationship Id="rId831" Type="http://schemas.openxmlformats.org/officeDocument/2006/relationships/hyperlink" Target="https://doi.org/10.3917/jie.pr1.0104" TargetMode="External"/><Relationship Id="rId873" Type="http://schemas.openxmlformats.org/officeDocument/2006/relationships/hyperlink" Target="https://doi.org/10.1177/10946705211057593" TargetMode="External"/><Relationship Id="rId16" Type="http://schemas.openxmlformats.org/officeDocument/2006/relationships/hyperlink" Target="https://doi.org/10.1108/JBIM-07-2015-0126" TargetMode="External"/><Relationship Id="rId221" Type="http://schemas.openxmlformats.org/officeDocument/2006/relationships/hyperlink" Target="https://www.lesechos.fr/idees-debats/cercle/facebook-votre-employeur-et-la-justice-130432" TargetMode="External"/><Relationship Id="rId263" Type="http://schemas.openxmlformats.org/officeDocument/2006/relationships/hyperlink" Target="https://fnege-medias.fr/an-analysis-of-the-methodologies-adopted-by-csr-rating-agencies/" TargetMode="External"/><Relationship Id="rId319" Type="http://schemas.openxmlformats.org/officeDocument/2006/relationships/hyperlink" Target="https://www.lesechos.fr/idees-debats/cercle/opinion-droit-dagir-en-justice-et-licenciement-la-protection-renforcee-dun-droit-fondamental-634015" TargetMode="External"/><Relationship Id="rId470" Type="http://schemas.openxmlformats.org/officeDocument/2006/relationships/hyperlink" Target="https://doi.org/10.1007/978-3-030-46309-0" TargetMode="External"/><Relationship Id="rId526" Type="http://schemas.openxmlformats.org/officeDocument/2006/relationships/hyperlink" Target="https://doi.org/10.1016/j.qref.2019.12.001" TargetMode="External"/><Relationship Id="rId58" Type="http://schemas.openxmlformats.org/officeDocument/2006/relationships/hyperlink" Target="https://theconversation.com/quel-successeur-pour-reprendre-mon-entreprise-72750" TargetMode="External"/><Relationship Id="rId123" Type="http://schemas.openxmlformats.org/officeDocument/2006/relationships/hyperlink" Target="https://theconversation.com/francais-pour-votre-anglais-remerciez-guillaume-le-conquerant-75093" TargetMode="External"/><Relationship Id="rId330" Type="http://schemas.openxmlformats.org/officeDocument/2006/relationships/hyperlink" Target="https://www.info-socialrh.fr/bibliotheque-numerique/entreprise-et-carrieres/1471/chroniques/nathie-nakarat-jean-pralong-lexpertise-du-lab-rh-548766.php" TargetMode="External"/><Relationship Id="rId568" Type="http://schemas.openxmlformats.org/officeDocument/2006/relationships/hyperlink" Target="https://www.mondedesgrandesecoles.fr/finance-alternative-effet-de-mode-ou-alternative-credible-au-financement-traditionnel/" TargetMode="External"/><Relationship Id="rId733" Type="http://schemas.openxmlformats.org/officeDocument/2006/relationships/hyperlink" Target="https://fnege-medias.fr/fnege-video/antecedents-de-non-conformite-sociale-dans-le-secteur-de-la-fabrication-de-vetements/" TargetMode="External"/><Relationship Id="rId775" Type="http://schemas.openxmlformats.org/officeDocument/2006/relationships/hyperlink" Target="https://onlinelibrary.wiley.com/doi/10.1002/mde.3452" TargetMode="External"/><Relationship Id="rId165" Type="http://schemas.openxmlformats.org/officeDocument/2006/relationships/hyperlink" Target="https://doi.org/10.1108/JAAR-04-2017-0051" TargetMode="External"/><Relationship Id="rId372" Type="http://schemas.openxmlformats.org/officeDocument/2006/relationships/hyperlink" Target="https://start.lesechos.fr/travailler-mieux/flexibilite-au-travail/non-tout-le-monde-na-pas-les-soft-skills-pour-etre-un-super-teletravailleur-1193663" TargetMode="External"/><Relationship Id="rId428" Type="http://schemas.openxmlformats.org/officeDocument/2006/relationships/hyperlink" Target="https://theconversation.com/quand-les-citoyens-evaluent-les-decisions-publiques-141749" TargetMode="External"/><Relationship Id="rId635" Type="http://schemas.openxmlformats.org/officeDocument/2006/relationships/hyperlink" Target="http://www.rjgeo.ro/latest_issue.html" TargetMode="External"/><Relationship Id="rId677" Type="http://schemas.openxmlformats.org/officeDocument/2006/relationships/hyperlink" Target="https://doi.org/10.1016/j.jclepro.2021.126080" TargetMode="External"/><Relationship Id="rId800" Type="http://schemas.openxmlformats.org/officeDocument/2006/relationships/hyperlink" Target="https://www.larevuecadres.fr/articles/le-bureau-fait-sa-revolution-mais-il-demeure-toujours-necessaire/6895" TargetMode="External"/><Relationship Id="rId842" Type="http://schemas.openxmlformats.org/officeDocument/2006/relationships/hyperlink" Target="https://doi.org/10.1016/j.jwb.2021.101272" TargetMode="External"/><Relationship Id="rId232" Type="http://schemas.openxmlformats.org/officeDocument/2006/relationships/hyperlink" Target="https://www.sciencedirect.com/science/article/pii/S0167637719300768?via%3Dihub" TargetMode="External"/><Relationship Id="rId274" Type="http://schemas.openxmlformats.org/officeDocument/2006/relationships/hyperlink" Target="https://theconversation.com/ikea-et-les-geants-de-la-distribution-peuvent-ils-sauver-les-centres-villes-116624" TargetMode="External"/><Relationship Id="rId481" Type="http://schemas.openxmlformats.org/officeDocument/2006/relationships/hyperlink" Target="https://meridian.allenpress.com/ajpt/article-abstract/doi/10.2308/AJPT-17-147/437316/Auditors-and-the-Principal-Principal-Agency?redirectedFrom=fulltext" TargetMode="External"/><Relationship Id="rId702" Type="http://schemas.openxmlformats.org/officeDocument/2006/relationships/hyperlink" Target="https://doi.org/10.1080/09654313.2020.1777943" TargetMode="External"/><Relationship Id="rId884" Type="http://schemas.openxmlformats.org/officeDocument/2006/relationships/hyperlink" Target="https://www.sciencegate.app/document/10.1515/ger-2021-0075" TargetMode="External"/><Relationship Id="rId27" Type="http://schemas.openxmlformats.org/officeDocument/2006/relationships/hyperlink" Target="http://dx.doi.org/10.21303/2504-5571.2017.00257" TargetMode="External"/><Relationship Id="rId69" Type="http://schemas.openxmlformats.org/officeDocument/2006/relationships/hyperlink" Target="https://theconversation.com/lassurance-chomage-pour-tous-utopie-ou-realite-80893" TargetMode="External"/><Relationship Id="rId134" Type="http://schemas.openxmlformats.org/officeDocument/2006/relationships/hyperlink" Target="https://theconversation.com/le-tourisme-genealogique-quebecois-a-la-rescousse-des-campagnes-normandes-86282" TargetMode="External"/><Relationship Id="rId537" Type="http://schemas.openxmlformats.org/officeDocument/2006/relationships/hyperlink" Target="https://doi.org/10.1108/JBIM-01-2020-0052" TargetMode="External"/><Relationship Id="rId579" Type="http://schemas.openxmlformats.org/officeDocument/2006/relationships/hyperlink" Target="https://2b9ki.r.a.d.sendibm1.com/mk/mr/00vVHWHQeQOhQMoLyT1ketsgqVmE7ko0L87jK-7Ia1drGa5ERygYgS87onvpZj2x8jScybyW7Xj8OXFy-KPSLZssi1Nj90i8O07zXRe5q7GcilEDbg" TargetMode="External"/><Relationship Id="rId744" Type="http://schemas.openxmlformats.org/officeDocument/2006/relationships/hyperlink" Target="mailto:M@n@gement" TargetMode="External"/><Relationship Id="rId786" Type="http://schemas.openxmlformats.org/officeDocument/2006/relationships/hyperlink" Target="https://doi.org/10.1016/j.jbusres.2021.11.038" TargetMode="External"/><Relationship Id="rId80" Type="http://schemas.openxmlformats.org/officeDocument/2006/relationships/hyperlink" Target="https://theconversation.com/le-demon-du-smic-est-de-retour-88986?utm_medium=email&amp;utm_campaign=La%20lettre%20de%20The%20Conversation%20France%20du%2014%20dcembre%202017%20-%2090187618&amp;utm_content=La%20lettre%20de%20The%20Conversation%20France%20du%2014%20" TargetMode="External"/><Relationship Id="rId176" Type="http://schemas.openxmlformats.org/officeDocument/2006/relationships/hyperlink" Target="https://doi.org/10.3917/mana.214.1186" TargetMode="External"/><Relationship Id="rId341" Type="http://schemas.openxmlformats.org/officeDocument/2006/relationships/hyperlink" Target="http://www.etudesnormandes.fr/produit/n11-sept-nov-2019/" TargetMode="External"/><Relationship Id="rId383" Type="http://schemas.openxmlformats.org/officeDocument/2006/relationships/hyperlink" Target="https://theconversation.com/quand-les-serious-games-deviennent-des-outils-daccompagnement-des-patients-131071" TargetMode="External"/><Relationship Id="rId439" Type="http://schemas.openxmlformats.org/officeDocument/2006/relationships/hyperlink" Target="https://doi.org/10.3917/resg.136.0315" TargetMode="External"/><Relationship Id="rId590" Type="http://schemas.openxmlformats.org/officeDocument/2006/relationships/hyperlink" Target="https://www.thehindubusinessline.com/opinion/financial-sector-woes/article34783141.ece" TargetMode="External"/><Relationship Id="rId604" Type="http://schemas.openxmlformats.org/officeDocument/2006/relationships/hyperlink" Target="https://blog.ecole-management-normandie.fr/en/economy-finance/acceptance-of-digital-investment-solutions-the-case-of-robo-advisory-in-germany/" TargetMode="External"/><Relationship Id="rId646" Type="http://schemas.openxmlformats.org/officeDocument/2006/relationships/hyperlink" Target="https://doi.org/10.3917/qdm.215.0015" TargetMode="External"/><Relationship Id="rId811" Type="http://schemas.openxmlformats.org/officeDocument/2006/relationships/hyperlink" Target="https://doi.org/10.1108/IJPPM-10-2020-0549" TargetMode="External"/><Relationship Id="rId201" Type="http://schemas.openxmlformats.org/officeDocument/2006/relationships/hyperlink" Target="https://theconversation.com/harcelement-sexuel-a-qui-la-faute-91157" TargetMode="External"/><Relationship Id="rId243" Type="http://schemas.openxmlformats.org/officeDocument/2006/relationships/hyperlink" Target="https://doi.org/10.3166/ges.%202019.0016" TargetMode="External"/><Relationship Id="rId285" Type="http://schemas.openxmlformats.org/officeDocument/2006/relationships/hyperlink" Target="https://www.faceaurisque.com/2019/02/04/comment-le-harcelement-moral-au-travail-peut-il-remettre-en-cause-la-perennite-dune-organisation/" TargetMode="External"/><Relationship Id="rId450" Type="http://schemas.openxmlformats.org/officeDocument/2006/relationships/hyperlink" Target="https://doi.org/10.1016/j.rcim.2019.101896" TargetMode="External"/><Relationship Id="rId506" Type="http://schemas.openxmlformats.org/officeDocument/2006/relationships/hyperlink" Target="https://doi.org/10.3917/resg.137.0203" TargetMode="External"/><Relationship Id="rId688" Type="http://schemas.openxmlformats.org/officeDocument/2006/relationships/hyperlink" Target="https://doi.org/10.1016/j.ijpe.2021.108136" TargetMode="External"/><Relationship Id="rId853" Type="http://schemas.openxmlformats.org/officeDocument/2006/relationships/hyperlink" Target="https://doi.org/10.1016/j.apgeog.2022.102638" TargetMode="External"/><Relationship Id="rId38" Type="http://schemas.openxmlformats.org/officeDocument/2006/relationships/hyperlink" Target="https://theconversation.com/deserts-medicaux-les-candidats-a-la-presidentielle-cherchent-le-remede-70816" TargetMode="External"/><Relationship Id="rId103" Type="http://schemas.openxmlformats.org/officeDocument/2006/relationships/hyperlink" Target="https://theconversation.com/brexit-offers-free-port-opportunities-but-the-eu-can-beat-britain-to-them-71038" TargetMode="External"/><Relationship Id="rId310" Type="http://schemas.openxmlformats.org/officeDocument/2006/relationships/hyperlink" Target="https://theconversation.com/comment-le-digital-et-les-big-data-vont-transformer-le-metier-des-cabinets-daudit-111656" TargetMode="External"/><Relationship Id="rId492" Type="http://schemas.openxmlformats.org/officeDocument/2006/relationships/hyperlink" Target="https://www.ccmp.fr/collection-ccmp/cas-la-resistance-au-changement-une-fatalite" TargetMode="External"/><Relationship Id="rId548" Type="http://schemas.openxmlformats.org/officeDocument/2006/relationships/hyperlink" Target="https://theconversation.com/trois-pistes-pour-reengager-les-clients-a-lere-de-la-distanciation-sociale-157524" TargetMode="External"/><Relationship Id="rId713" Type="http://schemas.openxmlformats.org/officeDocument/2006/relationships/hyperlink" Target="https://doi.org/10.1016/j.jclepro.2021.127670" TargetMode="External"/><Relationship Id="rId755" Type="http://schemas.openxmlformats.org/officeDocument/2006/relationships/hyperlink" Target="https://portal.findresearcher.sdu.dk/en/publications/need-for-uniqueness-and-word-of-mouth-in-disruptive-innovation-ad" TargetMode="External"/><Relationship Id="rId797" Type="http://schemas.openxmlformats.org/officeDocument/2006/relationships/hyperlink" Target="https://blog.ecole-management-normandie.fr/fr/societe/quelle-acceptabilite-sociale-des-technologies-disruptives/" TargetMode="External"/><Relationship Id="rId91" Type="http://schemas.openxmlformats.org/officeDocument/2006/relationships/hyperlink" Target="http://archives.lesechos.fr/archives/cercle/2017/03/21/cercle_167790.htm" TargetMode="External"/><Relationship Id="rId145" Type="http://schemas.openxmlformats.org/officeDocument/2006/relationships/hyperlink" Target="https://theconversation.com/les-femmes-sont-elles-plus-ethiques-que-les-hommes-75354" TargetMode="External"/><Relationship Id="rId187" Type="http://schemas.openxmlformats.org/officeDocument/2006/relationships/hyperlink" Target="https://theconversation.com/la-mode-des-entreprises-liberees-liberation-liberalisation-ou-liquefaction-87490" TargetMode="External"/><Relationship Id="rId352" Type="http://schemas.openxmlformats.org/officeDocument/2006/relationships/hyperlink" Target="https://doi.org/10.3917/jie.pr1.051" TargetMode="External"/><Relationship Id="rId394" Type="http://schemas.openxmlformats.org/officeDocument/2006/relationships/hyperlink" Target="https://blog.ecole-management-normandie.fr/coronavirus-agriculteurs-entrepreneurs-agiles/" TargetMode="External"/><Relationship Id="rId408" Type="http://schemas.openxmlformats.org/officeDocument/2006/relationships/hyperlink" Target="https://www.e-elgar.com/shop/gbp/research-handbook-of-investing-in-the-triple-bottom-line-9781786439994.html" TargetMode="External"/><Relationship Id="rId615" Type="http://schemas.openxmlformats.org/officeDocument/2006/relationships/hyperlink" Target="https://doi.org/10.1016/j.spc.2021.07.028" TargetMode="External"/><Relationship Id="rId822" Type="http://schemas.openxmlformats.org/officeDocument/2006/relationships/hyperlink" Target="https://fnege-medias.fr/fnege-video/quest-ce-que-lhyper-performance/" TargetMode="External"/><Relationship Id="rId212" Type="http://schemas.openxmlformats.org/officeDocument/2006/relationships/hyperlink" Target="https://theconversation.com/cameras-sur-le-lieu-de-travail-et-rgpd-quels-changements-103953" TargetMode="External"/><Relationship Id="rId254" Type="http://schemas.openxmlformats.org/officeDocument/2006/relationships/hyperlink" Target="http://www.managementinternational.ca/catalog/volumes/antecedents-of-female-representation-on-corporate-boards-an-exploratory-analysis-at-board-level-from-a-socialized-perspective.html" TargetMode="External"/><Relationship Id="rId657" Type="http://schemas.openxmlformats.org/officeDocument/2006/relationships/hyperlink" Target="https://doi.org/10.1016/j.jbusres.2021.05.052" TargetMode="External"/><Relationship Id="rId699" Type="http://schemas.openxmlformats.org/officeDocument/2006/relationships/hyperlink" Target="https://www.palgrave.com/gp/book/9783030664329" TargetMode="External"/><Relationship Id="rId864" Type="http://schemas.openxmlformats.org/officeDocument/2006/relationships/hyperlink" Target="https://doi.org/10.1080/09669582.2021.1910829" TargetMode="External"/><Relationship Id="rId49" Type="http://schemas.openxmlformats.org/officeDocument/2006/relationships/hyperlink" Target="https://theconversation.com/les-croisieres-en-arctique-un-marche-de-luxe-81422" TargetMode="External"/><Relationship Id="rId114" Type="http://schemas.openxmlformats.org/officeDocument/2006/relationships/hyperlink" Target="https://theconversation.com/les-lecons-de-management-de-the-walking-dead-75734" TargetMode="External"/><Relationship Id="rId296" Type="http://schemas.openxmlformats.org/officeDocument/2006/relationships/hyperlink" Target="https://theconversation.com/taxation-des-cdd-ou-comment-reinventer-la-roue-119017" TargetMode="External"/><Relationship Id="rId461" Type="http://schemas.openxmlformats.org/officeDocument/2006/relationships/hyperlink" Target="https://doi.org/10.4000/ei.6608" TargetMode="External"/><Relationship Id="rId517" Type="http://schemas.openxmlformats.org/officeDocument/2006/relationships/hyperlink" Target="https://www.worldscientific.com/doi/10.1142/S0218495820500089" TargetMode="External"/><Relationship Id="rId559" Type="http://schemas.openxmlformats.org/officeDocument/2006/relationships/hyperlink" Target="https://doi.org/10.1016/j.jbusres.2020.12.030" TargetMode="External"/><Relationship Id="rId724" Type="http://schemas.openxmlformats.org/officeDocument/2006/relationships/hyperlink" Target="https://www.cairn.info/revue-gestion-2000-2021-3.htm" TargetMode="External"/><Relationship Id="rId766" Type="http://schemas.openxmlformats.org/officeDocument/2006/relationships/hyperlink" Target="https://doi.org/10.1108/JKM-04-2021-0298" TargetMode="External"/><Relationship Id="rId60" Type="http://schemas.openxmlformats.org/officeDocument/2006/relationships/hyperlink" Target="https://theconversation.com/en-matiere-de-formation-cest-qui-le-patron-75343" TargetMode="External"/><Relationship Id="rId156" Type="http://schemas.openxmlformats.org/officeDocument/2006/relationships/hyperlink" Target="https://doi.org/10.1080/16258312.2018.1484250" TargetMode="External"/><Relationship Id="rId198" Type="http://schemas.openxmlformats.org/officeDocument/2006/relationships/hyperlink" Target="https://theconversation.com/la-digitalisation-menace-ou-opportunite-pour-les-fonctions-support-89286" TargetMode="External"/><Relationship Id="rId321" Type="http://schemas.openxmlformats.org/officeDocument/2006/relationships/hyperlink" Target="https://www.lesechos.fr/idees-debats/cercle/opinion-periode-dessai-discrimination-et-abus-de-droit-1006550" TargetMode="External"/><Relationship Id="rId363" Type="http://schemas.openxmlformats.org/officeDocument/2006/relationships/hyperlink" Target="https://doi.org/10.1007/s10479-020-03590-z" TargetMode="External"/><Relationship Id="rId419" Type="http://schemas.openxmlformats.org/officeDocument/2006/relationships/hyperlink" Target="https://doi.org/10.1108/SCM-07-2019-0251" TargetMode="External"/><Relationship Id="rId570" Type="http://schemas.openxmlformats.org/officeDocument/2006/relationships/hyperlink" Target="https://blog.ecole-management-normandie.fr/fr/developpement-durable-territoires/liberer-le-potentiel-de-decarbonisation-de-lhydrogene-vert/" TargetMode="External"/><Relationship Id="rId626" Type="http://schemas.openxmlformats.org/officeDocument/2006/relationships/hyperlink" Target="https://doi.org/10.1016/j.emj.2020.10.006" TargetMode="External"/><Relationship Id="rId223" Type="http://schemas.openxmlformats.org/officeDocument/2006/relationships/hyperlink" Target="https://theconversation.com/tempete-eleanor-pourquoi-certaines-regions-sont-plus-exposees-aux-coupures-delectricite-71543" TargetMode="External"/><Relationship Id="rId430" Type="http://schemas.openxmlformats.org/officeDocument/2006/relationships/hyperlink" Target="https://doi.org/10.1108/IJPSM-12-2019-0303" TargetMode="External"/><Relationship Id="rId668" Type="http://schemas.openxmlformats.org/officeDocument/2006/relationships/hyperlink" Target="https://doi.org/10.1016/j.jenvman.2021.113351" TargetMode="External"/><Relationship Id="rId833" Type="http://schemas.openxmlformats.org/officeDocument/2006/relationships/hyperlink" Target="https://fnege-medias.fr/fnege-video/mise-en-oeuvre-du-teletravail-une-relation-manageriale-reinventee/" TargetMode="External"/><Relationship Id="rId875" Type="http://schemas.openxmlformats.org/officeDocument/2006/relationships/hyperlink" Target="https://doi.org/10.1080/0144929X.2022.2039768" TargetMode="External"/><Relationship Id="rId18" Type="http://schemas.openxmlformats.org/officeDocument/2006/relationships/hyperlink" Target="https://doi.org/10.3917/geco1.130.0067" TargetMode="External"/><Relationship Id="rId265" Type="http://schemas.openxmlformats.org/officeDocument/2006/relationships/hyperlink" Target="https://fnege-medias.fr/un-modele-pour-le-routage-dynamique-base-sur-lattente-dans-une-file-dattente-avec-abandon/" TargetMode="External"/><Relationship Id="rId472" Type="http://schemas.openxmlformats.org/officeDocument/2006/relationships/hyperlink" Target="https://doi.org/10.1016/j.trd.2020.102606" TargetMode="External"/><Relationship Id="rId528" Type="http://schemas.openxmlformats.org/officeDocument/2006/relationships/hyperlink" Target="https://www.cairn.info/revue-management-et-avenir-sante-2020-1-page-7.htm" TargetMode="External"/><Relationship Id="rId735" Type="http://schemas.openxmlformats.org/officeDocument/2006/relationships/hyperlink" Target="https://theconversation.com/enseignement-et-numerique-re-trouver-lequilibre-173347" TargetMode="External"/><Relationship Id="rId125" Type="http://schemas.openxmlformats.org/officeDocument/2006/relationships/hyperlink" Target="https://www.lesechos.fr/idees-debats/cercle/carence-manageriale-une-insuffisance-professionnelle-ou-une-faute-1011387" TargetMode="External"/><Relationship Id="rId167" Type="http://schemas.openxmlformats.org/officeDocument/2006/relationships/hyperlink" Target="https://doi.org/10.1108/CCSM-04-2017-0046" TargetMode="External"/><Relationship Id="rId332" Type="http://schemas.openxmlformats.org/officeDocument/2006/relationships/hyperlink" Target="https://blog.ecole-management-normandie.fr/how-e-learning-can-improve-students-autonomy-and-foster-active-participation/" TargetMode="External"/><Relationship Id="rId374" Type="http://schemas.openxmlformats.org/officeDocument/2006/relationships/hyperlink" Target="https://theconversation.com/une-boussole-strategique-pour-optimiser-son-portefeuille-de-partenariats-ong-entreprise-126571" TargetMode="External"/><Relationship Id="rId581" Type="http://schemas.openxmlformats.org/officeDocument/2006/relationships/hyperlink" Target="https://theconversation.com/le-crowdfunding-peut-il-sauver-le-spectacle-vivant-161033" TargetMode="External"/><Relationship Id="rId777" Type="http://schemas.openxmlformats.org/officeDocument/2006/relationships/hyperlink" Target="https://doi.org/10.1177/13505084211015378" TargetMode="External"/><Relationship Id="rId71" Type="http://schemas.openxmlformats.org/officeDocument/2006/relationships/hyperlink" Target="https://www.lesechos.fr/idees-debats/cercle/licenciements-sur-ordonnance-1011485" TargetMode="External"/><Relationship Id="rId234" Type="http://schemas.openxmlformats.org/officeDocument/2006/relationships/hyperlink" Target="http://132.209.12.10/ojs/index.php/ripme/article/view/1524" TargetMode="External"/><Relationship Id="rId637" Type="http://schemas.openxmlformats.org/officeDocument/2006/relationships/hyperlink" Target="https://theconversation.com/will-the-world-ever-accept-non-alcoholic-wine-166607" TargetMode="External"/><Relationship Id="rId679" Type="http://schemas.openxmlformats.org/officeDocument/2006/relationships/hyperlink" Target="https://doi.org/10.1108/JSBED-11-2019-0375" TargetMode="External"/><Relationship Id="rId802" Type="http://schemas.openxmlformats.org/officeDocument/2006/relationships/hyperlink" Target="https://www.kardham.com/fr/mots-experts/Quelles_incidences_de_la_spatialite_et_du_social_sur_les_relations_informelles_au_travail-00436" TargetMode="External"/><Relationship Id="rId844" Type="http://schemas.openxmlformats.org/officeDocument/2006/relationships/hyperlink" Target="https://doi.org/10.1002/job.2605" TargetMode="External"/><Relationship Id="rId886" Type="http://schemas.openxmlformats.org/officeDocument/2006/relationships/hyperlink" Target="https://doi.org/10.1007/s13132-022-00946-7" TargetMode="External"/><Relationship Id="rId2" Type="http://schemas.openxmlformats.org/officeDocument/2006/relationships/hyperlink" Target="https://www.researchgate.net/deref/http%3A%2F%2Fdx.doi.org%2F10.7202%2F1039788ar" TargetMode="External"/><Relationship Id="rId29" Type="http://schemas.openxmlformats.org/officeDocument/2006/relationships/hyperlink" Target="https://www.mondedesgrandesecoles.fr/poach-me-im-famous-reseaux-sociaux-numeriques-recrutement/" TargetMode="External"/><Relationship Id="rId276" Type="http://schemas.openxmlformats.org/officeDocument/2006/relationships/hyperlink" Target="https://theconversation.com/les-limites-de-la-politique-europeenne-de-specialisation-des-territoires-126155" TargetMode="External"/><Relationship Id="rId441" Type="http://schemas.openxmlformats.org/officeDocument/2006/relationships/hyperlink" Target="https://doi.org/10.3917/rips1.064.0123" TargetMode="External"/><Relationship Id="rId483" Type="http://schemas.openxmlformats.org/officeDocument/2006/relationships/hyperlink" Target="https://doi.org/10.3917/reru.204.0573" TargetMode="External"/><Relationship Id="rId539" Type="http://schemas.openxmlformats.org/officeDocument/2006/relationships/hyperlink" Target="https://www.em-normandie.com/fr/admin/structure/editorial_block_entity/23679" TargetMode="External"/><Relationship Id="rId690" Type="http://schemas.openxmlformats.org/officeDocument/2006/relationships/hyperlink" Target="https://www.sciencedirect.com/science/article/abs/pii/S0925527321000141" TargetMode="External"/><Relationship Id="rId704" Type="http://schemas.openxmlformats.org/officeDocument/2006/relationships/hyperlink" Target="https://doi.org/10.7202/1076021ar" TargetMode="External"/><Relationship Id="rId746" Type="http://schemas.openxmlformats.org/officeDocument/2006/relationships/hyperlink" Target="https://www.cairn.info/revue-internationale-de-psychosociologie-de-gestion-des-comportements-organisationnels-2021-71-page-7.htm" TargetMode="External"/><Relationship Id="rId40" Type="http://schemas.openxmlformats.org/officeDocument/2006/relationships/hyperlink" Target="http://www.cge-news.com/main.php?p=1702" TargetMode="External"/><Relationship Id="rId136" Type="http://schemas.openxmlformats.org/officeDocument/2006/relationships/hyperlink" Target="http://archives.lesechos.fr/archives/cercle/2017/03/02/cercle_166988.htm" TargetMode="External"/><Relationship Id="rId178" Type="http://schemas.openxmlformats.org/officeDocument/2006/relationships/hyperlink" Target="https://doi.org/10.1080/00346764.2018.1480795" TargetMode="External"/><Relationship Id="rId301" Type="http://schemas.openxmlformats.org/officeDocument/2006/relationships/hyperlink" Target="https://theconversation.com/droits-de-lhomme-limpact-indirect-des-multinationales-dans-les-pays-emergents-123384" TargetMode="External"/><Relationship Id="rId343" Type="http://schemas.openxmlformats.org/officeDocument/2006/relationships/hyperlink" Target="https://doi.org/10.1057/s41278-019-00145-3" TargetMode="External"/><Relationship Id="rId550" Type="http://schemas.openxmlformats.org/officeDocument/2006/relationships/hyperlink" Target="https://doi.org/10.1017/jwe.2020.53" TargetMode="External"/><Relationship Id="rId788" Type="http://schemas.openxmlformats.org/officeDocument/2006/relationships/hyperlink" Target="https://doi.org/10.1108/MIP-10-2020-0460" TargetMode="External"/><Relationship Id="rId82" Type="http://schemas.openxmlformats.org/officeDocument/2006/relationships/hyperlink" Target="https://theconversation.com/drones-chronique-dun-decollage-annonce-85650" TargetMode="External"/><Relationship Id="rId203" Type="http://schemas.openxmlformats.org/officeDocument/2006/relationships/hyperlink" Target="https://theconversation.com/entre-team-building-et-plans-sociaux-le-blues-du-drh-93865" TargetMode="External"/><Relationship Id="rId385" Type="http://schemas.openxmlformats.org/officeDocument/2006/relationships/hyperlink" Target="http://www.journalmarinemarchande.eu/actualite/portuaire/une-forme-de-concorde-portuaire-sur-la-rangee-dakar-pointe-noire" TargetMode="External"/><Relationship Id="rId592" Type="http://schemas.openxmlformats.org/officeDocument/2006/relationships/hyperlink" Target="https://blog.ecole-management-normandie.fr/en/digital-transformation/the-potential-of-chatbots-in-travel-and-tourism-services-in-the-context-of-social-distancing/" TargetMode="External"/><Relationship Id="rId606" Type="http://schemas.openxmlformats.org/officeDocument/2006/relationships/hyperlink" Target="https://doi.org/10.1007/s10824-019-09372-1" TargetMode="External"/><Relationship Id="rId648" Type="http://schemas.openxmlformats.org/officeDocument/2006/relationships/hyperlink" Target="https://www.hbrfrance.fr/chroniques-experts/2021/09/39114-reforme-du-conge-paternite-lindispensable-engagement-des-managers/" TargetMode="External"/><Relationship Id="rId813" Type="http://schemas.openxmlformats.org/officeDocument/2006/relationships/hyperlink" Target="https://doi.org/10.1108/JBIM-05-2019-0207" TargetMode="External"/><Relationship Id="rId855" Type="http://schemas.openxmlformats.org/officeDocument/2006/relationships/hyperlink" Target="https://pubmed.ncbi.nlm.nih.gov/32837367/" TargetMode="External"/><Relationship Id="rId245" Type="http://schemas.openxmlformats.org/officeDocument/2006/relationships/hyperlink" Target="https://doi.org/10.3917/g2000.365.0147" TargetMode="External"/><Relationship Id="rId287" Type="http://schemas.openxmlformats.org/officeDocument/2006/relationships/hyperlink" Target="https://www.lesechos.fr/amp/995119" TargetMode="External"/><Relationship Id="rId410" Type="http://schemas.openxmlformats.org/officeDocument/2006/relationships/hyperlink" Target="https://www.hbrfrance.fr/chroniques-experts/2020/04/29946-quelles-competences-faut-il-pour-etre-un-teletravailleur-performant/" TargetMode="External"/><Relationship Id="rId452" Type="http://schemas.openxmlformats.org/officeDocument/2006/relationships/hyperlink" Target="http://geoconfluences.ens-lyon.fr/informations-scientifiques/dossiers-regionaux/territoires-europeens-regions-etats-union/articles-scientifiques/politique-de-cohesion-2021-2027" TargetMode="External"/><Relationship Id="rId494" Type="http://schemas.openxmlformats.org/officeDocument/2006/relationships/hyperlink" Target="https://theconversation.com/la-covid-19-ou-comment-un-choc-planetaire-permet-de-mieux-lutter-contre-le-surtourisme-151899" TargetMode="External"/><Relationship Id="rId508" Type="http://schemas.openxmlformats.org/officeDocument/2006/relationships/hyperlink" Target="https://www.inderscience.com/info/inarticle.php?artid=111580" TargetMode="External"/><Relationship Id="rId715" Type="http://schemas.openxmlformats.org/officeDocument/2006/relationships/hyperlink" Target="https://www.peterlang.com/document/1059413" TargetMode="External"/><Relationship Id="rId105" Type="http://schemas.openxmlformats.org/officeDocument/2006/relationships/hyperlink" Target="https://theconversation.com/petites-mises-pour-gros-profits-le-succes-des-jeux-supercell-71729" TargetMode="External"/><Relationship Id="rId147" Type="http://schemas.openxmlformats.org/officeDocument/2006/relationships/hyperlink" Target="https://theconversation.com/la-visibilite-des-femmes-comme-levier-degalite-quelques-eclairages-des-etats-unis-86111" TargetMode="External"/><Relationship Id="rId312" Type="http://schemas.openxmlformats.org/officeDocument/2006/relationships/hyperlink" Target="https://www.facilities.fr/envisager-le-futur-du-fm-grace-au-renouveau-des-espaces/" TargetMode="External"/><Relationship Id="rId354" Type="http://schemas.openxmlformats.org/officeDocument/2006/relationships/hyperlink" Target="http://www.managementinternational.ca/catalog/revue/modeles-d-affaires-et-modeles-d-affaires-innovants-au-sein-des-zones-franches-une-approche-qualitative.html" TargetMode="External"/><Relationship Id="rId757" Type="http://schemas.openxmlformats.org/officeDocument/2006/relationships/hyperlink" Target="https://doi.org/10.1108/IJLM-04-2021-0247" TargetMode="External"/><Relationship Id="rId799" Type="http://schemas.openxmlformats.org/officeDocument/2006/relationships/hyperlink" Target="https://www.editions-ems.fr/livres-2/collections/societing/ouvrage/657-l-exp&#233;rience-objet-acad&#233;mique-et-r&#233;alit&#233;s-manag&#233;riales.htmlL'exp&#233;rience%20:%20objet%20acad&#233;mique%20et%20r&#233;alit&#233;s%20manag&#233;riales" TargetMode="External"/><Relationship Id="rId51" Type="http://schemas.openxmlformats.org/officeDocument/2006/relationships/hyperlink" Target="https://theconversation.com/formation-des-cadres-comment-linnovation-pedagogique-influence-le-management-des-entreprises-69677" TargetMode="External"/><Relationship Id="rId93" Type="http://schemas.openxmlformats.org/officeDocument/2006/relationships/hyperlink" Target="https://www.lesechos.fr/monde/etats-unis/donald-trump-ampute-laide-etrangere-et-lenvironnement-dans-son-prochain-budget-1170603" TargetMode="External"/><Relationship Id="rId189" Type="http://schemas.openxmlformats.org/officeDocument/2006/relationships/hyperlink" Target="https://theconversation.com/le-management-evidence-based-comme-technique-dautodefense-intellectuelle-97010" TargetMode="External"/><Relationship Id="rId396" Type="http://schemas.openxmlformats.org/officeDocument/2006/relationships/hyperlink" Target="https://doi.org/10.1287/msom.2019.0859" TargetMode="External"/><Relationship Id="rId561" Type="http://schemas.openxmlformats.org/officeDocument/2006/relationships/hyperlink" Target="https://doi.org/10.1080/09669582.2020.1850750" TargetMode="External"/><Relationship Id="rId617" Type="http://schemas.openxmlformats.org/officeDocument/2006/relationships/hyperlink" Target="https://fnege-medias.fr/fnege-video/decoding-chinas-covid%e2%80%9019-virus-exceptionalism-community%e2%80%90based-digital-contact-tracing-in-wuhan/" TargetMode="External"/><Relationship Id="rId659" Type="http://schemas.openxmlformats.org/officeDocument/2006/relationships/hyperlink" Target="https://www.economie.gouv.fr/mission-innovation/bercyinnov-2021" TargetMode="External"/><Relationship Id="rId824" Type="http://schemas.openxmlformats.org/officeDocument/2006/relationships/hyperlink" Target="https://fnege-medias.fr/fnege-video/comment-reduire-les-transports-de-conteneurs-dans-lhinterland/" TargetMode="External"/><Relationship Id="rId866" Type="http://schemas.openxmlformats.org/officeDocument/2006/relationships/hyperlink" Target="https://www.sciencedirect.com/science/article/pii/S1544612321003512" TargetMode="External"/><Relationship Id="rId214" Type="http://schemas.openxmlformats.org/officeDocument/2006/relationships/hyperlink" Target="https://theconversation.com/le-collectif-de-travail-au-coeur-de-la-resolution-des-conflits-106887" TargetMode="External"/><Relationship Id="rId256" Type="http://schemas.openxmlformats.org/officeDocument/2006/relationships/hyperlink" Target="https://fnege-medias.fr/objectifs-et-philosophie-de-la-chaire-management-de-la-transformation-numerique/" TargetMode="External"/><Relationship Id="rId298" Type="http://schemas.openxmlformats.org/officeDocument/2006/relationships/hyperlink" Target="https://www.mondedesgrandesecoles.fr/start-up-nation-quel-enseignement-innovant-pour-un-life-style-entrepreneurial/" TargetMode="External"/><Relationship Id="rId421" Type="http://schemas.openxmlformats.org/officeDocument/2006/relationships/hyperlink" Target="https://doi.org/10.1002/isaf.1463" TargetMode="External"/><Relationship Id="rId463" Type="http://schemas.openxmlformats.org/officeDocument/2006/relationships/hyperlink" Target="https://doi.org/10.1080/10696679.2020.1780137" TargetMode="External"/><Relationship Id="rId519" Type="http://schemas.openxmlformats.org/officeDocument/2006/relationships/hyperlink" Target="https://doi.org/10.3917/resg.139.0225" TargetMode="External"/><Relationship Id="rId670" Type="http://schemas.openxmlformats.org/officeDocument/2006/relationships/hyperlink" Target="https://doi.org/10.1016/j.techfore.2021.120755" TargetMode="External"/><Relationship Id="rId116" Type="http://schemas.openxmlformats.org/officeDocument/2006/relationships/hyperlink" Target="https://theconversation.com/le-poids-de-luniforme-le-calvaire-des-hotesses-daccueil-73237" TargetMode="External"/><Relationship Id="rId158" Type="http://schemas.openxmlformats.org/officeDocument/2006/relationships/hyperlink" Target="https://doi.org/10.3166/rfg.2018.00286" TargetMode="External"/><Relationship Id="rId323" Type="http://schemas.openxmlformats.org/officeDocument/2006/relationships/hyperlink" Target="https://www.lesechos.fr/idees-debats/cercle/opinion-alcool-au-travail-entre-interdiction-relative-et-interdiction-absolue-1128799" TargetMode="External"/><Relationship Id="rId530" Type="http://schemas.openxmlformats.org/officeDocument/2006/relationships/hyperlink" Target="https://doi.org/10.1016/j.jretconser.2020.102255" TargetMode="External"/><Relationship Id="rId726" Type="http://schemas.openxmlformats.org/officeDocument/2006/relationships/hyperlink" Target="https://doi.org/10.1108/JSM-06-2020-0243" TargetMode="External"/><Relationship Id="rId768" Type="http://schemas.openxmlformats.org/officeDocument/2006/relationships/hyperlink" Target="https://doi.org/10.1108/JMP-02-2021-0050" TargetMode="External"/><Relationship Id="rId20" Type="http://schemas.openxmlformats.org/officeDocument/2006/relationships/hyperlink" Target="https://doi.org/10.1108/JOCM-03-2016-0054" TargetMode="External"/><Relationship Id="rId62" Type="http://schemas.openxmlformats.org/officeDocument/2006/relationships/hyperlink" Target="https://theconversation.com/koh-lanta-ou-le-management-des-aventuriers-76547" TargetMode="External"/><Relationship Id="rId365" Type="http://schemas.openxmlformats.org/officeDocument/2006/relationships/hyperlink" Target="https://doi.org/10.1016/j.tre.2020.101865" TargetMode="External"/><Relationship Id="rId572" Type="http://schemas.openxmlformats.org/officeDocument/2006/relationships/hyperlink" Target="https://www.maddyness.com/?p=1289810" TargetMode="External"/><Relationship Id="rId628" Type="http://schemas.openxmlformats.org/officeDocument/2006/relationships/hyperlink" Target="https://doi.org/10.1108/SBR-07-2020-0091" TargetMode="External"/><Relationship Id="rId835" Type="http://schemas.openxmlformats.org/officeDocument/2006/relationships/hyperlink" Target="https://doi.org/10.1080/10696679.2021.1894949" TargetMode="External"/><Relationship Id="rId225" Type="http://schemas.openxmlformats.org/officeDocument/2006/relationships/hyperlink" Target="https://theconversation.com/mouvement-balancetonporc-ce-quen-disent-les-etudiants-95844" TargetMode="External"/><Relationship Id="rId267" Type="http://schemas.openxmlformats.org/officeDocument/2006/relationships/hyperlink" Target="https://fnege-medias.fr/empirical-generalizations-on-the-impact-of-stars-on-the-economic-success-of-movies/" TargetMode="External"/><Relationship Id="rId432" Type="http://schemas.openxmlformats.org/officeDocument/2006/relationships/hyperlink" Target="https://www.editions-ems.fr/revues/management-avenir/numerorevue/325:management-avenir-n%C2%B0118.html" TargetMode="External"/><Relationship Id="rId474" Type="http://schemas.openxmlformats.org/officeDocument/2006/relationships/hyperlink" Target="https://www.bfmtv.com/economie/replay-emissions/le-club-media-rh/club-media-rh-samedi-24-octobre_VN-202010240128.html" TargetMode="External"/><Relationship Id="rId877" Type="http://schemas.openxmlformats.org/officeDocument/2006/relationships/hyperlink" Target="https://doi.org/10.1177/13505084211015378" TargetMode="External"/><Relationship Id="rId127" Type="http://schemas.openxmlformats.org/officeDocument/2006/relationships/hyperlink" Target="https://www.lesechos.fr/idees-debats/cercle/surveillance-des-communications-electroniques-des-salaries-la-cour-edh-precise-les-limites-863769" TargetMode="External"/><Relationship Id="rId681" Type="http://schemas.openxmlformats.org/officeDocument/2006/relationships/hyperlink" Target="https://doi.org/10.1016/j.tourman.2021.104284" TargetMode="External"/><Relationship Id="rId737" Type="http://schemas.openxmlformats.org/officeDocument/2006/relationships/hyperlink" Target="https://www.lesechos.fr/idees-debats/cercle/opinion-le-transport-maritime-mondial-est-il-hors-controle-1373611" TargetMode="External"/><Relationship Id="rId779" Type="http://schemas.openxmlformats.org/officeDocument/2006/relationships/hyperlink" Target="https://doi.org/10.1016/j.ejor.2021.09.020" TargetMode="External"/><Relationship Id="rId31" Type="http://schemas.openxmlformats.org/officeDocument/2006/relationships/hyperlink" Target="https://theconversation.com/tunisie-maroc-egypte-eldorados-de-la-start-up-sociale-73015" TargetMode="External"/><Relationship Id="rId73" Type="http://schemas.openxmlformats.org/officeDocument/2006/relationships/hyperlink" Target="https://www.lesechos.fr/idees-debats/cercle/le-cdi-de-chantier-une-mise-a-mort-du-salariat-1011532" TargetMode="External"/><Relationship Id="rId169" Type="http://schemas.openxmlformats.org/officeDocument/2006/relationships/hyperlink" Target="https://doi.org/10.1016/j.orl.2018.04.001" TargetMode="External"/><Relationship Id="rId334" Type="http://schemas.openxmlformats.org/officeDocument/2006/relationships/hyperlink" Target="https://hal.archives-ouvertes.fr/hal-02412786" TargetMode="External"/><Relationship Id="rId376" Type="http://schemas.openxmlformats.org/officeDocument/2006/relationships/hyperlink" Target="https://2b9ki.r.a.d.sendibm1.com/mk/mr/y4ntlx3jwu2T0ZqY56lTwhF9lg8AidJGEPJ5vP7Ew0r-qePVS9WI6OpkLHiRW_yaNNQOhfUCB4VqRF_raXO7vUnFo1ilCWReYPYbE-hIHMzuXCBDyw" TargetMode="External"/><Relationship Id="rId541" Type="http://schemas.openxmlformats.org/officeDocument/2006/relationships/hyperlink" Target="https://www.cge.asso.fr/liste-actualites/pour-un-agenda-vert-de-lenseignement-dans-les-grandes-ecoles-et-les-universites/" TargetMode="External"/><Relationship Id="rId583" Type="http://schemas.openxmlformats.org/officeDocument/2006/relationships/hyperlink" Target="https://www.mondedesgrandesecoles.fr/accompagner-les-etudiants-entrepreneurs-en-mode-phygital/" TargetMode="External"/><Relationship Id="rId639" Type="http://schemas.openxmlformats.org/officeDocument/2006/relationships/hyperlink" Target="https://blog.ecole-management-normandie.fr/fr/entreprises-ressources-humaines/employabilite-in-real-life-definir-mesurer-et-developper-lemployabilite-pour-faciliter-lacces-a-lemploi/" TargetMode="External"/><Relationship Id="rId790" Type="http://schemas.openxmlformats.org/officeDocument/2006/relationships/hyperlink" Target="https://doi.org/10.1016/j.tra.2021.11.009" TargetMode="External"/><Relationship Id="rId804" Type="http://schemas.openxmlformats.org/officeDocument/2006/relationships/hyperlink" Target="https://www.mondedesgrandesecoles.fr/quand-les-supporters-du-stade-malherbe-caen-donnent-une-lecon-de-management/" TargetMode="External"/><Relationship Id="rId4" Type="http://schemas.openxmlformats.org/officeDocument/2006/relationships/hyperlink" Target="https://doi.org/10.3166/ges.19.2017.0001" TargetMode="External"/><Relationship Id="rId180" Type="http://schemas.openxmlformats.org/officeDocument/2006/relationships/hyperlink" Target="https://doi.org/10.3917/ag.723.0612" TargetMode="External"/><Relationship Id="rId236" Type="http://schemas.openxmlformats.org/officeDocument/2006/relationships/hyperlink" Target="https://doi.org/10.1016/j.jbusres.2019.03.045" TargetMode="External"/><Relationship Id="rId278" Type="http://schemas.openxmlformats.org/officeDocument/2006/relationships/hyperlink" Target="https://theconversation.com/recherche-comites-dethique-le-risque-dune-bureaucratie-de-la-vertu-118365" TargetMode="External"/><Relationship Id="rId401" Type="http://schemas.openxmlformats.org/officeDocument/2006/relationships/hyperlink" Target="https://doi.org/10.1016/j.futures.2020.102595" TargetMode="External"/><Relationship Id="rId443" Type="http://schemas.openxmlformats.org/officeDocument/2006/relationships/hyperlink" Target="https://doi.org/10.1016/j.qref.2019.11.004" TargetMode="External"/><Relationship Id="rId650" Type="http://schemas.openxmlformats.org/officeDocument/2006/relationships/hyperlink" Target="https://blog.ecole-management-normandie.fr/en/digital-marketing/do-buyer-seller-personality-similarities-impact-compulsive-buying-behaviour/" TargetMode="External"/><Relationship Id="rId846" Type="http://schemas.openxmlformats.org/officeDocument/2006/relationships/hyperlink" Target="https://doi.org/10.1002/bse.2985" TargetMode="External"/><Relationship Id="rId888" Type="http://schemas.openxmlformats.org/officeDocument/2006/relationships/hyperlink" Target="https://doi.org/10.1007/s00168-021-01088-5" TargetMode="External"/><Relationship Id="rId303" Type="http://schemas.openxmlformats.org/officeDocument/2006/relationships/hyperlink" Target="https://theconversation.com/cybersecurite-la-piqure-de-rappel-de-lattaque-contre-la-ville-de-baltimore-117930" TargetMode="External"/><Relationship Id="rId485" Type="http://schemas.openxmlformats.org/officeDocument/2006/relationships/hyperlink" Target="https://www.cge.asso.fr/liste-actualites/une-question-de-temps/" TargetMode="External"/><Relationship Id="rId692" Type="http://schemas.openxmlformats.org/officeDocument/2006/relationships/hyperlink" Target="https://doi.org/10.1016/j.techfore.2020.120551" TargetMode="External"/><Relationship Id="rId706" Type="http://schemas.openxmlformats.org/officeDocument/2006/relationships/hyperlink" Target="https://doi.org/10.3917/g2000.382.0115" TargetMode="External"/><Relationship Id="rId748" Type="http://schemas.openxmlformats.org/officeDocument/2006/relationships/hyperlink" Target="https://www.cairn.info/revue-gestion-2000-2021-4-page-59.htm?wt.mc_id=crn-mel-a677785&amp;u=&amp;wt.tsrc=email" TargetMode="External"/><Relationship Id="rId42" Type="http://schemas.openxmlformats.org/officeDocument/2006/relationships/hyperlink" Target="https://theconversation.com/le-havre-dans-la-concurrence-portuaire-europeenne-et-mondiale-73006" TargetMode="External"/><Relationship Id="rId84" Type="http://schemas.openxmlformats.org/officeDocument/2006/relationships/hyperlink" Target="https://theconversation.com/les-bonnes-raisons-de-creer-ou-rejoindre-une-scop-71917" TargetMode="External"/><Relationship Id="rId138" Type="http://schemas.openxmlformats.org/officeDocument/2006/relationships/hyperlink" Target="https://theconversation.com/le-putaclic-ou-lart-de-faire-du-mauvais-teasing-73929" TargetMode="External"/><Relationship Id="rId345" Type="http://schemas.openxmlformats.org/officeDocument/2006/relationships/hyperlink" Target="https://www.soft-concept.com/surveymag/etudes-marche-vs-opinions-virtuelles.html" TargetMode="External"/><Relationship Id="rId387" Type="http://schemas.openxmlformats.org/officeDocument/2006/relationships/hyperlink" Target="https://fnege-medias.fr/a-la-rencontre-des-fantomes-organisationnels-qui-hantent-les-entreprises/" TargetMode="External"/><Relationship Id="rId510" Type="http://schemas.openxmlformats.org/officeDocument/2006/relationships/hyperlink" Target="https://www.inderscience.com/offer.php?id=112922" TargetMode="External"/><Relationship Id="rId552" Type="http://schemas.openxmlformats.org/officeDocument/2006/relationships/hyperlink" Target="https://doi.org/10.1007/978-1-4614-7883-6_120-2" TargetMode="External"/><Relationship Id="rId594" Type="http://schemas.openxmlformats.org/officeDocument/2006/relationships/hyperlink" Target="https://www.inc.com/wided-batat/how-phygital-is-humanizing-customer-experience.html" TargetMode="External"/><Relationship Id="rId608" Type="http://schemas.openxmlformats.org/officeDocument/2006/relationships/hyperlink" Target="https://doi.org/10.1016/j.jclepro.2020.124954" TargetMode="External"/><Relationship Id="rId815" Type="http://schemas.openxmlformats.org/officeDocument/2006/relationships/hyperlink" Target="https://doi.org/10.1108/IJDI-06-2021-0120" TargetMode="External"/><Relationship Id="rId191" Type="http://schemas.openxmlformats.org/officeDocument/2006/relationships/hyperlink" Target="https://theconversation.com/la-qualite-de-vie-une-dimension-de-plus-en-plus-cruciale-pour-les-villes-87894" TargetMode="External"/><Relationship Id="rId205" Type="http://schemas.openxmlformats.org/officeDocument/2006/relationships/hyperlink" Target="https://theconversation.com/rapport-spinetta-le-debut-de-la-fin-des-regimes-speciaux-92019" TargetMode="External"/><Relationship Id="rId247" Type="http://schemas.openxmlformats.org/officeDocument/2006/relationships/hyperlink" Target="https://doi.org/10.3166/pmp.36.2019.0019" TargetMode="External"/><Relationship Id="rId412" Type="http://schemas.openxmlformats.org/officeDocument/2006/relationships/hyperlink" Target="https://www.sciencedirect.com/science/article/abs/pii/S0264999319300367" TargetMode="External"/><Relationship Id="rId857" Type="http://schemas.openxmlformats.org/officeDocument/2006/relationships/hyperlink" Target="https://doi.org/10.1080/09669582.2021.1879820" TargetMode="External"/><Relationship Id="rId107" Type="http://schemas.openxmlformats.org/officeDocument/2006/relationships/hyperlink" Target="https://theconversation.com/churchtech-credofunding-sandp-500-catholic-values-index-la-nouvelle-economie-catholique-76053" TargetMode="External"/><Relationship Id="rId289" Type="http://schemas.openxmlformats.org/officeDocument/2006/relationships/hyperlink" Target="https://www.lesechos.fr/idees-debats/cercle/opinion-transformation-digitale-quels-nouveaux-risques-pour-la-fonction-rh-1003115" TargetMode="External"/><Relationship Id="rId454" Type="http://schemas.openxmlformats.org/officeDocument/2006/relationships/hyperlink" Target="https://theconversation.com/agriculture-urbaine-peur-sur-la-campagne-147144" TargetMode="External"/><Relationship Id="rId496" Type="http://schemas.openxmlformats.org/officeDocument/2006/relationships/hyperlink" Target="https://doi.org/10.1108/TG-03-2020-0040" TargetMode="External"/><Relationship Id="rId661" Type="http://schemas.openxmlformats.org/officeDocument/2006/relationships/hyperlink" Target="http://www.inderscience.com/offer.php?id=117998" TargetMode="External"/><Relationship Id="rId717" Type="http://schemas.openxmlformats.org/officeDocument/2006/relationships/hyperlink" Target="https://dailythedestination.com/2021/07/12/covid-19-pandemic-crisis-the-need-for-unprecedented-measures/?fbclid=IwAR1iLCMjkJpE12PXVvaVsaJxciYP7yTCwl34I6jeBWc8UDZLlRlRIlGGWgM" TargetMode="External"/><Relationship Id="rId759" Type="http://schemas.openxmlformats.org/officeDocument/2006/relationships/hyperlink" Target="https://doi.org/10.1111/ijet.12330" TargetMode="External"/><Relationship Id="rId11" Type="http://schemas.openxmlformats.org/officeDocument/2006/relationships/hyperlink" Target="https://doi.org/10.1108/JSBED-12-2016-0197" TargetMode="External"/><Relationship Id="rId53" Type="http://schemas.openxmlformats.org/officeDocument/2006/relationships/hyperlink" Target="https://theconversation.com/le-droit-a-loubli-est-il-vraiment-applicable-71015" TargetMode="External"/><Relationship Id="rId149" Type="http://schemas.openxmlformats.org/officeDocument/2006/relationships/hyperlink" Target="https://france3-regions.francetvinfo.fr/normandie/travail-c-est-sante-1219359.html" TargetMode="External"/><Relationship Id="rId314" Type="http://schemas.openxmlformats.org/officeDocument/2006/relationships/hyperlink" Target="https://theconversation.com/pedagogie-enseigner-la-gestion-avec-shakespeare-et-louis-xvi-123280" TargetMode="External"/><Relationship Id="rId356" Type="http://schemas.openxmlformats.org/officeDocument/2006/relationships/hyperlink" Target="https://doi.org/10.1080/09640568.2019.1680158" TargetMode="External"/><Relationship Id="rId398" Type="http://schemas.openxmlformats.org/officeDocument/2006/relationships/hyperlink" Target="https://france3-regions.francetvinfo.fr/normandie/emissions/ensemble-c-est-mieux-normandie" TargetMode="External"/><Relationship Id="rId521" Type="http://schemas.openxmlformats.org/officeDocument/2006/relationships/hyperlink" Target="https://journals.openedition.org/geocarrefour/15572" TargetMode="External"/><Relationship Id="rId563" Type="http://schemas.openxmlformats.org/officeDocument/2006/relationships/hyperlink" Target="https://theconversation.com/les-politiques-de-bien-etre-des-salaries-se-diffusent-dans-les-entreprises-par-effet-mimetique-158535" TargetMode="External"/><Relationship Id="rId619" Type="http://schemas.openxmlformats.org/officeDocument/2006/relationships/hyperlink" Target="https://fnege-medias.fr/fnege-video/importance-de-la-memoire-dans-laccompagnement-entrepreneurial-de-la-creatrice/" TargetMode="External"/><Relationship Id="rId770" Type="http://schemas.openxmlformats.org/officeDocument/2006/relationships/hyperlink" Target="https://doi.org/10.1108/JBIM-01-2021-0060" TargetMode="External"/><Relationship Id="rId95" Type="http://schemas.openxmlformats.org/officeDocument/2006/relationships/hyperlink" Target="https://theconversation.com/ceux-qui-ne-sont-rien-ou-leloge-dune-nouvelle-classe-entrepreneuriale-83190" TargetMode="External"/><Relationship Id="rId160" Type="http://schemas.openxmlformats.org/officeDocument/2006/relationships/hyperlink" Target="https://doi.org/10.1016/j.indmarman.2017.07.007" TargetMode="External"/><Relationship Id="rId216" Type="http://schemas.openxmlformats.org/officeDocument/2006/relationships/hyperlink" Target="https://theconversation.com/la-lecon-dantigone-sur-le-courage-en-entreprise-104738" TargetMode="External"/><Relationship Id="rId423" Type="http://schemas.openxmlformats.org/officeDocument/2006/relationships/hyperlink" Target="http://ejce.liuc.it/Default.asp?tipo=articles&amp;identifier=ejce:18242979/2020/01/05" TargetMode="External"/><Relationship Id="rId826" Type="http://schemas.openxmlformats.org/officeDocument/2006/relationships/hyperlink" Target="https://theconversation.com/malgre-les-critiques-lapplication-tousanticovid-a-contribue-a-rassurer-la-population-180161" TargetMode="External"/><Relationship Id="rId868" Type="http://schemas.openxmlformats.org/officeDocument/2006/relationships/hyperlink" Target="https://doi.org/10.1080/09537287.2021.1967498" TargetMode="External"/><Relationship Id="rId258" Type="http://schemas.openxmlformats.org/officeDocument/2006/relationships/hyperlink" Target="https://fnege-medias.fr/lunion-europeenne-en-quete-de-cohesion-sociale/" TargetMode="External"/><Relationship Id="rId465" Type="http://schemas.openxmlformats.org/officeDocument/2006/relationships/hyperlink" Target="https://doi.org/10.1080/1097198X.2020.1752077" TargetMode="External"/><Relationship Id="rId630" Type="http://schemas.openxmlformats.org/officeDocument/2006/relationships/hyperlink" Target="http://doi.org/10.1111/radm.12464" TargetMode="External"/><Relationship Id="rId672" Type="http://schemas.openxmlformats.org/officeDocument/2006/relationships/hyperlink" Target="https://www.sciencedirect.com/science/article/pii/S0040162520312932" TargetMode="External"/><Relationship Id="rId728" Type="http://schemas.openxmlformats.org/officeDocument/2006/relationships/hyperlink" Target="https://doi.org/10.1108/JEIM-11-2020-0471" TargetMode="External"/><Relationship Id="rId22" Type="http://schemas.openxmlformats.org/officeDocument/2006/relationships/hyperlink" Target="https://doi.org/10.1057/s41270-017-0024-4" TargetMode="External"/><Relationship Id="rId64" Type="http://schemas.openxmlformats.org/officeDocument/2006/relationships/hyperlink" Target="https://theconversation.com/reformes-du-temps-de-travail-le-retour-de-lirresistible-tentation-de-loisivete-77844" TargetMode="External"/><Relationship Id="rId118" Type="http://schemas.openxmlformats.org/officeDocument/2006/relationships/hyperlink" Target="https://theconversation.com/google-versus-godin-le-progres-social-en-entreprise-est-il-veritablement-lineaire-70761" TargetMode="External"/><Relationship Id="rId325" Type="http://schemas.openxmlformats.org/officeDocument/2006/relationships/hyperlink" Target="https://www.lesechos.fr/idees-debats/cercle/opinion-rupture-conventionnelle-et-harcelement-moral-la-nullite-de-la-rupture-nest-pas-automatique-1008648" TargetMode="External"/><Relationship Id="rId367" Type="http://schemas.openxmlformats.org/officeDocument/2006/relationships/hyperlink" Target="https://doi.org/10.1080/13504851.2020.1728221" TargetMode="External"/><Relationship Id="rId532" Type="http://schemas.openxmlformats.org/officeDocument/2006/relationships/hyperlink" Target="https://doi.org/10.3917/rips1.066.0137" TargetMode="External"/><Relationship Id="rId574" Type="http://schemas.openxmlformats.org/officeDocument/2006/relationships/hyperlink" Target="https://www.ccmp.fr/collection-ccmp/cas-armonia-steamo-co-facility-management-crise-et-danger-du-covid-19-comment-manager-ses-equipes" TargetMode="External"/><Relationship Id="rId171" Type="http://schemas.openxmlformats.org/officeDocument/2006/relationships/hyperlink" Target="https://doi.org/10.3917/resg.128.0081" TargetMode="External"/><Relationship Id="rId227" Type="http://schemas.openxmlformats.org/officeDocument/2006/relationships/hyperlink" Target="https://fnege-medias.fr/accompagnement-entrepreneurial-collectif-feminin/" TargetMode="External"/><Relationship Id="rId781" Type="http://schemas.openxmlformats.org/officeDocument/2006/relationships/hyperlink" Target="https://theconversation.com/quelle-acceptabilite-sociale-des-technologies-disruptives-173337" TargetMode="External"/><Relationship Id="rId837" Type="http://schemas.openxmlformats.org/officeDocument/2006/relationships/hyperlink" Target="https://doi.org/10.1016/j.jbusres.2022.02.078" TargetMode="External"/><Relationship Id="rId879" Type="http://schemas.openxmlformats.org/officeDocument/2006/relationships/hyperlink" Target="https://doi.org/10.1016/j.frl.2022.102699" TargetMode="External"/><Relationship Id="rId269" Type="http://schemas.openxmlformats.org/officeDocument/2006/relationships/hyperlink" Target="https://theconversation.com/enseignement-superieur-les-profs-se-reinventent-avec-le-numerique-112909" TargetMode="External"/><Relationship Id="rId434" Type="http://schemas.openxmlformats.org/officeDocument/2006/relationships/hyperlink" Target="https://fnege-medias.fr/la-necessaire-adaptation-des-modeles-de-couts-des-directions-des-systemes-dinformation/" TargetMode="External"/><Relationship Id="rId476" Type="http://schemas.openxmlformats.org/officeDocument/2006/relationships/hyperlink" Target="https://dx.doi.org/10.1504/IJBE.2020.110907" TargetMode="External"/><Relationship Id="rId641" Type="http://schemas.openxmlformats.org/officeDocument/2006/relationships/hyperlink" Target="https://doi.org/10.1515/9783110668216-016" TargetMode="External"/><Relationship Id="rId683" Type="http://schemas.openxmlformats.org/officeDocument/2006/relationships/hyperlink" Target="https://doi.org/10.1016/j.cor.2020.105179" TargetMode="External"/><Relationship Id="rId739" Type="http://schemas.openxmlformats.org/officeDocument/2006/relationships/hyperlink" Target="https://www.igi-global.com/gateway/article/full-text-pdf/293197&amp;riu=true" TargetMode="External"/><Relationship Id="rId890" Type="http://schemas.openxmlformats.org/officeDocument/2006/relationships/hyperlink" Target="https://doi.org/10.1080/0965254X.2022.2059775" TargetMode="External"/><Relationship Id="rId33" Type="http://schemas.openxmlformats.org/officeDocument/2006/relationships/hyperlink" Target="https://theconversation.com/why-tunisias-banks-are-its-main-economic-weakness-75800" TargetMode="External"/><Relationship Id="rId129" Type="http://schemas.openxmlformats.org/officeDocument/2006/relationships/hyperlink" Target="https://www.lesechos.fr/idees-debats/cercle/la-loyaute-un-principe-reciproque-entre-employeurs-et-salaries-1009996" TargetMode="External"/><Relationship Id="rId280" Type="http://schemas.openxmlformats.org/officeDocument/2006/relationships/hyperlink" Target="https://blog.ecole-management-normandie.fr/chaire-mea-visite-de-fermes/" TargetMode="External"/><Relationship Id="rId336" Type="http://schemas.openxmlformats.org/officeDocument/2006/relationships/hyperlink" Target="https://doi.org/10.3917/entin.042.0022" TargetMode="External"/><Relationship Id="rId501" Type="http://schemas.openxmlformats.org/officeDocument/2006/relationships/hyperlink" Target="https://pmp.revuesonline.com/article.jsp?articleId=41442" TargetMode="External"/><Relationship Id="rId543" Type="http://schemas.openxmlformats.org/officeDocument/2006/relationships/hyperlink" Target="https://fnege-medias.fr/limpact-de-lambivalence-sur-la-force-de-lattitude-lors-de-lexperiences-dachat/" TargetMode="External"/><Relationship Id="rId75" Type="http://schemas.openxmlformats.org/officeDocument/2006/relationships/hyperlink" Target="https://theconversation.com/avec-les-ordonnances-macron-le-grand-retour-du-teletravail-85725" TargetMode="External"/><Relationship Id="rId140" Type="http://schemas.openxmlformats.org/officeDocument/2006/relationships/hyperlink" Target="https://theconversation.com/twitter-nouvel-eldorado-du-marketing-politique-73928" TargetMode="External"/><Relationship Id="rId182" Type="http://schemas.openxmlformats.org/officeDocument/2006/relationships/hyperlink" Target="https://www.researchgate.net/publication/329416377_ARCTIC_NAVIGATION_STAKES_BENEFITS_AND_LIMITS_OF_THE_POLARIS_SYSTEM" TargetMode="External"/><Relationship Id="rId378" Type="http://schemas.openxmlformats.org/officeDocument/2006/relationships/hyperlink" Target="https://www.info-socialrh.fr/bibliotheque-numerique/entreprise-et-carrieres/1467/chroniques/jean-pralong-lexpertise-du-lab-rh-547243.php" TargetMode="External"/><Relationship Id="rId403" Type="http://schemas.openxmlformats.org/officeDocument/2006/relationships/hyperlink" Target="https://doi.org/10.1016/j.jimonfin.2020.102157" TargetMode="External"/><Relationship Id="rId585" Type="http://schemas.openxmlformats.org/officeDocument/2006/relationships/hyperlink" Target="https://www.cner-france.com/Publications/Ouvrages/Amenagement-economique-des-territoires-theories-et-pratiques" TargetMode="External"/><Relationship Id="rId750" Type="http://schemas.openxmlformats.org/officeDocument/2006/relationships/hyperlink" Target="https://pmp.revuesonline.com/article.jsp?articleId=42815&amp;msclkid=e3d11f9fa14111ec8d6d57e34eb93a7a" TargetMode="External"/><Relationship Id="rId792" Type="http://schemas.openxmlformats.org/officeDocument/2006/relationships/hyperlink" Target="https://doi.org/10.1007/s11846-022-00523-x" TargetMode="External"/><Relationship Id="rId806" Type="http://schemas.openxmlformats.org/officeDocument/2006/relationships/hyperlink" Target="https://www.cge.asso.fr/liste-actualites/enseigner-la-rse-dans-les-grandes-ecoles-un-imperatif/" TargetMode="External"/><Relationship Id="rId848" Type="http://schemas.openxmlformats.org/officeDocument/2006/relationships/hyperlink" Target="https://doi.org/10.1108/IMDS-04-2021-0235" TargetMode="External"/><Relationship Id="rId6" Type="http://schemas.openxmlformats.org/officeDocument/2006/relationships/hyperlink" Target="https://doi.org/10.1177%2F1032373216674968" TargetMode="External"/><Relationship Id="rId238" Type="http://schemas.openxmlformats.org/officeDocument/2006/relationships/hyperlink" Target="https://doi.org/10.1177%2F0149206318793184" TargetMode="External"/><Relationship Id="rId445" Type="http://schemas.openxmlformats.org/officeDocument/2006/relationships/hyperlink" Target="https://doi.org/10.1108/MEQ-06-2019-0124" TargetMode="External"/><Relationship Id="rId487" Type="http://schemas.openxmlformats.org/officeDocument/2006/relationships/hyperlink" Target="https://www.iadt.fr/editions-webtv/psdr-opde/ouvrage-numerique-comment-adapter-et-hybrider-les-demarches-participatives-dans-les-territoires" TargetMode="External"/><Relationship Id="rId610" Type="http://schemas.openxmlformats.org/officeDocument/2006/relationships/hyperlink" Target="https://doi.org/10.1016/j.frl.2020.101573" TargetMode="External"/><Relationship Id="rId652" Type="http://schemas.openxmlformats.org/officeDocument/2006/relationships/hyperlink" Target="https://blog.ecole-management-normandie.fr/en/sustainable-development/barriers-to-sustainable-food/" TargetMode="External"/><Relationship Id="rId694" Type="http://schemas.openxmlformats.org/officeDocument/2006/relationships/hyperlink" Target="https://doi.org/10.1016/j.futures.2020.102654" TargetMode="External"/><Relationship Id="rId708" Type="http://schemas.openxmlformats.org/officeDocument/2006/relationships/hyperlink" Target="https://www.cairn.info/revue-de-l-entrepreneuriat-2020-3-page-89.htm" TargetMode="External"/><Relationship Id="rId291" Type="http://schemas.openxmlformats.org/officeDocument/2006/relationships/hyperlink" Target="https://theconversation.com/incendie-de-notre-dame-les-grands-drames-comme-revelateurs-de-la-dynamique-des-groupes-115597" TargetMode="External"/><Relationship Id="rId305" Type="http://schemas.openxmlformats.org/officeDocument/2006/relationships/hyperlink" Target="https://theconversation.com/recrutement-pourquoi-les-stereotypes-sur-les-jeunes-ont-la-vie-dure-120429" TargetMode="External"/><Relationship Id="rId347" Type="http://schemas.openxmlformats.org/officeDocument/2006/relationships/hyperlink" Target="http://www.journalmarinemarchande.eu/mensuel/5093/actualite/quelle-influence-sur-la-securite-de-la-navigation-en-arctique" TargetMode="External"/><Relationship Id="rId512" Type="http://schemas.openxmlformats.org/officeDocument/2006/relationships/hyperlink" Target="https://www.cairn.info/revue-geographie-economie-societe-2020-3-page-245.htm" TargetMode="External"/><Relationship Id="rId44" Type="http://schemas.openxmlformats.org/officeDocument/2006/relationships/hyperlink" Target="https://theconversation.com/les-inegalites-de-developpement-economique-dans-lunion-europeenne-76637" TargetMode="External"/><Relationship Id="rId86" Type="http://schemas.openxmlformats.org/officeDocument/2006/relationships/hyperlink" Target="http://archives.lesechos.fr/archives/cercle/2017/01/06/cercle_164581.htm" TargetMode="External"/><Relationship Id="rId151" Type="http://schemas.openxmlformats.org/officeDocument/2006/relationships/hyperlink" Target="http://www.managementinternational.ca/catalog/entrepreneuriat-feminin-et-developpement-international-etude-de-trois-cas.html" TargetMode="External"/><Relationship Id="rId389" Type="http://schemas.openxmlformats.org/officeDocument/2006/relationships/hyperlink" Target="https://fnege-medias.fr/les-hommes-et-lequilibre-vie-professionnelle-vie-personnelle-entre-blocages-et-nouvelles-masculinites/" TargetMode="External"/><Relationship Id="rId554" Type="http://schemas.openxmlformats.org/officeDocument/2006/relationships/hyperlink" Target="https://doi.org/10.1016/j.jbusres.2020.12.048" TargetMode="External"/><Relationship Id="rId596" Type="http://schemas.openxmlformats.org/officeDocument/2006/relationships/hyperlink" Target="https://theconversation.com/quel-est-le-secret-des-villes-qui-sillustrent-a-lechelle-mondiale-lexemple-de-laval-161043" TargetMode="External"/><Relationship Id="rId761" Type="http://schemas.openxmlformats.org/officeDocument/2006/relationships/hyperlink" Target="https://doi.org/10.1007/s10479-021-04079-z" TargetMode="External"/><Relationship Id="rId817" Type="http://schemas.openxmlformats.org/officeDocument/2006/relationships/hyperlink" Target="https://blog.ecole-management-normandie.fr/en/digital-transformation/should-we-digitalize-the-service-of-fine-dining-restaurants/" TargetMode="External"/><Relationship Id="rId859" Type="http://schemas.openxmlformats.org/officeDocument/2006/relationships/hyperlink" Target="https://doi.org/10.1080/14631377.2021.1886791" TargetMode="External"/><Relationship Id="rId193" Type="http://schemas.openxmlformats.org/officeDocument/2006/relationships/hyperlink" Target="https://theconversation.com/budget-de-lue-les-gagnants-et-les-perdants-105413" TargetMode="External"/><Relationship Id="rId207" Type="http://schemas.openxmlformats.org/officeDocument/2006/relationships/hyperlink" Target="https://theconversation.com/harcelement-pouvoir-de-lemployeur-versus-defense-du-salarie-94233" TargetMode="External"/><Relationship Id="rId249" Type="http://schemas.openxmlformats.org/officeDocument/2006/relationships/hyperlink" Target="https://doi.org/10.1108/IJEBR-12-2017-0501" TargetMode="External"/><Relationship Id="rId414" Type="http://schemas.openxmlformats.org/officeDocument/2006/relationships/hyperlink" Target="https://doi.org/10.3917/qdm.202.0159" TargetMode="External"/><Relationship Id="rId456" Type="http://schemas.openxmlformats.org/officeDocument/2006/relationships/hyperlink" Target="https://blog.ecole-management-normandie.fr/le-bon-roi-est-mort-vive-le-roi-le-bon-kenzo-takada-est-mort-vive-kenzo/" TargetMode="External"/><Relationship Id="rId498" Type="http://schemas.openxmlformats.org/officeDocument/2006/relationships/hyperlink" Target="https://doi.org/10.3917/resg.139.0249" TargetMode="External"/><Relationship Id="rId621" Type="http://schemas.openxmlformats.org/officeDocument/2006/relationships/hyperlink" Target="https://blog.ecole-management-normandie.fr/en/sustainable-development/china-to-fob-price-transmission-in-the-rare-earth-elements-market-and-the-endof-chinese-export-restrictions/" TargetMode="External"/><Relationship Id="rId663" Type="http://schemas.openxmlformats.org/officeDocument/2006/relationships/hyperlink" Target="https://doi.org/10.1016/j.techfore.2021.121013" TargetMode="External"/><Relationship Id="rId870" Type="http://schemas.openxmlformats.org/officeDocument/2006/relationships/hyperlink" Target="https://doi.org/10.1080/09654313.2021.1973174" TargetMode="External"/><Relationship Id="rId13" Type="http://schemas.openxmlformats.org/officeDocument/2006/relationships/hyperlink" Target="https://doi.org/10.3917/rfe.173.0171" TargetMode="External"/><Relationship Id="rId109" Type="http://schemas.openxmlformats.org/officeDocument/2006/relationships/hyperlink" Target="https://theconversation.com/negocier-en-afrique-aujourdhui-ce-quon-ne-sait-pas-73573" TargetMode="External"/><Relationship Id="rId260" Type="http://schemas.openxmlformats.org/officeDocument/2006/relationships/hyperlink" Target="https://www.xerficanal.com/strategie-management/emission/Caroline-Diard-Une-conversion-de-la-France-au-teletravail-_3746944.html" TargetMode="External"/><Relationship Id="rId316" Type="http://schemas.openxmlformats.org/officeDocument/2006/relationships/hyperlink" Target="https://www.hbrfrance.fr/chroniques-experts/2019/06/26308-entreprises-liberees-survivre-au-changement-de-leadership/" TargetMode="External"/><Relationship Id="rId523" Type="http://schemas.openxmlformats.org/officeDocument/2006/relationships/hyperlink" Target="https://pubmed.ncbi.nlm.nih.gov/32751465/" TargetMode="External"/><Relationship Id="rId719" Type="http://schemas.openxmlformats.org/officeDocument/2006/relationships/hyperlink" Target="https://www.mondedesgrandesecoles.fr/ecriture-inclusive-langage-feminin-juste-une-question-de-forme/" TargetMode="External"/><Relationship Id="rId55" Type="http://schemas.openxmlformats.org/officeDocument/2006/relationships/hyperlink" Target="https://theconversation.com/teletravail-et-burn-out-73236" TargetMode="External"/><Relationship Id="rId97" Type="http://schemas.openxmlformats.org/officeDocument/2006/relationships/hyperlink" Target="https://theconversation.com/comment-la-chine-a-pris-le-controle-du-marche-des-terres-rares-69967" TargetMode="External"/><Relationship Id="rId120" Type="http://schemas.openxmlformats.org/officeDocument/2006/relationships/hyperlink" Target="https://theconversation.com/savoir-savoir-etre-savoir-faire-et-faire-savoir-69159" TargetMode="External"/><Relationship Id="rId358" Type="http://schemas.openxmlformats.org/officeDocument/2006/relationships/hyperlink" Target="https://www.lemonde.fr/idees/article/2019/05/10/reconstruction-de-notre-dame-la-question-de-l-encadrement-du-mecenat-des-entreprises-doit-etre-posee_5460437_3232.html?fbclid=IwAR1KPLW5EWw8VsVV0_Lkj4sg2i47pbrfoZndZThttYaxtKcA45d0UibsMHI" TargetMode="External"/><Relationship Id="rId565" Type="http://schemas.openxmlformats.org/officeDocument/2006/relationships/hyperlink" Target="https://doi.org/10.1016/j.telpol.2021.102125" TargetMode="External"/><Relationship Id="rId730" Type="http://schemas.openxmlformats.org/officeDocument/2006/relationships/hyperlink" Target="https://wordery.com/business-under-crisis-volume-i-demetris-vrontis-9783030765668" TargetMode="External"/><Relationship Id="rId772" Type="http://schemas.openxmlformats.org/officeDocument/2006/relationships/hyperlink" Target="https://www.emerald.com/insight/content/doi/10.1108/JKM-03-2021-0250/full/html" TargetMode="External"/><Relationship Id="rId828" Type="http://schemas.openxmlformats.org/officeDocument/2006/relationships/hyperlink" Target="https://www.ccmp.fr/collection-kedge-business-school/cas-stock-market-game-behavioral-biases-and-equity-portfolio-profitability" TargetMode="External"/><Relationship Id="rId162" Type="http://schemas.openxmlformats.org/officeDocument/2006/relationships/hyperlink" Target="https://doi.org/10.3917/mav.101.0015" TargetMode="External"/><Relationship Id="rId218" Type="http://schemas.openxmlformats.org/officeDocument/2006/relationships/hyperlink" Target="https://theconversation.com/orateurs-sachez-eviter-les-travers-des-logiciels-de-presentation-97310" TargetMode="External"/><Relationship Id="rId425" Type="http://schemas.openxmlformats.org/officeDocument/2006/relationships/hyperlink" Target="https://portsetcorridors.com/2020/gouvernance-portuaire-afrique/" TargetMode="External"/><Relationship Id="rId467" Type="http://schemas.openxmlformats.org/officeDocument/2006/relationships/hyperlink" Target="https://doi.org/10.1108/JOCM-02-2020-0040" TargetMode="External"/><Relationship Id="rId632" Type="http://schemas.openxmlformats.org/officeDocument/2006/relationships/hyperlink" Target="https://doi.org/10.3917/geco1.144.0038" TargetMode="External"/><Relationship Id="rId271" Type="http://schemas.openxmlformats.org/officeDocument/2006/relationships/hyperlink" Target="https://theconversation.com/copier-est-ce-frauder-enquete-sur-la-triche-en-milieu-etudiant-123730" TargetMode="External"/><Relationship Id="rId674" Type="http://schemas.openxmlformats.org/officeDocument/2006/relationships/hyperlink" Target="https://doi.org/10.1016/j.frl.2021.101933" TargetMode="External"/><Relationship Id="rId881" Type="http://schemas.openxmlformats.org/officeDocument/2006/relationships/hyperlink" Target="https://doi.org/10.1108/SBR-07-2021-0114" TargetMode="External"/><Relationship Id="rId24" Type="http://schemas.openxmlformats.org/officeDocument/2006/relationships/hyperlink" Target="https://doi.org/10.1186/s41072-017-0026-6" TargetMode="External"/><Relationship Id="rId66" Type="http://schemas.openxmlformats.org/officeDocument/2006/relationships/hyperlink" Target="https://theconversation.com/cnil-et-fiches-s-des-liaisons-dangereuses-79778" TargetMode="External"/><Relationship Id="rId131" Type="http://schemas.openxmlformats.org/officeDocument/2006/relationships/hyperlink" Target="https://theconversation.com/tempete-eleanor-pourquoi-certaines-regions-sont-plus-exposees-aux-coupures-delectricite-71543" TargetMode="External"/><Relationship Id="rId327" Type="http://schemas.openxmlformats.org/officeDocument/2006/relationships/hyperlink" Target="https://theconversation.com/recrutement-pourquoi-les-stereotypes-sur-les-jeunes-ont-la-vie-dure-120429" TargetMode="External"/><Relationship Id="rId369" Type="http://schemas.openxmlformats.org/officeDocument/2006/relationships/hyperlink" Target="https://www.sciencedirect.com/science/article/pii/S030147971931727X?dgcid=coauthor" TargetMode="External"/><Relationship Id="rId534" Type="http://schemas.openxmlformats.org/officeDocument/2006/relationships/hyperlink" Target="https://www.lexpress.fr/actualite/idees-et-debats/l-innovation-ouverte-l-autre-explication-de-la-suppression-de-400-postes-chez-sanofi_2142999.html" TargetMode="External"/><Relationship Id="rId576" Type="http://schemas.openxmlformats.org/officeDocument/2006/relationships/hyperlink" Target="https://doi.org/10.1007/s10551-019-04373-8" TargetMode="External"/><Relationship Id="rId741" Type="http://schemas.openxmlformats.org/officeDocument/2006/relationships/hyperlink" Target="https://blog.ecole-management-normandie.fr/en/maritime-port-logistics/suppliers-response-to-institutional-pressure-in-uncertain-environment-implications-for-cleaner-production/Supplier&#8217;s%20response%20to%20institutional%20pressure%20in%20uncertain%20environment:%20implications%20for%20cleaner%20production%20-%20Blog%20EM%20NormandieThe%20purpose%20of%20this%20study%20is%20to%20understand%20how%20suppliers%20respond%20to%20institutional%20pressure%20in%20an%20uncertain%20environment%20and%20what%20impact%20do%20these%20responses%20have%20on%20their%20financial%20performance%20as%20well..." TargetMode="External"/><Relationship Id="rId783" Type="http://schemas.openxmlformats.org/officeDocument/2006/relationships/hyperlink" Target="https://onlinelibrary.wiley.com/doi/full/10.1111/1467-8551.12579" TargetMode="External"/><Relationship Id="rId839" Type="http://schemas.openxmlformats.org/officeDocument/2006/relationships/hyperlink" Target="https://doi.org/10.3390/jrfm15020067" TargetMode="External"/><Relationship Id="rId173" Type="http://schemas.openxmlformats.org/officeDocument/2006/relationships/hyperlink" Target="https://doi.org/10.3917/reru.185.1235" TargetMode="External"/><Relationship Id="rId229" Type="http://schemas.openxmlformats.org/officeDocument/2006/relationships/hyperlink" Target="https://fnege-medias.fr/liberte-expression-travail/" TargetMode="External"/><Relationship Id="rId380" Type="http://schemas.openxmlformats.org/officeDocument/2006/relationships/hyperlink" Target="https://regions.regionalstudies.org/ezine/article/biogas-at-the-crossroads-of-energy-transition-and-the-circular-economy-opportunities-and-obstacles/" TargetMode="External"/><Relationship Id="rId436" Type="http://schemas.openxmlformats.org/officeDocument/2006/relationships/hyperlink" Target="https://doi.org/10.1016/j.jbusres.2020.08.019" TargetMode="External"/><Relationship Id="rId601" Type="http://schemas.openxmlformats.org/officeDocument/2006/relationships/hyperlink" Target="https://doi.org/10.1016/j.jcorpfin.2021.102009" TargetMode="External"/><Relationship Id="rId643" Type="http://schemas.openxmlformats.org/officeDocument/2006/relationships/hyperlink" Target="https://doi.org/10.3166/rfg.2021.00541" TargetMode="External"/><Relationship Id="rId240" Type="http://schemas.openxmlformats.org/officeDocument/2006/relationships/hyperlink" Target="https://doi.org/10.3917/resg.130.0181" TargetMode="External"/><Relationship Id="rId478" Type="http://schemas.openxmlformats.org/officeDocument/2006/relationships/hyperlink" Target="https://doi.org/10.3917/grhu.116.0003" TargetMode="External"/><Relationship Id="rId685" Type="http://schemas.openxmlformats.org/officeDocument/2006/relationships/hyperlink" Target="https://doi.org/10.1287/trsc.2021.1065" TargetMode="External"/><Relationship Id="rId850" Type="http://schemas.openxmlformats.org/officeDocument/2006/relationships/hyperlink" Target="https://doi.org/10.1016/j.paid.2022.111527" TargetMode="External"/><Relationship Id="rId892" Type="http://schemas.openxmlformats.org/officeDocument/2006/relationships/printerSettings" Target="../printerSettings/printerSettings1.bin"/><Relationship Id="rId35" Type="http://schemas.openxmlformats.org/officeDocument/2006/relationships/hyperlink" Target="https://www.finance-gestion.com/vox-fi/" TargetMode="External"/><Relationship Id="rId77" Type="http://schemas.openxmlformats.org/officeDocument/2006/relationships/hyperlink" Target="https://www.lesechos.fr/idees-debats/cercle/harcelement-de-quoi-parle-t-on-vraiment-1009859" TargetMode="External"/><Relationship Id="rId100" Type="http://schemas.openxmlformats.org/officeDocument/2006/relationships/hyperlink" Target="https://theconversation.com/la-transition-macron-ou-en-est-le-renseignement-territorial-francais-77736" TargetMode="External"/><Relationship Id="rId282" Type="http://schemas.openxmlformats.org/officeDocument/2006/relationships/hyperlink" Target="https://blog.ecole-management-normandie.fr/intelligence-economique-mots-parler/" TargetMode="External"/><Relationship Id="rId338" Type="http://schemas.openxmlformats.org/officeDocument/2006/relationships/hyperlink" Target="https://doi.org/10.1111/jfir.12197" TargetMode="External"/><Relationship Id="rId503" Type="http://schemas.openxmlformats.org/officeDocument/2006/relationships/hyperlink" Target="https://pmp.revuesonline.com/article.jsp?articleId=41439" TargetMode="External"/><Relationship Id="rId545" Type="http://schemas.openxmlformats.org/officeDocument/2006/relationships/hyperlink" Target="https://theconversation.com/semi-conducteurs-une-penurie-appelee-a-durer-157250" TargetMode="External"/><Relationship Id="rId587" Type="http://schemas.openxmlformats.org/officeDocument/2006/relationships/hyperlink" Target="https://www.mondedesgrandesecoles.fr/la-numerisation-benediction-ou-malediction-pour-lenvironnement-et-la-societe/" TargetMode="External"/><Relationship Id="rId710" Type="http://schemas.openxmlformats.org/officeDocument/2006/relationships/hyperlink" Target="https://doi.org/10.3917/resg.144.0193" TargetMode="External"/><Relationship Id="rId752" Type="http://schemas.openxmlformats.org/officeDocument/2006/relationships/hyperlink" Target="https://doi.org/10.1080/0267257X.2021.2012232" TargetMode="External"/><Relationship Id="rId808" Type="http://schemas.openxmlformats.org/officeDocument/2006/relationships/hyperlink" Target="https://www.mondedesgrandesecoles.fr/la-viande-cellulaire-va-t-elle-remplacer-celle-de-lelevage/" TargetMode="External"/><Relationship Id="rId8" Type="http://schemas.openxmlformats.org/officeDocument/2006/relationships/hyperlink" Target="https://doi.org/10.1016/j.ijresmar.2016.08.006" TargetMode="External"/><Relationship Id="rId142" Type="http://schemas.openxmlformats.org/officeDocument/2006/relationships/hyperlink" Target="https://theconversation.com/quand-lexigence-de-verite-devient-secondaire-70718" TargetMode="External"/><Relationship Id="rId184" Type="http://schemas.openxmlformats.org/officeDocument/2006/relationships/hyperlink" Target="https://doi.org/10.1016/j.ajsl.2018.06.003" TargetMode="External"/><Relationship Id="rId391" Type="http://schemas.openxmlformats.org/officeDocument/2006/relationships/hyperlink" Target="https://journals.openedition.org/developpementdurable/16902" TargetMode="External"/><Relationship Id="rId405" Type="http://schemas.openxmlformats.org/officeDocument/2006/relationships/hyperlink" Target="https://gabonlogistics.com/communautes-portuaires-africaines-les-bienfaits-du-covid/" TargetMode="External"/><Relationship Id="rId447" Type="http://schemas.openxmlformats.org/officeDocument/2006/relationships/hyperlink" Target="https://doi.org/10.1177%2F1032373219882434" TargetMode="External"/><Relationship Id="rId612" Type="http://schemas.openxmlformats.org/officeDocument/2006/relationships/hyperlink" Target="https://www.nowpublishers.com/article/Details/RCF-0003" TargetMode="External"/><Relationship Id="rId794" Type="http://schemas.openxmlformats.org/officeDocument/2006/relationships/hyperlink" Target="https://blog.ecole-management-normandie.fr/fr/entreprises-ressources-humaines/management-du-laisser-faire-une-etude-pointe-le-role-cle-de-la-remuneration/" TargetMode="External"/><Relationship Id="rId251" Type="http://schemas.openxmlformats.org/officeDocument/2006/relationships/hyperlink" Target="http://www.managementinternational.ca/catalog/business-models-de-l-entreprise-et-ong-contributions-du-portefeuille-de-partenariats.html" TargetMode="External"/><Relationship Id="rId489" Type="http://schemas.openxmlformats.org/officeDocument/2006/relationships/hyperlink" Target="https://www.ccmp.fr/collection-ccmp/cas-role-playing-game-in-international-sales-contract-negotiation" TargetMode="External"/><Relationship Id="rId654" Type="http://schemas.openxmlformats.org/officeDocument/2006/relationships/hyperlink" Target="https://blog.ecole-management-normandie.fr/en/economy-finance/global-connectivity-and-local-clustering/" TargetMode="External"/><Relationship Id="rId696" Type="http://schemas.openxmlformats.org/officeDocument/2006/relationships/hyperlink" Target="https://doi.org/10.1016/j.eneco.2021.105485" TargetMode="External"/><Relationship Id="rId861" Type="http://schemas.openxmlformats.org/officeDocument/2006/relationships/hyperlink" Target="https://pure.hud.ac.uk/en/publications/drivers-of-industry-40-enabled-smart-waste-management-in-the-supp" TargetMode="External"/><Relationship Id="rId46" Type="http://schemas.openxmlformats.org/officeDocument/2006/relationships/hyperlink" Target="https://theconversation.com/voyage-en-demographie-une-population-europeenne-en-mouvement-85855" TargetMode="External"/><Relationship Id="rId293" Type="http://schemas.openxmlformats.org/officeDocument/2006/relationships/hyperlink" Target="https://theconversation.com/entreprises-mefiez-vous-de-la-comitologie-117098" TargetMode="External"/><Relationship Id="rId307" Type="http://schemas.openxmlformats.org/officeDocument/2006/relationships/hyperlink" Target="https://www.cge.asso.fr/liste-actualites/egalite-femmes-hommes-faut-il-repenser-le-masculin/" TargetMode="External"/><Relationship Id="rId349" Type="http://schemas.openxmlformats.org/officeDocument/2006/relationships/hyperlink" Target="https://doi.org/10.1108/BIJ-03-2019-0102" TargetMode="External"/><Relationship Id="rId514" Type="http://schemas.openxmlformats.org/officeDocument/2006/relationships/hyperlink" Target="https://www.cairn.info/revue-des-sciences-de-gestion-2020-3-page-71.htm?contenu=article" TargetMode="External"/><Relationship Id="rId556" Type="http://schemas.openxmlformats.org/officeDocument/2006/relationships/hyperlink" Target="https://blog.ecole-management-normandie.fr/en/society/china-covid19-virus/" TargetMode="External"/><Relationship Id="rId721" Type="http://schemas.openxmlformats.org/officeDocument/2006/relationships/hyperlink" Target="https://www.ccmp.fr/collection-ccmp/cas-cooperative-dargane-comment-concilier-enjeux-de-developpement-durable-et-strategie-marketing" TargetMode="External"/><Relationship Id="rId763" Type="http://schemas.openxmlformats.org/officeDocument/2006/relationships/hyperlink" Target="https://www.larsg.fr/produit/n309-310-la-vulnerabilite-des-vecteurs-numeriques/" TargetMode="External"/><Relationship Id="rId88" Type="http://schemas.openxmlformats.org/officeDocument/2006/relationships/hyperlink" Target="https://theconversation.com/et-si-les-entrepreneurs-poussaient-par-le-milieu-telles-des-herbes-folles-75270" TargetMode="External"/><Relationship Id="rId111" Type="http://schemas.openxmlformats.org/officeDocument/2006/relationships/hyperlink" Target="https://theconversation.com/mettre-du-coca-dans-son-vin-pourquoi-il-faut-prendre-en-compte-les-attentes-des-consommateurs-etrangers-81425" TargetMode="External"/><Relationship Id="rId153" Type="http://schemas.openxmlformats.org/officeDocument/2006/relationships/hyperlink" Target="https://doi.org/10.3917/reru.182.0243" TargetMode="External"/><Relationship Id="rId195" Type="http://schemas.openxmlformats.org/officeDocument/2006/relationships/hyperlink" Target="https://afterworkrh.com/formation-professionnelle-continue-les-services-rh-auront-ils-encore-la-main/" TargetMode="External"/><Relationship Id="rId209" Type="http://schemas.openxmlformats.org/officeDocument/2006/relationships/hyperlink" Target="https://theconversation.com/cameras-au-travail-une-question-de-confiance-97840" TargetMode="External"/><Relationship Id="rId360" Type="http://schemas.openxmlformats.org/officeDocument/2006/relationships/hyperlink" Target="https://www.semanticscholar.org/paper/Editorial%3A-Expanding-the-borders-of-corporate-board-Boubaker/27a282dcb7073e24c8efc64166d3af8f05fbb162" TargetMode="External"/><Relationship Id="rId416" Type="http://schemas.openxmlformats.org/officeDocument/2006/relationships/hyperlink" Target="https://doi.org/10.3917/qdm.202.0065" TargetMode="External"/><Relationship Id="rId598" Type="http://schemas.openxmlformats.org/officeDocument/2006/relationships/hyperlink" Target="https://theconversation.com/elections-regionales-labstention-revelatrice-de-territoires-negliges-par-les-politiques-publiques-163520" TargetMode="External"/><Relationship Id="rId819" Type="http://schemas.openxmlformats.org/officeDocument/2006/relationships/hyperlink" Target="https://fnege-medias.fr/fnege-video/nfts-quelles-opportunites-pour-les-marques/" TargetMode="External"/><Relationship Id="rId220" Type="http://schemas.openxmlformats.org/officeDocument/2006/relationships/hyperlink" Target="https://theconversation.com/ce-que-lorganisation-de-lespace-revele-de-lentreprise-108111" TargetMode="External"/><Relationship Id="rId458" Type="http://schemas.openxmlformats.org/officeDocument/2006/relationships/hyperlink" Target="https://ripco-online.com/FR/issue.asp?IssuePK=65" TargetMode="External"/><Relationship Id="rId623" Type="http://schemas.openxmlformats.org/officeDocument/2006/relationships/hyperlink" Target="https://doi.org/10.1177%2F1056492620916519" TargetMode="External"/><Relationship Id="rId665" Type="http://schemas.openxmlformats.org/officeDocument/2006/relationships/hyperlink" Target="https://doi.org/10.1016/j.techfore.2021.120631" TargetMode="External"/><Relationship Id="rId830" Type="http://schemas.openxmlformats.org/officeDocument/2006/relationships/hyperlink" Target="https://doi.org/10.1016/j.orl.2022.03.001" TargetMode="External"/><Relationship Id="rId872" Type="http://schemas.openxmlformats.org/officeDocument/2006/relationships/hyperlink" Target="https://www.sciencedirect.com/science/article/abs/pii/S2210539521001061?via%3Dihub" TargetMode="External"/><Relationship Id="rId15" Type="http://schemas.openxmlformats.org/officeDocument/2006/relationships/hyperlink" Target="https://doi.org/10.1007/s00291-017-0487-x" TargetMode="External"/><Relationship Id="rId57" Type="http://schemas.openxmlformats.org/officeDocument/2006/relationships/hyperlink" Target="https://theconversation.com/reforme-des-retraites-retour-vers-le-futur-73997" TargetMode="External"/><Relationship Id="rId262" Type="http://schemas.openxmlformats.org/officeDocument/2006/relationships/hyperlink" Target="https://fnege-medias.fr/meta-teams-getting-global-work-done-in-mnes/" TargetMode="External"/><Relationship Id="rId318" Type="http://schemas.openxmlformats.org/officeDocument/2006/relationships/hyperlink" Target="https://www.lesechos.fr/idees-debats/cercle/enregistrement-video-et-faute-du-salarie-la-question-de-la-preuve-863765" TargetMode="External"/><Relationship Id="rId525" Type="http://schemas.openxmlformats.org/officeDocument/2006/relationships/hyperlink" Target="https://www.erudit.org/fr/revues/mi/2020-v24-n6-mi06043/1077345ar/" TargetMode="External"/><Relationship Id="rId567" Type="http://schemas.openxmlformats.org/officeDocument/2006/relationships/hyperlink" Target="https://doi.org/10.1016/j.orl.2021.04.001" TargetMode="External"/><Relationship Id="rId732" Type="http://schemas.openxmlformats.org/officeDocument/2006/relationships/hyperlink" Target="https://theconversation.com/le-mystere-de-la-grande-demission-comment-expliquer-les-difficultes-actuelles-de-recrutement-en-france-173454" TargetMode="External"/><Relationship Id="rId99" Type="http://schemas.openxmlformats.org/officeDocument/2006/relationships/hyperlink" Target="https://theconversation.com/securite-des-lieux-scolaires-la-fausse-bonne-solution-des-portiques-75279" TargetMode="External"/><Relationship Id="rId122" Type="http://schemas.openxmlformats.org/officeDocument/2006/relationships/hyperlink" Target="https://theconversation.com/management-lessons-from-the-walking-dead-80695" TargetMode="External"/><Relationship Id="rId164" Type="http://schemas.openxmlformats.org/officeDocument/2006/relationships/hyperlink" Target="https://doi.org/10.1177%2F0170840618783350" TargetMode="External"/><Relationship Id="rId371" Type="http://schemas.openxmlformats.org/officeDocument/2006/relationships/hyperlink" Target="https://www.facilities.fr/les-entreprises-prestataires-face-au-covid-19/" TargetMode="External"/><Relationship Id="rId774" Type="http://schemas.openxmlformats.org/officeDocument/2006/relationships/hyperlink" Target="https://onlinelibrary.wiley.com/doi/full/10.1111/1467-8551.12513" TargetMode="External"/><Relationship Id="rId427" Type="http://schemas.openxmlformats.org/officeDocument/2006/relationships/hyperlink" Target="https://doi.org/10.3917/rips1.064.0103" TargetMode="External"/><Relationship Id="rId469" Type="http://schemas.openxmlformats.org/officeDocument/2006/relationships/hyperlink" Target="https://iveybusinessjournal.com/the-business-of-recovery/" TargetMode="External"/><Relationship Id="rId634" Type="http://schemas.openxmlformats.org/officeDocument/2006/relationships/hyperlink" Target="https://doi.org/10.3917/resg.142.0187" TargetMode="External"/><Relationship Id="rId676" Type="http://schemas.openxmlformats.org/officeDocument/2006/relationships/hyperlink" Target="https://doi.org/10.1016/j.futures.2021.102743" TargetMode="External"/><Relationship Id="rId841" Type="http://schemas.openxmlformats.org/officeDocument/2006/relationships/hyperlink" Target="https://www.sciencedirect.com/science/article/pii/S1544612321002440?via%3Dihub" TargetMode="External"/><Relationship Id="rId883" Type="http://schemas.openxmlformats.org/officeDocument/2006/relationships/hyperlink" Target="https://doi.org/10.1002/hrm.22101" TargetMode="External"/><Relationship Id="rId26" Type="http://schemas.openxmlformats.org/officeDocument/2006/relationships/hyperlink" Target="https://doi.org/10.1007/s11134-017-9552-z" TargetMode="External"/><Relationship Id="rId231" Type="http://schemas.openxmlformats.org/officeDocument/2006/relationships/hyperlink" Target="https://doi.org/10.1080/08985626.2019.1596358" TargetMode="External"/><Relationship Id="rId273" Type="http://schemas.openxmlformats.org/officeDocument/2006/relationships/hyperlink" Target="https://theconversation.com/quand-la-transformation-numerique-deboussole-les-conseillers-en-gestion-du-patrimoine-124434" TargetMode="External"/><Relationship Id="rId329" Type="http://schemas.openxmlformats.org/officeDocument/2006/relationships/hyperlink" Target="https://www.info-socialrh.fr/bibliotheque-numerique/entreprise-et-carrieres/1458/chroniques/jean-pralong-stephanie-lecerf-isabelle-bastide-du-cote-de-la-recherche-543854.php" TargetMode="External"/><Relationship Id="rId480" Type="http://schemas.openxmlformats.org/officeDocument/2006/relationships/hyperlink" Target="https://www.ccmp.fr/collection-ccmp/cas-le-controleur-de-gestion-un-metier-aux-multiples-facettes" TargetMode="External"/><Relationship Id="rId536" Type="http://schemas.openxmlformats.org/officeDocument/2006/relationships/hyperlink" Target="https://www.facilities.fr/les-entreprises-a-lheure-du-flex-officepourquoi/" TargetMode="External"/><Relationship Id="rId701" Type="http://schemas.openxmlformats.org/officeDocument/2006/relationships/hyperlink" Target="https://www.editions-harmattan.fr/livre-organismes_de_gestion_de_destination_strategies_et_pratiques_pour_un_management_responsable_et_durable_des_territoires_touristiques_laurent_botti_jacques_spindler-9782343242774-71012.html" TargetMode="External"/><Relationship Id="rId68" Type="http://schemas.openxmlformats.org/officeDocument/2006/relationships/hyperlink" Target="https://theconversation.com/le-systeme-inegal-des-caisses-de-retraite-80310" TargetMode="External"/><Relationship Id="rId133" Type="http://schemas.openxmlformats.org/officeDocument/2006/relationships/hyperlink" Target="https://theconversation.com/le-tourisme-genealogique-quebecois-a-la-rescousse-des-campagnes-normandes-86282" TargetMode="External"/><Relationship Id="rId175" Type="http://schemas.openxmlformats.org/officeDocument/2006/relationships/hyperlink" Target="https://doi.org/10.3917/rimhe.032.0071" TargetMode="External"/><Relationship Id="rId340" Type="http://schemas.openxmlformats.org/officeDocument/2006/relationships/hyperlink" Target="http://www.managementinternational.ca/catalog/vol-23-n-special.html" TargetMode="External"/><Relationship Id="rId578" Type="http://schemas.openxmlformats.org/officeDocument/2006/relationships/hyperlink" Target="https://www.mondedesgrandesecoles.fr/jachete-jachetepas-impact-des-reseaux-sociaux-sur-notre-processus-dachat/" TargetMode="External"/><Relationship Id="rId743" Type="http://schemas.openxmlformats.org/officeDocument/2006/relationships/hyperlink" Target="https://doi.org/10.37725/mgmt.v24.5411" TargetMode="External"/><Relationship Id="rId785" Type="http://schemas.openxmlformats.org/officeDocument/2006/relationships/hyperlink" Target="https://theconversation.com/deserts-medicaux-les-candidats-a-la-presidentielle-cherchent-le-remede-70816" TargetMode="External"/><Relationship Id="rId200" Type="http://schemas.openxmlformats.org/officeDocument/2006/relationships/hyperlink" Target="https://theconversation.com/ce-que-change-la-rupture-conventionnelle-collective-87731" TargetMode="External"/><Relationship Id="rId382" Type="http://schemas.openxmlformats.org/officeDocument/2006/relationships/hyperlink" Target="https://www.rrbm.network/covid-19-business-and-faith-an-intriguing-field-for-research-in-and-the-practice-of-responsible-managementfabien-martinez/" TargetMode="External"/><Relationship Id="rId438" Type="http://schemas.openxmlformats.org/officeDocument/2006/relationships/hyperlink" Target="https://doi.org/10.3917/rips1.064.0067" TargetMode="External"/><Relationship Id="rId603" Type="http://schemas.openxmlformats.org/officeDocument/2006/relationships/hyperlink" Target="https://ftp.zew.de/pub/zew-docs/zn/en/zn05062021.pdf?v=1622210250" TargetMode="External"/><Relationship Id="rId645" Type="http://schemas.openxmlformats.org/officeDocument/2006/relationships/hyperlink" Target="https://doi.org/10.1017/S1744137421000394" TargetMode="External"/><Relationship Id="rId687" Type="http://schemas.openxmlformats.org/officeDocument/2006/relationships/hyperlink" Target="https://doi.org/10.3917/reru.214.0593" TargetMode="External"/><Relationship Id="rId810" Type="http://schemas.openxmlformats.org/officeDocument/2006/relationships/hyperlink" Target="https://doi.org/10.1002/bse.2905" TargetMode="External"/><Relationship Id="rId852" Type="http://schemas.openxmlformats.org/officeDocument/2006/relationships/hyperlink" Target="https://doi.org/10.1016/j.chb.2022.107210" TargetMode="External"/><Relationship Id="rId242" Type="http://schemas.openxmlformats.org/officeDocument/2006/relationships/hyperlink" Target="https://doi.org/10.3166/rfg.2019.00358" TargetMode="External"/><Relationship Id="rId284" Type="http://schemas.openxmlformats.org/officeDocument/2006/relationships/hyperlink" Target="https://www.faceaurisque.com/2019/01/14/cybersurveillance-des-salaries-quels-risques-pour-lentreprise/" TargetMode="External"/><Relationship Id="rId491" Type="http://schemas.openxmlformats.org/officeDocument/2006/relationships/hyperlink" Target="https://www.franceculture.fr/emissions/nos-geographies/transports-espaces-destinations-vers-de-nouvelles-mobilites" TargetMode="External"/><Relationship Id="rId505" Type="http://schemas.openxmlformats.org/officeDocument/2006/relationships/hyperlink" Target="https://ideas.repec.org/a/tou/journl/v52y2020p5-19.html" TargetMode="External"/><Relationship Id="rId712" Type="http://schemas.openxmlformats.org/officeDocument/2006/relationships/hyperlink" Target="https://doi.org/10.3917/reru.214.0627" TargetMode="External"/><Relationship Id="rId37" Type="http://schemas.openxmlformats.org/officeDocument/2006/relationships/hyperlink" Target="https://theconversation.com/dathenes-a-luniversite-francaise-le-tirage-au-sort-a-travers-les-siecles-78943" TargetMode="External"/><Relationship Id="rId79" Type="http://schemas.openxmlformats.org/officeDocument/2006/relationships/hyperlink" Target="https://theconversation.com/le-droit-a-lerreur-un-projet-de-loi-createur-de-confiance-88258" TargetMode="External"/><Relationship Id="rId102" Type="http://schemas.openxmlformats.org/officeDocument/2006/relationships/hyperlink" Target="https://theconversation.com/fortification-ou-tactiques-de-proximite-quel-modele-de-securite-face-aux-menaces-terroristes-84698" TargetMode="External"/><Relationship Id="rId144" Type="http://schemas.openxmlformats.org/officeDocument/2006/relationships/hyperlink" Target="https://theconversation.com/les-strategies-souterraines-pour-concilier-vies-pro-et-perso-au-masculin-78568" TargetMode="External"/><Relationship Id="rId547" Type="http://schemas.openxmlformats.org/officeDocument/2006/relationships/hyperlink" Target="https://www.mondedesgrandesecoles.fr/monnaies-locales-dites-alternatives-quelle-est-leur-place-dans-lecosysteme/" TargetMode="External"/><Relationship Id="rId589" Type="http://schemas.openxmlformats.org/officeDocument/2006/relationships/hyperlink" Target="https://www.editions-ellipses.fr/accueil/13834-strategie-et-dynamiques-entrepreneuriales-9782340058361.html" TargetMode="External"/><Relationship Id="rId754" Type="http://schemas.openxmlformats.org/officeDocument/2006/relationships/hyperlink" Target="https://doi.org/10.1108/JSM-01-2021-0010" TargetMode="External"/><Relationship Id="rId796" Type="http://schemas.openxmlformats.org/officeDocument/2006/relationships/hyperlink" Target="https://blog.ecole-management-normandie.fr/fr/societe/covid-19-lhesitation-vaccinale-est-aussi-une-question-de-marketing/" TargetMode="External"/><Relationship Id="rId90" Type="http://schemas.openxmlformats.org/officeDocument/2006/relationships/hyperlink" Target="https://theconversation.com/navigation-arctique-quels-risques-pour-les-navires-croisieristes-82170" TargetMode="External"/><Relationship Id="rId186" Type="http://schemas.openxmlformats.org/officeDocument/2006/relationships/hyperlink" Target="https://theconversation.com/une-reforme-de-la-formation-ancree-dans-les-pratiques-de-travail-contemporaines-92945" TargetMode="External"/><Relationship Id="rId351" Type="http://schemas.openxmlformats.org/officeDocument/2006/relationships/hyperlink" Target="https://doi.org/10.3917/rips1.060.0041" TargetMode="External"/><Relationship Id="rId393" Type="http://schemas.openxmlformats.org/officeDocument/2006/relationships/hyperlink" Target="https://blog.ecole-management-normandie.fr/covid-19-pause-economique-decroissance/" TargetMode="External"/><Relationship Id="rId407" Type="http://schemas.openxmlformats.org/officeDocument/2006/relationships/hyperlink" Target="https://blog.ecole-management-normandie.fr/developpement-durable-coeur-elections-municipales-brulant-mesures-tiedes/" TargetMode="External"/><Relationship Id="rId449" Type="http://schemas.openxmlformats.org/officeDocument/2006/relationships/hyperlink" Target="https://www.ccmp.fr/collection-ccmp/cas-a-successful-cross-cultural-manager" TargetMode="External"/><Relationship Id="rId614" Type="http://schemas.openxmlformats.org/officeDocument/2006/relationships/hyperlink" Target="https://theconversation.com/lagence-francaise-anticorruption-une-reponse-aux-normes-extraterritoriales-americaines-166059" TargetMode="External"/><Relationship Id="rId656" Type="http://schemas.openxmlformats.org/officeDocument/2006/relationships/hyperlink" Target="https://blog.ecole-management-normandie.fr/fr/marketing-digital/millennials-chanel-5/" TargetMode="External"/><Relationship Id="rId821" Type="http://schemas.openxmlformats.org/officeDocument/2006/relationships/hyperlink" Target="https://www.mondedesgrandesecoles.fr/secteur-des-semiconducteurs-la-petite-bete-qui-monte/" TargetMode="External"/><Relationship Id="rId863" Type="http://schemas.openxmlformats.org/officeDocument/2006/relationships/hyperlink" Target="https://doi.org/10.1080/00472778.2021.1955126" TargetMode="External"/><Relationship Id="rId211" Type="http://schemas.openxmlformats.org/officeDocument/2006/relationships/hyperlink" Target="https://theconversation.com/faut-il-controler-les-teletravailleurs-97605" TargetMode="External"/><Relationship Id="rId253" Type="http://schemas.openxmlformats.org/officeDocument/2006/relationships/hyperlink" Target="https://doi.org/10.1177%2F0170840618783350" TargetMode="External"/><Relationship Id="rId295" Type="http://schemas.openxmlformats.org/officeDocument/2006/relationships/hyperlink" Target="https://theconversation.com/travailler-en-cas-de-forte-chaleur-que-dit-le-droit-119375" TargetMode="External"/><Relationship Id="rId309" Type="http://schemas.openxmlformats.org/officeDocument/2006/relationships/hyperlink" Target="https://theconversation.com/faut-il-vraiment-vous-souhaiter-une-belle-annee-2019-110770" TargetMode="External"/><Relationship Id="rId460" Type="http://schemas.openxmlformats.org/officeDocument/2006/relationships/hyperlink" Target="https://doi.org/10.1111/polp.12364" TargetMode="External"/><Relationship Id="rId516" Type="http://schemas.openxmlformats.org/officeDocument/2006/relationships/hyperlink" Target="https://doi.org/10.1016/j.annals.2019.102796" TargetMode="External"/><Relationship Id="rId698" Type="http://schemas.openxmlformats.org/officeDocument/2006/relationships/hyperlink" Target="https://www.sciencedirect.com/science/article/abs/pii/S0040162521003942?via%3Dihub" TargetMode="External"/><Relationship Id="rId48" Type="http://schemas.openxmlformats.org/officeDocument/2006/relationships/hyperlink" Target="https://theconversation.com/perte-didentite-au-travail-et-identite-sociale-71915" TargetMode="External"/><Relationship Id="rId113" Type="http://schemas.openxmlformats.org/officeDocument/2006/relationships/hyperlink" Target="https://theconversation.com/lhistoire-de-lhomme-viril-et-sauvage-ou-les-ecueils-de-la-communication-interculturelle-75009" TargetMode="External"/><Relationship Id="rId320" Type="http://schemas.openxmlformats.org/officeDocument/2006/relationships/hyperlink" Target="https://theconversation.com/jusquou-peut-aller-la-liberte-dexpression-des-salaries-sur-les-reseaux-sociaux-112260" TargetMode="External"/><Relationship Id="rId558" Type="http://schemas.openxmlformats.org/officeDocument/2006/relationships/hyperlink" Target="https://theconversation.com/des-whiskies-avec-de-plus-en-plus-de-retour-sur-investissement-158440" TargetMode="External"/><Relationship Id="rId723" Type="http://schemas.openxmlformats.org/officeDocument/2006/relationships/hyperlink" Target="https://theconversation.com/y-aura-t-il-des-semi-conducteurs-pour-noel-172635" TargetMode="External"/><Relationship Id="rId765" Type="http://schemas.openxmlformats.org/officeDocument/2006/relationships/hyperlink" Target="https://doi.org/10.1108/JEIM-09-2020-0381" TargetMode="External"/><Relationship Id="rId155" Type="http://schemas.openxmlformats.org/officeDocument/2006/relationships/hyperlink" Target="https://doi.org/10.1177%2F1465750318762864" TargetMode="External"/><Relationship Id="rId197" Type="http://schemas.openxmlformats.org/officeDocument/2006/relationships/hyperlink" Target="https://theconversation.com/manager-les-baby-boomers-voila-cest-fini-96095" TargetMode="External"/><Relationship Id="rId362" Type="http://schemas.openxmlformats.org/officeDocument/2006/relationships/hyperlink" Target="https://doi.org/10.1016/j.techfore.2019.119751" TargetMode="External"/><Relationship Id="rId418" Type="http://schemas.openxmlformats.org/officeDocument/2006/relationships/hyperlink" Target="https://doi.org/10.3917/sim.201.0047" TargetMode="External"/><Relationship Id="rId625" Type="http://schemas.openxmlformats.org/officeDocument/2006/relationships/hyperlink" Target="https://www.tandfonline.com/doi/full/10.1080/13683500.2020.1844160" TargetMode="External"/><Relationship Id="rId832" Type="http://schemas.openxmlformats.org/officeDocument/2006/relationships/hyperlink" Target="https://doi.org/10.1108/SCM-06-2020-0238" TargetMode="External"/><Relationship Id="rId222" Type="http://schemas.openxmlformats.org/officeDocument/2006/relationships/hyperlink" Target="https://theconversation.com/tempete-eleanor-pourquoi-certaines-regions-sont-plus-exposees-aux-coupures-delectricite-71543" TargetMode="External"/><Relationship Id="rId264" Type="http://schemas.openxmlformats.org/officeDocument/2006/relationships/hyperlink" Target="https://fnege-medias.fr/attributs-comptables-des-dirigeants-et-strategies-de-gestion-des-resultats/" TargetMode="External"/><Relationship Id="rId471" Type="http://schemas.openxmlformats.org/officeDocument/2006/relationships/hyperlink" Target="https://link.springer.com/chapter/10.1007/978-3-030-48709-6_11" TargetMode="External"/><Relationship Id="rId667" Type="http://schemas.openxmlformats.org/officeDocument/2006/relationships/hyperlink" Target="https://doi.org/10.1080/00036846.2021.1937497" TargetMode="External"/><Relationship Id="rId874" Type="http://schemas.openxmlformats.org/officeDocument/2006/relationships/hyperlink" Target="https://doi.org/10.1080/01900692.2021.2018456" TargetMode="External"/><Relationship Id="rId17" Type="http://schemas.openxmlformats.org/officeDocument/2006/relationships/hyperlink" Target="https://doi.org/10.1108/JEIM-05-2015-0041" TargetMode="External"/><Relationship Id="rId59" Type="http://schemas.openxmlformats.org/officeDocument/2006/relationships/hyperlink" Target="https://theconversation.com/fait-religieux-dans-les-entreprises-sinformer-et-se-former-74860" TargetMode="External"/><Relationship Id="rId124" Type="http://schemas.openxmlformats.org/officeDocument/2006/relationships/hyperlink" Target="http://www.cge-news.com/main.php?p=1766" TargetMode="External"/><Relationship Id="rId527" Type="http://schemas.openxmlformats.org/officeDocument/2006/relationships/hyperlink" Target="https://www.cairn.info/revue-journal-of-innovation-economics-2021-2-page-33.htm?ref=doi" TargetMode="External"/><Relationship Id="rId569" Type="http://schemas.openxmlformats.org/officeDocument/2006/relationships/hyperlink" Target="https://iveybusinessjournal.com/getting-phygital-with-consumers/" TargetMode="External"/><Relationship Id="rId734" Type="http://schemas.openxmlformats.org/officeDocument/2006/relationships/hyperlink" Target="https://fnege-medias.fr/fnege-video/limagerie-olfactive-voir-et-sentir/" TargetMode="External"/><Relationship Id="rId776" Type="http://schemas.openxmlformats.org/officeDocument/2006/relationships/hyperlink" Target="https://journals.sagepub.com/doi/abs/10.1177/01600176211034131?journalCode=irxa" TargetMode="External"/><Relationship Id="rId70" Type="http://schemas.openxmlformats.org/officeDocument/2006/relationships/hyperlink" Target="https://www.lesechos.fr/idees-debats/cercle/a-qui-les-entrepreneurs-peuvent-ils-encore-faire-confiance-1011438" TargetMode="External"/><Relationship Id="rId166" Type="http://schemas.openxmlformats.org/officeDocument/2006/relationships/hyperlink" Target="https://doi.org/10.3917/geco1.133.0025" TargetMode="External"/><Relationship Id="rId331" Type="http://schemas.openxmlformats.org/officeDocument/2006/relationships/hyperlink" Target="https://www.info-socialrh.fr/bibliotheque-numerique/entreprise-et-carrieres/1454/chroniques/arnaud-testu-jean-pralong-lexpertise-du-lab-rh-524714.php" TargetMode="External"/><Relationship Id="rId373" Type="http://schemas.openxmlformats.org/officeDocument/2006/relationships/hyperlink" Target="https://theconversation.com/la-pandemie-revele-nos-rapports-ambigus-aux-risques-134714" TargetMode="External"/><Relationship Id="rId429" Type="http://schemas.openxmlformats.org/officeDocument/2006/relationships/hyperlink" Target="https://doi.org/10.1177/1470595820944207" TargetMode="External"/><Relationship Id="rId580" Type="http://schemas.openxmlformats.org/officeDocument/2006/relationships/hyperlink" Target="https://theconversation.com/leffet-ambivalent-de-la-reputation-des-entreprises-sur-leurs-decisions-dacquisitions-internationales-160466" TargetMode="External"/><Relationship Id="rId636" Type="http://schemas.openxmlformats.org/officeDocument/2006/relationships/hyperlink" Target="https://doi.org/10.3917/ris.122.0021" TargetMode="External"/><Relationship Id="rId801" Type="http://schemas.openxmlformats.org/officeDocument/2006/relationships/hyperlink" Target="https://www.republik-workplace.fr/rh/qvt/pratiques/tribune-espaces-de-travail-et-sante-des-individus-l-avant-et-l-apres-covid.html" TargetMode="External"/><Relationship Id="rId1" Type="http://schemas.openxmlformats.org/officeDocument/2006/relationships/hyperlink" Target="https://doi.org/10.1007/s10843-017-0214-3" TargetMode="External"/><Relationship Id="rId233" Type="http://schemas.openxmlformats.org/officeDocument/2006/relationships/hyperlink" Target="https://doi.org/10.1111/poms.12996" TargetMode="External"/><Relationship Id="rId440" Type="http://schemas.openxmlformats.org/officeDocument/2006/relationships/hyperlink" Target="https://doi.org/10.1177/1350508419838692" TargetMode="External"/><Relationship Id="rId678" Type="http://schemas.openxmlformats.org/officeDocument/2006/relationships/hyperlink" Target="https://doi.org/10.1007/s11846-020-00438-5" TargetMode="External"/><Relationship Id="rId843" Type="http://schemas.openxmlformats.org/officeDocument/2006/relationships/hyperlink" Target="https://doi.org/10.1057/s41278-022-00223-z" TargetMode="External"/><Relationship Id="rId885" Type="http://schemas.openxmlformats.org/officeDocument/2006/relationships/hyperlink" Target="https://doi.org/10.1016/j.jmateco.2022.102651" TargetMode="External"/><Relationship Id="rId28" Type="http://schemas.openxmlformats.org/officeDocument/2006/relationships/hyperlink" Target="https://theconversation.com/reflexion-sur-soi-rapport-aux-autres-de-nouveaux-domaines-denseignement-essentiels-70911" TargetMode="External"/><Relationship Id="rId275" Type="http://schemas.openxmlformats.org/officeDocument/2006/relationships/hyperlink" Target="https://www.forbes.fr/environnement/le-biogaz-opportunite-entreprenariale-ecoresponsable/" TargetMode="External"/><Relationship Id="rId300" Type="http://schemas.openxmlformats.org/officeDocument/2006/relationships/hyperlink" Target="https://theconversation.com/les-competences-interculturelles-lapprentissage-de-toute-une-vie-124445" TargetMode="External"/><Relationship Id="rId482" Type="http://schemas.openxmlformats.org/officeDocument/2006/relationships/hyperlink" Target="https://doi.org/10.4000/economierurale.8043" TargetMode="External"/><Relationship Id="rId538" Type="http://schemas.openxmlformats.org/officeDocument/2006/relationships/hyperlink" Target="https://doi.org/10.1016/j.indmarman.2020.01.012" TargetMode="External"/><Relationship Id="rId703" Type="http://schemas.openxmlformats.org/officeDocument/2006/relationships/hyperlink" Target="https://doi.org/10.3917/mav.121.0171" TargetMode="External"/><Relationship Id="rId745" Type="http://schemas.openxmlformats.org/officeDocument/2006/relationships/hyperlink" Target="https://doi.org/10.1002/casp.2516" TargetMode="External"/><Relationship Id="rId81" Type="http://schemas.openxmlformats.org/officeDocument/2006/relationships/hyperlink" Target="https://theconversation.com/livraison-par-drone-les-nouveaux-pilotes-73412" TargetMode="External"/><Relationship Id="rId135" Type="http://schemas.openxmlformats.org/officeDocument/2006/relationships/hyperlink" Target="http://archives.lesechos.fr/archives/cercle/2017/02/05/cercle_165797.htm" TargetMode="External"/><Relationship Id="rId177" Type="http://schemas.openxmlformats.org/officeDocument/2006/relationships/hyperlink" Target="https://doi.org/10.1108/SAMPJ-06-2016-0031" TargetMode="External"/><Relationship Id="rId342" Type="http://schemas.openxmlformats.org/officeDocument/2006/relationships/hyperlink" Target="http://www.etudesnormandes.fr/produit/n11-sept-nov-2019/" TargetMode="External"/><Relationship Id="rId384" Type="http://schemas.openxmlformats.org/officeDocument/2006/relationships/hyperlink" Target="https://doi.org/10.1016/j.marpol.2020.103984" TargetMode="External"/><Relationship Id="rId591" Type="http://schemas.openxmlformats.org/officeDocument/2006/relationships/hyperlink" Target="https://www.espon.eu/sites/default/files/attachments/Topic%20paper%20-%20Structural%20Change.pdf" TargetMode="External"/><Relationship Id="rId605" Type="http://schemas.openxmlformats.org/officeDocument/2006/relationships/hyperlink" Target="https://doi.org/10.1016/j.frl.2020.101587" TargetMode="External"/><Relationship Id="rId787" Type="http://schemas.openxmlformats.org/officeDocument/2006/relationships/hyperlink" Target="https://doi.org/10.1016/j.jbusres.2021.11.017" TargetMode="External"/><Relationship Id="rId812" Type="http://schemas.openxmlformats.org/officeDocument/2006/relationships/hyperlink" Target="https://doi.org/10.1108/JEIM-07-2021-0293" TargetMode="External"/><Relationship Id="rId202" Type="http://schemas.openxmlformats.org/officeDocument/2006/relationships/hyperlink" Target="https://theconversation.com/harcelement-au-travail-le-delicat-probleme-de-la-preuve-91769" TargetMode="External"/><Relationship Id="rId244" Type="http://schemas.openxmlformats.org/officeDocument/2006/relationships/hyperlink" Target="https://doi.org/10.3917/qdm.191.0041" TargetMode="External"/><Relationship Id="rId647" Type="http://schemas.openxmlformats.org/officeDocument/2006/relationships/hyperlink" Target="https://blog.ecole-management-normandie.fr/fr/economie-finance/lagence-francaise-anticorruption-une-reponse-aux-normes-extraterritoriales-americaines/" TargetMode="External"/><Relationship Id="rId689" Type="http://schemas.openxmlformats.org/officeDocument/2006/relationships/hyperlink" Target="https://doi.org/10.1016/j.jclepro.2021.126871" TargetMode="External"/><Relationship Id="rId854" Type="http://schemas.openxmlformats.org/officeDocument/2006/relationships/hyperlink" Target="https://doi.org/10.1007/s10479-020-03817-z" TargetMode="External"/><Relationship Id="rId39" Type="http://schemas.openxmlformats.org/officeDocument/2006/relationships/hyperlink" Target="https://theconversation.com/la-transition-energetique-un-enjeu-geopolitique-pour-leurope-71291" TargetMode="External"/><Relationship Id="rId286" Type="http://schemas.openxmlformats.org/officeDocument/2006/relationships/hyperlink" Target="https://www.lesechos.fr/idees-debats/cercle/opinion-la-deception-des-mesures-post-gilets-jaunes-961712" TargetMode="External"/><Relationship Id="rId451" Type="http://schemas.openxmlformats.org/officeDocument/2006/relationships/hyperlink" Target="https://doi.org/10.1016/j.resconrec.2019.104512" TargetMode="External"/><Relationship Id="rId493" Type="http://schemas.openxmlformats.org/officeDocument/2006/relationships/hyperlink" Target="https://www.xerficanal.com/fog/emission/Olivier-Lasmoles-Les-blockchain-ou-en-est-on-_3749166.html" TargetMode="External"/><Relationship Id="rId507" Type="http://schemas.openxmlformats.org/officeDocument/2006/relationships/hyperlink" Target="https://www.nss-journal.org/articles/nss/full_html/2020/02/nss200030/nss200030.html" TargetMode="External"/><Relationship Id="rId549" Type="http://schemas.openxmlformats.org/officeDocument/2006/relationships/hyperlink" Target="https://theconversation.com/steve-jobs-christian-dior-a-la-rencontre-des-fantomes-qui-hantent-les-entreprises-157542" TargetMode="External"/><Relationship Id="rId714" Type="http://schemas.openxmlformats.org/officeDocument/2006/relationships/hyperlink" Target="https://doi.org/10.1016/j.techfore.2021.121062" TargetMode="External"/><Relationship Id="rId756" Type="http://schemas.openxmlformats.org/officeDocument/2006/relationships/hyperlink" Target="https://doi.org/10.1007/s10479-021-04343-2" TargetMode="External"/><Relationship Id="rId50" Type="http://schemas.openxmlformats.org/officeDocument/2006/relationships/hyperlink" Target="https://www.huffingtonpost.fr/caroline-diard/droit-a-la-deconnexion-teletravailleurs_a_21646486/" TargetMode="External"/><Relationship Id="rId104" Type="http://schemas.openxmlformats.org/officeDocument/2006/relationships/hyperlink" Target="https://theconversation.com/le-brexit-va-nous-renvoyer-face-a-nos-ports-74582" TargetMode="External"/><Relationship Id="rId146" Type="http://schemas.openxmlformats.org/officeDocument/2006/relationships/hyperlink" Target="https://theconversation.com/le-penelopegate-a-laune-des-stereotypes-de-genre-72631" TargetMode="External"/><Relationship Id="rId188" Type="http://schemas.openxmlformats.org/officeDocument/2006/relationships/hyperlink" Target="https://usbeketrica.com/article/entrepreneuriat-pourquoi-mark-zuckerberg-n-est-qu-un-brillant-dj" TargetMode="External"/><Relationship Id="rId311" Type="http://schemas.openxmlformats.org/officeDocument/2006/relationships/hyperlink" Target="https://www.hbrfrance.fr/chroniques-experts/2019/03/24599-ameliorer-la-qualite-des-bureaux-grace-au-facility-management/" TargetMode="External"/><Relationship Id="rId353" Type="http://schemas.openxmlformats.org/officeDocument/2006/relationships/hyperlink" Target="https://doi.org/10.3917/mav.110.0013" TargetMode="External"/><Relationship Id="rId395" Type="http://schemas.openxmlformats.org/officeDocument/2006/relationships/hyperlink" Target="https://blog.ecole-management-normandie.fr/changements-structurels-possibles/" TargetMode="External"/><Relationship Id="rId409" Type="http://schemas.openxmlformats.org/officeDocument/2006/relationships/hyperlink" Target="https://www.e-elgar.com/shop/gbp/research-handbook-of-finance-and-sustainability-9781786432629.html" TargetMode="External"/><Relationship Id="rId560" Type="http://schemas.openxmlformats.org/officeDocument/2006/relationships/hyperlink" Target="https://doi.org/10.1016/j.jbusres.2020.04.042" TargetMode="External"/><Relationship Id="rId798" Type="http://schemas.openxmlformats.org/officeDocument/2006/relationships/hyperlink" Target="https://blog.ecole-management-normandie.fr/fr/entreprises-ressources-humaines/faut-il-etre-un-cueilleur-ou-un-tisseur-pour-etre-un-bon-recruteur/" TargetMode="External"/><Relationship Id="rId92" Type="http://schemas.openxmlformats.org/officeDocument/2006/relationships/hyperlink" Target="https://www.lesechos.fr/idees-debats/cercle/chine-fin-des-vehicules-essence-et-diesel-debut-dune-nouvelle-dependance-1011490" TargetMode="External"/><Relationship Id="rId213" Type="http://schemas.openxmlformats.org/officeDocument/2006/relationships/hyperlink" Target="https://theconversation.com/management-pourquoi-prendre-une-decision-est-si-difficile-106142" TargetMode="External"/><Relationship Id="rId420" Type="http://schemas.openxmlformats.org/officeDocument/2006/relationships/hyperlink" Target="https://doi.org/10.1016/j.jpolmod.2019.10.003" TargetMode="External"/><Relationship Id="rId616" Type="http://schemas.openxmlformats.org/officeDocument/2006/relationships/hyperlink" Target="https://fnege-medias.fr/fnege-video/laisser-faire-une-strategie-pour-mieux-manager/" TargetMode="External"/><Relationship Id="rId658" Type="http://schemas.openxmlformats.org/officeDocument/2006/relationships/hyperlink" Target="https://www.hbrfrance.fr/chroniques-experts/2021/10/40014-soft-skills-le-defi-detre-soi/" TargetMode="External"/><Relationship Id="rId823" Type="http://schemas.openxmlformats.org/officeDocument/2006/relationships/hyperlink" Target="https://fnege-medias.fr/fnege-video/quest-ce-que-le-metaverse/" TargetMode="External"/><Relationship Id="rId865" Type="http://schemas.openxmlformats.org/officeDocument/2006/relationships/hyperlink" Target="https://doi.org/10.1111/emre.12481" TargetMode="External"/><Relationship Id="rId255" Type="http://schemas.openxmlformats.org/officeDocument/2006/relationships/hyperlink" Target="https://fnege-medias.fr/les-leviers-pour-redynamiser-loffre-des-marques-de-distributeurs-coeur-de-gamme/" TargetMode="External"/><Relationship Id="rId297" Type="http://schemas.openxmlformats.org/officeDocument/2006/relationships/hyperlink" Target="https://theconversation.com/vous-voulez-quitter-notre-entreprise-mais-pourquoi-119915" TargetMode="External"/><Relationship Id="rId462" Type="http://schemas.openxmlformats.org/officeDocument/2006/relationships/hyperlink" Target="https://doi.org/10.1016/j.techfore.2020.120166" TargetMode="External"/><Relationship Id="rId518" Type="http://schemas.openxmlformats.org/officeDocument/2006/relationships/hyperlink" Target="https://www.cairn.info/revue-de-l-entrepreneuriat2-2020-2-page-93.htm" TargetMode="External"/><Relationship Id="rId725" Type="http://schemas.openxmlformats.org/officeDocument/2006/relationships/hyperlink" Target="https://www.mondedesgrandesecoles.fr/arts-et-covid-19-vers-une-acceleration-de-la-digitalisation-de-la-culture/" TargetMode="External"/><Relationship Id="rId115" Type="http://schemas.openxmlformats.org/officeDocument/2006/relationships/hyperlink" Target="https://infodujour.fr/culture/6859-lecosse-et-langleterre-des-tourments-de-lhistoire-ravives-par-le-brexit" TargetMode="External"/><Relationship Id="rId157" Type="http://schemas.openxmlformats.org/officeDocument/2006/relationships/hyperlink" Target="https://content.iospress.com/articles/human-systems-management/hsm17113" TargetMode="External"/><Relationship Id="rId322" Type="http://schemas.openxmlformats.org/officeDocument/2006/relationships/hyperlink" Target="https://www.lesechos.fr/idees-debats/cercle/opinion-uber-et-le-travailleur-independant-subordonne-1012207" TargetMode="External"/><Relationship Id="rId364" Type="http://schemas.openxmlformats.org/officeDocument/2006/relationships/hyperlink" Target="https://doi.org/10.1177%2F1465750320903621" TargetMode="External"/><Relationship Id="rId767" Type="http://schemas.openxmlformats.org/officeDocument/2006/relationships/hyperlink" Target="https://doi.org/10.1007/s10551-021-04961-7" TargetMode="External"/><Relationship Id="rId61" Type="http://schemas.openxmlformats.org/officeDocument/2006/relationships/hyperlink" Target="https://theconversation.com/combien-coute-le-tabagisme-aux-entreprises-76294" TargetMode="External"/><Relationship Id="rId199" Type="http://schemas.openxmlformats.org/officeDocument/2006/relationships/hyperlink" Target="https://theconversation.com/declarations-dimpots-et-droit-a-lerreur-non-vous-navez-pas-ete-trompes-95760" TargetMode="External"/><Relationship Id="rId571" Type="http://schemas.openxmlformats.org/officeDocument/2006/relationships/hyperlink" Target="https://www.sciencedirect.com/science/article/pii/S0148296321002083" TargetMode="External"/><Relationship Id="rId627" Type="http://schemas.openxmlformats.org/officeDocument/2006/relationships/hyperlink" Target="https://doi.org/10.1108/IJRDM-07-2020-0239" TargetMode="External"/><Relationship Id="rId669" Type="http://schemas.openxmlformats.org/officeDocument/2006/relationships/hyperlink" Target="https://doi.org/10.1007/s10479-021-04092-2" TargetMode="External"/><Relationship Id="rId834" Type="http://schemas.openxmlformats.org/officeDocument/2006/relationships/hyperlink" Target="https://doi.org/10.1007/s10997-021-09601-w" TargetMode="External"/><Relationship Id="rId876" Type="http://schemas.openxmlformats.org/officeDocument/2006/relationships/hyperlink" Target="https://doi.org/10.1080/13675567.2022.2042225" TargetMode="External"/><Relationship Id="rId19" Type="http://schemas.openxmlformats.org/officeDocument/2006/relationships/hyperlink" Target="https://doi.org/10.3917/rips1.hs04.0145" TargetMode="External"/><Relationship Id="rId224" Type="http://schemas.openxmlformats.org/officeDocument/2006/relationships/hyperlink" Target="https://theconversation.com/la-relocalisation-industrielle-en-france-un-retour-vers-le-futur-89472" TargetMode="External"/><Relationship Id="rId266" Type="http://schemas.openxmlformats.org/officeDocument/2006/relationships/hyperlink" Target="https://fnege-medias.fr/croissance-des-entreprises-transformation-du-role-de-la-gouvernanc/" TargetMode="External"/><Relationship Id="rId431" Type="http://schemas.openxmlformats.org/officeDocument/2006/relationships/hyperlink" Target="https://fnege-medias.fr/crise-sanitaire-et-conseils-de-citoyens/" TargetMode="External"/><Relationship Id="rId473" Type="http://schemas.openxmlformats.org/officeDocument/2006/relationships/hyperlink" Target="https://theconversation.com/larctique-doit-il-vraiment-etre-la-nouvelle-autoroute-de-la-mer-149045" TargetMode="External"/><Relationship Id="rId529" Type="http://schemas.openxmlformats.org/officeDocument/2006/relationships/hyperlink" Target="https://www.editions-ems.fr/revues-editions-ems/revue-des-cas-en-gestion/numerorevue/335-transformations-profondes-et-avenir-des-organisations-n%C2%B018.html" TargetMode="External"/><Relationship Id="rId680" Type="http://schemas.openxmlformats.org/officeDocument/2006/relationships/hyperlink" Target="https://www.tandfonline.com/doi/abs/10.1080/14631377.2020.1867428?journalCode=cpce20" TargetMode="External"/><Relationship Id="rId736" Type="http://schemas.openxmlformats.org/officeDocument/2006/relationships/hyperlink" Target="https://blogs.alternatives-economiques.fr/reseauinnovation/2021/12/13/territoires-innovants-pour-booster-l-europe-une-fausse-bonne-idee" TargetMode="External"/><Relationship Id="rId30" Type="http://schemas.openxmlformats.org/officeDocument/2006/relationships/hyperlink" Target="https://theconversation.com/enseignement-numerique-et-formation-par-la-recherche-un-binome-pour-innover-en-ecole-de-management-86014" TargetMode="External"/><Relationship Id="rId126" Type="http://schemas.openxmlformats.org/officeDocument/2006/relationships/hyperlink" Target="https://www.lesechos.fr/idees-debats/cercle/opinion-ordonnances-penicaud-un-choc-de-complexification-et-de-precarisation-1011535" TargetMode="External"/><Relationship Id="rId168" Type="http://schemas.openxmlformats.org/officeDocument/2006/relationships/hyperlink" Target="https://doi.org/10.3917/ride.324.0453" TargetMode="External"/><Relationship Id="rId333" Type="http://schemas.openxmlformats.org/officeDocument/2006/relationships/hyperlink" Target="https://classiques-garnier.com/systemes-alimentaires-food-systems-2019-n-4-varia-l-entrepreneuriat-collectif-dans-la-methanisation-agricole.html" TargetMode="External"/><Relationship Id="rId540" Type="http://schemas.openxmlformats.org/officeDocument/2006/relationships/hyperlink" Target="https://www.xerficanal.com/iqsog/emission/Olivier-Lasmoles-Les-blockchains-apports-et-risques_3749167.html" TargetMode="External"/><Relationship Id="rId778" Type="http://schemas.openxmlformats.org/officeDocument/2006/relationships/hyperlink" Target="https://doi.org/10.1016/j.techfore.2021.121232" TargetMode="External"/><Relationship Id="rId72" Type="http://schemas.openxmlformats.org/officeDocument/2006/relationships/hyperlink" Target="https://theconversation.com/dialogue-social-tpe-et-grands-groupes-loges-a-la-meme-enseigne-84193" TargetMode="External"/><Relationship Id="rId375" Type="http://schemas.openxmlformats.org/officeDocument/2006/relationships/hyperlink" Target="https://www.focusrh.com/tribunes/pour-ameliorer-les-performances-regardons-le-recrutement-reel-plutot-que-le-recrutement-prescrit-par-jean-pralong-32728.html" TargetMode="External"/><Relationship Id="rId582" Type="http://schemas.openxmlformats.org/officeDocument/2006/relationships/hyperlink" Target="https://theconversation.com/bonnes-feuilles-la-nouvelle-geographie-de-la-transformation-digitale-160483" TargetMode="External"/><Relationship Id="rId638" Type="http://schemas.openxmlformats.org/officeDocument/2006/relationships/hyperlink" Target="https://blog.ecole-management-normandie.fr/fr/entreprises-ressources-humaines/les-chefs-de-service-les-teletravailleurs/" TargetMode="External"/><Relationship Id="rId803" Type="http://schemas.openxmlformats.org/officeDocument/2006/relationships/hyperlink" Target="https://www.research.manchester.ac.uk/portal/en/publications/competitive-pressure-and-firm-investment-efficiency-evidence-from-corporate-employment-decisions(11011a25-753d-4768-a503-46136237d480).html" TargetMode="External"/><Relationship Id="rId845" Type="http://schemas.openxmlformats.org/officeDocument/2006/relationships/hyperlink" Target="https://doi.org/10.1016/j.techfore.2021.121417" TargetMode="External"/><Relationship Id="rId3" Type="http://schemas.openxmlformats.org/officeDocument/2006/relationships/hyperlink" Target="https://doi.org/10.1016/j.ejor.2016.12.018" TargetMode="External"/><Relationship Id="rId235" Type="http://schemas.openxmlformats.org/officeDocument/2006/relationships/hyperlink" Target="https://doi.org/10.1007/s10479-019-03402-z" TargetMode="External"/><Relationship Id="rId277" Type="http://schemas.openxmlformats.org/officeDocument/2006/relationships/hyperlink" Target="https://www.forbes.fr/environnement/europe-le-pacte-vert-est-il-a-la-hauteur-des-enjeux-du-changement-climatique/?cn-reloaded=1" TargetMode="External"/><Relationship Id="rId400" Type="http://schemas.openxmlformats.org/officeDocument/2006/relationships/hyperlink" Target="https://blog.ecole-management-normandie.fr/hr-insights-02-humanprotocolerror-labondance-dinformations-digitales-provoque-erreurs-de-recrutement/" TargetMode="External"/><Relationship Id="rId442" Type="http://schemas.openxmlformats.org/officeDocument/2006/relationships/hyperlink" Target="https://doi.org/10.3917/cca.263.0035" TargetMode="External"/><Relationship Id="rId484" Type="http://schemas.openxmlformats.org/officeDocument/2006/relationships/hyperlink" Target="https://theconversation.com/les-entreprises-innovantes-plus-engagees-dans-leconomie-circulaire-150676" TargetMode="External"/><Relationship Id="rId705" Type="http://schemas.openxmlformats.org/officeDocument/2006/relationships/hyperlink" Target="https://journals.openedition.org/economierurale/8484" TargetMode="External"/><Relationship Id="rId887" Type="http://schemas.openxmlformats.org/officeDocument/2006/relationships/hyperlink" Target="https://preprod.cairn.info/revue-innovations-2022-0-page-Id.htm" TargetMode="External"/><Relationship Id="rId137" Type="http://schemas.openxmlformats.org/officeDocument/2006/relationships/hyperlink" Target="https://theconversation.com/gaulliste-et-chretien-du-brouillage-sur-la-ligne-public-prive-71098" TargetMode="External"/><Relationship Id="rId302" Type="http://schemas.openxmlformats.org/officeDocument/2006/relationships/hyperlink" Target="https://theconversation.com/human-rights-the-indirect-impact-of-multinationals-in-emerging-countries-123790" TargetMode="External"/><Relationship Id="rId344" Type="http://schemas.openxmlformats.org/officeDocument/2006/relationships/hyperlink" Target="http://www.journalmarinemarchande.eu/mensuel/5095/politique/insaisissable-gouvernance-portuaire" TargetMode="External"/><Relationship Id="rId691" Type="http://schemas.openxmlformats.org/officeDocument/2006/relationships/hyperlink" Target="https://doi.org/10.1016/j.ijpe.2021.108038" TargetMode="External"/><Relationship Id="rId747" Type="http://schemas.openxmlformats.org/officeDocument/2006/relationships/hyperlink" Target="https://www.cairn.info/revue-internationale-de-psychosociologie-de-gestion-des-comportements-organisationnels-2021-71-page-213.htm" TargetMode="External"/><Relationship Id="rId789" Type="http://schemas.openxmlformats.org/officeDocument/2006/relationships/hyperlink" Target="https://doi.org/10.1108/JPBM-06-2020-2971" TargetMode="External"/><Relationship Id="rId41" Type="http://schemas.openxmlformats.org/officeDocument/2006/relationships/hyperlink" Target="https://theconversation.com/la-chine-cet-objet-viticole-non-identifie-72428" TargetMode="External"/><Relationship Id="rId83" Type="http://schemas.openxmlformats.org/officeDocument/2006/relationships/hyperlink" Target="https://theconversation.com/politique-de-remuneration-motivation-des-salaries-et-avantages-fiscaux-70751" TargetMode="External"/><Relationship Id="rId179" Type="http://schemas.openxmlformats.org/officeDocument/2006/relationships/hyperlink" Target="https://doi.org/10.3917/grhu.110.0054" TargetMode="External"/><Relationship Id="rId386" Type="http://schemas.openxmlformats.org/officeDocument/2006/relationships/hyperlink" Target="https://www.ccmp.fr/collection-ccmp/cas-recrea-la-gestion-dequipements-" TargetMode="External"/><Relationship Id="rId551" Type="http://schemas.openxmlformats.org/officeDocument/2006/relationships/hyperlink" Target="https://www.ccmp.fr/collection-ccmp/cas-les-organisations-de-l-ess-les-modalites-et-les-enjeux-apres-l-application-des-lois-hamon-et-notre" TargetMode="External"/><Relationship Id="rId593" Type="http://schemas.openxmlformats.org/officeDocument/2006/relationships/hyperlink" Target="https://www.mondedesgrandesecoles.fr/mutation-de-lindustrie-industrie-du-futur-ou-futur-de-lindustrie/" TargetMode="External"/><Relationship Id="rId607" Type="http://schemas.openxmlformats.org/officeDocument/2006/relationships/hyperlink" Target="https://doi.org/10.1016/j.frl.2020.101734" TargetMode="External"/><Relationship Id="rId649" Type="http://schemas.openxmlformats.org/officeDocument/2006/relationships/hyperlink" Target="https://doi.org/10.1108/SBR-02-2021-0016" TargetMode="External"/><Relationship Id="rId814" Type="http://schemas.openxmlformats.org/officeDocument/2006/relationships/hyperlink" Target="https://doi.org/10.1108/MEQ-12-2020-0299" TargetMode="External"/><Relationship Id="rId856" Type="http://schemas.openxmlformats.org/officeDocument/2006/relationships/hyperlink" Target="https://www.tandfonline.com/doi/full/10.1080/13675567.2021.1873925?src=" TargetMode="External"/><Relationship Id="rId190" Type="http://schemas.openxmlformats.org/officeDocument/2006/relationships/hyperlink" Target="https://theconversation.com/tunisie-comment-la-corruption-gangrene-le-pays-91294" TargetMode="External"/><Relationship Id="rId204" Type="http://schemas.openxmlformats.org/officeDocument/2006/relationships/hyperlink" Target="https://theconversation.com/nouvelles-cotisations-2018-etes-vous-gagnant-89702" TargetMode="External"/><Relationship Id="rId246" Type="http://schemas.openxmlformats.org/officeDocument/2006/relationships/hyperlink" Target="https://doi.org/10.3166/pmp.36.2019.0021" TargetMode="External"/><Relationship Id="rId288" Type="http://schemas.openxmlformats.org/officeDocument/2006/relationships/hyperlink" Target="https://www.faceaurisque.com/2019/03/12/les-accidents-du-travail-un-poison-lent-pour-lentreprise/" TargetMode="External"/><Relationship Id="rId411" Type="http://schemas.openxmlformats.org/officeDocument/2006/relationships/hyperlink" Target="https://doi.org/10.1016/j.jbusres.2020.06.022" TargetMode="External"/><Relationship Id="rId453" Type="http://schemas.openxmlformats.org/officeDocument/2006/relationships/hyperlink" Target="https://fnege-medias.fr/adoption-des-plateformes-multifaces-dans-les-projets-b2b-le-cas-des-transactions-dematerialisees/" TargetMode="External"/><Relationship Id="rId509" Type="http://schemas.openxmlformats.org/officeDocument/2006/relationships/hyperlink" Target="https://doi.org/10.1016/j.trpro.2020.08.210" TargetMode="External"/><Relationship Id="rId660" Type="http://schemas.openxmlformats.org/officeDocument/2006/relationships/hyperlink" Target="https://blog.ecole-management-normandie.fr/en/sustainable-development/what-do-we-really-appreciate-when-visiting-tourist-attractions/" TargetMode="External"/><Relationship Id="rId106" Type="http://schemas.openxmlformats.org/officeDocument/2006/relationships/hyperlink" Target="https://theconversation.com/langleterre-du-brexit-veut-transformer-les-menaces-en-opportunites-grace-aux-ports-francs-70794" TargetMode="External"/><Relationship Id="rId313" Type="http://schemas.openxmlformats.org/officeDocument/2006/relationships/hyperlink" Target="https://theconversation.com/lady-grisell-baillie-1665-1746-hero-ne-ecossaise-poetesse-et-pionniere-des-sciences-de-gestion-88276" TargetMode="External"/><Relationship Id="rId495" Type="http://schemas.openxmlformats.org/officeDocument/2006/relationships/hyperlink" Target="https://energystudiesreview.ca/esr/issue/view/417" TargetMode="External"/><Relationship Id="rId716" Type="http://schemas.openxmlformats.org/officeDocument/2006/relationships/hyperlink" Target="https://www.sciencedirect.com/science/article/pii/S095965262103554X?dgcid=author" TargetMode="External"/><Relationship Id="rId758" Type="http://schemas.openxmlformats.org/officeDocument/2006/relationships/hyperlink" Target="https://doi.org/10.1007/s10479-021-03946-z" TargetMode="External"/><Relationship Id="rId10" Type="http://schemas.openxmlformats.org/officeDocument/2006/relationships/hyperlink" Target="https://doi.org/10.1177%2F0266242616680280" TargetMode="External"/><Relationship Id="rId52" Type="http://schemas.openxmlformats.org/officeDocument/2006/relationships/hyperlink" Target="https://theconversation.com/le-regime-de-lauto-entrepreneur-itineraire-dun-enfant-gate-68294" TargetMode="External"/><Relationship Id="rId94" Type="http://schemas.openxmlformats.org/officeDocument/2006/relationships/hyperlink" Target="http://archives.lesechos.fr/archives/cercle/2017/04/07/cercle_168404.htm" TargetMode="External"/><Relationship Id="rId148" Type="http://schemas.openxmlformats.org/officeDocument/2006/relationships/hyperlink" Target="https://theconversation.com/avons-nous-encore-besoin-du-marketing-70560" TargetMode="External"/><Relationship Id="rId355" Type="http://schemas.openxmlformats.org/officeDocument/2006/relationships/hyperlink" Target="http://dx.doi.org/10.1108/JBIM-12-2018-0409" TargetMode="External"/><Relationship Id="rId397" Type="http://schemas.openxmlformats.org/officeDocument/2006/relationships/hyperlink" Target="https://theconversation.com/covid-19-apres-lopen-space-lere-du-clean-desk-139335" TargetMode="External"/><Relationship Id="rId520" Type="http://schemas.openxmlformats.org/officeDocument/2006/relationships/hyperlink" Target="https://www.editions-ems.fr/revues-editions-ems/decisions-marketing/articlerevue/2124-la-rencontre-interpersonnelle%20-un-point-cl%C3%A9-dans%20l%E2%80%99exp%C3%A9rience-v%C3%A9cue-en-magasins-de-luxe.html" TargetMode="External"/><Relationship Id="rId562" Type="http://schemas.openxmlformats.org/officeDocument/2006/relationships/hyperlink" Target="https://doi.org/10.2501/JAR-2020-006" TargetMode="External"/><Relationship Id="rId618" Type="http://schemas.openxmlformats.org/officeDocument/2006/relationships/hyperlink" Target="https://fnege-medias.fr/fnege-video/gratitude-and-job-search-among-business-school-students/" TargetMode="External"/><Relationship Id="rId825" Type="http://schemas.openxmlformats.org/officeDocument/2006/relationships/hyperlink" Target="https://fnege-medias.fr/fnege-video/independance-de-lauditeur-et-peur-dans-un-contexte-de-corruption-la-tunisie-de-pre-revolution/" TargetMode="External"/><Relationship Id="rId215" Type="http://schemas.openxmlformats.org/officeDocument/2006/relationships/hyperlink" Target="https://www.lesechos.fr/idees-debats/cercle/opinion-cybersurveillance-des-salaries-une-menace-pour-la-sante-au-travail-236706" TargetMode="External"/><Relationship Id="rId257" Type="http://schemas.openxmlformats.org/officeDocument/2006/relationships/hyperlink" Target="https://vimeo.com/321954644" TargetMode="External"/><Relationship Id="rId422" Type="http://schemas.openxmlformats.org/officeDocument/2006/relationships/hyperlink" Target="https://lafferty.foleon.com/the-statement/issue-1/southern-cone-conundrum/" TargetMode="External"/><Relationship Id="rId464" Type="http://schemas.openxmlformats.org/officeDocument/2006/relationships/hyperlink" Target="https://doi.org/10.3166/rfg.2020.00435" TargetMode="External"/><Relationship Id="rId867" Type="http://schemas.openxmlformats.org/officeDocument/2006/relationships/hyperlink" Target="https://doi.org/10.1080/03088839.2021.1980236" TargetMode="External"/><Relationship Id="rId299" Type="http://schemas.openxmlformats.org/officeDocument/2006/relationships/hyperlink" Target="https://www.soft-concept.com/surveymag/intelligence-artificielle-developper-attractivite-numerique-grandes-villes.html" TargetMode="External"/><Relationship Id="rId727" Type="http://schemas.openxmlformats.org/officeDocument/2006/relationships/hyperlink" Target="https://nottingham-repository.worktribe.com/output/5833240/new-evidence-on-the-relationship-between-corporate-social-responsibility-and-the-use-of-equity-capital" TargetMode="External"/><Relationship Id="rId63" Type="http://schemas.openxmlformats.org/officeDocument/2006/relationships/hyperlink" Target="https://theconversation.com/limpot-a-la-source-vers-une-phobie-administrative-dans-les-services-paye-77246" TargetMode="External"/><Relationship Id="rId159" Type="http://schemas.openxmlformats.org/officeDocument/2006/relationships/hyperlink" Target="https://doi.org/10.3917/rips1.057.0195" TargetMode="External"/><Relationship Id="rId366" Type="http://schemas.openxmlformats.org/officeDocument/2006/relationships/hyperlink" Target="https://doi.org/10.1108/JCM-02-2019-3091" TargetMode="External"/><Relationship Id="rId573" Type="http://schemas.openxmlformats.org/officeDocument/2006/relationships/hyperlink" Target="https://www.cadre-dirigeant-magazine.com/entreprendre/se-reinventer-avec-la-crise-le-phenomene-des-slasheuses-entrepreneures/?utm_source=rss&amp;utm_medium=rss&amp;utm_campaign=se-reinventer-avec-la-crise-le-phenomene-des-slasheuses-entrepreneures&amp;utm_term=2021-04-27" TargetMode="External"/><Relationship Id="rId780" Type="http://schemas.openxmlformats.org/officeDocument/2006/relationships/hyperlink" Target="https://doi.org/10.1016/j.techfore.2021.121423" TargetMode="External"/><Relationship Id="rId226" Type="http://schemas.openxmlformats.org/officeDocument/2006/relationships/hyperlink" Target="https://fnege-medias.fr/la-revolution-du-prof-smarty/" TargetMode="External"/><Relationship Id="rId433" Type="http://schemas.openxmlformats.org/officeDocument/2006/relationships/hyperlink" Target="https://doi.org/10.1007/s10479-020-03730-5" TargetMode="External"/><Relationship Id="rId878" Type="http://schemas.openxmlformats.org/officeDocument/2006/relationships/hyperlink" Target="https://doi.org/10.1016/j.frl.2022.102730" TargetMode="External"/><Relationship Id="rId640" Type="http://schemas.openxmlformats.org/officeDocument/2006/relationships/hyperlink" Target="https://blog.ecole-management-normandie.fr/fr/entreprises-ressources-humaines/leffet-ambivalent-de-la-reputation-des-entreprises-sur-leurs-decisions-dacquisitions-internationales/" TargetMode="External"/><Relationship Id="rId738" Type="http://schemas.openxmlformats.org/officeDocument/2006/relationships/hyperlink" Target="https://www.hbrfrance.fr/chroniques-experts/2021/12/41729-regenerer-les-competences-de-lentreprise-grace-a-lintegration-des-nouveaux-arrivants/" TargetMode="External"/><Relationship Id="rId74" Type="http://schemas.openxmlformats.org/officeDocument/2006/relationships/hyperlink" Target="https://theconversation.com/flexibilite-et-loi-travail-ce-que-ca-change-84892" TargetMode="External"/><Relationship Id="rId377" Type="http://schemas.openxmlformats.org/officeDocument/2006/relationships/hyperlink" Target="https://www.info-socialrh.fr/bibliotheque-numerique/entreprise-et-carrieres/1463/chroniques/lexpertise-du-lab-rh-yves-grandmontagne-jean-pralong-545623.php" TargetMode="External"/><Relationship Id="rId500" Type="http://schemas.openxmlformats.org/officeDocument/2006/relationships/hyperlink" Target="https://doi.org/10.1108/IMR-12-2018-0348" TargetMode="External"/><Relationship Id="rId584" Type="http://schemas.openxmlformats.org/officeDocument/2006/relationships/hyperlink" Target="https://blog.ecole-management-normandie.fr/fr/economie-finance/comment-identifier-les-champs-de-croissance-potentielle-des-secteurs-dactivite/" TargetMode="External"/><Relationship Id="rId805" Type="http://schemas.openxmlformats.org/officeDocument/2006/relationships/hyperlink" Target="https://theconversation.com/ce-que-les-series-nous-apprennent-sur-la-diversite-des-profils-en-entreprise-171548" TargetMode="External"/><Relationship Id="rId5" Type="http://schemas.openxmlformats.org/officeDocument/2006/relationships/hyperlink" Target="https://doi.org/10.3917/mav.094.0079" TargetMode="External"/><Relationship Id="rId237" Type="http://schemas.openxmlformats.org/officeDocument/2006/relationships/hyperlink" Target="https://doi.org/10.1016/j.emj.2019.08.004" TargetMode="External"/><Relationship Id="rId791" Type="http://schemas.openxmlformats.org/officeDocument/2006/relationships/hyperlink" Target="https://doi.org/10.1016/j.jbusres.2021.11.041" TargetMode="External"/><Relationship Id="rId889" Type="http://schemas.openxmlformats.org/officeDocument/2006/relationships/hyperlink" Target="https://doi.org/10.1111/itor.13132" TargetMode="External"/><Relationship Id="rId444" Type="http://schemas.openxmlformats.org/officeDocument/2006/relationships/hyperlink" Target="https://doi.org/10.1016/j.ejor.2020.04.048" TargetMode="External"/><Relationship Id="rId651" Type="http://schemas.openxmlformats.org/officeDocument/2006/relationships/hyperlink" Target="https://blog.ecole-management-normandie.fr/en/society/the-effect-of-telemedicine-on-patients-wellbeing-a-systematic-review/The%20effect%20of%20telemedicine%20on%20patients&#8217;%20wellbeing:%20A%20systematic%20review%20-%20Blog%20EM%20NormandieTelemedicine%20has%20become%20an%20increasingly%20popular%20option%20for%20long%20distance/virtual%20medical%20care%20and%20education." TargetMode="External"/><Relationship Id="rId749" Type="http://schemas.openxmlformats.org/officeDocument/2006/relationships/hyperlink" Target="https://doi.org/10.1177/13505084211015378" TargetMode="External"/><Relationship Id="rId290" Type="http://schemas.openxmlformats.org/officeDocument/2006/relationships/hyperlink" Target="https://www.lesechos.fr/idees-debats/cercle/opinion-trop-de-comites-tue-les-comites-1011897" TargetMode="External"/><Relationship Id="rId304" Type="http://schemas.openxmlformats.org/officeDocument/2006/relationships/hyperlink" Target="https://theconversation.com/qui-sont-exactement-les-clients-des-ports-francais-112545" TargetMode="External"/><Relationship Id="rId388" Type="http://schemas.openxmlformats.org/officeDocument/2006/relationships/hyperlink" Target="https://fnege-medias.fr/les-competences-interculturelles-lapprentissage-de-toute-une-vie/" TargetMode="External"/><Relationship Id="rId511" Type="http://schemas.openxmlformats.org/officeDocument/2006/relationships/hyperlink" Target="https://doi.org/10.3917/sim.204.0005" TargetMode="External"/><Relationship Id="rId609" Type="http://schemas.openxmlformats.org/officeDocument/2006/relationships/hyperlink" Target="https://doi.org/10.1108/JOSM-05-2020-0142" TargetMode="External"/><Relationship Id="rId85" Type="http://schemas.openxmlformats.org/officeDocument/2006/relationships/hyperlink" Target="https://theconversation.com/le-bureau-un-espace-pas-comme-les-autres-83059" TargetMode="External"/><Relationship Id="rId150" Type="http://schemas.openxmlformats.org/officeDocument/2006/relationships/hyperlink" Target="https://www.erudit.org/fr/revues/ae/2018-v94-n3-ae05170/1068042ar/" TargetMode="External"/><Relationship Id="rId595" Type="http://schemas.openxmlformats.org/officeDocument/2006/relationships/hyperlink" Target="https://theconversation.com/comment-les-obligations-vertes-peuvent-elles-gagner-en-legitimite-162707Comment%20les%20obligations%20vertes%20peuvent-elles%20gagner%20en%20l&#233;gitimit&#233;%20?Manque%20de%20standardisation,%20&#171;%20greenwashing%20&#187;,%20incertitudes&#8230;%20Comprendre%20les%20obstacles%20rencontr&#233;s%20par%20ce%20march&#233;%20permet%20de%20penser%20un%20effort%20coordonn&#233;%20impliquant%20tous%20les%20acteurs%20politiques%20et%20financiers.theconversation.com" TargetMode="External"/><Relationship Id="rId816" Type="http://schemas.openxmlformats.org/officeDocument/2006/relationships/hyperlink" Target="https://doi.org/10.1108/TQM-06-2021-0191" TargetMode="External"/><Relationship Id="rId248" Type="http://schemas.openxmlformats.org/officeDocument/2006/relationships/hyperlink" Target="https://doi.org/10.3917/resg.132.0123" TargetMode="External"/><Relationship Id="rId455" Type="http://schemas.openxmlformats.org/officeDocument/2006/relationships/hyperlink" Target="https://doi.org/10.1016/j.tra.2020.09.003" TargetMode="External"/><Relationship Id="rId662" Type="http://schemas.openxmlformats.org/officeDocument/2006/relationships/hyperlink" Target="https://doi.org/10.1108/EJM-12-2020-0893" TargetMode="External"/><Relationship Id="rId12" Type="http://schemas.openxmlformats.org/officeDocument/2006/relationships/hyperlink" Target="https://doi.org/10.3917/g2000.343.0073" TargetMode="External"/><Relationship Id="rId108" Type="http://schemas.openxmlformats.org/officeDocument/2006/relationships/hyperlink" Target="https://theconversation.com/jeux-video-existe-t-il-une-lol-economie-en-france-79062" TargetMode="External"/><Relationship Id="rId315" Type="http://schemas.openxmlformats.org/officeDocument/2006/relationships/hyperlink" Target="https://theconversation.com/la-french-tech-agile-mais-encore-fragile-109708" TargetMode="External"/><Relationship Id="rId522" Type="http://schemas.openxmlformats.org/officeDocument/2006/relationships/hyperlink" Target="https://cqegheiulaval.com/pour-un-systeme-portuaire-national-au-service-de-la-valorisation-economique-de-larctique-russe/" TargetMode="External"/><Relationship Id="rId96" Type="http://schemas.openxmlformats.org/officeDocument/2006/relationships/hyperlink" Target="https://theconversation.com/livrer-par-drones-les-entreprises-sont-elles-pretes-83845" TargetMode="External"/><Relationship Id="rId161" Type="http://schemas.openxmlformats.org/officeDocument/2006/relationships/hyperlink" Target="https://doi.org/10.3917/mav.100.0025" TargetMode="External"/><Relationship Id="rId399" Type="http://schemas.openxmlformats.org/officeDocument/2006/relationships/hyperlink" Target="https://doi.org/10.3917/geco1.140.0005" TargetMode="External"/><Relationship Id="rId827" Type="http://schemas.openxmlformats.org/officeDocument/2006/relationships/hyperlink" Target="https://doi.org/10.1057/s41260-021-00248-8" TargetMode="External"/><Relationship Id="rId259" Type="http://schemas.openxmlformats.org/officeDocument/2006/relationships/hyperlink" Target="https://vimeo.com/314017306" TargetMode="External"/><Relationship Id="rId466" Type="http://schemas.openxmlformats.org/officeDocument/2006/relationships/hyperlink" Target="http://www.accessecon.com/Pubs/EB/2020/Volume40/EB-20-V40-I3-P221.pdf" TargetMode="External"/><Relationship Id="rId673" Type="http://schemas.openxmlformats.org/officeDocument/2006/relationships/hyperlink" Target="https://www.sciencedirect.com/science/article/pii/S1544612320316962" TargetMode="External"/><Relationship Id="rId880" Type="http://schemas.openxmlformats.org/officeDocument/2006/relationships/hyperlink" Target="https://www.emerald.com/insight/content/doi/10.1108/JBIM-09-2021-0456/full/html" TargetMode="External"/><Relationship Id="rId23" Type="http://schemas.openxmlformats.org/officeDocument/2006/relationships/hyperlink" Target="https://doi.org/10.1080/16522354.2017.1346948" TargetMode="External"/><Relationship Id="rId119" Type="http://schemas.openxmlformats.org/officeDocument/2006/relationships/hyperlink" Target="https://theconversation.com/de-consommatrices-a-consommactrices-des-youtubeuses-evoluent-vers-plus-dethique-76359" TargetMode="External"/><Relationship Id="rId326" Type="http://schemas.openxmlformats.org/officeDocument/2006/relationships/hyperlink" Target="https://theconversation.com/les-quatre-ancrages-des-stereotypes-generationnels-115191" TargetMode="External"/><Relationship Id="rId533" Type="http://schemas.openxmlformats.org/officeDocument/2006/relationships/hyperlink" Target="https://2b9ki.r.a.d.sendibm1.com/mk/mr/gf8aOyIuBmmPc09_Tvx843_aFmzxXbjPxQkAaLLABvzis_XMu2NVU25JokqmI5dVlhp6L6RA8D0xboqLbxEu5o_ltxFK9GyviJcobeZJcXLgV0e67g" TargetMode="External"/><Relationship Id="rId740" Type="http://schemas.openxmlformats.org/officeDocument/2006/relationships/hyperlink" Target="https://www.hbrfrance.fr/chroniques-experts/2021/12/41612-faut-il-etre-un-cueilleur-ou-un-tisseur-pour-etre-un-bon-recruteur/" TargetMode="External"/><Relationship Id="rId838" Type="http://schemas.openxmlformats.org/officeDocument/2006/relationships/hyperlink" Target="https://doi.org/10.1002/mar.21617" TargetMode="External"/><Relationship Id="rId172" Type="http://schemas.openxmlformats.org/officeDocument/2006/relationships/hyperlink" Target="https://doi.org/10.4000/fcs.2094" TargetMode="External"/><Relationship Id="rId477" Type="http://schemas.openxmlformats.org/officeDocument/2006/relationships/hyperlink" Target="https://doi.org/10.4000/economierurale.7877" TargetMode="External"/><Relationship Id="rId600" Type="http://schemas.openxmlformats.org/officeDocument/2006/relationships/hyperlink" Target="https://doi.org/10.1016/j.econmod.2021.105588" TargetMode="External"/><Relationship Id="rId684" Type="http://schemas.openxmlformats.org/officeDocument/2006/relationships/hyperlink" Target="https://doi.org/10.1016/j.jcorpfin.2021.101902" TargetMode="External"/><Relationship Id="rId337" Type="http://schemas.openxmlformats.org/officeDocument/2006/relationships/hyperlink" Target="https://doi.org/10.3917/entin.042.0050" TargetMode="External"/><Relationship Id="rId891" Type="http://schemas.openxmlformats.org/officeDocument/2006/relationships/hyperlink" Target="https://doi.org/10.1007/s10708-022-10607-6" TargetMode="External"/><Relationship Id="rId34" Type="http://schemas.openxmlformats.org/officeDocument/2006/relationships/hyperlink" Target="https://theconversation.com/les-banques-tunisiennes-apres-la-revolution-un-crucial-besoin-de-gouvernance-75802" TargetMode="External"/><Relationship Id="rId544" Type="http://schemas.openxmlformats.org/officeDocument/2006/relationships/hyperlink" Target="https://lexpansion.lexpress.fr/actualite-economique/mathilde-aubry-les-semi-conducteurs-en-europe-chronique-d-une-dependance-annoncee_2146686.html" TargetMode="External"/><Relationship Id="rId751" Type="http://schemas.openxmlformats.org/officeDocument/2006/relationships/hyperlink" Target="https://pmp.revuesonline.com/article.jsp?articleId=42816" TargetMode="External"/><Relationship Id="rId849" Type="http://schemas.openxmlformats.org/officeDocument/2006/relationships/hyperlink" Target="https://doi.org/10.1002/bse.3022" TargetMode="External"/><Relationship Id="rId183" Type="http://schemas.openxmlformats.org/officeDocument/2006/relationships/hyperlink" Target="https://hal-normandie-univ.archives-ouvertes.fr/hal-02065917" TargetMode="External"/><Relationship Id="rId390" Type="http://schemas.openxmlformats.org/officeDocument/2006/relationships/hyperlink" Target="https://blog.ecole-management-normandie.fr/hr-insights-02-humanprotocolerror-labondance-dinformations-digitales-provoque-erreurs-de-recrutement/" TargetMode="External"/><Relationship Id="rId404" Type="http://schemas.openxmlformats.org/officeDocument/2006/relationships/hyperlink" Target="https://internationalbanker.com/finance/reaching-for-yield-as-a-way-to-mitigate-the-diabolic-loop-puzzle-in-the-monetary-union/" TargetMode="External"/><Relationship Id="rId611" Type="http://schemas.openxmlformats.org/officeDocument/2006/relationships/hyperlink" Target="https://doi.org/10.1016/j.techfore.2020.120510" TargetMode="External"/><Relationship Id="rId250" Type="http://schemas.openxmlformats.org/officeDocument/2006/relationships/hyperlink" Target="https://doi.org/10.3917/resg.131.0165" TargetMode="External"/><Relationship Id="rId488" Type="http://schemas.openxmlformats.org/officeDocument/2006/relationships/hyperlink" Target="https://theconversation.com/deviances-leadership-sanctions-trois-impenses-de-la-culture-policiere-151155" TargetMode="External"/><Relationship Id="rId695" Type="http://schemas.openxmlformats.org/officeDocument/2006/relationships/hyperlink" Target="https://doi.org/10.3917/mav.125.0161" TargetMode="External"/><Relationship Id="rId709" Type="http://schemas.openxmlformats.org/officeDocument/2006/relationships/hyperlink" Target="https://www.inderscience.com/offer.php?id=112922" TargetMode="External"/><Relationship Id="rId45" Type="http://schemas.openxmlformats.org/officeDocument/2006/relationships/hyperlink" Target="https://theconversation.com/quelles-solidarites-economiques-entre-les-regions-europeennes-76636" TargetMode="External"/><Relationship Id="rId110" Type="http://schemas.openxmlformats.org/officeDocument/2006/relationships/hyperlink" Target="https://theconversation.com/la-generation-y-prend-le-pouvoir-comment-gerer-ses-vieux-78540" TargetMode="External"/><Relationship Id="rId348" Type="http://schemas.openxmlformats.org/officeDocument/2006/relationships/hyperlink" Target="http://www.journalmarinemarchande.eu/mensuel/5096/expert/que-faut-il-faire-avec-les-droits-de-port" TargetMode="External"/><Relationship Id="rId555" Type="http://schemas.openxmlformats.org/officeDocument/2006/relationships/hyperlink" Target="https://www.editions-ems.fr/revues/management-avenir/articlerevue/2247-les-comp&#195;&#169;tences-maillon-fort-des-structures-d&#226;&#8364;&#8482;accompagnement-des-pme.html" TargetMode="External"/><Relationship Id="rId762" Type="http://schemas.openxmlformats.org/officeDocument/2006/relationships/hyperlink" Target="https://doi.org/10.1108/JMTM-12-2020-0498"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E2047-1350-4D49-9C1F-87CBC8315F06}">
  <dimension ref="A1:BA1755"/>
  <sheetViews>
    <sheetView tabSelected="1" topLeftCell="A196" zoomScale="89" zoomScaleNormal="89" workbookViewId="0">
      <selection activeCell="BD9" sqref="BD9"/>
    </sheetView>
  </sheetViews>
  <sheetFormatPr baseColWidth="10" defaultRowHeight="12" x14ac:dyDescent="0.2"/>
  <cols>
    <col min="1" max="1" width="39" style="2" customWidth="1"/>
    <col min="2" max="2" width="14.7109375" style="2" customWidth="1"/>
    <col min="3" max="3" width="11.42578125" style="434"/>
    <col min="4" max="4" width="37.85546875" style="2" customWidth="1"/>
    <col min="5" max="5" width="27.5703125" style="2" customWidth="1"/>
    <col min="6" max="6" width="11.42578125" style="2"/>
    <col min="7" max="7" width="12.5703125" style="2" customWidth="1"/>
    <col min="8" max="8" width="11.42578125" style="2"/>
    <col min="9" max="9" width="21.140625" style="2" customWidth="1"/>
    <col min="10" max="17" width="11.42578125" style="2"/>
    <col min="18" max="26" width="9.140625" style="2" customWidth="1"/>
    <col min="27" max="31" width="9.28515625" style="2" customWidth="1"/>
    <col min="32" max="33" width="11.42578125" style="2"/>
    <col min="34" max="34" width="11.42578125" style="281"/>
    <col min="35" max="35" width="11.42578125" style="2"/>
    <col min="36" max="36" width="11.42578125" style="434"/>
    <col min="37" max="41" width="11.42578125" style="2"/>
    <col min="42" max="42" width="13.7109375" style="2" customWidth="1"/>
    <col min="43" max="49" width="11.42578125" style="2"/>
    <col min="50" max="50" width="21.85546875" style="2" customWidth="1"/>
    <col min="51" max="51" width="14.42578125" style="2" customWidth="1"/>
    <col min="52" max="16384" width="11.42578125" style="2"/>
  </cols>
  <sheetData>
    <row r="1" spans="1:53" ht="52.5" customHeight="1" thickBot="1" x14ac:dyDescent="0.25">
      <c r="A1" s="256" t="s">
        <v>0</v>
      </c>
      <c r="B1" s="256" t="s">
        <v>4583</v>
      </c>
      <c r="C1" s="256" t="s">
        <v>3777</v>
      </c>
      <c r="D1" s="256" t="s">
        <v>1</v>
      </c>
      <c r="E1" s="257" t="s">
        <v>2</v>
      </c>
      <c r="F1" s="257" t="s">
        <v>3</v>
      </c>
      <c r="G1" s="258" t="s">
        <v>4</v>
      </c>
      <c r="H1" s="259" t="s">
        <v>5</v>
      </c>
      <c r="I1" s="256" t="s">
        <v>6</v>
      </c>
      <c r="J1" s="257" t="s">
        <v>7</v>
      </c>
      <c r="K1" s="256" t="s">
        <v>8</v>
      </c>
      <c r="L1" s="258" t="s">
        <v>9</v>
      </c>
      <c r="M1" s="258" t="s">
        <v>10</v>
      </c>
      <c r="N1" s="256" t="s">
        <v>11</v>
      </c>
      <c r="O1" s="256" t="s">
        <v>12</v>
      </c>
      <c r="P1" s="256" t="s">
        <v>13</v>
      </c>
      <c r="Q1" s="256" t="s">
        <v>14</v>
      </c>
      <c r="R1" s="256" t="s">
        <v>15</v>
      </c>
      <c r="S1" s="256" t="s">
        <v>16</v>
      </c>
      <c r="T1" s="256" t="s">
        <v>17</v>
      </c>
      <c r="U1" s="256" t="s">
        <v>18</v>
      </c>
      <c r="V1" s="256" t="s">
        <v>19</v>
      </c>
      <c r="W1" s="256" t="s">
        <v>20</v>
      </c>
      <c r="X1" s="256" t="s">
        <v>2604</v>
      </c>
      <c r="Y1" s="256" t="s">
        <v>2605</v>
      </c>
      <c r="Z1" s="256" t="s">
        <v>2606</v>
      </c>
      <c r="AA1" s="256" t="s">
        <v>2607</v>
      </c>
      <c r="AB1" s="256" t="s">
        <v>21</v>
      </c>
      <c r="AC1" s="256" t="s">
        <v>22</v>
      </c>
      <c r="AD1" s="256" t="s">
        <v>23</v>
      </c>
      <c r="AE1" s="256" t="s">
        <v>24</v>
      </c>
      <c r="AF1" s="260" t="s">
        <v>25</v>
      </c>
      <c r="AG1" s="256" t="s">
        <v>26</v>
      </c>
      <c r="AH1" s="277" t="s">
        <v>27</v>
      </c>
      <c r="AI1" s="256" t="s">
        <v>28</v>
      </c>
      <c r="AJ1" s="256" t="s">
        <v>5124</v>
      </c>
      <c r="AK1" s="256" t="s">
        <v>4666</v>
      </c>
      <c r="AL1" s="256" t="s">
        <v>29</v>
      </c>
      <c r="AM1" s="261" t="s">
        <v>30</v>
      </c>
      <c r="AN1" s="261" t="s">
        <v>31</v>
      </c>
      <c r="AP1" s="454" t="s">
        <v>4667</v>
      </c>
      <c r="AQ1" s="462"/>
      <c r="AR1" s="455" t="s">
        <v>4668</v>
      </c>
      <c r="AS1" s="463"/>
      <c r="AT1" s="456" t="s">
        <v>4669</v>
      </c>
      <c r="AU1" s="464"/>
      <c r="AV1" s="457" t="s">
        <v>4670</v>
      </c>
      <c r="AW1" s="465"/>
      <c r="AX1" s="458" t="s">
        <v>4671</v>
      </c>
      <c r="AY1" s="461"/>
      <c r="AZ1" s="459" t="s">
        <v>4672</v>
      </c>
      <c r="BA1" s="460"/>
    </row>
    <row r="2" spans="1:53" ht="46.5" customHeight="1" thickBot="1" x14ac:dyDescent="0.25">
      <c r="A2" s="292" t="s">
        <v>5125</v>
      </c>
      <c r="B2" s="290">
        <v>2017</v>
      </c>
      <c r="C2" s="431" t="s">
        <v>125</v>
      </c>
      <c r="D2" s="90" t="s">
        <v>4192</v>
      </c>
      <c r="E2" s="196" t="s">
        <v>3778</v>
      </c>
      <c r="F2" s="197" t="s">
        <v>3779</v>
      </c>
      <c r="G2" s="20"/>
      <c r="H2" s="262">
        <v>43088</v>
      </c>
      <c r="I2" s="122" t="s">
        <v>3780</v>
      </c>
      <c r="J2" s="160" t="s">
        <v>3781</v>
      </c>
      <c r="K2" s="16">
        <v>1</v>
      </c>
      <c r="L2" s="23"/>
      <c r="M2" s="23"/>
      <c r="N2" s="23" t="s">
        <v>352</v>
      </c>
      <c r="O2" s="23" t="s">
        <v>353</v>
      </c>
      <c r="P2" s="23"/>
      <c r="Q2" s="23"/>
      <c r="R2" s="23"/>
      <c r="S2" s="23"/>
      <c r="T2" s="23"/>
      <c r="U2" s="23"/>
      <c r="V2" s="23"/>
      <c r="W2" s="23"/>
      <c r="X2" s="23"/>
      <c r="Y2" s="23"/>
      <c r="Z2" s="23"/>
      <c r="AA2" s="23"/>
      <c r="AB2" s="23"/>
      <c r="AC2" s="23" t="s">
        <v>62</v>
      </c>
      <c r="AD2" s="23"/>
      <c r="AE2" s="23"/>
      <c r="AF2" s="23">
        <v>3</v>
      </c>
      <c r="AG2" s="23">
        <v>3</v>
      </c>
      <c r="AH2" s="290">
        <v>3</v>
      </c>
      <c r="AI2" s="113" t="s">
        <v>38</v>
      </c>
      <c r="AJ2" s="438">
        <v>1</v>
      </c>
      <c r="AK2" s="113"/>
      <c r="AL2" s="23"/>
      <c r="AM2" s="23"/>
      <c r="AN2" s="23"/>
      <c r="AP2" s="152" t="s">
        <v>32</v>
      </c>
      <c r="AQ2" s="153">
        <f>COUNTIF($AJ$3:$AJ$1700,"1*")</f>
        <v>0</v>
      </c>
      <c r="AR2" s="154"/>
      <c r="AS2" s="155">
        <f>COUNTIF($AL$3:$AL$1700,"1*")</f>
        <v>0</v>
      </c>
      <c r="AT2" s="154" t="s">
        <v>32</v>
      </c>
      <c r="AU2" s="156">
        <f>COUNTIF($AL$3:$AL$1700,"1*")</f>
        <v>0</v>
      </c>
      <c r="AV2" s="383"/>
      <c r="AW2" s="384"/>
      <c r="AX2" s="157" t="s">
        <v>33</v>
      </c>
      <c r="AY2" s="14">
        <f>COUNTIF($A$3:$A$1700,"Article Scientifique non-classé")</f>
        <v>46</v>
      </c>
      <c r="AZ2" s="158" t="s">
        <v>34</v>
      </c>
      <c r="BA2" s="14">
        <f>COUNTIF($AJ$3:$AJ$1700,"4*")</f>
        <v>2</v>
      </c>
    </row>
    <row r="3" spans="1:53" ht="46.5" customHeight="1" thickBot="1" x14ac:dyDescent="0.25">
      <c r="A3" s="292" t="s">
        <v>5125</v>
      </c>
      <c r="B3" s="290">
        <v>2017</v>
      </c>
      <c r="C3" s="431" t="s">
        <v>136</v>
      </c>
      <c r="D3" s="90" t="s">
        <v>4193</v>
      </c>
      <c r="E3" s="263" t="s">
        <v>3782</v>
      </c>
      <c r="F3" s="197" t="s">
        <v>3783</v>
      </c>
      <c r="G3" s="20"/>
      <c r="H3" s="264">
        <v>42826</v>
      </c>
      <c r="I3" s="122" t="s">
        <v>3784</v>
      </c>
      <c r="J3" s="160" t="s">
        <v>3785</v>
      </c>
      <c r="K3" s="16">
        <v>0</v>
      </c>
      <c r="L3" s="23"/>
      <c r="M3" s="23"/>
      <c r="N3" s="23" t="s">
        <v>2260</v>
      </c>
      <c r="O3" s="23" t="s">
        <v>2261</v>
      </c>
      <c r="P3" s="23"/>
      <c r="Q3" s="23"/>
      <c r="R3" s="23"/>
      <c r="S3" s="23"/>
      <c r="T3" s="23"/>
      <c r="U3" s="23"/>
      <c r="V3" s="23"/>
      <c r="W3" s="23"/>
      <c r="X3" s="23"/>
      <c r="Y3" s="23"/>
      <c r="Z3" s="23"/>
      <c r="AA3" s="23"/>
      <c r="AB3" s="23"/>
      <c r="AC3" s="23" t="s">
        <v>62</v>
      </c>
      <c r="AD3" s="23"/>
      <c r="AE3" s="23"/>
      <c r="AF3" s="23">
        <v>4</v>
      </c>
      <c r="AG3" s="23">
        <v>3</v>
      </c>
      <c r="AH3" s="290">
        <v>3</v>
      </c>
      <c r="AI3" s="113" t="s">
        <v>38</v>
      </c>
      <c r="AJ3" s="438"/>
      <c r="AK3" s="113"/>
      <c r="AL3" s="23"/>
      <c r="AM3" s="23"/>
      <c r="AN3" s="23"/>
      <c r="AP3" s="164">
        <v>1</v>
      </c>
      <c r="AQ3" s="165">
        <f>COUNTIF($AF$3:$AF$1700,AP3)</f>
        <v>28</v>
      </c>
      <c r="AR3" s="164">
        <v>1</v>
      </c>
      <c r="AS3" s="166">
        <f>COUNTIF($AG$3:$AG$1700,AR3)</f>
        <v>28</v>
      </c>
      <c r="AT3" s="167">
        <v>1</v>
      </c>
      <c r="AU3" s="168">
        <f>COUNTIF($AH$3:$AH$1700,AT3)</f>
        <v>42</v>
      </c>
      <c r="AV3" s="352"/>
      <c r="AW3" s="385"/>
      <c r="AX3" s="15" t="s">
        <v>35</v>
      </c>
      <c r="AY3" s="14">
        <f>COUNTIF($A$3:$A$1700,"Video")</f>
        <v>45</v>
      </c>
      <c r="AZ3" s="13">
        <v>4</v>
      </c>
      <c r="BA3" s="14">
        <f>COUNTIF($AJ$3:$AJ$1700,"4")</f>
        <v>25</v>
      </c>
    </row>
    <row r="4" spans="1:53" ht="46.5" customHeight="1" thickBot="1" x14ac:dyDescent="0.25">
      <c r="A4" s="292" t="s">
        <v>5125</v>
      </c>
      <c r="B4" s="290">
        <v>2017</v>
      </c>
      <c r="C4" s="431" t="s">
        <v>1579</v>
      </c>
      <c r="D4" s="90" t="s">
        <v>4194</v>
      </c>
      <c r="E4" s="160" t="s">
        <v>3786</v>
      </c>
      <c r="F4" s="161" t="s">
        <v>3787</v>
      </c>
      <c r="G4" s="23"/>
      <c r="H4" s="265"/>
      <c r="I4" s="266" t="s">
        <v>3788</v>
      </c>
      <c r="J4" s="160" t="s">
        <v>3789</v>
      </c>
      <c r="K4" s="16">
        <v>0</v>
      </c>
      <c r="L4" s="23"/>
      <c r="M4" s="23"/>
      <c r="N4" s="23" t="s">
        <v>123</v>
      </c>
      <c r="O4" s="23" t="s">
        <v>124</v>
      </c>
      <c r="P4" s="23"/>
      <c r="Q4" s="23"/>
      <c r="R4" s="23"/>
      <c r="S4" s="23"/>
      <c r="T4" s="23"/>
      <c r="U4" s="23"/>
      <c r="V4" s="23"/>
      <c r="W4" s="23"/>
      <c r="X4" s="23"/>
      <c r="Y4" s="23"/>
      <c r="Z4" s="23"/>
      <c r="AA4" s="23"/>
      <c r="AB4" s="23"/>
      <c r="AC4" s="23" t="s">
        <v>62</v>
      </c>
      <c r="AD4" s="23"/>
      <c r="AE4" s="23"/>
      <c r="AF4" s="23"/>
      <c r="AG4" s="23">
        <v>4</v>
      </c>
      <c r="AH4" s="290">
        <v>4</v>
      </c>
      <c r="AI4" s="267" t="s">
        <v>40</v>
      </c>
      <c r="AJ4" s="439"/>
      <c r="AK4" s="267"/>
      <c r="AL4" s="23"/>
      <c r="AM4" s="23" t="s">
        <v>62</v>
      </c>
      <c r="AN4" s="23"/>
      <c r="AP4" s="164">
        <v>2</v>
      </c>
      <c r="AQ4" s="165">
        <f>COUNTIF($AF$3:$AF$1700,AP4)</f>
        <v>106</v>
      </c>
      <c r="AR4" s="164">
        <v>2</v>
      </c>
      <c r="AS4" s="166">
        <f>COUNTIF($AG$3:$AG$1700,AR4)</f>
        <v>114</v>
      </c>
      <c r="AT4" s="167">
        <v>2</v>
      </c>
      <c r="AU4" s="168">
        <f>COUNTIF($AH$3:$AH$1700,AT4)</f>
        <v>135</v>
      </c>
      <c r="AV4" s="175" t="s">
        <v>36</v>
      </c>
      <c r="AW4" s="169">
        <f>COUNTIF($AI$3:$AI$1700,AV4)</f>
        <v>168</v>
      </c>
      <c r="AX4" s="24" t="s">
        <v>37</v>
      </c>
      <c r="AY4" s="14">
        <f>COUNTIF($A$3:$A$1700,"Articles pro &amp; tribunes")</f>
        <v>422</v>
      </c>
      <c r="AZ4" s="13">
        <v>3</v>
      </c>
      <c r="BA4" s="14">
        <f>COUNTIF($AJ$3:$AJ$1700,"3")</f>
        <v>108</v>
      </c>
    </row>
    <row r="5" spans="1:53" ht="46.5" customHeight="1" thickBot="1" x14ac:dyDescent="0.25">
      <c r="A5" s="292" t="s">
        <v>5125</v>
      </c>
      <c r="B5" s="290">
        <v>2017</v>
      </c>
      <c r="C5" s="431" t="s">
        <v>54</v>
      </c>
      <c r="D5" s="90" t="s">
        <v>4195</v>
      </c>
      <c r="E5" s="18" t="s">
        <v>1843</v>
      </c>
      <c r="F5" s="197" t="s">
        <v>965</v>
      </c>
      <c r="G5" s="20"/>
      <c r="H5" s="264">
        <v>42917</v>
      </c>
      <c r="I5" s="122" t="s">
        <v>3790</v>
      </c>
      <c r="J5" s="160" t="s">
        <v>3791</v>
      </c>
      <c r="K5" s="16">
        <v>1</v>
      </c>
      <c r="L5" s="23"/>
      <c r="M5" s="23"/>
      <c r="N5" s="23" t="s">
        <v>2476</v>
      </c>
      <c r="O5" s="23" t="s">
        <v>2477</v>
      </c>
      <c r="P5" s="23"/>
      <c r="Q5" s="23"/>
      <c r="R5" s="23"/>
      <c r="S5" s="23"/>
      <c r="T5" s="23"/>
      <c r="U5" s="23"/>
      <c r="V5" s="23"/>
      <c r="W5" s="23"/>
      <c r="X5" s="23"/>
      <c r="Y5" s="23"/>
      <c r="Z5" s="23"/>
      <c r="AA5" s="23"/>
      <c r="AB5" s="23"/>
      <c r="AC5" s="23" t="s">
        <v>62</v>
      </c>
      <c r="AD5" s="23"/>
      <c r="AE5" s="23"/>
      <c r="AF5" s="23">
        <v>1</v>
      </c>
      <c r="AG5" s="23">
        <v>1</v>
      </c>
      <c r="AH5" s="447">
        <v>1</v>
      </c>
      <c r="AI5" s="23" t="s">
        <v>36</v>
      </c>
      <c r="AJ5" s="431">
        <v>4</v>
      </c>
      <c r="AK5" s="23"/>
      <c r="AL5" s="23"/>
      <c r="AM5" s="23" t="s">
        <v>62</v>
      </c>
      <c r="AN5" s="23"/>
      <c r="AP5" s="164">
        <v>3</v>
      </c>
      <c r="AQ5" s="165">
        <f>COUNTIF($AF$3:$AF$1700,AP5)</f>
        <v>124</v>
      </c>
      <c r="AR5" s="164">
        <v>3</v>
      </c>
      <c r="AS5" s="166">
        <f>COUNTIF($AG$3:$AG$1700,AR5)</f>
        <v>128</v>
      </c>
      <c r="AT5" s="167">
        <v>3</v>
      </c>
      <c r="AU5" s="168">
        <f>COUNTIF($AH$3:$AH$1700,AT5)</f>
        <v>180</v>
      </c>
      <c r="AV5" s="175" t="s">
        <v>38</v>
      </c>
      <c r="AW5" s="169">
        <f>COUNTIF($AI$3:$AI$1700,AV5)</f>
        <v>160</v>
      </c>
      <c r="AX5" s="29" t="s">
        <v>39</v>
      </c>
      <c r="AY5" s="14">
        <f>COUNTIF($A$3:$A$1700,"Cas")</f>
        <v>23</v>
      </c>
      <c r="AZ5" s="13">
        <v>2</v>
      </c>
      <c r="BA5" s="14">
        <f>COUNTIF($AJ$3:$AJ$1700,"2")</f>
        <v>114</v>
      </c>
    </row>
    <row r="6" spans="1:53" ht="46.5" customHeight="1" thickBot="1" x14ac:dyDescent="0.25">
      <c r="A6" s="292" t="s">
        <v>5125</v>
      </c>
      <c r="B6" s="290">
        <v>2017</v>
      </c>
      <c r="C6" s="431" t="s">
        <v>125</v>
      </c>
      <c r="D6" s="90" t="s">
        <v>4196</v>
      </c>
      <c r="E6" s="52" t="s">
        <v>1874</v>
      </c>
      <c r="F6" s="197" t="s">
        <v>1875</v>
      </c>
      <c r="G6" s="20"/>
      <c r="H6" s="264">
        <v>42795</v>
      </c>
      <c r="I6" s="122" t="s">
        <v>3792</v>
      </c>
      <c r="J6" s="160" t="s">
        <v>3793</v>
      </c>
      <c r="K6" s="16">
        <v>0</v>
      </c>
      <c r="L6" s="23"/>
      <c r="M6" s="23"/>
      <c r="N6" s="23" t="s">
        <v>130</v>
      </c>
      <c r="O6" s="23" t="s">
        <v>131</v>
      </c>
      <c r="P6" s="23"/>
      <c r="Q6" s="23"/>
      <c r="R6" s="23"/>
      <c r="S6" s="23"/>
      <c r="T6" s="23"/>
      <c r="U6" s="23"/>
      <c r="V6" s="23"/>
      <c r="W6" s="23"/>
      <c r="X6" s="23"/>
      <c r="Y6" s="23"/>
      <c r="Z6" s="23"/>
      <c r="AA6" s="23"/>
      <c r="AB6" s="23"/>
      <c r="AC6" s="23" t="s">
        <v>62</v>
      </c>
      <c r="AD6" s="23"/>
      <c r="AE6" s="23"/>
      <c r="AF6" s="23">
        <v>4</v>
      </c>
      <c r="AG6" s="23"/>
      <c r="AH6" s="290">
        <v>4</v>
      </c>
      <c r="AI6" s="267" t="s">
        <v>40</v>
      </c>
      <c r="AJ6" s="439"/>
      <c r="AK6" s="267"/>
      <c r="AL6" s="23"/>
      <c r="AM6" s="23" t="s">
        <v>62</v>
      </c>
      <c r="AN6" s="23"/>
      <c r="AP6" s="164">
        <v>4</v>
      </c>
      <c r="AQ6" s="165">
        <f>COUNTIF($AF$3:$AF$1700,AP6)</f>
        <v>128</v>
      </c>
      <c r="AR6" s="164">
        <v>4</v>
      </c>
      <c r="AS6" s="166">
        <f>COUNTIF($AG$3:$AG$1700,AR6)</f>
        <v>86</v>
      </c>
      <c r="AT6" s="167">
        <v>4</v>
      </c>
      <c r="AU6" s="168">
        <f>COUNTIF($AH$3:$AH$1700,AT6)</f>
        <v>111</v>
      </c>
      <c r="AV6" s="175" t="s">
        <v>40</v>
      </c>
      <c r="AW6" s="169">
        <f>COUNTIF($AI$3:$AI$1700,AV6)</f>
        <v>114</v>
      </c>
      <c r="AX6" s="29" t="s">
        <v>41</v>
      </c>
      <c r="AY6" s="14">
        <f>COUNTIF($A$3:$A$1700,"Chapitre dans des ouvrages")</f>
        <v>147</v>
      </c>
      <c r="AZ6" s="13">
        <v>1</v>
      </c>
      <c r="BA6" s="14">
        <f>COUNTIF($AJ$3:$AJ$1700,"1")</f>
        <v>49</v>
      </c>
    </row>
    <row r="7" spans="1:53" ht="46.5" customHeight="1" thickBot="1" x14ac:dyDescent="0.25">
      <c r="A7" s="292" t="s">
        <v>5125</v>
      </c>
      <c r="B7" s="290">
        <v>2017</v>
      </c>
      <c r="C7" s="431" t="s">
        <v>79</v>
      </c>
      <c r="D7" s="90" t="s">
        <v>4197</v>
      </c>
      <c r="E7" s="160" t="s">
        <v>55</v>
      </c>
      <c r="F7" s="161" t="s">
        <v>56</v>
      </c>
      <c r="G7" s="23"/>
      <c r="H7" s="264">
        <v>42979</v>
      </c>
      <c r="I7" s="122" t="s">
        <v>3794</v>
      </c>
      <c r="J7" s="160" t="s">
        <v>3795</v>
      </c>
      <c r="K7" s="16">
        <v>0</v>
      </c>
      <c r="L7" s="23"/>
      <c r="M7" s="23"/>
      <c r="N7" s="23" t="s">
        <v>2275</v>
      </c>
      <c r="O7" s="23" t="s">
        <v>2276</v>
      </c>
      <c r="P7" s="23"/>
      <c r="Q7" s="23"/>
      <c r="R7" s="23"/>
      <c r="S7" s="23"/>
      <c r="T7" s="23"/>
      <c r="U7" s="23"/>
      <c r="V7" s="23"/>
      <c r="W7" s="23"/>
      <c r="X7" s="23"/>
      <c r="Y7" s="23"/>
      <c r="Z7" s="23"/>
      <c r="AA7" s="23"/>
      <c r="AB7" s="23"/>
      <c r="AC7" s="23"/>
      <c r="AD7" s="23"/>
      <c r="AE7" s="23"/>
      <c r="AF7" s="23">
        <v>4</v>
      </c>
      <c r="AG7" s="23">
        <v>3</v>
      </c>
      <c r="AH7" s="290">
        <v>3</v>
      </c>
      <c r="AI7" s="113" t="s">
        <v>38</v>
      </c>
      <c r="AJ7" s="438"/>
      <c r="AK7" s="113"/>
      <c r="AL7" s="23"/>
      <c r="AM7" s="23" t="s">
        <v>62</v>
      </c>
      <c r="AN7" s="23"/>
      <c r="AP7" s="184" t="s">
        <v>42</v>
      </c>
      <c r="AQ7" s="185">
        <f>SUM(AQ3:AQ6)</f>
        <v>386</v>
      </c>
      <c r="AR7" s="186" t="s">
        <v>43</v>
      </c>
      <c r="AS7" s="187">
        <f>SUM(AS3:AS6)</f>
        <v>356</v>
      </c>
      <c r="AT7" s="188" t="s">
        <v>44</v>
      </c>
      <c r="AU7" s="250">
        <f>SUM(AU2:AU6)</f>
        <v>468</v>
      </c>
      <c r="AV7" s="188" t="s">
        <v>44</v>
      </c>
      <c r="AW7" s="189">
        <f>SUM(AW2:AW6)</f>
        <v>442</v>
      </c>
      <c r="AX7" s="39" t="s">
        <v>45</v>
      </c>
      <c r="AY7" s="14">
        <f>COUNTIF($A$3:$A$1700,"ouvrage")</f>
        <v>11</v>
      </c>
      <c r="AZ7" s="31" t="s">
        <v>44</v>
      </c>
      <c r="BA7" s="190">
        <f>SUM(BA2:BA6)</f>
        <v>298</v>
      </c>
    </row>
    <row r="8" spans="1:53" ht="46.5" customHeight="1" thickBot="1" x14ac:dyDescent="0.25">
      <c r="A8" s="292" t="s">
        <v>5125</v>
      </c>
      <c r="B8" s="290">
        <v>2017</v>
      </c>
      <c r="C8" s="431" t="s">
        <v>87</v>
      </c>
      <c r="D8" s="90" t="s">
        <v>4198</v>
      </c>
      <c r="E8" s="196" t="s">
        <v>1776</v>
      </c>
      <c r="F8" s="197" t="s">
        <v>1777</v>
      </c>
      <c r="G8" s="20"/>
      <c r="H8" s="264">
        <v>42767</v>
      </c>
      <c r="I8" s="122" t="s">
        <v>3796</v>
      </c>
      <c r="J8" s="160" t="s">
        <v>3797</v>
      </c>
      <c r="K8" s="16">
        <v>1</v>
      </c>
      <c r="L8" s="23"/>
      <c r="M8" s="23"/>
      <c r="N8" s="23" t="s">
        <v>360</v>
      </c>
      <c r="O8" s="23" t="s">
        <v>734</v>
      </c>
      <c r="P8" s="23"/>
      <c r="Q8" s="23"/>
      <c r="R8" s="23"/>
      <c r="S8" s="23"/>
      <c r="T8" s="23"/>
      <c r="U8" s="23"/>
      <c r="V8" s="23"/>
      <c r="W8" s="23"/>
      <c r="X8" s="23"/>
      <c r="Y8" s="23"/>
      <c r="Z8" s="23"/>
      <c r="AA8" s="23"/>
      <c r="AB8" s="23"/>
      <c r="AC8" s="23"/>
      <c r="AD8" s="23"/>
      <c r="AE8" s="23"/>
      <c r="AF8" s="23">
        <v>4</v>
      </c>
      <c r="AG8" s="23">
        <v>3</v>
      </c>
      <c r="AH8" s="290">
        <v>3</v>
      </c>
      <c r="AI8" s="113" t="s">
        <v>38</v>
      </c>
      <c r="AJ8" s="438">
        <v>2</v>
      </c>
      <c r="AK8" s="113"/>
      <c r="AL8" s="23"/>
      <c r="AM8" s="23"/>
      <c r="AN8" s="23"/>
      <c r="AP8" s="36" t="s">
        <v>46</v>
      </c>
      <c r="AQ8" s="192">
        <f>AQ3*4+AQ4*3+AQ5*2+AQ6*1</f>
        <v>806</v>
      </c>
      <c r="AR8" s="36" t="s">
        <v>47</v>
      </c>
      <c r="AS8" s="193">
        <f>AS3*4+AS4*3+AS5*2+AS6*1</f>
        <v>796</v>
      </c>
      <c r="AT8" s="36" t="s">
        <v>48</v>
      </c>
      <c r="AU8" s="194">
        <f>AU3*4+AU4*3+AU5*2+AU6*1</f>
        <v>1044</v>
      </c>
      <c r="AV8" s="36"/>
      <c r="AW8" s="37"/>
      <c r="AX8" s="36" t="s">
        <v>49</v>
      </c>
      <c r="AY8" s="14">
        <f>COUNTIF($A$3:$A$1700,"Colloque academique")</f>
        <v>330</v>
      </c>
      <c r="AZ8" s="38" t="s">
        <v>50</v>
      </c>
      <c r="BA8" s="195">
        <f>BA2*5+BA3*4+BA4*3+BA5*2+BA6*1</f>
        <v>711</v>
      </c>
    </row>
    <row r="9" spans="1:53" ht="46.5" customHeight="1" thickBot="1" x14ac:dyDescent="0.25">
      <c r="A9" s="292" t="s">
        <v>5125</v>
      </c>
      <c r="B9" s="290">
        <v>2017</v>
      </c>
      <c r="C9" s="431" t="s">
        <v>87</v>
      </c>
      <c r="D9" s="90" t="s">
        <v>4199</v>
      </c>
      <c r="E9" s="196" t="s">
        <v>1776</v>
      </c>
      <c r="F9" s="197" t="s">
        <v>1777</v>
      </c>
      <c r="G9" s="20"/>
      <c r="H9" s="264">
        <v>42856</v>
      </c>
      <c r="I9" s="122" t="s">
        <v>3798</v>
      </c>
      <c r="J9" s="160" t="s">
        <v>3799</v>
      </c>
      <c r="K9" s="16">
        <v>1</v>
      </c>
      <c r="L9" s="23"/>
      <c r="M9" s="23"/>
      <c r="N9" s="23" t="s">
        <v>360</v>
      </c>
      <c r="O9" s="23" t="s">
        <v>734</v>
      </c>
      <c r="P9" s="23"/>
      <c r="Q9" s="23"/>
      <c r="R9" s="23"/>
      <c r="S9" s="23"/>
      <c r="T9" s="23"/>
      <c r="U9" s="23"/>
      <c r="V9" s="23"/>
      <c r="W9" s="23"/>
      <c r="X9" s="23"/>
      <c r="Y9" s="23"/>
      <c r="Z9" s="23"/>
      <c r="AA9" s="23"/>
      <c r="AB9" s="23"/>
      <c r="AC9" s="23"/>
      <c r="AD9" s="23"/>
      <c r="AE9" s="23"/>
      <c r="AF9" s="23">
        <v>4</v>
      </c>
      <c r="AG9" s="23">
        <v>3</v>
      </c>
      <c r="AH9" s="290">
        <v>3</v>
      </c>
      <c r="AI9" s="113" t="s">
        <v>38</v>
      </c>
      <c r="AJ9" s="438">
        <v>2</v>
      </c>
      <c r="AK9" s="113"/>
      <c r="AL9" s="23"/>
      <c r="AM9" s="23" t="s">
        <v>62</v>
      </c>
      <c r="AN9" s="23"/>
      <c r="AX9" s="36" t="s">
        <v>51</v>
      </c>
      <c r="AY9" s="14">
        <f>COUNTIF($A$3:$A$1700,"Colloque sans comité de lecture")</f>
        <v>9</v>
      </c>
    </row>
    <row r="10" spans="1:53" ht="46.5" customHeight="1" thickBot="1" x14ac:dyDescent="0.25">
      <c r="A10" s="292" t="s">
        <v>5125</v>
      </c>
      <c r="B10" s="290">
        <v>2017</v>
      </c>
      <c r="C10" s="431" t="s">
        <v>1579</v>
      </c>
      <c r="D10" s="90" t="s">
        <v>4200</v>
      </c>
      <c r="E10" s="268" t="s">
        <v>3800</v>
      </c>
      <c r="F10" s="161" t="s">
        <v>3801</v>
      </c>
      <c r="G10" s="23"/>
      <c r="H10" s="264">
        <v>42887</v>
      </c>
      <c r="I10" s="122" t="s">
        <v>3802</v>
      </c>
      <c r="J10" s="160" t="s">
        <v>3803</v>
      </c>
      <c r="K10" s="16">
        <v>1</v>
      </c>
      <c r="L10" s="23"/>
      <c r="M10" s="23"/>
      <c r="N10" s="23" t="s">
        <v>197</v>
      </c>
      <c r="O10" s="23" t="s">
        <v>198</v>
      </c>
      <c r="P10" s="23"/>
      <c r="Q10" s="23"/>
      <c r="R10" s="23"/>
      <c r="S10" s="23"/>
      <c r="T10" s="23"/>
      <c r="U10" s="23"/>
      <c r="V10" s="23"/>
      <c r="W10" s="23" t="s">
        <v>62</v>
      </c>
      <c r="X10" s="23"/>
      <c r="Y10" s="23"/>
      <c r="Z10" s="23"/>
      <c r="AA10" s="23"/>
      <c r="AB10" s="23"/>
      <c r="AC10" s="23"/>
      <c r="AD10" s="23"/>
      <c r="AE10" s="23"/>
      <c r="AF10" s="23">
        <v>2</v>
      </c>
      <c r="AG10" s="23">
        <v>1</v>
      </c>
      <c r="AH10" s="447">
        <v>1</v>
      </c>
      <c r="AI10" s="23" t="s">
        <v>36</v>
      </c>
      <c r="AJ10" s="431">
        <v>4</v>
      </c>
      <c r="AK10" s="23"/>
      <c r="AL10" s="23"/>
      <c r="AM10" s="23" t="s">
        <v>62</v>
      </c>
      <c r="AN10" s="23"/>
      <c r="AX10" s="36" t="s">
        <v>52</v>
      </c>
      <c r="AY10" s="14">
        <f>COUNTIF($A$3:$A$1700,"Autres contributions académiques")</f>
        <v>35</v>
      </c>
    </row>
    <row r="11" spans="1:53" ht="46.5" customHeight="1" thickBot="1" x14ac:dyDescent="0.25">
      <c r="A11" s="292" t="s">
        <v>5125</v>
      </c>
      <c r="B11" s="290">
        <v>2017</v>
      </c>
      <c r="C11" s="431" t="s">
        <v>136</v>
      </c>
      <c r="D11" s="90" t="s">
        <v>4201</v>
      </c>
      <c r="E11" s="160" t="s">
        <v>1783</v>
      </c>
      <c r="F11" s="161" t="s">
        <v>1784</v>
      </c>
      <c r="G11" s="23"/>
      <c r="H11" s="264">
        <v>42826</v>
      </c>
      <c r="I11" s="122" t="s">
        <v>3804</v>
      </c>
      <c r="J11" s="160" t="s">
        <v>3805</v>
      </c>
      <c r="K11" s="16">
        <v>0</v>
      </c>
      <c r="L11" s="23"/>
      <c r="M11" s="23"/>
      <c r="N11" s="23" t="s">
        <v>1841</v>
      </c>
      <c r="O11" s="23" t="s">
        <v>3806</v>
      </c>
      <c r="P11" s="23"/>
      <c r="Q11" s="23"/>
      <c r="R11" s="23"/>
      <c r="S11" s="23"/>
      <c r="T11" s="23"/>
      <c r="U11" s="23"/>
      <c r="V11" s="23"/>
      <c r="W11" s="23" t="s">
        <v>62</v>
      </c>
      <c r="X11" s="23"/>
      <c r="Y11" s="23"/>
      <c r="Z11" s="23"/>
      <c r="AA11" s="23"/>
      <c r="AB11" s="23"/>
      <c r="AC11" s="23"/>
      <c r="AD11" s="23"/>
      <c r="AE11" s="23"/>
      <c r="AF11" s="23">
        <v>2</v>
      </c>
      <c r="AG11" s="23">
        <v>2</v>
      </c>
      <c r="AH11" s="290">
        <v>2</v>
      </c>
      <c r="AI11" s="23" t="s">
        <v>36</v>
      </c>
      <c r="AJ11" s="431"/>
      <c r="AK11" s="23"/>
      <c r="AL11" s="23"/>
      <c r="AM11" s="23" t="s">
        <v>62</v>
      </c>
      <c r="AN11" s="23"/>
      <c r="AX11" s="49" t="s">
        <v>53</v>
      </c>
      <c r="AY11" s="14">
        <f>COUNTIF($A$3:$A$1700,"rapports")</f>
        <v>14</v>
      </c>
    </row>
    <row r="12" spans="1:53" ht="46.5" customHeight="1" thickBot="1" x14ac:dyDescent="0.25">
      <c r="A12" s="292" t="s">
        <v>5125</v>
      </c>
      <c r="B12" s="290">
        <v>2017</v>
      </c>
      <c r="C12" s="431" t="s">
        <v>136</v>
      </c>
      <c r="D12" s="90" t="s">
        <v>4202</v>
      </c>
      <c r="E12" s="268" t="s">
        <v>3807</v>
      </c>
      <c r="F12" s="161" t="s">
        <v>3808</v>
      </c>
      <c r="G12" s="23"/>
      <c r="H12" s="264">
        <v>42979</v>
      </c>
      <c r="I12" s="122" t="s">
        <v>3809</v>
      </c>
      <c r="J12" s="160" t="s">
        <v>3810</v>
      </c>
      <c r="K12" s="16">
        <v>1</v>
      </c>
      <c r="L12" s="23"/>
      <c r="M12" s="23"/>
      <c r="N12" s="23" t="s">
        <v>1436</v>
      </c>
      <c r="O12" s="23" t="s">
        <v>1437</v>
      </c>
      <c r="P12" s="23"/>
      <c r="Q12" s="23"/>
      <c r="R12" s="23"/>
      <c r="S12" s="23"/>
      <c r="T12" s="23"/>
      <c r="U12" s="23"/>
      <c r="V12" s="23"/>
      <c r="W12" s="23" t="s">
        <v>62</v>
      </c>
      <c r="X12" s="23"/>
      <c r="Y12" s="23"/>
      <c r="Z12" s="23"/>
      <c r="AA12" s="23"/>
      <c r="AB12" s="23"/>
      <c r="AC12" s="23"/>
      <c r="AD12" s="23"/>
      <c r="AE12" s="23"/>
      <c r="AF12" s="23">
        <v>2</v>
      </c>
      <c r="AG12" s="23">
        <v>2</v>
      </c>
      <c r="AH12" s="290">
        <v>2</v>
      </c>
      <c r="AI12" s="23" t="s">
        <v>36</v>
      </c>
      <c r="AJ12" s="431">
        <v>3</v>
      </c>
      <c r="AK12" s="23"/>
      <c r="AL12" s="23"/>
      <c r="AM12" s="23" t="s">
        <v>62</v>
      </c>
      <c r="AN12" s="23"/>
      <c r="AX12" s="203" t="s">
        <v>2263</v>
      </c>
      <c r="AY12" s="14">
        <f>COUNTIF($A$3:$A$1700,"colloques pro")</f>
        <v>39</v>
      </c>
    </row>
    <row r="13" spans="1:53" ht="46.5" customHeight="1" thickBot="1" x14ac:dyDescent="0.25">
      <c r="A13" s="292" t="s">
        <v>5125</v>
      </c>
      <c r="B13" s="290">
        <v>2017</v>
      </c>
      <c r="C13" s="431" t="s">
        <v>136</v>
      </c>
      <c r="D13" s="90" t="s">
        <v>4203</v>
      </c>
      <c r="E13" s="268" t="s">
        <v>804</v>
      </c>
      <c r="F13" s="161" t="s">
        <v>3811</v>
      </c>
      <c r="G13" s="23"/>
      <c r="H13" s="264">
        <v>42979</v>
      </c>
      <c r="I13" s="122" t="s">
        <v>3812</v>
      </c>
      <c r="J13" s="160" t="s">
        <v>3813</v>
      </c>
      <c r="K13" s="16">
        <v>1</v>
      </c>
      <c r="L13" s="23"/>
      <c r="M13" s="23"/>
      <c r="N13" s="23" t="s">
        <v>1436</v>
      </c>
      <c r="O13" s="23" t="s">
        <v>1437</v>
      </c>
      <c r="P13" s="23"/>
      <c r="Q13" s="23"/>
      <c r="R13" s="23"/>
      <c r="S13" s="23"/>
      <c r="T13" s="23"/>
      <c r="U13" s="23"/>
      <c r="V13" s="23"/>
      <c r="W13" s="23" t="s">
        <v>62</v>
      </c>
      <c r="X13" s="23"/>
      <c r="Y13" s="23"/>
      <c r="Z13" s="23"/>
      <c r="AA13" s="23"/>
      <c r="AB13" s="23"/>
      <c r="AC13" s="23"/>
      <c r="AD13" s="23"/>
      <c r="AE13" s="23"/>
      <c r="AF13" s="23">
        <v>4</v>
      </c>
      <c r="AG13" s="23">
        <v>4</v>
      </c>
      <c r="AH13" s="290">
        <v>4</v>
      </c>
      <c r="AI13" s="267" t="s">
        <v>40</v>
      </c>
      <c r="AJ13" s="439">
        <v>2</v>
      </c>
      <c r="AK13" s="267"/>
      <c r="AL13" s="23"/>
      <c r="AM13" s="23" t="s">
        <v>62</v>
      </c>
      <c r="AN13" s="23"/>
      <c r="AX13" s="203" t="s">
        <v>5123</v>
      </c>
      <c r="AY13" s="14">
        <f>COUNTIF($A$3:$A$1700,"manifestation pédagogique")</f>
        <v>1</v>
      </c>
    </row>
    <row r="14" spans="1:53" ht="46.5" customHeight="1" thickBot="1" x14ac:dyDescent="0.25">
      <c r="A14" s="292" t="s">
        <v>5125</v>
      </c>
      <c r="B14" s="290">
        <v>2017</v>
      </c>
      <c r="C14" s="431" t="s">
        <v>79</v>
      </c>
      <c r="D14" s="90" t="s">
        <v>4204</v>
      </c>
      <c r="E14" s="268" t="s">
        <v>1183</v>
      </c>
      <c r="F14" s="161" t="s">
        <v>1835</v>
      </c>
      <c r="G14" s="23"/>
      <c r="H14" s="264">
        <v>42795</v>
      </c>
      <c r="I14" s="122" t="s">
        <v>3814</v>
      </c>
      <c r="J14" s="160" t="s">
        <v>3815</v>
      </c>
      <c r="K14" s="16">
        <v>1</v>
      </c>
      <c r="L14" s="23"/>
      <c r="M14" s="23"/>
      <c r="N14" s="23" t="s">
        <v>2297</v>
      </c>
      <c r="O14" s="23" t="s">
        <v>2298</v>
      </c>
      <c r="P14" s="23"/>
      <c r="Q14" s="23"/>
      <c r="R14" s="23"/>
      <c r="S14" s="23"/>
      <c r="T14" s="23"/>
      <c r="U14" s="23"/>
      <c r="V14" s="23"/>
      <c r="W14" s="23" t="s">
        <v>62</v>
      </c>
      <c r="X14" s="23"/>
      <c r="Y14" s="23"/>
      <c r="Z14" s="23"/>
      <c r="AA14" s="23"/>
      <c r="AB14" s="23"/>
      <c r="AC14" s="23"/>
      <c r="AD14" s="23"/>
      <c r="AE14" s="23"/>
      <c r="AF14" s="23"/>
      <c r="AG14" s="23">
        <v>4</v>
      </c>
      <c r="AH14" s="290">
        <v>4</v>
      </c>
      <c r="AI14" s="267" t="s">
        <v>40</v>
      </c>
      <c r="AJ14" s="439"/>
      <c r="AK14" s="267"/>
      <c r="AL14" s="23"/>
      <c r="AM14" s="23" t="s">
        <v>62</v>
      </c>
      <c r="AN14" s="23"/>
      <c r="AX14" s="444" t="s">
        <v>5125</v>
      </c>
      <c r="AY14" s="453">
        <f>COUNTIF($A$3:$A$1700,"Article Scientifique classé CNRS / FNEGE ou et/ABS")</f>
        <v>473</v>
      </c>
    </row>
    <row r="15" spans="1:53" ht="46.5" customHeight="1" x14ac:dyDescent="0.2">
      <c r="A15" s="292" t="s">
        <v>5125</v>
      </c>
      <c r="B15" s="290">
        <v>2017</v>
      </c>
      <c r="C15" s="431" t="s">
        <v>125</v>
      </c>
      <c r="D15" s="90" t="s">
        <v>4205</v>
      </c>
      <c r="E15" s="160" t="s">
        <v>3816</v>
      </c>
      <c r="F15" s="161" t="s">
        <v>3817</v>
      </c>
      <c r="G15" s="23"/>
      <c r="H15" s="264">
        <v>42826</v>
      </c>
      <c r="I15" s="122" t="s">
        <v>3818</v>
      </c>
      <c r="J15" s="160" t="s">
        <v>3819</v>
      </c>
      <c r="K15" s="16">
        <v>0</v>
      </c>
      <c r="L15" s="23"/>
      <c r="M15" s="23"/>
      <c r="N15" s="23" t="s">
        <v>402</v>
      </c>
      <c r="O15" s="23" t="s">
        <v>403</v>
      </c>
      <c r="P15" s="23"/>
      <c r="Q15" s="23"/>
      <c r="R15" s="23"/>
      <c r="S15" s="23"/>
      <c r="T15" s="23"/>
      <c r="U15" s="23"/>
      <c r="V15" s="23"/>
      <c r="W15" s="23" t="s">
        <v>62</v>
      </c>
      <c r="X15" s="23"/>
      <c r="Y15" s="23"/>
      <c r="Z15" s="23"/>
      <c r="AA15" s="23"/>
      <c r="AB15" s="23"/>
      <c r="AC15" s="23"/>
      <c r="AD15" s="23"/>
      <c r="AE15" s="23"/>
      <c r="AF15" s="23">
        <v>3</v>
      </c>
      <c r="AG15" s="23"/>
      <c r="AH15" s="290">
        <v>3</v>
      </c>
      <c r="AI15" s="113" t="s">
        <v>38</v>
      </c>
      <c r="AJ15" s="438"/>
      <c r="AK15" s="113"/>
      <c r="AL15" s="23"/>
      <c r="AM15" s="23" t="s">
        <v>62</v>
      </c>
      <c r="AN15" s="23"/>
    </row>
    <row r="16" spans="1:53" ht="46.5" customHeight="1" x14ac:dyDescent="0.2">
      <c r="A16" s="292" t="s">
        <v>5125</v>
      </c>
      <c r="B16" s="290">
        <v>2017</v>
      </c>
      <c r="C16" s="431" t="s">
        <v>125</v>
      </c>
      <c r="D16" s="90" t="s">
        <v>4206</v>
      </c>
      <c r="E16" s="268" t="s">
        <v>233</v>
      </c>
      <c r="F16" s="161" t="s">
        <v>234</v>
      </c>
      <c r="G16" s="23"/>
      <c r="H16" s="264">
        <v>43040</v>
      </c>
      <c r="I16" s="122" t="s">
        <v>3820</v>
      </c>
      <c r="J16" s="160" t="s">
        <v>3821</v>
      </c>
      <c r="K16" s="16">
        <v>1</v>
      </c>
      <c r="L16" s="23"/>
      <c r="M16" s="23"/>
      <c r="N16" s="23" t="s">
        <v>238</v>
      </c>
      <c r="O16" s="23" t="s">
        <v>239</v>
      </c>
      <c r="P16" s="23"/>
      <c r="Q16" s="23"/>
      <c r="R16" s="23"/>
      <c r="S16" s="23"/>
      <c r="T16" s="23"/>
      <c r="U16" s="23"/>
      <c r="V16" s="23"/>
      <c r="W16" s="23"/>
      <c r="X16" s="23"/>
      <c r="Y16" s="23"/>
      <c r="Z16" s="23"/>
      <c r="AA16" s="23"/>
      <c r="AB16" s="23"/>
      <c r="AC16" s="23"/>
      <c r="AD16" s="23"/>
      <c r="AE16" s="23"/>
      <c r="AF16" s="23">
        <v>2</v>
      </c>
      <c r="AG16" s="23"/>
      <c r="AH16" s="290">
        <v>2</v>
      </c>
      <c r="AI16" s="23" t="s">
        <v>36</v>
      </c>
      <c r="AJ16" s="431">
        <v>2</v>
      </c>
      <c r="AK16" s="23"/>
      <c r="AL16" s="23"/>
      <c r="AM16" s="23" t="s">
        <v>62</v>
      </c>
      <c r="AN16" s="23"/>
    </row>
    <row r="17" spans="1:40" ht="46.5" customHeight="1" x14ac:dyDescent="0.2">
      <c r="A17" s="292" t="s">
        <v>5125</v>
      </c>
      <c r="B17" s="290">
        <v>2017</v>
      </c>
      <c r="C17" s="431" t="s">
        <v>125</v>
      </c>
      <c r="D17" s="90" t="s">
        <v>4207</v>
      </c>
      <c r="E17" s="268" t="s">
        <v>3822</v>
      </c>
      <c r="F17" s="161" t="s">
        <v>3823</v>
      </c>
      <c r="G17" s="23"/>
      <c r="H17" s="264">
        <v>43009</v>
      </c>
      <c r="I17" s="122" t="s">
        <v>3824</v>
      </c>
      <c r="J17" s="160" t="s">
        <v>3825</v>
      </c>
      <c r="K17" s="16">
        <v>1</v>
      </c>
      <c r="L17" s="23"/>
      <c r="M17" s="23"/>
      <c r="N17" s="23" t="s">
        <v>238</v>
      </c>
      <c r="O17" s="23" t="s">
        <v>239</v>
      </c>
      <c r="P17" s="23"/>
      <c r="Q17" s="23"/>
      <c r="R17" s="23"/>
      <c r="S17" s="23"/>
      <c r="T17" s="23"/>
      <c r="U17" s="23"/>
      <c r="V17" s="23"/>
      <c r="W17" s="23" t="s">
        <v>62</v>
      </c>
      <c r="X17" s="23"/>
      <c r="Y17" s="23"/>
      <c r="Z17" s="23"/>
      <c r="AA17" s="23"/>
      <c r="AB17" s="23"/>
      <c r="AC17" s="23"/>
      <c r="AD17" s="23"/>
      <c r="AE17" s="23"/>
      <c r="AF17" s="23">
        <v>3</v>
      </c>
      <c r="AG17" s="23"/>
      <c r="AH17" s="290">
        <v>3</v>
      </c>
      <c r="AI17" s="113" t="s">
        <v>38</v>
      </c>
      <c r="AJ17" s="438">
        <v>3</v>
      </c>
      <c r="AK17" s="113"/>
      <c r="AL17" s="23"/>
      <c r="AM17" s="23" t="s">
        <v>62</v>
      </c>
      <c r="AN17" s="23"/>
    </row>
    <row r="18" spans="1:40" ht="46.5" customHeight="1" x14ac:dyDescent="0.2">
      <c r="A18" s="292" t="s">
        <v>5125</v>
      </c>
      <c r="B18" s="290">
        <v>2017</v>
      </c>
      <c r="C18" s="431" t="s">
        <v>1579</v>
      </c>
      <c r="D18" s="90" t="s">
        <v>4208</v>
      </c>
      <c r="E18" s="18" t="s">
        <v>1371</v>
      </c>
      <c r="F18" s="161" t="s">
        <v>246</v>
      </c>
      <c r="G18" s="23"/>
      <c r="H18" s="264">
        <v>42826</v>
      </c>
      <c r="I18" s="122" t="s">
        <v>3826</v>
      </c>
      <c r="J18" s="160" t="s">
        <v>3827</v>
      </c>
      <c r="K18" s="16">
        <v>1</v>
      </c>
      <c r="L18" s="23"/>
      <c r="M18" s="23"/>
      <c r="N18" s="23" t="s">
        <v>249</v>
      </c>
      <c r="O18" s="23" t="s">
        <v>250</v>
      </c>
      <c r="P18" s="23"/>
      <c r="Q18" s="23"/>
      <c r="R18" s="23"/>
      <c r="S18" s="23"/>
      <c r="T18" s="23"/>
      <c r="U18" s="23"/>
      <c r="V18" s="23"/>
      <c r="W18" s="23" t="s">
        <v>62</v>
      </c>
      <c r="X18" s="23"/>
      <c r="Y18" s="23"/>
      <c r="Z18" s="23"/>
      <c r="AA18" s="23"/>
      <c r="AB18" s="23"/>
      <c r="AC18" s="23"/>
      <c r="AD18" s="23"/>
      <c r="AE18" s="23"/>
      <c r="AF18" s="23">
        <v>3</v>
      </c>
      <c r="AG18" s="23">
        <v>3</v>
      </c>
      <c r="AH18" s="290">
        <v>3</v>
      </c>
      <c r="AI18" s="113" t="s">
        <v>38</v>
      </c>
      <c r="AJ18" s="438">
        <v>2</v>
      </c>
      <c r="AK18" s="113"/>
      <c r="AL18" s="23"/>
      <c r="AM18" s="23"/>
      <c r="AN18" s="23"/>
    </row>
    <row r="19" spans="1:40" ht="46.5" customHeight="1" x14ac:dyDescent="0.2">
      <c r="A19" s="292" t="s">
        <v>5125</v>
      </c>
      <c r="B19" s="290">
        <v>2017</v>
      </c>
      <c r="C19" s="431" t="s">
        <v>87</v>
      </c>
      <c r="D19" s="90" t="s">
        <v>4209</v>
      </c>
      <c r="E19" s="268" t="s">
        <v>828</v>
      </c>
      <c r="F19" s="161" t="s">
        <v>802</v>
      </c>
      <c r="G19" s="23"/>
      <c r="H19" s="269" t="s">
        <v>3828</v>
      </c>
      <c r="I19" s="122" t="s">
        <v>3829</v>
      </c>
      <c r="J19" s="160" t="s">
        <v>3830</v>
      </c>
      <c r="K19" s="16">
        <v>1</v>
      </c>
      <c r="L19" s="23"/>
      <c r="M19" s="23"/>
      <c r="N19" s="23" t="s">
        <v>270</v>
      </c>
      <c r="O19" s="23" t="s">
        <v>271</v>
      </c>
      <c r="P19" s="23"/>
      <c r="Q19" s="23"/>
      <c r="R19" s="23"/>
      <c r="S19" s="23"/>
      <c r="T19" s="23"/>
      <c r="U19" s="23"/>
      <c r="V19" s="23"/>
      <c r="W19" s="23" t="s">
        <v>62</v>
      </c>
      <c r="X19" s="23"/>
      <c r="Y19" s="23"/>
      <c r="Z19" s="23"/>
      <c r="AA19" s="23"/>
      <c r="AB19" s="23"/>
      <c r="AC19" s="23"/>
      <c r="AD19" s="23"/>
      <c r="AE19" s="23"/>
      <c r="AF19" s="23">
        <v>4</v>
      </c>
      <c r="AG19" s="23">
        <v>4</v>
      </c>
      <c r="AH19" s="290">
        <v>4</v>
      </c>
      <c r="AI19" s="267" t="s">
        <v>40</v>
      </c>
      <c r="AJ19" s="439">
        <v>2</v>
      </c>
      <c r="AK19" s="267"/>
      <c r="AL19" s="23"/>
      <c r="AM19" s="23" t="s">
        <v>62</v>
      </c>
      <c r="AN19" s="23"/>
    </row>
    <row r="20" spans="1:40" ht="46.5" customHeight="1" x14ac:dyDescent="0.2">
      <c r="A20" s="292" t="s">
        <v>5125</v>
      </c>
      <c r="B20" s="290">
        <v>2017</v>
      </c>
      <c r="C20" s="431" t="s">
        <v>79</v>
      </c>
      <c r="D20" s="90" t="s">
        <v>4210</v>
      </c>
      <c r="E20" s="160" t="s">
        <v>1911</v>
      </c>
      <c r="F20" s="161" t="s">
        <v>181</v>
      </c>
      <c r="G20" s="23"/>
      <c r="H20" s="264">
        <v>43070</v>
      </c>
      <c r="I20" s="122" t="s">
        <v>3831</v>
      </c>
      <c r="J20" s="160" t="s">
        <v>3832</v>
      </c>
      <c r="K20" s="16">
        <v>0</v>
      </c>
      <c r="L20" s="23"/>
      <c r="M20" s="23"/>
      <c r="N20" s="23" t="s">
        <v>280</v>
      </c>
      <c r="O20" s="23" t="s">
        <v>281</v>
      </c>
      <c r="P20" s="23"/>
      <c r="Q20" s="23"/>
      <c r="R20" s="23"/>
      <c r="S20" s="23"/>
      <c r="T20" s="23"/>
      <c r="U20" s="23"/>
      <c r="V20" s="23"/>
      <c r="W20" s="23"/>
      <c r="X20" s="23"/>
      <c r="Y20" s="23"/>
      <c r="Z20" s="23"/>
      <c r="AA20" s="23"/>
      <c r="AB20" s="23"/>
      <c r="AC20" s="23"/>
      <c r="AD20" s="23"/>
      <c r="AE20" s="23"/>
      <c r="AF20" s="23">
        <v>4</v>
      </c>
      <c r="AG20" s="23">
        <v>3</v>
      </c>
      <c r="AH20" s="290">
        <v>3</v>
      </c>
      <c r="AI20" s="113" t="s">
        <v>38</v>
      </c>
      <c r="AJ20" s="438"/>
      <c r="AK20" s="113"/>
      <c r="AL20" s="23"/>
      <c r="AM20" s="23" t="s">
        <v>62</v>
      </c>
      <c r="AN20" s="23"/>
    </row>
    <row r="21" spans="1:40" ht="46.5" customHeight="1" x14ac:dyDescent="0.2">
      <c r="A21" s="292" t="s">
        <v>5125</v>
      </c>
      <c r="B21" s="290">
        <v>2017</v>
      </c>
      <c r="C21" s="431" t="s">
        <v>1579</v>
      </c>
      <c r="D21" s="90" t="s">
        <v>4211</v>
      </c>
      <c r="E21" s="160" t="s">
        <v>3786</v>
      </c>
      <c r="F21" s="161" t="s">
        <v>3787</v>
      </c>
      <c r="G21" s="23"/>
      <c r="H21" s="264">
        <v>43070</v>
      </c>
      <c r="I21" s="35"/>
      <c r="J21" s="160" t="s">
        <v>3833</v>
      </c>
      <c r="K21" s="16">
        <v>0</v>
      </c>
      <c r="L21" s="23"/>
      <c r="M21" s="23"/>
      <c r="N21" s="23" t="s">
        <v>440</v>
      </c>
      <c r="O21" s="23" t="s">
        <v>441</v>
      </c>
      <c r="P21" s="23"/>
      <c r="Q21" s="23"/>
      <c r="R21" s="23"/>
      <c r="S21" s="23"/>
      <c r="T21" s="23"/>
      <c r="U21" s="23"/>
      <c r="V21" s="23"/>
      <c r="W21" s="23"/>
      <c r="X21" s="23"/>
      <c r="Y21" s="23"/>
      <c r="Z21" s="23"/>
      <c r="AA21" s="23"/>
      <c r="AB21" s="23"/>
      <c r="AC21" s="23"/>
      <c r="AD21" s="23"/>
      <c r="AE21" s="23"/>
      <c r="AF21" s="23"/>
      <c r="AG21" s="23">
        <v>4</v>
      </c>
      <c r="AH21" s="290">
        <v>4</v>
      </c>
      <c r="AI21" s="267" t="s">
        <v>40</v>
      </c>
      <c r="AJ21" s="439"/>
      <c r="AK21" s="267"/>
      <c r="AL21" s="23"/>
      <c r="AM21" s="23" t="s">
        <v>62</v>
      </c>
      <c r="AN21" s="23"/>
    </row>
    <row r="22" spans="1:40" ht="46.5" customHeight="1" x14ac:dyDescent="0.2">
      <c r="A22" s="292" t="s">
        <v>5125</v>
      </c>
      <c r="B22" s="290">
        <v>2017</v>
      </c>
      <c r="C22" s="431" t="s">
        <v>79</v>
      </c>
      <c r="D22" s="90" t="s">
        <v>4212</v>
      </c>
      <c r="E22" s="160" t="s">
        <v>2282</v>
      </c>
      <c r="F22" s="161" t="s">
        <v>1605</v>
      </c>
      <c r="G22" s="23"/>
      <c r="H22" s="265" t="s">
        <v>3834</v>
      </c>
      <c r="I22" s="122" t="s">
        <v>3835</v>
      </c>
      <c r="J22" s="160" t="s">
        <v>3836</v>
      </c>
      <c r="K22" s="16">
        <v>0</v>
      </c>
      <c r="L22" s="23"/>
      <c r="M22" s="23"/>
      <c r="N22" s="23" t="s">
        <v>1227</v>
      </c>
      <c r="O22" s="23" t="s">
        <v>1228</v>
      </c>
      <c r="P22" s="23"/>
      <c r="Q22" s="23"/>
      <c r="R22" s="23"/>
      <c r="S22" s="23"/>
      <c r="T22" s="23"/>
      <c r="U22" s="23"/>
      <c r="V22" s="23"/>
      <c r="W22" s="23"/>
      <c r="X22" s="23"/>
      <c r="Y22" s="23"/>
      <c r="Z22" s="23"/>
      <c r="AA22" s="23"/>
      <c r="AB22" s="23"/>
      <c r="AC22" s="23"/>
      <c r="AD22" s="23"/>
      <c r="AE22" s="23"/>
      <c r="AF22" s="23"/>
      <c r="AG22" s="23">
        <v>4</v>
      </c>
      <c r="AH22" s="290">
        <v>4</v>
      </c>
      <c r="AI22" s="267" t="s">
        <v>40</v>
      </c>
      <c r="AJ22" s="439"/>
      <c r="AK22" s="267"/>
      <c r="AL22" s="23"/>
      <c r="AM22" s="23" t="s">
        <v>62</v>
      </c>
      <c r="AN22" s="23"/>
    </row>
    <row r="23" spans="1:40" ht="46.5" customHeight="1" x14ac:dyDescent="0.2">
      <c r="A23" s="292" t="s">
        <v>5125</v>
      </c>
      <c r="B23" s="290">
        <v>2017</v>
      </c>
      <c r="C23" s="431" t="s">
        <v>79</v>
      </c>
      <c r="D23" s="90" t="s">
        <v>4213</v>
      </c>
      <c r="E23" s="268" t="s">
        <v>1743</v>
      </c>
      <c r="F23" s="161" t="s">
        <v>1744</v>
      </c>
      <c r="G23" s="23"/>
      <c r="H23" s="264">
        <v>43009</v>
      </c>
      <c r="I23" s="122" t="s">
        <v>3837</v>
      </c>
      <c r="J23" s="160" t="s">
        <v>3838</v>
      </c>
      <c r="K23" s="16">
        <v>1</v>
      </c>
      <c r="L23" s="23"/>
      <c r="M23" s="23"/>
      <c r="N23" s="23" t="s">
        <v>2297</v>
      </c>
      <c r="O23" s="23" t="s">
        <v>2298</v>
      </c>
      <c r="P23" s="23"/>
      <c r="Q23" s="23"/>
      <c r="R23" s="23"/>
      <c r="S23" s="23"/>
      <c r="T23" s="23"/>
      <c r="U23" s="23"/>
      <c r="V23" s="23"/>
      <c r="W23" s="23" t="s">
        <v>62</v>
      </c>
      <c r="X23" s="23"/>
      <c r="Y23" s="23"/>
      <c r="Z23" s="23"/>
      <c r="AA23" s="23"/>
      <c r="AB23" s="23"/>
      <c r="AC23" s="23"/>
      <c r="AD23" s="23"/>
      <c r="AE23" s="23"/>
      <c r="AF23" s="23">
        <v>3</v>
      </c>
      <c r="AG23" s="23">
        <v>3</v>
      </c>
      <c r="AH23" s="290">
        <v>3</v>
      </c>
      <c r="AI23" s="113" t="s">
        <v>38</v>
      </c>
      <c r="AJ23" s="438">
        <v>2</v>
      </c>
      <c r="AK23" s="113"/>
      <c r="AL23" s="23"/>
      <c r="AM23" s="23" t="s">
        <v>62</v>
      </c>
      <c r="AN23" s="23"/>
    </row>
    <row r="24" spans="1:40" ht="46.5" customHeight="1" x14ac:dyDescent="0.2">
      <c r="A24" s="292" t="s">
        <v>5125</v>
      </c>
      <c r="B24" s="290">
        <v>2017</v>
      </c>
      <c r="C24" s="432" t="s">
        <v>136</v>
      </c>
      <c r="D24" s="90" t="s">
        <v>4214</v>
      </c>
      <c r="E24" s="26" t="s">
        <v>1901</v>
      </c>
      <c r="F24" s="161" t="s">
        <v>1866</v>
      </c>
      <c r="G24" s="23"/>
      <c r="H24" s="264">
        <v>43040</v>
      </c>
      <c r="I24" s="122" t="s">
        <v>3839</v>
      </c>
      <c r="J24" s="160" t="s">
        <v>3840</v>
      </c>
      <c r="K24" s="16">
        <v>1</v>
      </c>
      <c r="L24" s="23"/>
      <c r="M24" s="23"/>
      <c r="N24" s="23" t="s">
        <v>698</v>
      </c>
      <c r="O24" s="23" t="s">
        <v>610</v>
      </c>
      <c r="P24" s="23"/>
      <c r="Q24" s="23"/>
      <c r="R24" s="23"/>
      <c r="S24" s="23"/>
      <c r="T24" s="23"/>
      <c r="U24" s="23"/>
      <c r="V24" s="23"/>
      <c r="W24" s="23" t="s">
        <v>62</v>
      </c>
      <c r="X24" s="23"/>
      <c r="Y24" s="23"/>
      <c r="Z24" s="23"/>
      <c r="AA24" s="23"/>
      <c r="AB24" s="23"/>
      <c r="AC24" s="23"/>
      <c r="AD24" s="23"/>
      <c r="AE24" s="23"/>
      <c r="AF24" s="23">
        <v>2</v>
      </c>
      <c r="AG24" s="23">
        <v>2</v>
      </c>
      <c r="AH24" s="290">
        <v>2</v>
      </c>
      <c r="AI24" s="23" t="s">
        <v>36</v>
      </c>
      <c r="AJ24" s="431"/>
      <c r="AK24" s="23"/>
      <c r="AL24" s="23"/>
      <c r="AM24" s="23"/>
      <c r="AN24" s="23"/>
    </row>
    <row r="25" spans="1:40" ht="46.5" customHeight="1" x14ac:dyDescent="0.2">
      <c r="A25" s="292" t="s">
        <v>5125</v>
      </c>
      <c r="B25" s="445">
        <v>2018</v>
      </c>
      <c r="C25" s="431" t="s">
        <v>125</v>
      </c>
      <c r="D25" s="51" t="s">
        <v>3587</v>
      </c>
      <c r="E25" s="52" t="s">
        <v>2234</v>
      </c>
      <c r="F25" s="55" t="s">
        <v>2235</v>
      </c>
      <c r="G25" s="20"/>
      <c r="H25" s="94">
        <v>43344</v>
      </c>
      <c r="I25" s="80" t="s">
        <v>2236</v>
      </c>
      <c r="J25" s="81" t="s">
        <v>2237</v>
      </c>
      <c r="K25" s="23">
        <v>0</v>
      </c>
      <c r="L25" s="23"/>
      <c r="M25" s="23"/>
      <c r="N25" s="23" t="s">
        <v>402</v>
      </c>
      <c r="O25" s="23" t="s">
        <v>403</v>
      </c>
      <c r="P25" s="23"/>
      <c r="Q25" s="23"/>
      <c r="R25" s="23"/>
      <c r="S25" s="23"/>
      <c r="T25" s="23"/>
      <c r="U25" s="23"/>
      <c r="V25" s="23"/>
      <c r="W25" s="23"/>
      <c r="X25" s="23"/>
      <c r="Y25" s="23"/>
      <c r="Z25" s="23"/>
      <c r="AA25" s="23"/>
      <c r="AB25" s="23"/>
      <c r="AC25" s="23" t="s">
        <v>62</v>
      </c>
      <c r="AD25" s="23"/>
      <c r="AE25" s="23"/>
      <c r="AF25" s="23">
        <v>4</v>
      </c>
      <c r="AG25" s="180"/>
      <c r="AH25" s="287">
        <f>IF(AF25="",IF(AG25="","",AG25),AF25)</f>
        <v>4</v>
      </c>
      <c r="AI25" s="246" t="s">
        <v>40</v>
      </c>
      <c r="AJ25" s="440"/>
      <c r="AK25" s="246"/>
      <c r="AL25" s="179"/>
      <c r="AM25" s="23"/>
      <c r="AN25" s="23"/>
    </row>
    <row r="26" spans="1:40" ht="46.5" customHeight="1" x14ac:dyDescent="0.2">
      <c r="A26" s="292" t="s">
        <v>5125</v>
      </c>
      <c r="B26" s="445">
        <v>2018</v>
      </c>
      <c r="C26" s="431" t="s">
        <v>87</v>
      </c>
      <c r="D26" s="32" t="s">
        <v>3588</v>
      </c>
      <c r="E26" s="18" t="s">
        <v>218</v>
      </c>
      <c r="F26" s="55" t="s">
        <v>219</v>
      </c>
      <c r="G26" s="20"/>
      <c r="H26" s="207"/>
      <c r="I26" s="122" t="s">
        <v>2238</v>
      </c>
      <c r="J26" s="20" t="s">
        <v>2239</v>
      </c>
      <c r="K26" s="23">
        <v>1</v>
      </c>
      <c r="L26" s="23"/>
      <c r="M26" s="23"/>
      <c r="N26" s="23" t="s">
        <v>329</v>
      </c>
      <c r="O26" s="23" t="s">
        <v>330</v>
      </c>
      <c r="P26" s="23" t="s">
        <v>2240</v>
      </c>
      <c r="Q26" s="23" t="s">
        <v>2120</v>
      </c>
      <c r="R26" s="23"/>
      <c r="S26" s="23"/>
      <c r="T26" s="23"/>
      <c r="U26" s="23"/>
      <c r="V26" s="23"/>
      <c r="W26" s="23"/>
      <c r="X26" s="23"/>
      <c r="Y26" s="23"/>
      <c r="Z26" s="23"/>
      <c r="AA26" s="23"/>
      <c r="AB26" s="23"/>
      <c r="AC26" s="23" t="s">
        <v>62</v>
      </c>
      <c r="AD26" s="23"/>
      <c r="AE26" s="23"/>
      <c r="AF26" s="23">
        <v>3</v>
      </c>
      <c r="AG26" s="180">
        <v>1</v>
      </c>
      <c r="AH26" s="287">
        <v>1</v>
      </c>
      <c r="AI26" s="247" t="s">
        <v>36</v>
      </c>
      <c r="AJ26" s="441"/>
      <c r="AK26" s="247"/>
      <c r="AL26" s="179"/>
      <c r="AM26" s="23"/>
      <c r="AN26" s="23"/>
    </row>
    <row r="27" spans="1:40" ht="46.5" customHeight="1" x14ac:dyDescent="0.2">
      <c r="A27" s="292" t="s">
        <v>5125</v>
      </c>
      <c r="B27" s="445">
        <v>2018</v>
      </c>
      <c r="C27" s="431" t="s">
        <v>1579</v>
      </c>
      <c r="D27" s="32" t="s">
        <v>3589</v>
      </c>
      <c r="E27" s="20" t="s">
        <v>1724</v>
      </c>
      <c r="F27" s="19" t="s">
        <v>1725</v>
      </c>
      <c r="G27" s="20"/>
      <c r="H27" s="207" t="s">
        <v>1672</v>
      </c>
      <c r="I27" s="122" t="s">
        <v>2241</v>
      </c>
      <c r="J27" s="20" t="s">
        <v>2242</v>
      </c>
      <c r="K27" s="23">
        <v>0</v>
      </c>
      <c r="L27" s="23"/>
      <c r="M27" s="23"/>
      <c r="N27" s="23" t="s">
        <v>123</v>
      </c>
      <c r="O27" s="23" t="s">
        <v>124</v>
      </c>
      <c r="P27" s="23"/>
      <c r="Q27" s="23"/>
      <c r="R27" s="23"/>
      <c r="S27" s="23"/>
      <c r="T27" s="23"/>
      <c r="U27" s="23"/>
      <c r="V27" s="23"/>
      <c r="W27" s="23"/>
      <c r="X27" s="23"/>
      <c r="Y27" s="23"/>
      <c r="Z27" s="23"/>
      <c r="AA27" s="23"/>
      <c r="AB27" s="23"/>
      <c r="AC27" s="23" t="s">
        <v>62</v>
      </c>
      <c r="AD27" s="23"/>
      <c r="AE27" s="23"/>
      <c r="AF27" s="23">
        <v>3</v>
      </c>
      <c r="AG27" s="180">
        <v>3</v>
      </c>
      <c r="AH27" s="287">
        <f t="shared" ref="AH27:AH33" si="0">IF(AF27="",IF(AG27="","",AG27),AF27)</f>
        <v>3</v>
      </c>
      <c r="AI27" s="248" t="s">
        <v>38</v>
      </c>
      <c r="AJ27" s="442"/>
      <c r="AK27" s="248"/>
      <c r="AL27" s="179"/>
      <c r="AM27" s="23" t="s">
        <v>62</v>
      </c>
      <c r="AN27" s="23"/>
    </row>
    <row r="28" spans="1:40" ht="46.5" customHeight="1" x14ac:dyDescent="0.2">
      <c r="A28" s="292" t="s">
        <v>5125</v>
      </c>
      <c r="B28" s="445">
        <v>2018</v>
      </c>
      <c r="C28" s="431" t="s">
        <v>125</v>
      </c>
      <c r="D28" s="90" t="s">
        <v>3590</v>
      </c>
      <c r="E28" s="20" t="s">
        <v>1882</v>
      </c>
      <c r="F28" s="19" t="s">
        <v>2243</v>
      </c>
      <c r="G28" s="20"/>
      <c r="H28" s="207" t="s">
        <v>2244</v>
      </c>
      <c r="I28" s="122" t="s">
        <v>2245</v>
      </c>
      <c r="J28" s="20" t="s">
        <v>2246</v>
      </c>
      <c r="K28" s="23">
        <v>0</v>
      </c>
      <c r="L28" s="23"/>
      <c r="M28" s="23"/>
      <c r="N28" s="23" t="s">
        <v>130</v>
      </c>
      <c r="O28" s="23" t="s">
        <v>131</v>
      </c>
      <c r="P28" s="23"/>
      <c r="Q28" s="23"/>
      <c r="R28" s="23"/>
      <c r="S28" s="23"/>
      <c r="T28" s="23"/>
      <c r="U28" s="23"/>
      <c r="V28" s="23"/>
      <c r="W28" s="23"/>
      <c r="X28" s="23"/>
      <c r="Y28" s="23"/>
      <c r="Z28" s="23"/>
      <c r="AA28" s="23"/>
      <c r="AB28" s="23"/>
      <c r="AC28" s="23"/>
      <c r="AD28" s="23"/>
      <c r="AE28" s="23"/>
      <c r="AF28" s="23"/>
      <c r="AG28" s="180">
        <v>4</v>
      </c>
      <c r="AH28" s="287">
        <f t="shared" si="0"/>
        <v>4</v>
      </c>
      <c r="AI28" s="246" t="s">
        <v>40</v>
      </c>
      <c r="AJ28" s="440"/>
      <c r="AK28" s="246"/>
      <c r="AL28" s="179"/>
      <c r="AM28" s="23"/>
      <c r="AN28" s="23"/>
    </row>
    <row r="29" spans="1:40" ht="46.5" customHeight="1" x14ac:dyDescent="0.2">
      <c r="A29" s="292" t="s">
        <v>5125</v>
      </c>
      <c r="B29" s="445">
        <v>2018</v>
      </c>
      <c r="C29" s="431" t="s">
        <v>125</v>
      </c>
      <c r="D29" s="90" t="s">
        <v>3591</v>
      </c>
      <c r="E29" s="20" t="s">
        <v>2247</v>
      </c>
      <c r="F29" s="19" t="s">
        <v>849</v>
      </c>
      <c r="G29" s="20"/>
      <c r="H29" s="94">
        <v>43191</v>
      </c>
      <c r="I29" s="249" t="s">
        <v>2248</v>
      </c>
      <c r="J29" s="20" t="s">
        <v>2249</v>
      </c>
      <c r="K29" s="23">
        <v>0</v>
      </c>
      <c r="L29" s="23"/>
      <c r="M29" s="23"/>
      <c r="N29" s="23" t="s">
        <v>130</v>
      </c>
      <c r="O29" s="23" t="s">
        <v>131</v>
      </c>
      <c r="P29" s="23"/>
      <c r="Q29" s="23"/>
      <c r="R29" s="23"/>
      <c r="S29" s="23"/>
      <c r="T29" s="23"/>
      <c r="U29" s="23"/>
      <c r="V29" s="23"/>
      <c r="W29" s="23"/>
      <c r="X29" s="23"/>
      <c r="Y29" s="23"/>
      <c r="Z29" s="23"/>
      <c r="AA29" s="23"/>
      <c r="AB29" s="23"/>
      <c r="AC29" s="23"/>
      <c r="AD29" s="23"/>
      <c r="AE29" s="23"/>
      <c r="AF29" s="23">
        <v>3</v>
      </c>
      <c r="AG29" s="180"/>
      <c r="AH29" s="287">
        <f t="shared" si="0"/>
        <v>3</v>
      </c>
      <c r="AI29" s="248" t="s">
        <v>38</v>
      </c>
      <c r="AJ29" s="442"/>
      <c r="AK29" s="248"/>
      <c r="AL29" s="179"/>
      <c r="AM29" s="23"/>
      <c r="AN29" s="23"/>
    </row>
    <row r="30" spans="1:40" ht="46.5" customHeight="1" x14ac:dyDescent="0.2">
      <c r="A30" s="292" t="s">
        <v>5125</v>
      </c>
      <c r="B30" s="445">
        <v>2018</v>
      </c>
      <c r="C30" s="431" t="s">
        <v>125</v>
      </c>
      <c r="D30" s="90" t="s">
        <v>3592</v>
      </c>
      <c r="E30" s="26" t="s">
        <v>2250</v>
      </c>
      <c r="F30" s="55" t="s">
        <v>2251</v>
      </c>
      <c r="G30" s="20"/>
      <c r="H30" s="207" t="s">
        <v>229</v>
      </c>
      <c r="I30" s="35"/>
      <c r="J30" s="20" t="s">
        <v>2252</v>
      </c>
      <c r="K30" s="23">
        <v>1</v>
      </c>
      <c r="L30" s="23"/>
      <c r="M30" s="23"/>
      <c r="N30" s="23" t="s">
        <v>130</v>
      </c>
      <c r="O30" s="23" t="s">
        <v>131</v>
      </c>
      <c r="P30" s="23"/>
      <c r="Q30" s="23"/>
      <c r="R30" s="23"/>
      <c r="S30" s="23"/>
      <c r="T30" s="23"/>
      <c r="U30" s="23"/>
      <c r="V30" s="23"/>
      <c r="W30" s="23"/>
      <c r="X30" s="23"/>
      <c r="Y30" s="23"/>
      <c r="Z30" s="23"/>
      <c r="AA30" s="23"/>
      <c r="AB30" s="23"/>
      <c r="AC30" s="23"/>
      <c r="AD30" s="23"/>
      <c r="AE30" s="23"/>
      <c r="AF30" s="23">
        <v>3</v>
      </c>
      <c r="AG30" s="180"/>
      <c r="AH30" s="287">
        <f t="shared" si="0"/>
        <v>3</v>
      </c>
      <c r="AI30" s="248" t="s">
        <v>38</v>
      </c>
      <c r="AJ30" s="442"/>
      <c r="AK30" s="248"/>
      <c r="AL30" s="179"/>
      <c r="AM30" s="23"/>
      <c r="AN30" s="23"/>
    </row>
    <row r="31" spans="1:40" ht="46.5" customHeight="1" x14ac:dyDescent="0.2">
      <c r="A31" s="292" t="s">
        <v>5125</v>
      </c>
      <c r="B31" s="445">
        <v>2018</v>
      </c>
      <c r="C31" s="431" t="s">
        <v>125</v>
      </c>
      <c r="D31" s="90" t="s">
        <v>3593</v>
      </c>
      <c r="E31" s="20" t="s">
        <v>2253</v>
      </c>
      <c r="F31" s="19" t="s">
        <v>2254</v>
      </c>
      <c r="G31" s="20"/>
      <c r="H31" s="207"/>
      <c r="I31" s="249" t="s">
        <v>2255</v>
      </c>
      <c r="J31" s="20" t="s">
        <v>2256</v>
      </c>
      <c r="K31" s="23">
        <v>0</v>
      </c>
      <c r="L31" s="23"/>
      <c r="M31" s="23"/>
      <c r="N31" s="23" t="s">
        <v>130</v>
      </c>
      <c r="O31" s="23" t="s">
        <v>131</v>
      </c>
      <c r="P31" s="23"/>
      <c r="Q31" s="23"/>
      <c r="R31" s="23"/>
      <c r="S31" s="23"/>
      <c r="T31" s="23"/>
      <c r="U31" s="23"/>
      <c r="V31" s="23"/>
      <c r="W31" s="23"/>
      <c r="X31" s="23"/>
      <c r="Y31" s="23"/>
      <c r="Z31" s="23"/>
      <c r="AA31" s="23"/>
      <c r="AB31" s="23"/>
      <c r="AC31" s="23" t="s">
        <v>62</v>
      </c>
      <c r="AD31" s="23"/>
      <c r="AE31" s="23"/>
      <c r="AF31" s="23">
        <v>4</v>
      </c>
      <c r="AG31" s="180">
        <v>4</v>
      </c>
      <c r="AH31" s="287">
        <f t="shared" si="0"/>
        <v>4</v>
      </c>
      <c r="AI31" s="246" t="s">
        <v>40</v>
      </c>
      <c r="AJ31" s="440"/>
      <c r="AK31" s="246"/>
      <c r="AL31" s="179"/>
      <c r="AM31" s="23" t="s">
        <v>62</v>
      </c>
      <c r="AN31" s="23"/>
    </row>
    <row r="32" spans="1:40" ht="46.5" customHeight="1" x14ac:dyDescent="0.2">
      <c r="A32" s="292" t="s">
        <v>5125</v>
      </c>
      <c r="B32" s="445">
        <v>2018</v>
      </c>
      <c r="C32" s="431" t="s">
        <v>136</v>
      </c>
      <c r="D32" s="90" t="s">
        <v>3594</v>
      </c>
      <c r="E32" s="26" t="s">
        <v>2257</v>
      </c>
      <c r="F32" s="55">
        <v>14657503</v>
      </c>
      <c r="G32" s="20"/>
      <c r="H32" s="94">
        <v>43313</v>
      </c>
      <c r="I32" s="249" t="s">
        <v>2258</v>
      </c>
      <c r="J32" s="20" t="s">
        <v>2259</v>
      </c>
      <c r="K32" s="23">
        <v>1</v>
      </c>
      <c r="L32" s="23"/>
      <c r="M32" s="23"/>
      <c r="N32" s="23" t="s">
        <v>2260</v>
      </c>
      <c r="O32" s="23" t="s">
        <v>2261</v>
      </c>
      <c r="P32" s="23" t="s">
        <v>2262</v>
      </c>
      <c r="Q32" s="23" t="s">
        <v>610</v>
      </c>
      <c r="R32" s="23" t="s">
        <v>249</v>
      </c>
      <c r="S32" s="23" t="s">
        <v>250</v>
      </c>
      <c r="T32" s="23"/>
      <c r="U32" s="23"/>
      <c r="V32" s="23"/>
      <c r="W32" s="23"/>
      <c r="X32" s="23"/>
      <c r="Y32" s="23"/>
      <c r="Z32" s="23"/>
      <c r="AA32" s="23"/>
      <c r="AB32" s="23"/>
      <c r="AC32" s="23"/>
      <c r="AD32" s="23"/>
      <c r="AE32" s="23"/>
      <c r="AF32" s="23">
        <v>4</v>
      </c>
      <c r="AG32" s="180">
        <v>4</v>
      </c>
      <c r="AH32" s="287">
        <f t="shared" si="0"/>
        <v>4</v>
      </c>
      <c r="AI32" s="246" t="s">
        <v>40</v>
      </c>
      <c r="AJ32" s="440">
        <v>2</v>
      </c>
      <c r="AK32" s="246"/>
      <c r="AL32" s="179"/>
      <c r="AM32" s="23" t="s">
        <v>62</v>
      </c>
      <c r="AN32" s="23"/>
    </row>
    <row r="33" spans="1:40" ht="46.5" customHeight="1" x14ac:dyDescent="0.2">
      <c r="A33" s="292" t="s">
        <v>5125</v>
      </c>
      <c r="B33" s="445">
        <v>2018</v>
      </c>
      <c r="C33" s="431" t="s">
        <v>1579</v>
      </c>
      <c r="D33" s="90" t="s">
        <v>3595</v>
      </c>
      <c r="E33" s="26" t="s">
        <v>2264</v>
      </c>
      <c r="F33" s="55" t="s">
        <v>2265</v>
      </c>
      <c r="G33" s="20"/>
      <c r="H33" s="94">
        <v>43101</v>
      </c>
      <c r="I33" s="35"/>
      <c r="J33" s="20" t="s">
        <v>2266</v>
      </c>
      <c r="K33" s="23">
        <v>1</v>
      </c>
      <c r="L33" s="23"/>
      <c r="M33" s="23"/>
      <c r="N33" s="23" t="s">
        <v>384</v>
      </c>
      <c r="O33" s="23" t="s">
        <v>385</v>
      </c>
      <c r="P33" s="23" t="s">
        <v>473</v>
      </c>
      <c r="Q33" s="23" t="s">
        <v>474</v>
      </c>
      <c r="R33" s="23" t="s">
        <v>2046</v>
      </c>
      <c r="S33" s="23" t="s">
        <v>2047</v>
      </c>
      <c r="T33" s="23"/>
      <c r="U33" s="23"/>
      <c r="V33" s="23"/>
      <c r="W33" s="23"/>
      <c r="X33" s="23"/>
      <c r="Y33" s="23"/>
      <c r="Z33" s="23"/>
      <c r="AA33" s="23"/>
      <c r="AB33" s="23"/>
      <c r="AC33" s="23"/>
      <c r="AD33" s="23"/>
      <c r="AE33" s="23"/>
      <c r="AF33" s="23"/>
      <c r="AG33" s="180">
        <v>4</v>
      </c>
      <c r="AH33" s="287">
        <f t="shared" si="0"/>
        <v>4</v>
      </c>
      <c r="AI33" s="246" t="s">
        <v>40</v>
      </c>
      <c r="AJ33" s="440"/>
      <c r="AK33" s="246"/>
      <c r="AL33" s="179"/>
      <c r="AM33" s="23" t="s">
        <v>62</v>
      </c>
      <c r="AN33" s="23"/>
    </row>
    <row r="34" spans="1:40" ht="46.5" customHeight="1" x14ac:dyDescent="0.2">
      <c r="A34" s="292" t="s">
        <v>5125</v>
      </c>
      <c r="B34" s="445">
        <v>2018</v>
      </c>
      <c r="C34" s="431" t="s">
        <v>54</v>
      </c>
      <c r="D34" s="90" t="s">
        <v>3596</v>
      </c>
      <c r="E34" s="26" t="s">
        <v>2267</v>
      </c>
      <c r="F34" s="55" t="s">
        <v>2268</v>
      </c>
      <c r="G34" s="20"/>
      <c r="H34" s="207" t="s">
        <v>1250</v>
      </c>
      <c r="I34" s="67" t="s">
        <v>2269</v>
      </c>
      <c r="J34" s="20" t="s">
        <v>2270</v>
      </c>
      <c r="K34" s="23">
        <v>1</v>
      </c>
      <c r="L34" s="23"/>
      <c r="M34" s="23"/>
      <c r="N34" s="23" t="s">
        <v>2262</v>
      </c>
      <c r="O34" s="23" t="s">
        <v>610</v>
      </c>
      <c r="P34" s="23"/>
      <c r="Q34" s="23"/>
      <c r="R34" s="23"/>
      <c r="S34" s="23"/>
      <c r="T34" s="23"/>
      <c r="U34" s="23"/>
      <c r="V34" s="23"/>
      <c r="W34" s="23"/>
      <c r="X34" s="23"/>
      <c r="Y34" s="23"/>
      <c r="Z34" s="23"/>
      <c r="AA34" s="23"/>
      <c r="AB34" s="23"/>
      <c r="AC34" s="23" t="s">
        <v>62</v>
      </c>
      <c r="AD34" s="23"/>
      <c r="AE34" s="23"/>
      <c r="AF34" s="23">
        <v>4</v>
      </c>
      <c r="AG34" s="180">
        <v>3</v>
      </c>
      <c r="AH34" s="287">
        <v>3</v>
      </c>
      <c r="AI34" s="248" t="s">
        <v>38</v>
      </c>
      <c r="AJ34" s="442">
        <v>1</v>
      </c>
      <c r="AK34" s="248"/>
      <c r="AL34" s="179"/>
      <c r="AM34" s="23"/>
      <c r="AN34" s="23"/>
    </row>
    <row r="35" spans="1:40" ht="46.5" customHeight="1" x14ac:dyDescent="0.2">
      <c r="A35" s="292" t="s">
        <v>5125</v>
      </c>
      <c r="B35" s="445">
        <v>2018</v>
      </c>
      <c r="C35" s="431" t="s">
        <v>79</v>
      </c>
      <c r="D35" s="90" t="s">
        <v>3597</v>
      </c>
      <c r="E35" s="26" t="s">
        <v>2271</v>
      </c>
      <c r="F35" s="55" t="s">
        <v>2272</v>
      </c>
      <c r="G35" s="20"/>
      <c r="H35" s="94">
        <v>43132</v>
      </c>
      <c r="I35" s="21" t="s">
        <v>2273</v>
      </c>
      <c r="J35" s="20" t="s">
        <v>2274</v>
      </c>
      <c r="K35" s="23">
        <v>1</v>
      </c>
      <c r="L35" s="23"/>
      <c r="M35" s="23"/>
      <c r="N35" s="23" t="s">
        <v>2275</v>
      </c>
      <c r="O35" s="23" t="s">
        <v>2276</v>
      </c>
      <c r="P35" s="23"/>
      <c r="Q35" s="23"/>
      <c r="R35" s="23"/>
      <c r="S35" s="23"/>
      <c r="T35" s="23"/>
      <c r="U35" s="23"/>
      <c r="V35" s="23"/>
      <c r="W35" s="23"/>
      <c r="X35" s="23"/>
      <c r="Y35" s="23"/>
      <c r="Z35" s="23"/>
      <c r="AA35" s="23"/>
      <c r="AB35" s="23"/>
      <c r="AC35" s="23"/>
      <c r="AD35" s="23"/>
      <c r="AE35" s="23"/>
      <c r="AF35" s="23">
        <v>4</v>
      </c>
      <c r="AG35" s="180">
        <v>4</v>
      </c>
      <c r="AH35" s="287">
        <f>IF(AF35="",IF(AG35="","",AG35),AF35)</f>
        <v>4</v>
      </c>
      <c r="AI35" s="246" t="s">
        <v>40</v>
      </c>
      <c r="AJ35" s="440"/>
      <c r="AK35" s="246"/>
      <c r="AL35" s="179"/>
      <c r="AM35" s="23" t="s">
        <v>62</v>
      </c>
      <c r="AN35" s="23"/>
    </row>
    <row r="36" spans="1:40" ht="46.5" customHeight="1" x14ac:dyDescent="0.2">
      <c r="A36" s="292" t="s">
        <v>5125</v>
      </c>
      <c r="B36" s="445">
        <v>2018</v>
      </c>
      <c r="C36" s="431" t="s">
        <v>54</v>
      </c>
      <c r="D36" s="90" t="s">
        <v>3598</v>
      </c>
      <c r="E36" s="20" t="s">
        <v>282</v>
      </c>
      <c r="F36" s="19" t="s">
        <v>848</v>
      </c>
      <c r="G36" s="20"/>
      <c r="H36" s="207" t="s">
        <v>2277</v>
      </c>
      <c r="I36" s="210" t="s">
        <v>2278</v>
      </c>
      <c r="J36" s="20" t="s">
        <v>2279</v>
      </c>
      <c r="K36" s="23">
        <v>0</v>
      </c>
      <c r="L36" s="23"/>
      <c r="M36" s="23"/>
      <c r="N36" s="23" t="s">
        <v>2280</v>
      </c>
      <c r="O36" s="23" t="s">
        <v>2281</v>
      </c>
      <c r="P36" s="23"/>
      <c r="Q36" s="23"/>
      <c r="R36" s="23"/>
      <c r="S36" s="23"/>
      <c r="T36" s="23"/>
      <c r="U36" s="23"/>
      <c r="V36" s="23"/>
      <c r="W36" s="23"/>
      <c r="X36" s="23"/>
      <c r="Y36" s="23"/>
      <c r="Z36" s="23"/>
      <c r="AA36" s="23"/>
      <c r="AB36" s="23"/>
      <c r="AC36" s="23" t="s">
        <v>62</v>
      </c>
      <c r="AD36" s="23"/>
      <c r="AE36" s="23"/>
      <c r="AF36" s="23">
        <v>3</v>
      </c>
      <c r="AG36" s="180">
        <v>2</v>
      </c>
      <c r="AH36" s="287">
        <v>2</v>
      </c>
      <c r="AI36" s="247" t="s">
        <v>36</v>
      </c>
      <c r="AJ36" s="441"/>
      <c r="AK36" s="247"/>
      <c r="AL36" s="179"/>
      <c r="AM36" s="23" t="s">
        <v>62</v>
      </c>
      <c r="AN36" s="23"/>
    </row>
    <row r="37" spans="1:40" ht="46.5" customHeight="1" x14ac:dyDescent="0.2">
      <c r="A37" s="292" t="s">
        <v>5125</v>
      </c>
      <c r="B37" s="445">
        <v>2018</v>
      </c>
      <c r="C37" s="431" t="s">
        <v>79</v>
      </c>
      <c r="D37" s="32" t="s">
        <v>3599</v>
      </c>
      <c r="E37" s="20" t="s">
        <v>2282</v>
      </c>
      <c r="F37" s="19" t="s">
        <v>1605</v>
      </c>
      <c r="G37" s="20"/>
      <c r="H37" s="207"/>
      <c r="I37" s="249" t="s">
        <v>2283</v>
      </c>
      <c r="J37" s="145" t="s">
        <v>2284</v>
      </c>
      <c r="K37" s="23">
        <v>0</v>
      </c>
      <c r="L37" s="23"/>
      <c r="M37" s="23"/>
      <c r="N37" s="23" t="s">
        <v>527</v>
      </c>
      <c r="O37" s="23" t="s">
        <v>528</v>
      </c>
      <c r="P37" s="23"/>
      <c r="Q37" s="23"/>
      <c r="R37" s="23"/>
      <c r="S37" s="23"/>
      <c r="T37" s="23"/>
      <c r="U37" s="23"/>
      <c r="V37" s="23"/>
      <c r="W37" s="23"/>
      <c r="X37" s="23"/>
      <c r="Y37" s="23"/>
      <c r="Z37" s="23"/>
      <c r="AA37" s="23"/>
      <c r="AB37" s="23"/>
      <c r="AC37" s="23" t="s">
        <v>62</v>
      </c>
      <c r="AD37" s="23"/>
      <c r="AE37" s="23"/>
      <c r="AF37" s="23"/>
      <c r="AG37" s="180">
        <v>4</v>
      </c>
      <c r="AH37" s="287">
        <f>IF(AF37="",IF(AG37="","",AG37),AF37)</f>
        <v>4</v>
      </c>
      <c r="AI37" s="246" t="s">
        <v>40</v>
      </c>
      <c r="AJ37" s="440"/>
      <c r="AK37" s="246"/>
      <c r="AL37" s="179"/>
      <c r="AM37" s="23"/>
      <c r="AN37" s="23"/>
    </row>
    <row r="38" spans="1:40" ht="46.5" customHeight="1" x14ac:dyDescent="0.2">
      <c r="A38" s="292" t="s">
        <v>5125</v>
      </c>
      <c r="B38" s="445">
        <v>2018</v>
      </c>
      <c r="C38" s="431" t="s">
        <v>1579</v>
      </c>
      <c r="D38" s="90" t="s">
        <v>3600</v>
      </c>
      <c r="E38" s="26" t="s">
        <v>169</v>
      </c>
      <c r="F38" s="55" t="s">
        <v>170</v>
      </c>
      <c r="G38" s="20"/>
      <c r="H38" s="94">
        <v>43191</v>
      </c>
      <c r="I38" s="122" t="s">
        <v>2285</v>
      </c>
      <c r="J38" s="20" t="s">
        <v>2286</v>
      </c>
      <c r="K38" s="23">
        <v>1</v>
      </c>
      <c r="L38" s="23"/>
      <c r="M38" s="23"/>
      <c r="N38" s="23" t="s">
        <v>249</v>
      </c>
      <c r="O38" s="23" t="s">
        <v>250</v>
      </c>
      <c r="P38" s="23"/>
      <c r="Q38" s="23"/>
      <c r="R38" s="23"/>
      <c r="S38" s="23"/>
      <c r="T38" s="23"/>
      <c r="U38" s="23"/>
      <c r="V38" s="23"/>
      <c r="W38" s="23"/>
      <c r="X38" s="23"/>
      <c r="Y38" s="23"/>
      <c r="Z38" s="23"/>
      <c r="AA38" s="23"/>
      <c r="AB38" s="23"/>
      <c r="AC38" s="23" t="s">
        <v>62</v>
      </c>
      <c r="AD38" s="23"/>
      <c r="AE38" s="23"/>
      <c r="AF38" s="23">
        <v>2</v>
      </c>
      <c r="AG38" s="180">
        <v>2</v>
      </c>
      <c r="AH38" s="287">
        <f>IF(AF38="",IF(AG38="","",AG38),AF38)</f>
        <v>2</v>
      </c>
      <c r="AI38" s="247" t="s">
        <v>36</v>
      </c>
      <c r="AJ38" s="441">
        <v>3</v>
      </c>
      <c r="AK38" s="247"/>
      <c r="AL38" s="179"/>
      <c r="AM38" s="23"/>
      <c r="AN38" s="23"/>
    </row>
    <row r="39" spans="1:40" ht="46.5" customHeight="1" x14ac:dyDescent="0.2">
      <c r="A39" s="292" t="s">
        <v>5125</v>
      </c>
      <c r="B39" s="445">
        <v>2018</v>
      </c>
      <c r="C39" s="431" t="s">
        <v>79</v>
      </c>
      <c r="D39" s="90" t="s">
        <v>3601</v>
      </c>
      <c r="E39" s="20" t="s">
        <v>55</v>
      </c>
      <c r="F39" s="19" t="s">
        <v>56</v>
      </c>
      <c r="G39" s="20"/>
      <c r="H39" s="94">
        <v>43252</v>
      </c>
      <c r="I39" s="21" t="s">
        <v>2287</v>
      </c>
      <c r="J39" s="20" t="s">
        <v>2288</v>
      </c>
      <c r="K39" s="23">
        <v>0</v>
      </c>
      <c r="L39" s="23"/>
      <c r="M39" s="23"/>
      <c r="N39" s="23" t="s">
        <v>210</v>
      </c>
      <c r="O39" s="23" t="s">
        <v>211</v>
      </c>
      <c r="P39" s="23"/>
      <c r="Q39" s="23"/>
      <c r="R39" s="23"/>
      <c r="S39" s="23"/>
      <c r="T39" s="23"/>
      <c r="U39" s="23"/>
      <c r="V39" s="23"/>
      <c r="W39" s="23"/>
      <c r="X39" s="23"/>
      <c r="Y39" s="23"/>
      <c r="Z39" s="23"/>
      <c r="AA39" s="23"/>
      <c r="AB39" s="23"/>
      <c r="AC39" s="23" t="s">
        <v>62</v>
      </c>
      <c r="AD39" s="23"/>
      <c r="AE39" s="23"/>
      <c r="AF39" s="23">
        <v>4</v>
      </c>
      <c r="AG39" s="180">
        <v>3</v>
      </c>
      <c r="AH39" s="287">
        <v>3</v>
      </c>
      <c r="AI39" s="248" t="s">
        <v>38</v>
      </c>
      <c r="AJ39" s="442"/>
      <c r="AK39" s="248"/>
      <c r="AL39" s="179"/>
      <c r="AM39" s="23" t="s">
        <v>62</v>
      </c>
      <c r="AN39" s="23"/>
    </row>
    <row r="40" spans="1:40" ht="46.5" customHeight="1" x14ac:dyDescent="0.2">
      <c r="A40" s="292" t="s">
        <v>5125</v>
      </c>
      <c r="B40" s="445">
        <v>2018</v>
      </c>
      <c r="C40" s="431" t="s">
        <v>79</v>
      </c>
      <c r="D40" s="90" t="s">
        <v>3602</v>
      </c>
      <c r="E40" s="20" t="s">
        <v>55</v>
      </c>
      <c r="F40" s="19" t="s">
        <v>56</v>
      </c>
      <c r="G40" s="20"/>
      <c r="H40" s="207" t="s">
        <v>224</v>
      </c>
      <c r="I40" s="21" t="s">
        <v>2289</v>
      </c>
      <c r="J40" s="20" t="s">
        <v>2290</v>
      </c>
      <c r="K40" s="23">
        <v>0</v>
      </c>
      <c r="L40" s="23"/>
      <c r="M40" s="23"/>
      <c r="N40" s="23" t="s">
        <v>513</v>
      </c>
      <c r="O40" s="23" t="s">
        <v>514</v>
      </c>
      <c r="P40" s="23"/>
      <c r="Q40" s="23"/>
      <c r="R40" s="23"/>
      <c r="S40" s="23"/>
      <c r="T40" s="23"/>
      <c r="U40" s="23"/>
      <c r="V40" s="23"/>
      <c r="W40" s="23"/>
      <c r="X40" s="23"/>
      <c r="Y40" s="23"/>
      <c r="Z40" s="23"/>
      <c r="AA40" s="23"/>
      <c r="AB40" s="23"/>
      <c r="AC40" s="23" t="s">
        <v>62</v>
      </c>
      <c r="AD40" s="23"/>
      <c r="AE40" s="23"/>
      <c r="AF40" s="23">
        <v>4</v>
      </c>
      <c r="AG40" s="180">
        <v>3</v>
      </c>
      <c r="AH40" s="287">
        <v>3</v>
      </c>
      <c r="AI40" s="248" t="s">
        <v>38</v>
      </c>
      <c r="AJ40" s="442"/>
      <c r="AK40" s="248"/>
      <c r="AL40" s="179"/>
      <c r="AM40" s="23" t="s">
        <v>62</v>
      </c>
      <c r="AN40" s="23"/>
    </row>
    <row r="41" spans="1:40" ht="46.5" customHeight="1" x14ac:dyDescent="0.2">
      <c r="A41" s="292" t="s">
        <v>5125</v>
      </c>
      <c r="B41" s="445">
        <v>2018</v>
      </c>
      <c r="C41" s="431" t="s">
        <v>87</v>
      </c>
      <c r="D41" s="32" t="s">
        <v>3603</v>
      </c>
      <c r="E41" s="26" t="s">
        <v>218</v>
      </c>
      <c r="F41" s="19" t="s">
        <v>219</v>
      </c>
      <c r="G41" s="20"/>
      <c r="H41" s="207"/>
      <c r="I41" s="122" t="s">
        <v>2291</v>
      </c>
      <c r="J41" s="20" t="s">
        <v>2292</v>
      </c>
      <c r="K41" s="23">
        <v>1</v>
      </c>
      <c r="L41" s="23"/>
      <c r="M41" s="23"/>
      <c r="N41" s="23" t="s">
        <v>1436</v>
      </c>
      <c r="O41" s="23" t="s">
        <v>1437</v>
      </c>
      <c r="P41" s="23" t="s">
        <v>329</v>
      </c>
      <c r="Q41" s="23" t="s">
        <v>330</v>
      </c>
      <c r="R41" s="23"/>
      <c r="S41" s="23"/>
      <c r="T41" s="23"/>
      <c r="U41" s="23"/>
      <c r="V41" s="23"/>
      <c r="W41" s="23"/>
      <c r="X41" s="23"/>
      <c r="Y41" s="23"/>
      <c r="Z41" s="23"/>
      <c r="AA41" s="23"/>
      <c r="AB41" s="23"/>
      <c r="AC41" s="23"/>
      <c r="AD41" s="23"/>
      <c r="AE41" s="23"/>
      <c r="AF41" s="23">
        <v>3</v>
      </c>
      <c r="AG41" s="180">
        <v>2</v>
      </c>
      <c r="AH41" s="287">
        <v>2</v>
      </c>
      <c r="AI41" s="247" t="s">
        <v>36</v>
      </c>
      <c r="AJ41" s="441"/>
      <c r="AK41" s="247"/>
      <c r="AL41" s="179"/>
      <c r="AM41" s="23"/>
      <c r="AN41" s="23"/>
    </row>
    <row r="42" spans="1:40" ht="46.5" customHeight="1" x14ac:dyDescent="0.2">
      <c r="A42" s="292" t="s">
        <v>5125</v>
      </c>
      <c r="B42" s="445">
        <v>2018</v>
      </c>
      <c r="C42" s="431" t="s">
        <v>79</v>
      </c>
      <c r="D42" s="90" t="s">
        <v>3604</v>
      </c>
      <c r="E42" s="26" t="s">
        <v>2293</v>
      </c>
      <c r="F42" s="55" t="s">
        <v>2294</v>
      </c>
      <c r="G42" s="20"/>
      <c r="H42" s="207" t="s">
        <v>2295</v>
      </c>
      <c r="I42" s="21" t="s">
        <v>2296</v>
      </c>
      <c r="J42" s="20"/>
      <c r="K42" s="23">
        <v>1</v>
      </c>
      <c r="L42" s="23"/>
      <c r="M42" s="23"/>
      <c r="N42" s="23" t="s">
        <v>2297</v>
      </c>
      <c r="O42" s="23" t="s">
        <v>2298</v>
      </c>
      <c r="P42" s="23"/>
      <c r="Q42" s="23"/>
      <c r="R42" s="23"/>
      <c r="S42" s="23"/>
      <c r="T42" s="23"/>
      <c r="U42" s="23"/>
      <c r="V42" s="23"/>
      <c r="W42" s="23"/>
      <c r="X42" s="23"/>
      <c r="Y42" s="23"/>
      <c r="Z42" s="23"/>
      <c r="AA42" s="23"/>
      <c r="AB42" s="23"/>
      <c r="AC42" s="23" t="s">
        <v>62</v>
      </c>
      <c r="AD42" s="23"/>
      <c r="AE42" s="23"/>
      <c r="AF42" s="23">
        <v>1</v>
      </c>
      <c r="AG42" s="180">
        <v>1</v>
      </c>
      <c r="AH42" s="448">
        <f>IF(AF42="",IF(AG42="","",AG42),AF42)</f>
        <v>1</v>
      </c>
      <c r="AI42" s="247" t="s">
        <v>36</v>
      </c>
      <c r="AJ42" s="441">
        <v>4</v>
      </c>
      <c r="AK42" s="247"/>
      <c r="AL42" s="179"/>
      <c r="AM42" s="23" t="s">
        <v>62</v>
      </c>
      <c r="AN42" s="23"/>
    </row>
    <row r="43" spans="1:40" ht="46.5" customHeight="1" x14ac:dyDescent="0.2">
      <c r="A43" s="292" t="s">
        <v>5125</v>
      </c>
      <c r="B43" s="445">
        <v>2018</v>
      </c>
      <c r="C43" s="431" t="s">
        <v>87</v>
      </c>
      <c r="D43" s="90" t="s">
        <v>3605</v>
      </c>
      <c r="E43" s="26" t="s">
        <v>2299</v>
      </c>
      <c r="F43" s="55" t="s">
        <v>2300</v>
      </c>
      <c r="G43" s="20"/>
      <c r="H43" s="94">
        <v>43405</v>
      </c>
      <c r="I43" s="122" t="s">
        <v>2301</v>
      </c>
      <c r="J43" s="20" t="s">
        <v>2302</v>
      </c>
      <c r="K43" s="23">
        <v>1</v>
      </c>
      <c r="L43" s="23"/>
      <c r="M43" s="23"/>
      <c r="N43" s="23" t="s">
        <v>270</v>
      </c>
      <c r="O43" s="23" t="s">
        <v>271</v>
      </c>
      <c r="P43" s="23"/>
      <c r="Q43" s="23"/>
      <c r="R43" s="23"/>
      <c r="S43" s="23"/>
      <c r="T43" s="23"/>
      <c r="U43" s="23"/>
      <c r="V43" s="23"/>
      <c r="W43" s="23"/>
      <c r="X43" s="23"/>
      <c r="Y43" s="23"/>
      <c r="Z43" s="23"/>
      <c r="AA43" s="23"/>
      <c r="AB43" s="23"/>
      <c r="AC43" s="23" t="s">
        <v>62</v>
      </c>
      <c r="AD43" s="23"/>
      <c r="AE43" s="23"/>
      <c r="AF43" s="23">
        <v>3</v>
      </c>
      <c r="AG43" s="180">
        <v>3</v>
      </c>
      <c r="AH43" s="287">
        <f>IF(AF43="",IF(AG43="","",AG43),AF43)</f>
        <v>3</v>
      </c>
      <c r="AI43" s="248" t="s">
        <v>38</v>
      </c>
      <c r="AJ43" s="442">
        <v>2</v>
      </c>
      <c r="AK43" s="248"/>
      <c r="AL43" s="179"/>
      <c r="AM43" s="23"/>
      <c r="AN43" s="23"/>
    </row>
    <row r="44" spans="1:40" ht="46.5" customHeight="1" x14ac:dyDescent="0.2">
      <c r="A44" s="292" t="s">
        <v>5125</v>
      </c>
      <c r="B44" s="445">
        <v>2018</v>
      </c>
      <c r="C44" s="431" t="s">
        <v>87</v>
      </c>
      <c r="D44" s="90" t="s">
        <v>3606</v>
      </c>
      <c r="E44" s="20" t="s">
        <v>1911</v>
      </c>
      <c r="F44" s="19" t="s">
        <v>181</v>
      </c>
      <c r="G44" s="20"/>
      <c r="H44" s="94">
        <v>43344</v>
      </c>
      <c r="I44" s="21" t="s">
        <v>2303</v>
      </c>
      <c r="J44" s="20" t="s">
        <v>2304</v>
      </c>
      <c r="K44" s="23">
        <v>0</v>
      </c>
      <c r="L44" s="23"/>
      <c r="M44" s="23"/>
      <c r="N44" s="23" t="s">
        <v>843</v>
      </c>
      <c r="O44" s="23" t="s">
        <v>844</v>
      </c>
      <c r="P44" s="23"/>
      <c r="Q44" s="23"/>
      <c r="R44" s="23"/>
      <c r="S44" s="23"/>
      <c r="T44" s="23"/>
      <c r="U44" s="23"/>
      <c r="V44" s="23"/>
      <c r="W44" s="23"/>
      <c r="X44" s="23"/>
      <c r="Y44" s="23"/>
      <c r="Z44" s="23"/>
      <c r="AA44" s="23"/>
      <c r="AB44" s="23"/>
      <c r="AC44" s="23"/>
      <c r="AD44" s="23"/>
      <c r="AE44" s="23"/>
      <c r="AF44" s="23">
        <v>4</v>
      </c>
      <c r="AG44" s="180">
        <v>3</v>
      </c>
      <c r="AH44" s="287">
        <v>3</v>
      </c>
      <c r="AI44" s="248" t="s">
        <v>38</v>
      </c>
      <c r="AJ44" s="442"/>
      <c r="AK44" s="248"/>
      <c r="AL44" s="179"/>
      <c r="AM44" s="23" t="s">
        <v>62</v>
      </c>
      <c r="AN44" s="23"/>
    </row>
    <row r="45" spans="1:40" ht="46.5" customHeight="1" x14ac:dyDescent="0.2">
      <c r="A45" s="292" t="s">
        <v>5125</v>
      </c>
      <c r="B45" s="445">
        <v>2018</v>
      </c>
      <c r="C45" s="431" t="s">
        <v>79</v>
      </c>
      <c r="D45" s="90" t="s">
        <v>3607</v>
      </c>
      <c r="E45" s="26" t="s">
        <v>2305</v>
      </c>
      <c r="F45" s="55" t="s">
        <v>2306</v>
      </c>
      <c r="G45" s="20"/>
      <c r="H45" s="94">
        <v>43374</v>
      </c>
      <c r="I45" s="210" t="s">
        <v>2307</v>
      </c>
      <c r="J45" s="20" t="s">
        <v>2308</v>
      </c>
      <c r="K45" s="23">
        <v>1</v>
      </c>
      <c r="L45" s="23"/>
      <c r="M45" s="23"/>
      <c r="N45" s="23" t="s">
        <v>2297</v>
      </c>
      <c r="O45" s="23" t="s">
        <v>2298</v>
      </c>
      <c r="P45" s="23"/>
      <c r="Q45" s="23"/>
      <c r="R45" s="23"/>
      <c r="S45" s="23"/>
      <c r="T45" s="23"/>
      <c r="U45" s="23"/>
      <c r="V45" s="23"/>
      <c r="W45" s="23"/>
      <c r="X45" s="23"/>
      <c r="Y45" s="23"/>
      <c r="Z45" s="23"/>
      <c r="AA45" s="23"/>
      <c r="AB45" s="23"/>
      <c r="AC45" s="23" t="s">
        <v>62</v>
      </c>
      <c r="AD45" s="23"/>
      <c r="AE45" s="23"/>
      <c r="AF45" s="23">
        <v>4</v>
      </c>
      <c r="AG45" s="180">
        <v>4</v>
      </c>
      <c r="AH45" s="287">
        <f>IF(AF45="",IF(AG45="","",AG45),AF45)</f>
        <v>4</v>
      </c>
      <c r="AI45" s="246" t="s">
        <v>40</v>
      </c>
      <c r="AJ45" s="440">
        <v>2</v>
      </c>
      <c r="AK45" s="246"/>
      <c r="AL45" s="179"/>
      <c r="AM45" s="23"/>
      <c r="AN45" s="23"/>
    </row>
    <row r="46" spans="1:40" ht="46.5" customHeight="1" x14ac:dyDescent="0.2">
      <c r="A46" s="292" t="s">
        <v>5125</v>
      </c>
      <c r="B46" s="445">
        <v>2018</v>
      </c>
      <c r="C46" s="431" t="s">
        <v>54</v>
      </c>
      <c r="D46" s="32" t="s">
        <v>3608</v>
      </c>
      <c r="E46" s="20" t="s">
        <v>2309</v>
      </c>
      <c r="F46" s="19" t="s">
        <v>2310</v>
      </c>
      <c r="G46" s="20"/>
      <c r="H46" s="94"/>
      <c r="I46" s="21" t="s">
        <v>2311</v>
      </c>
      <c r="J46" s="20" t="s">
        <v>2312</v>
      </c>
      <c r="K46" s="23">
        <v>0</v>
      </c>
      <c r="L46" s="23"/>
      <c r="M46" s="23"/>
      <c r="N46" s="23" t="s">
        <v>536</v>
      </c>
      <c r="O46" s="23" t="s">
        <v>223</v>
      </c>
      <c r="P46" s="23"/>
      <c r="Q46" s="23"/>
      <c r="R46" s="23"/>
      <c r="S46" s="23"/>
      <c r="T46" s="23"/>
      <c r="U46" s="23"/>
      <c r="V46" s="23"/>
      <c r="W46" s="23"/>
      <c r="X46" s="23"/>
      <c r="Y46" s="23"/>
      <c r="Z46" s="23"/>
      <c r="AA46" s="23"/>
      <c r="AB46" s="23"/>
      <c r="AC46" s="23"/>
      <c r="AD46" s="23"/>
      <c r="AE46" s="23"/>
      <c r="AF46" s="23">
        <v>3</v>
      </c>
      <c r="AG46" s="180"/>
      <c r="AH46" s="287">
        <f>IF(AF46="",IF(AG46="","",AG46),AF46)</f>
        <v>3</v>
      </c>
      <c r="AI46" s="248" t="s">
        <v>38</v>
      </c>
      <c r="AJ46" s="442"/>
      <c r="AK46" s="248"/>
      <c r="AL46" s="179"/>
      <c r="AM46" s="23"/>
      <c r="AN46" s="23"/>
    </row>
    <row r="47" spans="1:40" ht="46.5" customHeight="1" x14ac:dyDescent="0.2">
      <c r="A47" s="292" t="s">
        <v>5125</v>
      </c>
      <c r="B47" s="445">
        <v>2018</v>
      </c>
      <c r="C47" s="431" t="s">
        <v>125</v>
      </c>
      <c r="D47" s="32" t="s">
        <v>3609</v>
      </c>
      <c r="E47" s="26" t="s">
        <v>233</v>
      </c>
      <c r="F47" s="55" t="s">
        <v>234</v>
      </c>
      <c r="G47" s="20"/>
      <c r="H47" s="94">
        <v>43221</v>
      </c>
      <c r="I47" s="21" t="s">
        <v>2313</v>
      </c>
      <c r="J47" s="20" t="s">
        <v>2314</v>
      </c>
      <c r="K47" s="23">
        <v>1</v>
      </c>
      <c r="L47" s="23"/>
      <c r="M47" s="23"/>
      <c r="N47" s="23" t="s">
        <v>238</v>
      </c>
      <c r="O47" s="23" t="s">
        <v>239</v>
      </c>
      <c r="P47" s="23"/>
      <c r="Q47" s="23"/>
      <c r="R47" s="23"/>
      <c r="S47" s="23"/>
      <c r="T47" s="23"/>
      <c r="U47" s="23"/>
      <c r="V47" s="23"/>
      <c r="W47" s="23"/>
      <c r="X47" s="23"/>
      <c r="Y47" s="23"/>
      <c r="Z47" s="23"/>
      <c r="AA47" s="23"/>
      <c r="AB47" s="23"/>
      <c r="AC47" s="23"/>
      <c r="AD47" s="23"/>
      <c r="AE47" s="23"/>
      <c r="AF47" s="23">
        <v>2</v>
      </c>
      <c r="AG47" s="180"/>
      <c r="AH47" s="287">
        <f>IF(AF47="",IF(AG47="","",AG47),AF47)</f>
        <v>2</v>
      </c>
      <c r="AI47" s="247" t="s">
        <v>36</v>
      </c>
      <c r="AJ47" s="441">
        <v>2</v>
      </c>
      <c r="AK47" s="247"/>
      <c r="AL47" s="179"/>
      <c r="AM47" s="23" t="s">
        <v>62</v>
      </c>
      <c r="AN47" s="23"/>
    </row>
    <row r="48" spans="1:40" ht="46.5" customHeight="1" x14ac:dyDescent="0.2">
      <c r="A48" s="292" t="s">
        <v>5125</v>
      </c>
      <c r="B48" s="445">
        <v>2018</v>
      </c>
      <c r="C48" s="431" t="s">
        <v>125</v>
      </c>
      <c r="D48" s="32" t="s">
        <v>3610</v>
      </c>
      <c r="E48" s="26" t="s">
        <v>2315</v>
      </c>
      <c r="F48" s="55" t="s">
        <v>2316</v>
      </c>
      <c r="G48" s="20"/>
      <c r="H48" s="94">
        <v>43101</v>
      </c>
      <c r="I48" s="21" t="s">
        <v>2317</v>
      </c>
      <c r="J48" s="20" t="s">
        <v>2318</v>
      </c>
      <c r="K48" s="23">
        <v>1</v>
      </c>
      <c r="L48" s="23"/>
      <c r="M48" s="23"/>
      <c r="N48" s="23" t="s">
        <v>238</v>
      </c>
      <c r="O48" s="23" t="s">
        <v>239</v>
      </c>
      <c r="P48" s="23"/>
      <c r="Q48" s="23"/>
      <c r="R48" s="23"/>
      <c r="S48" s="23"/>
      <c r="T48" s="23"/>
      <c r="U48" s="23"/>
      <c r="V48" s="23"/>
      <c r="W48" s="23"/>
      <c r="X48" s="23"/>
      <c r="Y48" s="23"/>
      <c r="Z48" s="23"/>
      <c r="AA48" s="23"/>
      <c r="AB48" s="23"/>
      <c r="AC48" s="23" t="s">
        <v>62</v>
      </c>
      <c r="AD48" s="23"/>
      <c r="AE48" s="23"/>
      <c r="AF48" s="23">
        <v>1</v>
      </c>
      <c r="AG48" s="180">
        <v>1</v>
      </c>
      <c r="AH48" s="448">
        <f>IF(AF48="",IF(AG48="","",AG48),AF48)</f>
        <v>1</v>
      </c>
      <c r="AI48" s="247" t="s">
        <v>36</v>
      </c>
      <c r="AJ48" s="441" t="s">
        <v>34</v>
      </c>
      <c r="AK48" s="247"/>
      <c r="AL48" s="179"/>
      <c r="AM48" s="23" t="s">
        <v>62</v>
      </c>
      <c r="AN48" s="23"/>
    </row>
    <row r="49" spans="1:40" ht="46.5" customHeight="1" x14ac:dyDescent="0.2">
      <c r="A49" s="292" t="s">
        <v>5125</v>
      </c>
      <c r="B49" s="445">
        <v>2018</v>
      </c>
      <c r="C49" s="431" t="s">
        <v>125</v>
      </c>
      <c r="D49" s="32" t="s">
        <v>3611</v>
      </c>
      <c r="E49" s="20" t="s">
        <v>2319</v>
      </c>
      <c r="F49" s="19" t="s">
        <v>63</v>
      </c>
      <c r="G49" s="20"/>
      <c r="H49" s="94"/>
      <c r="I49" s="21" t="s">
        <v>2320</v>
      </c>
      <c r="J49" s="20" t="s">
        <v>2321</v>
      </c>
      <c r="K49" s="23">
        <v>0</v>
      </c>
      <c r="L49" s="23"/>
      <c r="M49" s="23"/>
      <c r="N49" s="23" t="s">
        <v>2240</v>
      </c>
      <c r="O49" s="23" t="s">
        <v>2120</v>
      </c>
      <c r="P49" s="23"/>
      <c r="Q49" s="23"/>
      <c r="R49" s="23"/>
      <c r="S49" s="23"/>
      <c r="T49" s="23"/>
      <c r="U49" s="23"/>
      <c r="V49" s="23"/>
      <c r="W49" s="23"/>
      <c r="X49" s="23"/>
      <c r="Y49" s="23"/>
      <c r="Z49" s="23"/>
      <c r="AA49" s="23"/>
      <c r="AB49" s="23"/>
      <c r="AC49" s="23" t="s">
        <v>62</v>
      </c>
      <c r="AD49" s="23"/>
      <c r="AE49" s="23"/>
      <c r="AF49" s="23">
        <v>4</v>
      </c>
      <c r="AG49" s="180">
        <v>3</v>
      </c>
      <c r="AH49" s="287">
        <v>3</v>
      </c>
      <c r="AI49" s="248" t="s">
        <v>38</v>
      </c>
      <c r="AJ49" s="442"/>
      <c r="AK49" s="248"/>
      <c r="AL49" s="179"/>
      <c r="AM49" s="23" t="s">
        <v>62</v>
      </c>
      <c r="AN49" s="23"/>
    </row>
    <row r="50" spans="1:40" ht="46.5" customHeight="1" x14ac:dyDescent="0.2">
      <c r="A50" s="292" t="s">
        <v>5125</v>
      </c>
      <c r="B50" s="445">
        <v>2018</v>
      </c>
      <c r="C50" s="431" t="s">
        <v>87</v>
      </c>
      <c r="D50" s="32" t="s">
        <v>3612</v>
      </c>
      <c r="E50" s="20" t="s">
        <v>2322</v>
      </c>
      <c r="F50" s="19" t="s">
        <v>2323</v>
      </c>
      <c r="G50" s="20"/>
      <c r="H50" s="94">
        <v>43191</v>
      </c>
      <c r="I50" s="21" t="s">
        <v>2324</v>
      </c>
      <c r="J50" s="107" t="s">
        <v>2325</v>
      </c>
      <c r="K50" s="23">
        <v>0</v>
      </c>
      <c r="L50" s="23"/>
      <c r="M50" s="23"/>
      <c r="N50" s="23" t="s">
        <v>270</v>
      </c>
      <c r="O50" s="23" t="s">
        <v>271</v>
      </c>
      <c r="P50" s="23" t="s">
        <v>185</v>
      </c>
      <c r="Q50" s="23" t="s">
        <v>186</v>
      </c>
      <c r="R50" s="23"/>
      <c r="S50" s="23"/>
      <c r="T50" s="23"/>
      <c r="U50" s="23"/>
      <c r="V50" s="23"/>
      <c r="W50" s="23"/>
      <c r="X50" s="23"/>
      <c r="Y50" s="23"/>
      <c r="Z50" s="23"/>
      <c r="AA50" s="23"/>
      <c r="AB50" s="23"/>
      <c r="AC50" s="23"/>
      <c r="AD50" s="23"/>
      <c r="AE50" s="23"/>
      <c r="AF50" s="23">
        <v>3</v>
      </c>
      <c r="AG50" s="180">
        <v>3</v>
      </c>
      <c r="AH50" s="287">
        <f>IF(AF50="",IF(AG50="","",AG50),AF50)</f>
        <v>3</v>
      </c>
      <c r="AI50" s="248" t="s">
        <v>38</v>
      </c>
      <c r="AJ50" s="442"/>
      <c r="AK50" s="248"/>
      <c r="AL50" s="179"/>
      <c r="AM50" s="23"/>
      <c r="AN50" s="23"/>
    </row>
    <row r="51" spans="1:40" ht="46.5" customHeight="1" x14ac:dyDescent="0.2">
      <c r="A51" s="292" t="s">
        <v>5125</v>
      </c>
      <c r="B51" s="445">
        <v>2018</v>
      </c>
      <c r="C51" s="431" t="s">
        <v>125</v>
      </c>
      <c r="D51" s="32" t="s">
        <v>3613</v>
      </c>
      <c r="E51" s="20" t="s">
        <v>779</v>
      </c>
      <c r="F51" s="19" t="s">
        <v>849</v>
      </c>
      <c r="G51" s="20"/>
      <c r="H51" s="94" t="s">
        <v>2244</v>
      </c>
      <c r="I51" s="21" t="s">
        <v>2326</v>
      </c>
      <c r="J51" s="20" t="s">
        <v>2327</v>
      </c>
      <c r="K51" s="23">
        <v>0</v>
      </c>
      <c r="L51" s="23"/>
      <c r="M51" s="23"/>
      <c r="N51" s="23" t="s">
        <v>134</v>
      </c>
      <c r="O51" s="23" t="s">
        <v>135</v>
      </c>
      <c r="P51" s="23"/>
      <c r="Q51" s="23"/>
      <c r="R51" s="23"/>
      <c r="S51" s="23"/>
      <c r="T51" s="23"/>
      <c r="U51" s="23"/>
      <c r="V51" s="23"/>
      <c r="W51" s="23"/>
      <c r="X51" s="23"/>
      <c r="Y51" s="23"/>
      <c r="Z51" s="23"/>
      <c r="AA51" s="23"/>
      <c r="AB51" s="23"/>
      <c r="AC51" s="23" t="s">
        <v>62</v>
      </c>
      <c r="AD51" s="23"/>
      <c r="AE51" s="23"/>
      <c r="AF51" s="23">
        <v>3</v>
      </c>
      <c r="AG51" s="180"/>
      <c r="AH51" s="287">
        <f>IF(AF51="",IF(AG51="","",AG51),AF51)</f>
        <v>3</v>
      </c>
      <c r="AI51" s="248" t="s">
        <v>38</v>
      </c>
      <c r="AJ51" s="442"/>
      <c r="AK51" s="248"/>
      <c r="AL51" s="179"/>
      <c r="AM51" s="23" t="s">
        <v>62</v>
      </c>
      <c r="AN51" s="23"/>
    </row>
    <row r="52" spans="1:40" ht="46.5" customHeight="1" x14ac:dyDescent="0.2">
      <c r="A52" s="292" t="s">
        <v>5125</v>
      </c>
      <c r="B52" s="445">
        <v>2018</v>
      </c>
      <c r="C52" s="431" t="s">
        <v>87</v>
      </c>
      <c r="D52" s="32" t="s">
        <v>3614</v>
      </c>
      <c r="E52" s="20" t="s">
        <v>55</v>
      </c>
      <c r="F52" s="19" t="s">
        <v>56</v>
      </c>
      <c r="G52" s="20"/>
      <c r="H52" s="94">
        <v>43374</v>
      </c>
      <c r="I52" s="21" t="s">
        <v>2328</v>
      </c>
      <c r="J52" s="20" t="s">
        <v>2329</v>
      </c>
      <c r="K52" s="23">
        <v>0</v>
      </c>
      <c r="L52" s="23"/>
      <c r="M52" s="23"/>
      <c r="N52" s="23" t="s">
        <v>280</v>
      </c>
      <c r="O52" s="23" t="s">
        <v>281</v>
      </c>
      <c r="P52" s="23"/>
      <c r="Q52" s="23"/>
      <c r="R52" s="23"/>
      <c r="S52" s="23"/>
      <c r="T52" s="23"/>
      <c r="U52" s="23"/>
      <c r="V52" s="23"/>
      <c r="W52" s="23"/>
      <c r="X52" s="23"/>
      <c r="Y52" s="23"/>
      <c r="Z52" s="23"/>
      <c r="AA52" s="23"/>
      <c r="AB52" s="23"/>
      <c r="AC52" s="23"/>
      <c r="AD52" s="23"/>
      <c r="AE52" s="23"/>
      <c r="AF52" s="23">
        <v>4</v>
      </c>
      <c r="AG52" s="180">
        <v>3</v>
      </c>
      <c r="AH52" s="287">
        <v>3</v>
      </c>
      <c r="AI52" s="248" t="s">
        <v>38</v>
      </c>
      <c r="AJ52" s="442"/>
      <c r="AK52" s="248"/>
      <c r="AL52" s="179"/>
      <c r="AM52" s="23" t="s">
        <v>62</v>
      </c>
      <c r="AN52" s="23"/>
    </row>
    <row r="53" spans="1:40" ht="46.5" customHeight="1" x14ac:dyDescent="0.2">
      <c r="A53" s="292" t="s">
        <v>5125</v>
      </c>
      <c r="B53" s="445">
        <v>2018</v>
      </c>
      <c r="C53" s="431" t="s">
        <v>87</v>
      </c>
      <c r="D53" s="32" t="s">
        <v>3615</v>
      </c>
      <c r="E53" s="20" t="s">
        <v>2330</v>
      </c>
      <c r="F53" s="19" t="s">
        <v>206</v>
      </c>
      <c r="G53" s="20"/>
      <c r="H53" s="94" t="s">
        <v>2331</v>
      </c>
      <c r="I53" s="122" t="s">
        <v>2332</v>
      </c>
      <c r="J53" s="20" t="s">
        <v>2333</v>
      </c>
      <c r="K53" s="23">
        <v>0</v>
      </c>
      <c r="L53" s="23"/>
      <c r="M53" s="23"/>
      <c r="N53" s="23" t="s">
        <v>280</v>
      </c>
      <c r="O53" s="23" t="s">
        <v>281</v>
      </c>
      <c r="P53" s="23"/>
      <c r="Q53" s="23"/>
      <c r="R53" s="23"/>
      <c r="S53" s="23"/>
      <c r="T53" s="23"/>
      <c r="U53" s="23"/>
      <c r="V53" s="23"/>
      <c r="W53" s="23"/>
      <c r="X53" s="23"/>
      <c r="Y53" s="23"/>
      <c r="Z53" s="23"/>
      <c r="AA53" s="23"/>
      <c r="AB53" s="23"/>
      <c r="AC53" s="23"/>
      <c r="AD53" s="23"/>
      <c r="AE53" s="23"/>
      <c r="AF53" s="23"/>
      <c r="AG53" s="180">
        <v>4</v>
      </c>
      <c r="AH53" s="287">
        <f>IF(AF53="",IF(AG53="","",AG53),AF53)</f>
        <v>4</v>
      </c>
      <c r="AI53" s="246" t="s">
        <v>40</v>
      </c>
      <c r="AJ53" s="440"/>
      <c r="AK53" s="246"/>
      <c r="AL53" s="179"/>
      <c r="AM53" s="23"/>
      <c r="AN53" s="23"/>
    </row>
    <row r="54" spans="1:40" ht="46.5" customHeight="1" x14ac:dyDescent="0.2">
      <c r="A54" s="292" t="s">
        <v>5125</v>
      </c>
      <c r="B54" s="445">
        <v>2018</v>
      </c>
      <c r="C54" s="431" t="s">
        <v>79</v>
      </c>
      <c r="D54" s="32" t="s">
        <v>3616</v>
      </c>
      <c r="E54" s="251" t="s">
        <v>1285</v>
      </c>
      <c r="F54" s="16" t="s">
        <v>2334</v>
      </c>
      <c r="G54" s="20"/>
      <c r="H54" s="94" t="s">
        <v>2244</v>
      </c>
      <c r="I54" s="21" t="s">
        <v>2335</v>
      </c>
      <c r="J54" s="20" t="s">
        <v>2336</v>
      </c>
      <c r="K54" s="23">
        <v>1</v>
      </c>
      <c r="L54" s="23"/>
      <c r="M54" s="23"/>
      <c r="N54" s="23" t="s">
        <v>698</v>
      </c>
      <c r="O54" s="23" t="s">
        <v>610</v>
      </c>
      <c r="P54" s="23"/>
      <c r="Q54" s="23"/>
      <c r="R54" s="23"/>
      <c r="S54" s="23"/>
      <c r="T54" s="23"/>
      <c r="U54" s="23"/>
      <c r="V54" s="23"/>
      <c r="W54" s="23"/>
      <c r="X54" s="23"/>
      <c r="Y54" s="23"/>
      <c r="Z54" s="23"/>
      <c r="AA54" s="23"/>
      <c r="AB54" s="23"/>
      <c r="AC54" s="23" t="s">
        <v>62</v>
      </c>
      <c r="AD54" s="23"/>
      <c r="AE54" s="23"/>
      <c r="AF54" s="23">
        <v>2</v>
      </c>
      <c r="AG54" s="180">
        <v>2</v>
      </c>
      <c r="AH54" s="287">
        <f>IF(AF54="",IF(AG54="","",AG54),AF54)</f>
        <v>2</v>
      </c>
      <c r="AI54" s="247" t="s">
        <v>36</v>
      </c>
      <c r="AJ54" s="441">
        <v>1</v>
      </c>
      <c r="AK54" s="247"/>
      <c r="AL54" s="179"/>
      <c r="AM54" s="23" t="s">
        <v>62</v>
      </c>
      <c r="AN54" s="23"/>
    </row>
    <row r="55" spans="1:40" ht="46.5" customHeight="1" x14ac:dyDescent="0.2">
      <c r="A55" s="292" t="s">
        <v>5125</v>
      </c>
      <c r="B55" s="445">
        <v>2018</v>
      </c>
      <c r="C55" s="431" t="s">
        <v>125</v>
      </c>
      <c r="D55" s="32" t="s">
        <v>3617</v>
      </c>
      <c r="E55" s="26" t="s">
        <v>2337</v>
      </c>
      <c r="F55" s="55" t="s">
        <v>2338</v>
      </c>
      <c r="G55" s="20"/>
      <c r="H55" s="94"/>
      <c r="I55" s="21" t="s">
        <v>2339</v>
      </c>
      <c r="J55" s="20" t="s">
        <v>2340</v>
      </c>
      <c r="K55" s="23">
        <v>1</v>
      </c>
      <c r="L55" s="23"/>
      <c r="M55" s="23"/>
      <c r="N55" s="23" t="s">
        <v>2240</v>
      </c>
      <c r="O55" s="23" t="s">
        <v>2120</v>
      </c>
      <c r="P55" s="23"/>
      <c r="Q55" s="23"/>
      <c r="R55" s="23"/>
      <c r="S55" s="23"/>
      <c r="T55" s="23"/>
      <c r="U55" s="23"/>
      <c r="V55" s="23"/>
      <c r="W55" s="23"/>
      <c r="X55" s="23"/>
      <c r="Y55" s="23"/>
      <c r="Z55" s="23"/>
      <c r="AA55" s="23"/>
      <c r="AB55" s="23"/>
      <c r="AC55" s="23" t="s">
        <v>62</v>
      </c>
      <c r="AD55" s="23"/>
      <c r="AE55" s="23"/>
      <c r="AF55" s="23">
        <v>4</v>
      </c>
      <c r="AG55" s="180">
        <v>4</v>
      </c>
      <c r="AH55" s="287">
        <f>IF(AF55="",IF(AG55="","",AG55),AF55)</f>
        <v>4</v>
      </c>
      <c r="AI55" s="246" t="s">
        <v>40</v>
      </c>
      <c r="AJ55" s="440">
        <v>2</v>
      </c>
      <c r="AK55" s="246"/>
      <c r="AL55" s="179"/>
      <c r="AM55" s="23"/>
      <c r="AN55" s="23"/>
    </row>
    <row r="56" spans="1:40" ht="46.5" customHeight="1" x14ac:dyDescent="0.2">
      <c r="A56" s="292" t="s">
        <v>5125</v>
      </c>
      <c r="B56" s="445">
        <v>2018</v>
      </c>
      <c r="C56" s="431" t="s">
        <v>87</v>
      </c>
      <c r="D56" s="32" t="s">
        <v>3618</v>
      </c>
      <c r="E56" s="26" t="s">
        <v>2341</v>
      </c>
      <c r="F56" s="55" t="s">
        <v>2342</v>
      </c>
      <c r="G56" s="20"/>
      <c r="H56" s="94" t="s">
        <v>2343</v>
      </c>
      <c r="I56" s="67" t="s">
        <v>2344</v>
      </c>
      <c r="J56" s="20" t="s">
        <v>2345</v>
      </c>
      <c r="K56" s="23">
        <v>1</v>
      </c>
      <c r="L56" s="23"/>
      <c r="M56" s="23"/>
      <c r="N56" s="23" t="s">
        <v>270</v>
      </c>
      <c r="O56" s="23" t="s">
        <v>271</v>
      </c>
      <c r="P56" s="23"/>
      <c r="Q56" s="23"/>
      <c r="R56" s="23"/>
      <c r="S56" s="23"/>
      <c r="T56" s="23"/>
      <c r="U56" s="23"/>
      <c r="V56" s="23"/>
      <c r="W56" s="23"/>
      <c r="X56" s="23"/>
      <c r="Y56" s="23"/>
      <c r="Z56" s="23"/>
      <c r="AA56" s="23"/>
      <c r="AB56" s="23"/>
      <c r="AC56" s="23" t="s">
        <v>62</v>
      </c>
      <c r="AD56" s="23"/>
      <c r="AE56" s="23"/>
      <c r="AF56" s="23">
        <v>3</v>
      </c>
      <c r="AG56" s="180"/>
      <c r="AH56" s="287">
        <f>IF(AF56="",IF(AG56="","",AG56),AF56)</f>
        <v>3</v>
      </c>
      <c r="AI56" s="248" t="s">
        <v>38</v>
      </c>
      <c r="AJ56" s="442">
        <v>2</v>
      </c>
      <c r="AK56" s="248"/>
      <c r="AL56" s="179"/>
      <c r="AM56" s="23" t="s">
        <v>62</v>
      </c>
      <c r="AN56" s="23"/>
    </row>
    <row r="57" spans="1:40" ht="46.5" customHeight="1" x14ac:dyDescent="0.2">
      <c r="A57" s="292" t="s">
        <v>5125</v>
      </c>
      <c r="B57" s="446">
        <v>2019</v>
      </c>
      <c r="C57" s="142" t="s">
        <v>125</v>
      </c>
      <c r="D57" s="76" t="s">
        <v>3326</v>
      </c>
      <c r="E57" s="143" t="s">
        <v>2608</v>
      </c>
      <c r="F57" s="144" t="s">
        <v>2609</v>
      </c>
      <c r="G57" s="145" t="s">
        <v>1912</v>
      </c>
      <c r="H57" s="146" t="s">
        <v>2610</v>
      </c>
      <c r="I57" s="147" t="s">
        <v>2611</v>
      </c>
      <c r="J57" s="148" t="s">
        <v>2612</v>
      </c>
      <c r="K57" s="141">
        <v>0</v>
      </c>
      <c r="L57" s="140"/>
      <c r="M57" s="140"/>
      <c r="N57" s="140" t="s">
        <v>352</v>
      </c>
      <c r="O57" s="140" t="s">
        <v>353</v>
      </c>
      <c r="P57" s="140"/>
      <c r="Q57" s="140"/>
      <c r="R57" s="140"/>
      <c r="S57" s="140"/>
      <c r="T57" s="140"/>
      <c r="U57" s="140"/>
      <c r="V57" s="140"/>
      <c r="W57" s="140"/>
      <c r="X57" s="140"/>
      <c r="Y57" s="140"/>
      <c r="Z57" s="140"/>
      <c r="AA57" s="140"/>
      <c r="AB57" s="140"/>
      <c r="AC57" s="140" t="s">
        <v>62</v>
      </c>
      <c r="AD57" s="140"/>
      <c r="AE57" s="140"/>
      <c r="AF57" s="141"/>
      <c r="AG57" s="141">
        <v>4</v>
      </c>
      <c r="AH57" s="282">
        <f>IF(AF57="",IF(AG57="","",AG57),AF57)</f>
        <v>4</v>
      </c>
      <c r="AI57" s="149" t="s">
        <v>40</v>
      </c>
      <c r="AJ57" s="149"/>
      <c r="AK57" s="149"/>
      <c r="AL57" s="150"/>
      <c r="AM57" s="150"/>
      <c r="AN57" s="151"/>
    </row>
    <row r="58" spans="1:40" ht="46.5" customHeight="1" x14ac:dyDescent="0.2">
      <c r="A58" s="292" t="s">
        <v>5125</v>
      </c>
      <c r="B58" s="446">
        <v>2019</v>
      </c>
      <c r="C58" s="159" t="s">
        <v>125</v>
      </c>
      <c r="D58" s="43" t="s">
        <v>3327</v>
      </c>
      <c r="E58" s="160" t="s">
        <v>2608</v>
      </c>
      <c r="F58" s="161" t="s">
        <v>2609</v>
      </c>
      <c r="G58" s="20" t="s">
        <v>2613</v>
      </c>
      <c r="H58" s="146" t="s">
        <v>2610</v>
      </c>
      <c r="I58" s="21" t="s">
        <v>2614</v>
      </c>
      <c r="J58" s="35" t="s">
        <v>2615</v>
      </c>
      <c r="K58" s="16">
        <v>0</v>
      </c>
      <c r="L58" s="23"/>
      <c r="M58" s="23"/>
      <c r="N58" s="23" t="s">
        <v>352</v>
      </c>
      <c r="O58" s="23" t="s">
        <v>353</v>
      </c>
      <c r="P58" s="23" t="s">
        <v>2046</v>
      </c>
      <c r="Q58" s="23" t="s">
        <v>2173</v>
      </c>
      <c r="R58" s="23"/>
      <c r="S58" s="23"/>
      <c r="T58" s="23"/>
      <c r="U58" s="23"/>
      <c r="V58" s="23"/>
      <c r="W58" s="23"/>
      <c r="X58" s="23"/>
      <c r="Y58" s="23"/>
      <c r="Z58" s="23"/>
      <c r="AA58" s="23"/>
      <c r="AB58" s="23"/>
      <c r="AC58" s="23"/>
      <c r="AD58" s="23"/>
      <c r="AE58" s="23"/>
      <c r="AF58" s="16"/>
      <c r="AG58" s="159">
        <v>4</v>
      </c>
      <c r="AH58" s="283">
        <v>4</v>
      </c>
      <c r="AI58" s="162" t="s">
        <v>40</v>
      </c>
      <c r="AJ58" s="162"/>
      <c r="AK58" s="162"/>
      <c r="AL58" s="163"/>
      <c r="AM58" s="150"/>
      <c r="AN58" s="151"/>
    </row>
    <row r="59" spans="1:40" ht="46.5" customHeight="1" x14ac:dyDescent="0.2">
      <c r="A59" s="292" t="s">
        <v>5125</v>
      </c>
      <c r="B59" s="446">
        <v>2019</v>
      </c>
      <c r="C59" s="16" t="s">
        <v>1579</v>
      </c>
      <c r="D59" s="42" t="s">
        <v>3328</v>
      </c>
      <c r="E59" s="18" t="s">
        <v>2616</v>
      </c>
      <c r="F59" s="55" t="s">
        <v>2617</v>
      </c>
      <c r="G59" s="23"/>
      <c r="H59" s="16" t="s">
        <v>276</v>
      </c>
      <c r="I59" s="170" t="s">
        <v>2618</v>
      </c>
      <c r="J59" s="81" t="s">
        <v>2619</v>
      </c>
      <c r="K59" s="16">
        <v>1</v>
      </c>
      <c r="L59" s="23"/>
      <c r="M59" s="23"/>
      <c r="N59" s="23" t="s">
        <v>77</v>
      </c>
      <c r="O59" s="23" t="s">
        <v>78</v>
      </c>
      <c r="P59" s="23"/>
      <c r="Q59" s="23"/>
      <c r="R59" s="23"/>
      <c r="S59" s="23"/>
      <c r="T59" s="23"/>
      <c r="U59" s="23"/>
      <c r="V59" s="23"/>
      <c r="W59" s="23"/>
      <c r="X59" s="23"/>
      <c r="Y59" s="23"/>
      <c r="Z59" s="23"/>
      <c r="AA59" s="23"/>
      <c r="AB59" s="23"/>
      <c r="AC59" s="23" t="s">
        <v>62</v>
      </c>
      <c r="AD59" s="23"/>
      <c r="AE59" s="23"/>
      <c r="AF59" s="16">
        <v>4</v>
      </c>
      <c r="AG59" s="159">
        <v>3</v>
      </c>
      <c r="AH59" s="283">
        <v>3</v>
      </c>
      <c r="AI59" s="171" t="s">
        <v>38</v>
      </c>
      <c r="AJ59" s="171"/>
      <c r="AK59" s="171"/>
      <c r="AL59" s="172"/>
      <c r="AM59" s="173"/>
      <c r="AN59" s="174"/>
    </row>
    <row r="60" spans="1:40" ht="46.5" customHeight="1" x14ac:dyDescent="0.2">
      <c r="A60" s="292" t="s">
        <v>5125</v>
      </c>
      <c r="B60" s="446">
        <v>2019</v>
      </c>
      <c r="C60" s="16" t="s">
        <v>79</v>
      </c>
      <c r="D60" s="42" t="s">
        <v>3329</v>
      </c>
      <c r="E60" s="18" t="s">
        <v>2293</v>
      </c>
      <c r="F60" s="55" t="s">
        <v>2294</v>
      </c>
      <c r="G60" s="23"/>
      <c r="H60" s="176">
        <v>43739</v>
      </c>
      <c r="I60" s="177" t="s">
        <v>2620</v>
      </c>
      <c r="J60" s="81" t="s">
        <v>2621</v>
      </c>
      <c r="K60" s="16">
        <v>1</v>
      </c>
      <c r="L60" s="23"/>
      <c r="M60" s="23"/>
      <c r="N60" s="23" t="s">
        <v>85</v>
      </c>
      <c r="O60" s="23" t="s">
        <v>86</v>
      </c>
      <c r="P60" s="23"/>
      <c r="Q60" s="23"/>
      <c r="R60" s="23"/>
      <c r="S60" s="23"/>
      <c r="T60" s="23"/>
      <c r="U60" s="23"/>
      <c r="V60" s="23"/>
      <c r="W60" s="23"/>
      <c r="X60" s="23"/>
      <c r="Y60" s="23"/>
      <c r="Z60" s="23"/>
      <c r="AA60" s="23"/>
      <c r="AB60" s="23"/>
      <c r="AC60" s="23" t="s">
        <v>62</v>
      </c>
      <c r="AD60" s="23"/>
      <c r="AE60" s="23"/>
      <c r="AF60" s="16">
        <v>1</v>
      </c>
      <c r="AG60" s="159">
        <v>1</v>
      </c>
      <c r="AH60" s="283">
        <f>IF(AF60="",IF(AG60="","",AG60),AF60)</f>
        <v>1</v>
      </c>
      <c r="AI60" s="178" t="s">
        <v>36</v>
      </c>
      <c r="AJ60" s="178">
        <v>4</v>
      </c>
      <c r="AK60" s="16"/>
      <c r="AL60" s="23"/>
      <c r="AM60" s="23"/>
      <c r="AN60" s="23"/>
    </row>
    <row r="61" spans="1:40" ht="46.5" customHeight="1" x14ac:dyDescent="0.2">
      <c r="A61" s="292" t="s">
        <v>5125</v>
      </c>
      <c r="B61" s="446">
        <v>2019</v>
      </c>
      <c r="C61" s="16" t="s">
        <v>79</v>
      </c>
      <c r="D61" s="42" t="s">
        <v>3330</v>
      </c>
      <c r="E61" s="52" t="s">
        <v>282</v>
      </c>
      <c r="F61" s="55" t="s">
        <v>848</v>
      </c>
      <c r="G61" s="20" t="s">
        <v>2622</v>
      </c>
      <c r="H61" s="19" t="s">
        <v>2623</v>
      </c>
      <c r="I61" s="181" t="s">
        <v>2624</v>
      </c>
      <c r="J61" s="81" t="s">
        <v>2625</v>
      </c>
      <c r="K61" s="16">
        <v>0</v>
      </c>
      <c r="L61" s="23"/>
      <c r="M61" s="23"/>
      <c r="N61" s="23" t="s">
        <v>85</v>
      </c>
      <c r="O61" s="23" t="s">
        <v>86</v>
      </c>
      <c r="P61" s="23"/>
      <c r="Q61" s="23"/>
      <c r="R61" s="23"/>
      <c r="S61" s="23"/>
      <c r="T61" s="23"/>
      <c r="U61" s="23"/>
      <c r="V61" s="23"/>
      <c r="W61" s="23"/>
      <c r="X61" s="23"/>
      <c r="Y61" s="23"/>
      <c r="Z61" s="23"/>
      <c r="AA61" s="23"/>
      <c r="AB61" s="23"/>
      <c r="AC61" s="23" t="s">
        <v>62</v>
      </c>
      <c r="AD61" s="23"/>
      <c r="AE61" s="23"/>
      <c r="AF61" s="16">
        <v>3</v>
      </c>
      <c r="AG61" s="159">
        <v>2</v>
      </c>
      <c r="AH61" s="283">
        <v>2</v>
      </c>
      <c r="AI61" s="178" t="s">
        <v>36</v>
      </c>
      <c r="AJ61" s="178"/>
      <c r="AK61" s="178"/>
      <c r="AL61" s="179"/>
      <c r="AM61" s="23"/>
      <c r="AN61" s="180"/>
    </row>
    <row r="62" spans="1:40" ht="46.5" customHeight="1" x14ac:dyDescent="0.2">
      <c r="A62" s="292" t="s">
        <v>5125</v>
      </c>
      <c r="B62" s="446">
        <v>2019</v>
      </c>
      <c r="C62" s="16" t="s">
        <v>87</v>
      </c>
      <c r="D62" s="42" t="s">
        <v>3331</v>
      </c>
      <c r="E62" s="52" t="s">
        <v>2626</v>
      </c>
      <c r="F62" s="55" t="s">
        <v>2627</v>
      </c>
      <c r="G62" s="20"/>
      <c r="H62" s="182" t="s">
        <v>1672</v>
      </c>
      <c r="I62" s="183" t="s">
        <v>2628</v>
      </c>
      <c r="J62" s="81" t="s">
        <v>2629</v>
      </c>
      <c r="K62" s="16">
        <v>0</v>
      </c>
      <c r="L62" s="23"/>
      <c r="M62" s="23"/>
      <c r="N62" s="23" t="s">
        <v>2630</v>
      </c>
      <c r="O62" s="23" t="s">
        <v>1485</v>
      </c>
      <c r="P62" s="23"/>
      <c r="Q62" s="23"/>
      <c r="R62" s="23"/>
      <c r="S62" s="23"/>
      <c r="T62" s="23"/>
      <c r="U62" s="23"/>
      <c r="V62" s="23"/>
      <c r="W62" s="23"/>
      <c r="X62" s="23"/>
      <c r="Y62" s="23"/>
      <c r="Z62" s="23"/>
      <c r="AA62" s="23"/>
      <c r="AB62" s="23"/>
      <c r="AC62" s="23" t="s">
        <v>62</v>
      </c>
      <c r="AD62" s="23"/>
      <c r="AE62" s="23"/>
      <c r="AF62" s="16">
        <v>4</v>
      </c>
      <c r="AG62" s="159">
        <v>3</v>
      </c>
      <c r="AH62" s="283">
        <v>3</v>
      </c>
      <c r="AI62" s="178" t="s">
        <v>38</v>
      </c>
      <c r="AJ62" s="178"/>
      <c r="AK62" s="178"/>
      <c r="AL62" s="179"/>
      <c r="AM62" s="23"/>
      <c r="AN62" s="180"/>
    </row>
    <row r="63" spans="1:40" ht="46.5" customHeight="1" x14ac:dyDescent="0.2">
      <c r="A63" s="292" t="s">
        <v>5125</v>
      </c>
      <c r="B63" s="446">
        <v>2019</v>
      </c>
      <c r="C63" s="16" t="s">
        <v>87</v>
      </c>
      <c r="D63" s="51" t="s">
        <v>3332</v>
      </c>
      <c r="E63" s="52" t="s">
        <v>55</v>
      </c>
      <c r="F63" s="55" t="s">
        <v>56</v>
      </c>
      <c r="G63" s="20"/>
      <c r="H63" s="41">
        <v>43617</v>
      </c>
      <c r="I63" s="170" t="s">
        <v>2631</v>
      </c>
      <c r="J63" s="191" t="s">
        <v>2632</v>
      </c>
      <c r="K63" s="16">
        <v>0</v>
      </c>
      <c r="L63" s="23"/>
      <c r="M63" s="23"/>
      <c r="N63" s="23" t="s">
        <v>2630</v>
      </c>
      <c r="O63" s="23" t="s">
        <v>1485</v>
      </c>
      <c r="P63" s="23"/>
      <c r="Q63" s="23"/>
      <c r="R63" s="23"/>
      <c r="S63" s="23"/>
      <c r="T63" s="23"/>
      <c r="U63" s="23"/>
      <c r="V63" s="23"/>
      <c r="W63" s="23"/>
      <c r="X63" s="23"/>
      <c r="Y63" s="23"/>
      <c r="Z63" s="23"/>
      <c r="AA63" s="23"/>
      <c r="AB63" s="23"/>
      <c r="AC63" s="23" t="s">
        <v>62</v>
      </c>
      <c r="AD63" s="23"/>
      <c r="AE63" s="23"/>
      <c r="AF63" s="16">
        <v>4</v>
      </c>
      <c r="AG63" s="159">
        <v>3</v>
      </c>
      <c r="AH63" s="283">
        <v>3</v>
      </c>
      <c r="AI63" s="178" t="s">
        <v>38</v>
      </c>
      <c r="AJ63" s="178"/>
      <c r="AK63" s="178"/>
      <c r="AL63" s="179"/>
      <c r="AM63" s="23"/>
      <c r="AN63" s="180"/>
    </row>
    <row r="64" spans="1:40" ht="46.5" customHeight="1" x14ac:dyDescent="0.2">
      <c r="A64" s="292" t="s">
        <v>5125</v>
      </c>
      <c r="B64" s="446">
        <v>2019</v>
      </c>
      <c r="C64" s="16" t="s">
        <v>87</v>
      </c>
      <c r="D64" s="42" t="s">
        <v>3333</v>
      </c>
      <c r="E64" s="52" t="s">
        <v>2626</v>
      </c>
      <c r="F64" s="55" t="s">
        <v>2627</v>
      </c>
      <c r="G64" s="20"/>
      <c r="H64" s="19" t="s">
        <v>229</v>
      </c>
      <c r="I64" s="183" t="s">
        <v>2633</v>
      </c>
      <c r="J64" s="191" t="s">
        <v>2634</v>
      </c>
      <c r="K64" s="16">
        <v>0</v>
      </c>
      <c r="L64" s="23"/>
      <c r="M64" s="23"/>
      <c r="N64" s="23" t="s">
        <v>2007</v>
      </c>
      <c r="O64" s="23" t="s">
        <v>2008</v>
      </c>
      <c r="P64" s="23"/>
      <c r="Q64" s="23"/>
      <c r="R64" s="23"/>
      <c r="S64" s="23"/>
      <c r="T64" s="23"/>
      <c r="U64" s="23"/>
      <c r="V64" s="23"/>
      <c r="W64" s="23"/>
      <c r="X64" s="23"/>
      <c r="Y64" s="23"/>
      <c r="Z64" s="23"/>
      <c r="AA64" s="23"/>
      <c r="AB64" s="23"/>
      <c r="AC64" s="23"/>
      <c r="AD64" s="23"/>
      <c r="AE64" s="23"/>
      <c r="AF64" s="16">
        <v>4</v>
      </c>
      <c r="AG64" s="159">
        <v>3</v>
      </c>
      <c r="AH64" s="283">
        <v>3</v>
      </c>
      <c r="AI64" s="178" t="s">
        <v>38</v>
      </c>
      <c r="AJ64" s="178"/>
      <c r="AK64" s="178"/>
      <c r="AL64" s="179"/>
      <c r="AM64" s="23"/>
      <c r="AN64" s="23"/>
    </row>
    <row r="65" spans="1:40" ht="46.5" customHeight="1" x14ac:dyDescent="0.2">
      <c r="A65" s="292" t="s">
        <v>5125</v>
      </c>
      <c r="B65" s="446">
        <v>2019</v>
      </c>
      <c r="C65" s="16" t="s">
        <v>87</v>
      </c>
      <c r="D65" s="42" t="s">
        <v>3334</v>
      </c>
      <c r="E65" s="18" t="s">
        <v>763</v>
      </c>
      <c r="F65" s="55" t="s">
        <v>743</v>
      </c>
      <c r="G65" s="20"/>
      <c r="H65" s="41">
        <v>43709</v>
      </c>
      <c r="I65" s="183" t="s">
        <v>2635</v>
      </c>
      <c r="J65" s="81" t="s">
        <v>2636</v>
      </c>
      <c r="K65" s="16">
        <v>1</v>
      </c>
      <c r="L65" s="23"/>
      <c r="M65" s="23"/>
      <c r="N65" s="23" t="s">
        <v>99</v>
      </c>
      <c r="O65" s="23" t="s">
        <v>100</v>
      </c>
      <c r="P65" s="23"/>
      <c r="Q65" s="23"/>
      <c r="R65" s="23"/>
      <c r="S65" s="23"/>
      <c r="T65" s="23"/>
      <c r="U65" s="23"/>
      <c r="V65" s="23"/>
      <c r="W65" s="23"/>
      <c r="X65" s="23"/>
      <c r="Y65" s="23"/>
      <c r="Z65" s="23"/>
      <c r="AA65" s="23"/>
      <c r="AB65" s="23"/>
      <c r="AC65" s="23" t="s">
        <v>62</v>
      </c>
      <c r="AD65" s="23"/>
      <c r="AE65" s="23"/>
      <c r="AF65" s="16">
        <v>2</v>
      </c>
      <c r="AG65" s="159">
        <v>2</v>
      </c>
      <c r="AH65" s="283">
        <f>IF(AF65="",IF(AG65="","",AG65),AF65)</f>
        <v>2</v>
      </c>
      <c r="AI65" s="178" t="s">
        <v>36</v>
      </c>
      <c r="AJ65" s="178">
        <v>3</v>
      </c>
      <c r="AK65" s="178"/>
      <c r="AL65" s="179"/>
      <c r="AM65" s="23"/>
      <c r="AN65" s="23"/>
    </row>
    <row r="66" spans="1:40" ht="46.5" customHeight="1" x14ac:dyDescent="0.2">
      <c r="A66" s="292" t="s">
        <v>5125</v>
      </c>
      <c r="B66" s="446">
        <v>2019</v>
      </c>
      <c r="C66" s="16" t="s">
        <v>87</v>
      </c>
      <c r="D66" s="42" t="s">
        <v>3335</v>
      </c>
      <c r="E66" s="18" t="s">
        <v>164</v>
      </c>
      <c r="F66" s="55" t="s">
        <v>165</v>
      </c>
      <c r="G66" s="20"/>
      <c r="H66" s="41">
        <v>43739</v>
      </c>
      <c r="I66" s="177" t="s">
        <v>2637</v>
      </c>
      <c r="J66" s="81" t="s">
        <v>2638</v>
      </c>
      <c r="K66" s="16">
        <v>1</v>
      </c>
      <c r="L66" s="23"/>
      <c r="M66" s="23"/>
      <c r="N66" s="23" t="s">
        <v>99</v>
      </c>
      <c r="O66" s="23" t="s">
        <v>100</v>
      </c>
      <c r="P66" s="23"/>
      <c r="Q66" s="23"/>
      <c r="R66" s="23"/>
      <c r="S66" s="23"/>
      <c r="T66" s="23"/>
      <c r="U66" s="23"/>
      <c r="V66" s="23"/>
      <c r="W66" s="23"/>
      <c r="X66" s="23"/>
      <c r="Y66" s="23"/>
      <c r="Z66" s="23"/>
      <c r="AA66" s="23"/>
      <c r="AB66" s="23"/>
      <c r="AC66" s="23" t="s">
        <v>62</v>
      </c>
      <c r="AD66" s="23"/>
      <c r="AE66" s="23"/>
      <c r="AF66" s="16">
        <v>3</v>
      </c>
      <c r="AG66" s="159">
        <v>3</v>
      </c>
      <c r="AH66" s="283">
        <f>IF(AF66="",IF(AG66="","",AG66),AF66)</f>
        <v>3</v>
      </c>
      <c r="AI66" s="178" t="s">
        <v>38</v>
      </c>
      <c r="AJ66" s="178">
        <v>2</v>
      </c>
      <c r="AK66" s="178"/>
      <c r="AL66" s="179"/>
      <c r="AM66" s="23"/>
      <c r="AN66" s="23"/>
    </row>
    <row r="67" spans="1:40" ht="46.5" customHeight="1" x14ac:dyDescent="0.2">
      <c r="A67" s="292" t="s">
        <v>5125</v>
      </c>
      <c r="B67" s="446">
        <v>2019</v>
      </c>
      <c r="C67" s="159" t="s">
        <v>87</v>
      </c>
      <c r="D67" s="42" t="s">
        <v>3336</v>
      </c>
      <c r="E67" s="196" t="s">
        <v>2639</v>
      </c>
      <c r="F67" s="197" t="s">
        <v>2640</v>
      </c>
      <c r="G67" s="20"/>
      <c r="H67" s="198" t="s">
        <v>2641</v>
      </c>
      <c r="I67" s="21" t="s">
        <v>2642</v>
      </c>
      <c r="J67" s="199" t="s">
        <v>2643</v>
      </c>
      <c r="K67" s="16">
        <v>1</v>
      </c>
      <c r="L67" s="23"/>
      <c r="M67" s="23"/>
      <c r="N67" s="23" t="s">
        <v>99</v>
      </c>
      <c r="O67" s="23" t="s">
        <v>100</v>
      </c>
      <c r="P67" s="23"/>
      <c r="Q67" s="23"/>
      <c r="R67" s="23"/>
      <c r="S67" s="23"/>
      <c r="T67" s="23"/>
      <c r="U67" s="23"/>
      <c r="V67" s="23"/>
      <c r="W67" s="23"/>
      <c r="X67" s="23"/>
      <c r="Y67" s="23"/>
      <c r="Z67" s="23"/>
      <c r="AA67" s="23"/>
      <c r="AB67" s="23"/>
      <c r="AC67" s="23" t="s">
        <v>62</v>
      </c>
      <c r="AD67" s="200"/>
      <c r="AE67" s="23"/>
      <c r="AF67" s="16">
        <v>3</v>
      </c>
      <c r="AG67" s="16">
        <v>3</v>
      </c>
      <c r="AH67" s="280">
        <v>3</v>
      </c>
      <c r="AI67" s="201" t="s">
        <v>38</v>
      </c>
      <c r="AJ67" s="201">
        <v>3</v>
      </c>
      <c r="AK67" s="201"/>
      <c r="AL67" s="202"/>
      <c r="AM67" s="23"/>
      <c r="AN67" s="23"/>
    </row>
    <row r="68" spans="1:40" ht="46.5" customHeight="1" x14ac:dyDescent="0.2">
      <c r="A68" s="292" t="s">
        <v>5125</v>
      </c>
      <c r="B68" s="446">
        <v>2019</v>
      </c>
      <c r="C68" s="16" t="s">
        <v>125</v>
      </c>
      <c r="D68" s="42" t="s">
        <v>3337</v>
      </c>
      <c r="E68" s="18" t="s">
        <v>2644</v>
      </c>
      <c r="F68" s="55" t="s">
        <v>2645</v>
      </c>
      <c r="G68" s="20"/>
      <c r="H68" s="41">
        <v>43617</v>
      </c>
      <c r="I68" s="183" t="s">
        <v>2646</v>
      </c>
      <c r="J68" s="81" t="s">
        <v>2647</v>
      </c>
      <c r="K68" s="16">
        <v>1</v>
      </c>
      <c r="L68" s="23"/>
      <c r="M68" s="23"/>
      <c r="N68" s="23" t="s">
        <v>130</v>
      </c>
      <c r="O68" s="23" t="s">
        <v>131</v>
      </c>
      <c r="P68" s="23"/>
      <c r="Q68" s="23"/>
      <c r="R68" s="23"/>
      <c r="S68" s="23"/>
      <c r="T68" s="23"/>
      <c r="U68" s="23"/>
      <c r="V68" s="23"/>
      <c r="W68" s="23"/>
      <c r="X68" s="23"/>
      <c r="Y68" s="23"/>
      <c r="Z68" s="23"/>
      <c r="AA68" s="23"/>
      <c r="AB68" s="23"/>
      <c r="AC68" s="23"/>
      <c r="AD68" s="23"/>
      <c r="AE68" s="23"/>
      <c r="AF68" s="16">
        <v>1</v>
      </c>
      <c r="AG68" s="159"/>
      <c r="AH68" s="283">
        <f>IF(AF68="",IF(AG68="","",AG68),AF68)</f>
        <v>1</v>
      </c>
      <c r="AI68" s="178" t="s">
        <v>36</v>
      </c>
      <c r="AJ68" s="178">
        <v>4</v>
      </c>
      <c r="AK68" s="178"/>
      <c r="AL68" s="179"/>
      <c r="AM68" s="23"/>
      <c r="AN68" s="23"/>
    </row>
    <row r="69" spans="1:40" ht="46.5" customHeight="1" x14ac:dyDescent="0.2">
      <c r="A69" s="292" t="s">
        <v>5125</v>
      </c>
      <c r="B69" s="446">
        <v>2019</v>
      </c>
      <c r="C69" s="16" t="s">
        <v>125</v>
      </c>
      <c r="D69" s="42" t="s">
        <v>3338</v>
      </c>
      <c r="E69" s="52" t="s">
        <v>779</v>
      </c>
      <c r="F69" s="55" t="s">
        <v>849</v>
      </c>
      <c r="G69" s="20"/>
      <c r="H69" s="19" t="s">
        <v>1021</v>
      </c>
      <c r="I69" s="177" t="s">
        <v>2648</v>
      </c>
      <c r="J69" s="81" t="s">
        <v>2649</v>
      </c>
      <c r="K69" s="16">
        <v>0</v>
      </c>
      <c r="L69" s="23"/>
      <c r="M69" s="23"/>
      <c r="N69" s="23" t="s">
        <v>130</v>
      </c>
      <c r="O69" s="23" t="s">
        <v>131</v>
      </c>
      <c r="P69" s="23"/>
      <c r="Q69" s="23"/>
      <c r="R69" s="23"/>
      <c r="S69" s="23"/>
      <c r="T69" s="23"/>
      <c r="U69" s="23"/>
      <c r="V69" s="23"/>
      <c r="W69" s="23"/>
      <c r="X69" s="23"/>
      <c r="Y69" s="23"/>
      <c r="Z69" s="23"/>
      <c r="AA69" s="23"/>
      <c r="AB69" s="23"/>
      <c r="AC69" s="23" t="s">
        <v>62</v>
      </c>
      <c r="AD69" s="23"/>
      <c r="AE69" s="23"/>
      <c r="AF69" s="16">
        <v>3</v>
      </c>
      <c r="AG69" s="159"/>
      <c r="AH69" s="283">
        <f>IF(AF69="",IF(AG69="","",AG69),AF69)</f>
        <v>3</v>
      </c>
      <c r="AI69" s="178" t="s">
        <v>38</v>
      </c>
      <c r="AJ69" s="178"/>
      <c r="AK69" s="178"/>
      <c r="AL69" s="179"/>
      <c r="AM69" s="23"/>
      <c r="AN69" s="23"/>
    </row>
    <row r="70" spans="1:40" ht="46.5" customHeight="1" x14ac:dyDescent="0.2">
      <c r="A70" s="292" t="s">
        <v>5125</v>
      </c>
      <c r="B70" s="446">
        <v>2019</v>
      </c>
      <c r="C70" s="16" t="s">
        <v>125</v>
      </c>
      <c r="D70" s="42" t="s">
        <v>3339</v>
      </c>
      <c r="E70" s="52" t="s">
        <v>2650</v>
      </c>
      <c r="F70" s="55" t="s">
        <v>2651</v>
      </c>
      <c r="G70" s="20"/>
      <c r="H70" s="19" t="s">
        <v>2652</v>
      </c>
      <c r="I70" s="177" t="s">
        <v>2653</v>
      </c>
      <c r="J70" s="81" t="s">
        <v>2654</v>
      </c>
      <c r="K70" s="16">
        <v>0</v>
      </c>
      <c r="L70" s="23"/>
      <c r="M70" s="23"/>
      <c r="N70" s="23" t="s">
        <v>130</v>
      </c>
      <c r="O70" s="23" t="s">
        <v>131</v>
      </c>
      <c r="P70" s="23"/>
      <c r="Q70" s="23"/>
      <c r="R70" s="23"/>
      <c r="S70" s="23"/>
      <c r="T70" s="23"/>
      <c r="U70" s="23"/>
      <c r="V70" s="23"/>
      <c r="W70" s="23"/>
      <c r="X70" s="23"/>
      <c r="Y70" s="23"/>
      <c r="Z70" s="23"/>
      <c r="AA70" s="23"/>
      <c r="AB70" s="23"/>
      <c r="AC70" s="23" t="s">
        <v>62</v>
      </c>
      <c r="AD70" s="23"/>
      <c r="AE70" s="23"/>
      <c r="AF70" s="16">
        <v>4</v>
      </c>
      <c r="AG70" s="159"/>
      <c r="AH70" s="283">
        <f>IF(AF70="",IF(AG70="","",AG70),AF70)</f>
        <v>4</v>
      </c>
      <c r="AI70" s="178" t="s">
        <v>40</v>
      </c>
      <c r="AJ70" s="178"/>
      <c r="AK70" s="178"/>
      <c r="AL70" s="179"/>
      <c r="AM70" s="23"/>
      <c r="AN70" s="23"/>
    </row>
    <row r="71" spans="1:40" ht="46.5" customHeight="1" x14ac:dyDescent="0.2">
      <c r="A71" s="292" t="s">
        <v>5125</v>
      </c>
      <c r="B71" s="446">
        <v>2019</v>
      </c>
      <c r="C71" s="16" t="s">
        <v>125</v>
      </c>
      <c r="D71" s="42" t="s">
        <v>3340</v>
      </c>
      <c r="E71" s="52" t="s">
        <v>1874</v>
      </c>
      <c r="F71" s="55" t="s">
        <v>1875</v>
      </c>
      <c r="G71" s="20"/>
      <c r="H71" s="19" t="s">
        <v>2655</v>
      </c>
      <c r="I71" s="183" t="s">
        <v>2656</v>
      </c>
      <c r="J71" s="81" t="s">
        <v>2657</v>
      </c>
      <c r="K71" s="16">
        <v>0</v>
      </c>
      <c r="L71" s="23"/>
      <c r="M71" s="23"/>
      <c r="N71" s="23" t="s">
        <v>130</v>
      </c>
      <c r="O71" s="23" t="s">
        <v>131</v>
      </c>
      <c r="P71" s="23" t="s">
        <v>134</v>
      </c>
      <c r="Q71" s="23" t="s">
        <v>135</v>
      </c>
      <c r="R71" s="23"/>
      <c r="S71" s="23"/>
      <c r="T71" s="23"/>
      <c r="U71" s="23"/>
      <c r="V71" s="23"/>
      <c r="W71" s="23"/>
      <c r="X71" s="23"/>
      <c r="Y71" s="23"/>
      <c r="Z71" s="23"/>
      <c r="AA71" s="23"/>
      <c r="AB71" s="23"/>
      <c r="AC71" s="23" t="s">
        <v>62</v>
      </c>
      <c r="AD71" s="23"/>
      <c r="AE71" s="23"/>
      <c r="AF71" s="16">
        <v>4</v>
      </c>
      <c r="AG71" s="142"/>
      <c r="AH71" s="284">
        <f>IF(AF71="",IF(AG71="","",AG71),AF71)</f>
        <v>4</v>
      </c>
      <c r="AI71" s="435" t="s">
        <v>40</v>
      </c>
      <c r="AJ71" s="16"/>
      <c r="AK71" s="16"/>
      <c r="AL71" s="23"/>
      <c r="AM71" s="23"/>
      <c r="AN71" s="23"/>
    </row>
    <row r="72" spans="1:40" ht="46.5" customHeight="1" x14ac:dyDescent="0.2">
      <c r="A72" s="292" t="s">
        <v>5125</v>
      </c>
      <c r="B72" s="446">
        <v>2019</v>
      </c>
      <c r="C72" s="16" t="s">
        <v>125</v>
      </c>
      <c r="D72" s="42" t="s">
        <v>3341</v>
      </c>
      <c r="E72" s="26" t="s">
        <v>2658</v>
      </c>
      <c r="F72" s="55" t="s">
        <v>2659</v>
      </c>
      <c r="G72" s="20" t="s">
        <v>2660</v>
      </c>
      <c r="H72" s="41"/>
      <c r="I72" s="204" t="s">
        <v>2661</v>
      </c>
      <c r="J72" s="81" t="s">
        <v>2662</v>
      </c>
      <c r="K72" s="16">
        <v>1</v>
      </c>
      <c r="L72" s="23"/>
      <c r="M72" s="23"/>
      <c r="N72" s="23" t="s">
        <v>130</v>
      </c>
      <c r="O72" s="23" t="s">
        <v>131</v>
      </c>
      <c r="P72" s="23"/>
      <c r="Q72" s="23"/>
      <c r="R72" s="23"/>
      <c r="S72" s="23"/>
      <c r="T72" s="23"/>
      <c r="U72" s="23"/>
      <c r="V72" s="23"/>
      <c r="W72" s="23"/>
      <c r="X72" s="23"/>
      <c r="Y72" s="23"/>
      <c r="Z72" s="23"/>
      <c r="AA72" s="23"/>
      <c r="AB72" s="23"/>
      <c r="AC72" s="180" t="s">
        <v>62</v>
      </c>
      <c r="AD72" s="205"/>
      <c r="AE72" s="179"/>
      <c r="AF72" s="16">
        <v>3</v>
      </c>
      <c r="AG72" s="16">
        <v>3</v>
      </c>
      <c r="AH72" s="280">
        <f>IF(AF72="",IF(AG72="","",AG72),AF72)</f>
        <v>3</v>
      </c>
      <c r="AI72" s="436" t="s">
        <v>38</v>
      </c>
      <c r="AJ72" s="16"/>
      <c r="AK72" s="16"/>
      <c r="AL72" s="23"/>
      <c r="AM72" s="23"/>
      <c r="AN72" s="23"/>
    </row>
    <row r="73" spans="1:40" ht="46.5" customHeight="1" x14ac:dyDescent="0.2">
      <c r="A73" s="292" t="s">
        <v>5125</v>
      </c>
      <c r="B73" s="446">
        <v>2019</v>
      </c>
      <c r="C73" s="16" t="s">
        <v>136</v>
      </c>
      <c r="D73" s="90" t="s">
        <v>3342</v>
      </c>
      <c r="E73" s="26" t="s">
        <v>218</v>
      </c>
      <c r="F73" s="19" t="s">
        <v>219</v>
      </c>
      <c r="G73" s="207" t="s">
        <v>2663</v>
      </c>
      <c r="H73" s="208" t="s">
        <v>2664</v>
      </c>
      <c r="I73" s="21" t="s">
        <v>2665</v>
      </c>
      <c r="J73" s="20" t="s">
        <v>2666</v>
      </c>
      <c r="K73" s="16">
        <v>1</v>
      </c>
      <c r="L73" s="23"/>
      <c r="N73" s="23" t="s">
        <v>2260</v>
      </c>
      <c r="O73" s="23" t="s">
        <v>2261</v>
      </c>
      <c r="P73" s="23"/>
      <c r="Q73" s="23"/>
      <c r="R73" s="23"/>
      <c r="S73" s="23"/>
      <c r="T73" s="23"/>
      <c r="U73" s="23"/>
      <c r="V73" s="23"/>
      <c r="W73" s="23"/>
      <c r="X73" s="23"/>
      <c r="Y73" s="23"/>
      <c r="Z73" s="23"/>
      <c r="AA73" s="23"/>
      <c r="AB73" s="180"/>
      <c r="AC73" s="209" t="s">
        <v>62</v>
      </c>
      <c r="AD73" s="179"/>
      <c r="AE73" s="23"/>
      <c r="AF73" s="16">
        <v>3</v>
      </c>
      <c r="AG73" s="16">
        <v>2</v>
      </c>
      <c r="AH73" s="280">
        <v>2</v>
      </c>
      <c r="AI73" s="159" t="s">
        <v>36</v>
      </c>
      <c r="AJ73" s="16"/>
      <c r="AK73" s="16"/>
      <c r="AL73" s="23"/>
      <c r="AM73" s="23"/>
      <c r="AN73" s="23"/>
    </row>
    <row r="74" spans="1:40" ht="46.5" customHeight="1" x14ac:dyDescent="0.2">
      <c r="A74" s="292" t="s">
        <v>5125</v>
      </c>
      <c r="B74" s="446">
        <v>2019</v>
      </c>
      <c r="C74" s="16" t="s">
        <v>136</v>
      </c>
      <c r="D74" s="42" t="s">
        <v>3343</v>
      </c>
      <c r="E74" s="52" t="s">
        <v>2597</v>
      </c>
      <c r="F74" s="55" t="s">
        <v>2667</v>
      </c>
      <c r="G74" s="20" t="s">
        <v>2668</v>
      </c>
      <c r="H74" s="19" t="s">
        <v>2669</v>
      </c>
      <c r="I74" s="210" t="s">
        <v>2670</v>
      </c>
      <c r="J74" s="81" t="s">
        <v>2671</v>
      </c>
      <c r="K74" s="16">
        <v>0</v>
      </c>
      <c r="L74" s="23"/>
      <c r="M74" s="23"/>
      <c r="N74" s="23" t="s">
        <v>437</v>
      </c>
      <c r="O74" s="23" t="s">
        <v>438</v>
      </c>
      <c r="P74" s="23"/>
      <c r="Q74" s="23"/>
      <c r="R74" s="23"/>
      <c r="S74" s="23"/>
      <c r="T74" s="23"/>
      <c r="U74" s="23"/>
      <c r="V74" s="23"/>
      <c r="W74" s="23"/>
      <c r="X74" s="23"/>
      <c r="Y74" s="23"/>
      <c r="Z74" s="23"/>
      <c r="AA74" s="23"/>
      <c r="AB74" s="23"/>
      <c r="AC74" s="23"/>
      <c r="AD74" s="23"/>
      <c r="AE74" s="23"/>
      <c r="AF74" s="16">
        <v>4</v>
      </c>
      <c r="AG74" s="211"/>
      <c r="AH74" s="285">
        <f>IF(AF74="",IF(AG74="","",AG74),AF74)</f>
        <v>4</v>
      </c>
      <c r="AI74" s="437" t="s">
        <v>40</v>
      </c>
      <c r="AJ74" s="16"/>
      <c r="AK74" s="16"/>
      <c r="AL74" s="23"/>
      <c r="AM74" s="23"/>
      <c r="AN74" s="23"/>
    </row>
    <row r="75" spans="1:40" ht="46.5" customHeight="1" x14ac:dyDescent="0.2">
      <c r="A75" s="292" t="s">
        <v>5125</v>
      </c>
      <c r="B75" s="446">
        <v>2019</v>
      </c>
      <c r="C75" s="16" t="s">
        <v>1579</v>
      </c>
      <c r="D75" s="42" t="s">
        <v>3344</v>
      </c>
      <c r="E75" s="52" t="s">
        <v>813</v>
      </c>
      <c r="F75" s="55" t="s">
        <v>814</v>
      </c>
      <c r="G75" s="20"/>
      <c r="H75" s="41">
        <v>43586</v>
      </c>
      <c r="I75" s="183" t="s">
        <v>2672</v>
      </c>
      <c r="J75" s="81" t="s">
        <v>2673</v>
      </c>
      <c r="K75" s="16">
        <v>0</v>
      </c>
      <c r="L75" s="23"/>
      <c r="M75" s="23"/>
      <c r="N75" s="23" t="s">
        <v>473</v>
      </c>
      <c r="O75" s="23" t="s">
        <v>474</v>
      </c>
      <c r="P75" s="23" t="s">
        <v>536</v>
      </c>
      <c r="Q75" s="23" t="s">
        <v>223</v>
      </c>
      <c r="R75" s="23"/>
      <c r="S75" s="23"/>
      <c r="T75" s="23"/>
      <c r="U75" s="23"/>
      <c r="V75" s="23"/>
      <c r="W75" s="23"/>
      <c r="X75" s="23"/>
      <c r="Y75" s="23"/>
      <c r="Z75" s="23"/>
      <c r="AA75" s="23"/>
      <c r="AB75" s="23"/>
      <c r="AC75" s="23"/>
      <c r="AD75" s="23"/>
      <c r="AE75" s="23"/>
      <c r="AF75" s="16"/>
      <c r="AG75" s="159">
        <v>4</v>
      </c>
      <c r="AH75" s="283">
        <f>IF(AF75="",IF(AG75="","",AG75),AF75)</f>
        <v>4</v>
      </c>
      <c r="AI75" s="178" t="s">
        <v>40</v>
      </c>
      <c r="AJ75" s="178"/>
      <c r="AK75" s="178"/>
      <c r="AL75" s="179"/>
      <c r="AM75" s="23"/>
      <c r="AN75" s="23"/>
    </row>
    <row r="76" spans="1:40" ht="46.5" customHeight="1" x14ac:dyDescent="0.2">
      <c r="A76" s="292" t="s">
        <v>5125</v>
      </c>
      <c r="B76" s="446">
        <v>2019</v>
      </c>
      <c r="C76" s="16" t="s">
        <v>79</v>
      </c>
      <c r="D76" s="42" t="s">
        <v>3345</v>
      </c>
      <c r="E76" s="20" t="s">
        <v>2319</v>
      </c>
      <c r="F76" s="55" t="s">
        <v>63</v>
      </c>
      <c r="G76" s="20"/>
      <c r="H76" s="19" t="s">
        <v>2674</v>
      </c>
      <c r="I76" s="177" t="s">
        <v>2675</v>
      </c>
      <c r="J76" s="81" t="s">
        <v>2676</v>
      </c>
      <c r="K76" s="16">
        <v>0</v>
      </c>
      <c r="L76" s="23"/>
      <c r="M76" s="23"/>
      <c r="N76" s="23" t="s">
        <v>2275</v>
      </c>
      <c r="O76" s="23" t="s">
        <v>2276</v>
      </c>
      <c r="P76" s="23"/>
      <c r="Q76" s="23"/>
      <c r="R76" s="23"/>
      <c r="S76" s="23"/>
      <c r="T76" s="23"/>
      <c r="U76" s="23"/>
      <c r="V76" s="23"/>
      <c r="W76" s="23"/>
      <c r="X76" s="23"/>
      <c r="Y76" s="23"/>
      <c r="Z76" s="23"/>
      <c r="AA76" s="23"/>
      <c r="AB76" s="23"/>
      <c r="AC76" s="23"/>
      <c r="AD76" s="23"/>
      <c r="AE76" s="23"/>
      <c r="AF76" s="16">
        <v>4</v>
      </c>
      <c r="AG76" s="159">
        <v>3</v>
      </c>
      <c r="AH76" s="283">
        <v>3</v>
      </c>
      <c r="AI76" s="178" t="s">
        <v>38</v>
      </c>
      <c r="AJ76" s="178"/>
      <c r="AK76" s="178"/>
      <c r="AL76" s="179"/>
      <c r="AM76" s="23"/>
      <c r="AN76" s="23"/>
    </row>
    <row r="77" spans="1:40" ht="46.5" customHeight="1" x14ac:dyDescent="0.2">
      <c r="A77" s="292" t="s">
        <v>5125</v>
      </c>
      <c r="B77" s="446">
        <v>2019</v>
      </c>
      <c r="C77" s="16" t="s">
        <v>79</v>
      </c>
      <c r="D77" s="42" t="s">
        <v>3346</v>
      </c>
      <c r="E77" s="52" t="s">
        <v>813</v>
      </c>
      <c r="F77" s="55" t="s">
        <v>814</v>
      </c>
      <c r="G77" s="20"/>
      <c r="H77" s="41" t="s">
        <v>229</v>
      </c>
      <c r="I77" s="183" t="s">
        <v>2675</v>
      </c>
      <c r="J77" s="81" t="s">
        <v>2677</v>
      </c>
      <c r="K77" s="16">
        <v>0</v>
      </c>
      <c r="L77" s="23"/>
      <c r="M77" s="23"/>
      <c r="N77" s="23" t="s">
        <v>2275</v>
      </c>
      <c r="O77" s="23" t="s">
        <v>2276</v>
      </c>
      <c r="P77" s="23" t="s">
        <v>185</v>
      </c>
      <c r="Q77" s="23" t="s">
        <v>186</v>
      </c>
      <c r="R77" s="23"/>
      <c r="S77" s="23"/>
      <c r="T77" s="23"/>
      <c r="U77" s="23"/>
      <c r="V77" s="23"/>
      <c r="W77" s="23"/>
      <c r="X77" s="23"/>
      <c r="Y77" s="23"/>
      <c r="Z77" s="23"/>
      <c r="AA77" s="23"/>
      <c r="AB77" s="23"/>
      <c r="AC77" s="23"/>
      <c r="AD77" s="23"/>
      <c r="AE77" s="23"/>
      <c r="AF77" s="16">
        <v>4</v>
      </c>
      <c r="AG77" s="159"/>
      <c r="AH77" s="283">
        <f t="shared" ref="AH77:AH85" si="1">IF(AF77="",IF(AG77="","",AG77),AF77)</f>
        <v>4</v>
      </c>
      <c r="AI77" s="178" t="s">
        <v>40</v>
      </c>
      <c r="AJ77" s="178"/>
      <c r="AK77" s="178"/>
      <c r="AL77" s="179"/>
      <c r="AM77" s="23"/>
      <c r="AN77" s="23"/>
    </row>
    <row r="78" spans="1:40" ht="46.5" customHeight="1" x14ac:dyDescent="0.2">
      <c r="A78" s="292" t="s">
        <v>5125</v>
      </c>
      <c r="B78" s="446">
        <v>2019</v>
      </c>
      <c r="C78" s="16" t="s">
        <v>79</v>
      </c>
      <c r="D78" s="42" t="s">
        <v>3347</v>
      </c>
      <c r="E78" s="52" t="s">
        <v>1493</v>
      </c>
      <c r="F78" s="55"/>
      <c r="G78" s="20"/>
      <c r="H78" s="19"/>
      <c r="I78" s="210" t="s">
        <v>2678</v>
      </c>
      <c r="J78" s="212" t="s">
        <v>2679</v>
      </c>
      <c r="K78" s="16">
        <v>0</v>
      </c>
      <c r="L78" s="23"/>
      <c r="M78" s="23"/>
      <c r="N78" s="23" t="s">
        <v>2275</v>
      </c>
      <c r="O78" s="23" t="s">
        <v>2276</v>
      </c>
      <c r="P78" s="23" t="s">
        <v>536</v>
      </c>
      <c r="Q78" s="23" t="s">
        <v>223</v>
      </c>
      <c r="R78" s="23"/>
      <c r="S78" s="23"/>
      <c r="T78" s="23"/>
      <c r="U78" s="23"/>
      <c r="V78" s="23"/>
      <c r="W78" s="23"/>
      <c r="X78" s="23"/>
      <c r="Y78" s="23"/>
      <c r="Z78" s="23"/>
      <c r="AA78" s="23"/>
      <c r="AB78" s="23"/>
      <c r="AC78" s="23"/>
      <c r="AD78" s="23"/>
      <c r="AE78" s="23"/>
      <c r="AF78" s="16">
        <v>4</v>
      </c>
      <c r="AG78" s="159"/>
      <c r="AH78" s="283">
        <f t="shared" si="1"/>
        <v>4</v>
      </c>
      <c r="AI78" s="178" t="s">
        <v>40</v>
      </c>
      <c r="AJ78" s="178"/>
      <c r="AK78" s="178"/>
      <c r="AL78" s="179"/>
      <c r="AM78" s="23" t="s">
        <v>62</v>
      </c>
      <c r="AN78" s="23"/>
    </row>
    <row r="79" spans="1:40" ht="46.5" customHeight="1" x14ac:dyDescent="0.2">
      <c r="A79" s="292" t="s">
        <v>5125</v>
      </c>
      <c r="B79" s="446">
        <v>2019</v>
      </c>
      <c r="C79" s="159" t="s">
        <v>136</v>
      </c>
      <c r="D79" s="42" t="s">
        <v>3348</v>
      </c>
      <c r="E79" s="196" t="s">
        <v>218</v>
      </c>
      <c r="F79" s="197" t="s">
        <v>219</v>
      </c>
      <c r="G79" s="20" t="s">
        <v>2680</v>
      </c>
      <c r="H79" s="213" t="s">
        <v>1592</v>
      </c>
      <c r="I79" s="214" t="s">
        <v>2681</v>
      </c>
      <c r="J79" s="215" t="s">
        <v>2682</v>
      </c>
      <c r="K79" s="16">
        <v>1</v>
      </c>
      <c r="L79" s="23"/>
      <c r="M79" s="23"/>
      <c r="N79" s="23" t="s">
        <v>481</v>
      </c>
      <c r="O79" s="23" t="s">
        <v>482</v>
      </c>
      <c r="P79" s="23"/>
      <c r="Q79" s="23"/>
      <c r="R79" s="23"/>
      <c r="S79" s="23"/>
      <c r="T79" s="23"/>
      <c r="U79" s="23"/>
      <c r="V79" s="23"/>
      <c r="W79" s="23"/>
      <c r="X79" s="23"/>
      <c r="Y79" s="23"/>
      <c r="Z79" s="23"/>
      <c r="AA79" s="23"/>
      <c r="AB79" s="23"/>
      <c r="AC79" s="23" t="s">
        <v>62</v>
      </c>
      <c r="AD79" s="10"/>
      <c r="AE79" s="23"/>
      <c r="AF79" s="16">
        <v>3</v>
      </c>
      <c r="AG79" s="16">
        <v>2</v>
      </c>
      <c r="AH79" s="280">
        <v>2</v>
      </c>
      <c r="AI79" s="436" t="s">
        <v>36</v>
      </c>
      <c r="AJ79" s="16"/>
      <c r="AK79" s="16"/>
      <c r="AL79" s="23"/>
      <c r="AM79" s="23"/>
      <c r="AN79" s="23"/>
    </row>
    <row r="80" spans="1:40" ht="46.5" customHeight="1" x14ac:dyDescent="0.2">
      <c r="A80" s="292" t="s">
        <v>5125</v>
      </c>
      <c r="B80" s="446">
        <v>2019</v>
      </c>
      <c r="C80" s="16" t="s">
        <v>136</v>
      </c>
      <c r="D80" s="42" t="s">
        <v>3349</v>
      </c>
      <c r="E80" s="52" t="s">
        <v>1183</v>
      </c>
      <c r="F80" s="55" t="s">
        <v>1835</v>
      </c>
      <c r="G80" s="20"/>
      <c r="H80" s="19"/>
      <c r="I80" s="216" t="s">
        <v>2683</v>
      </c>
      <c r="J80" s="81" t="s">
        <v>2684</v>
      </c>
      <c r="K80" s="16">
        <v>0</v>
      </c>
      <c r="L80" s="23"/>
      <c r="M80" s="23"/>
      <c r="N80" s="23" t="s">
        <v>481</v>
      </c>
      <c r="O80" s="23" t="s">
        <v>482</v>
      </c>
      <c r="P80" s="23"/>
      <c r="Q80" s="23"/>
      <c r="R80" s="23"/>
      <c r="S80" s="23"/>
      <c r="T80" s="23"/>
      <c r="U80" s="23"/>
      <c r="V80" s="23"/>
      <c r="W80" s="23"/>
      <c r="X80" s="23"/>
      <c r="Y80" s="23"/>
      <c r="Z80" s="23"/>
      <c r="AA80" s="23"/>
      <c r="AB80" s="23"/>
      <c r="AC80" s="23" t="s">
        <v>62</v>
      </c>
      <c r="AD80" s="23"/>
      <c r="AE80" s="23"/>
      <c r="AF80" s="217" t="s">
        <v>2685</v>
      </c>
      <c r="AG80" s="159">
        <v>4</v>
      </c>
      <c r="AH80" s="283">
        <f t="shared" si="1"/>
        <v>4</v>
      </c>
      <c r="AI80" s="178" t="s">
        <v>40</v>
      </c>
      <c r="AJ80" s="178"/>
      <c r="AK80" s="178"/>
      <c r="AL80" s="179"/>
      <c r="AM80" s="23"/>
      <c r="AN80" s="23"/>
    </row>
    <row r="81" spans="1:40" ht="46.5" customHeight="1" x14ac:dyDescent="0.2">
      <c r="A81" s="292" t="s">
        <v>5125</v>
      </c>
      <c r="B81" s="446">
        <v>2019</v>
      </c>
      <c r="C81" s="16" t="s">
        <v>136</v>
      </c>
      <c r="D81" s="42" t="s">
        <v>3350</v>
      </c>
      <c r="E81" s="52" t="s">
        <v>1493</v>
      </c>
      <c r="F81" s="55" t="s">
        <v>1576</v>
      </c>
      <c r="G81" s="20"/>
      <c r="H81" s="218" t="s">
        <v>2686</v>
      </c>
      <c r="I81" s="210" t="s">
        <v>2687</v>
      </c>
      <c r="J81" s="81" t="s">
        <v>2688</v>
      </c>
      <c r="K81" s="16">
        <v>0</v>
      </c>
      <c r="L81" s="23"/>
      <c r="M81" s="23"/>
      <c r="N81" s="23" t="s">
        <v>481</v>
      </c>
      <c r="O81" s="23" t="s">
        <v>482</v>
      </c>
      <c r="P81" s="23"/>
      <c r="Q81" s="23"/>
      <c r="R81" s="23"/>
      <c r="S81" s="23"/>
      <c r="T81" s="23"/>
      <c r="U81" s="23"/>
      <c r="V81" s="23"/>
      <c r="W81" s="23"/>
      <c r="X81" s="23"/>
      <c r="Y81" s="23"/>
      <c r="Z81" s="23"/>
      <c r="AA81" s="23"/>
      <c r="AB81" s="23"/>
      <c r="AC81" s="23" t="s">
        <v>62</v>
      </c>
      <c r="AD81" s="23"/>
      <c r="AE81" s="23"/>
      <c r="AF81" s="16"/>
      <c r="AG81" s="159">
        <v>4</v>
      </c>
      <c r="AH81" s="283">
        <f t="shared" si="1"/>
        <v>4</v>
      </c>
      <c r="AI81" s="178" t="s">
        <v>40</v>
      </c>
      <c r="AJ81" s="178"/>
      <c r="AK81" s="178"/>
      <c r="AL81" s="179"/>
      <c r="AM81" s="23" t="s">
        <v>62</v>
      </c>
      <c r="AN81" s="23"/>
    </row>
    <row r="82" spans="1:40" ht="46.5" customHeight="1" x14ac:dyDescent="0.2">
      <c r="A82" s="292" t="s">
        <v>5125</v>
      </c>
      <c r="B82" s="446">
        <v>2019</v>
      </c>
      <c r="C82" s="16" t="s">
        <v>125</v>
      </c>
      <c r="D82" s="5" t="s">
        <v>3351</v>
      </c>
      <c r="E82" s="52" t="s">
        <v>1141</v>
      </c>
      <c r="F82" s="55" t="s">
        <v>1770</v>
      </c>
      <c r="G82" s="20"/>
      <c r="H82" s="219" t="s">
        <v>2689</v>
      </c>
      <c r="I82" s="183" t="s">
        <v>2690</v>
      </c>
      <c r="J82" s="81" t="s">
        <v>2691</v>
      </c>
      <c r="K82" s="16">
        <v>0</v>
      </c>
      <c r="L82" s="23"/>
      <c r="M82" s="23"/>
      <c r="N82" s="23" t="s">
        <v>332</v>
      </c>
      <c r="O82" s="23" t="s">
        <v>333</v>
      </c>
      <c r="P82" s="23"/>
      <c r="Q82" s="23"/>
      <c r="R82" s="23"/>
      <c r="S82" s="23"/>
      <c r="T82" s="23"/>
      <c r="U82" s="23"/>
      <c r="V82" s="23"/>
      <c r="W82" s="23"/>
      <c r="X82" s="23"/>
      <c r="Y82" s="23"/>
      <c r="Z82" s="23"/>
      <c r="AA82" s="23"/>
      <c r="AB82" s="23"/>
      <c r="AC82" s="23" t="s">
        <v>62</v>
      </c>
      <c r="AD82" s="23"/>
      <c r="AE82" s="23"/>
      <c r="AF82" s="16">
        <v>4</v>
      </c>
      <c r="AG82" s="159">
        <v>4</v>
      </c>
      <c r="AH82" s="283">
        <f t="shared" si="1"/>
        <v>4</v>
      </c>
      <c r="AI82" s="178" t="s">
        <v>40</v>
      </c>
      <c r="AJ82" s="178"/>
      <c r="AK82" s="178"/>
      <c r="AL82" s="179"/>
      <c r="AM82" s="23"/>
      <c r="AN82" s="23"/>
    </row>
    <row r="83" spans="1:40" ht="46.5" customHeight="1" x14ac:dyDescent="0.2">
      <c r="A83" s="292" t="s">
        <v>5125</v>
      </c>
      <c r="B83" s="446">
        <v>2019</v>
      </c>
      <c r="C83" s="16" t="s">
        <v>125</v>
      </c>
      <c r="D83" s="42" t="s">
        <v>3352</v>
      </c>
      <c r="E83" s="52" t="s">
        <v>1141</v>
      </c>
      <c r="F83" s="55" t="s">
        <v>1770</v>
      </c>
      <c r="G83" s="20"/>
      <c r="H83" s="219" t="s">
        <v>2689</v>
      </c>
      <c r="I83" s="183" t="s">
        <v>2692</v>
      </c>
      <c r="J83" s="81" t="s">
        <v>2693</v>
      </c>
      <c r="K83" s="16">
        <v>0</v>
      </c>
      <c r="L83" s="23"/>
      <c r="M83" s="23"/>
      <c r="N83" s="23" t="s">
        <v>332</v>
      </c>
      <c r="O83" s="23" t="s">
        <v>333</v>
      </c>
      <c r="P83" s="23"/>
      <c r="Q83" s="23"/>
      <c r="R83" s="23"/>
      <c r="S83" s="23"/>
      <c r="T83" s="23"/>
      <c r="U83" s="23"/>
      <c r="V83" s="23"/>
      <c r="W83" s="23"/>
      <c r="X83" s="23"/>
      <c r="Y83" s="23"/>
      <c r="Z83" s="23"/>
      <c r="AA83" s="23"/>
      <c r="AB83" s="23"/>
      <c r="AC83" s="23"/>
      <c r="AD83" s="23"/>
      <c r="AE83" s="23"/>
      <c r="AF83" s="16">
        <v>4</v>
      </c>
      <c r="AG83" s="159">
        <v>4</v>
      </c>
      <c r="AH83" s="283">
        <f t="shared" si="1"/>
        <v>4</v>
      </c>
      <c r="AI83" s="178" t="s">
        <v>40</v>
      </c>
      <c r="AJ83" s="178"/>
      <c r="AK83" s="178"/>
      <c r="AL83" s="179"/>
      <c r="AM83" s="23"/>
      <c r="AN83" s="23"/>
    </row>
    <row r="84" spans="1:40" ht="46.5" customHeight="1" x14ac:dyDescent="0.2">
      <c r="A84" s="292" t="s">
        <v>5125</v>
      </c>
      <c r="B84" s="446">
        <v>2019</v>
      </c>
      <c r="C84" s="16" t="s">
        <v>54</v>
      </c>
      <c r="D84" s="42" t="s">
        <v>3353</v>
      </c>
      <c r="E84" s="52" t="s">
        <v>2694</v>
      </c>
      <c r="F84" s="55" t="s">
        <v>2695</v>
      </c>
      <c r="G84" s="20"/>
      <c r="H84" s="19" t="s">
        <v>732</v>
      </c>
      <c r="I84" s="183"/>
      <c r="J84" s="81" t="s">
        <v>2696</v>
      </c>
      <c r="K84" s="16">
        <v>0</v>
      </c>
      <c r="L84" s="23"/>
      <c r="M84" s="23"/>
      <c r="N84" s="23" t="s">
        <v>2280</v>
      </c>
      <c r="O84" s="23" t="s">
        <v>2281</v>
      </c>
      <c r="P84" s="23"/>
      <c r="Q84" s="23"/>
      <c r="R84" s="23"/>
      <c r="S84" s="23"/>
      <c r="T84" s="23"/>
      <c r="U84" s="23"/>
      <c r="V84" s="23"/>
      <c r="W84" s="23"/>
      <c r="X84" s="23"/>
      <c r="Y84" s="23"/>
      <c r="Z84" s="23"/>
      <c r="AA84" s="23"/>
      <c r="AB84" s="23"/>
      <c r="AC84" s="23" t="s">
        <v>62</v>
      </c>
      <c r="AD84" s="23"/>
      <c r="AE84" s="23"/>
      <c r="AF84" s="16">
        <v>4</v>
      </c>
      <c r="AG84" s="159">
        <v>4</v>
      </c>
      <c r="AH84" s="283">
        <f t="shared" si="1"/>
        <v>4</v>
      </c>
      <c r="AI84" s="178" t="s">
        <v>40</v>
      </c>
      <c r="AJ84" s="178"/>
      <c r="AK84" s="178"/>
      <c r="AL84" s="179"/>
      <c r="AM84" s="23"/>
      <c r="AN84" s="23"/>
    </row>
    <row r="85" spans="1:40" ht="46.5" customHeight="1" x14ac:dyDescent="0.2">
      <c r="A85" s="292" t="s">
        <v>5125</v>
      </c>
      <c r="B85" s="446">
        <v>2019</v>
      </c>
      <c r="C85" s="16" t="s">
        <v>1579</v>
      </c>
      <c r="D85" s="42" t="s">
        <v>3354</v>
      </c>
      <c r="E85" s="18" t="s">
        <v>137</v>
      </c>
      <c r="F85" s="55" t="s">
        <v>138</v>
      </c>
      <c r="G85" s="20"/>
      <c r="H85" s="19" t="s">
        <v>2697</v>
      </c>
      <c r="I85" s="220" t="s">
        <v>2698</v>
      </c>
      <c r="J85" s="81" t="s">
        <v>2699</v>
      </c>
      <c r="K85" s="16">
        <v>1</v>
      </c>
      <c r="L85" s="23"/>
      <c r="M85" s="23"/>
      <c r="N85" s="23" t="s">
        <v>197</v>
      </c>
      <c r="O85" s="23" t="s">
        <v>198</v>
      </c>
      <c r="P85" s="23"/>
      <c r="Q85" s="23"/>
      <c r="R85" s="23"/>
      <c r="S85" s="23"/>
      <c r="T85" s="23"/>
      <c r="U85" s="23"/>
      <c r="V85" s="23"/>
      <c r="W85" s="23"/>
      <c r="X85" s="23"/>
      <c r="Y85" s="23"/>
      <c r="Z85" s="23"/>
      <c r="AA85" s="23"/>
      <c r="AB85" s="23"/>
      <c r="AC85" s="23" t="s">
        <v>62</v>
      </c>
      <c r="AD85" s="23"/>
      <c r="AE85" s="23"/>
      <c r="AF85" s="16">
        <v>2</v>
      </c>
      <c r="AG85" s="159">
        <v>2</v>
      </c>
      <c r="AH85" s="283">
        <f t="shared" si="1"/>
        <v>2</v>
      </c>
      <c r="AI85" s="178" t="s">
        <v>36</v>
      </c>
      <c r="AJ85" s="178">
        <v>3</v>
      </c>
      <c r="AK85" s="178"/>
      <c r="AL85" s="179"/>
      <c r="AM85" s="23"/>
      <c r="AN85" s="23"/>
    </row>
    <row r="86" spans="1:40" ht="46.5" customHeight="1" x14ac:dyDescent="0.2">
      <c r="A86" s="292" t="s">
        <v>5125</v>
      </c>
      <c r="B86" s="446">
        <v>2019</v>
      </c>
      <c r="C86" s="16" t="s">
        <v>87</v>
      </c>
      <c r="D86" s="42" t="s">
        <v>3355</v>
      </c>
      <c r="E86" s="52" t="s">
        <v>55</v>
      </c>
      <c r="F86" s="55" t="s">
        <v>56</v>
      </c>
      <c r="G86" s="20" t="s">
        <v>2700</v>
      </c>
      <c r="H86" s="19" t="s">
        <v>2701</v>
      </c>
      <c r="I86" s="177" t="s">
        <v>2702</v>
      </c>
      <c r="J86" s="81" t="s">
        <v>2703</v>
      </c>
      <c r="K86" s="16">
        <v>0</v>
      </c>
      <c r="L86" s="23"/>
      <c r="M86" s="23"/>
      <c r="N86" s="23" t="s">
        <v>210</v>
      </c>
      <c r="O86" s="23" t="s">
        <v>211</v>
      </c>
      <c r="P86" s="23"/>
      <c r="Q86" s="23"/>
      <c r="R86" s="23"/>
      <c r="S86" s="23"/>
      <c r="T86" s="23"/>
      <c r="U86" s="23"/>
      <c r="V86" s="23"/>
      <c r="W86" s="23"/>
      <c r="X86" s="23"/>
      <c r="Y86" s="23"/>
      <c r="Z86" s="23"/>
      <c r="AA86" s="23"/>
      <c r="AB86" s="23"/>
      <c r="AC86" s="23" t="s">
        <v>62</v>
      </c>
      <c r="AD86" s="23"/>
      <c r="AE86" s="23"/>
      <c r="AF86" s="16">
        <v>4</v>
      </c>
      <c r="AG86" s="159">
        <v>3</v>
      </c>
      <c r="AH86" s="283">
        <v>3</v>
      </c>
      <c r="AI86" s="178" t="s">
        <v>38</v>
      </c>
      <c r="AJ86" s="178"/>
      <c r="AK86" s="178"/>
      <c r="AL86" s="179"/>
      <c r="AM86" s="23"/>
      <c r="AN86" s="23"/>
    </row>
    <row r="87" spans="1:40" ht="46.5" customHeight="1" x14ac:dyDescent="0.2">
      <c r="A87" s="292" t="s">
        <v>5125</v>
      </c>
      <c r="B87" s="446">
        <v>2019</v>
      </c>
      <c r="C87" s="16" t="s">
        <v>79</v>
      </c>
      <c r="D87" s="42" t="s">
        <v>3356</v>
      </c>
      <c r="E87" s="18" t="s">
        <v>1814</v>
      </c>
      <c r="F87" s="55" t="s">
        <v>1815</v>
      </c>
      <c r="G87" s="20" t="s">
        <v>1921</v>
      </c>
      <c r="H87" s="41">
        <v>43770</v>
      </c>
      <c r="I87" s="170" t="s">
        <v>2704</v>
      </c>
      <c r="J87" s="81" t="s">
        <v>2705</v>
      </c>
      <c r="K87" s="16">
        <v>1</v>
      </c>
      <c r="L87" s="23"/>
      <c r="M87" s="23"/>
      <c r="N87" s="23" t="s">
        <v>513</v>
      </c>
      <c r="O87" s="23" t="s">
        <v>514</v>
      </c>
      <c r="P87" s="23"/>
      <c r="Q87" s="23"/>
      <c r="R87" s="23"/>
      <c r="S87" s="23"/>
      <c r="T87" s="23"/>
      <c r="U87" s="23"/>
      <c r="V87" s="23"/>
      <c r="W87" s="23"/>
      <c r="X87" s="23"/>
      <c r="Y87" s="23"/>
      <c r="Z87" s="23"/>
      <c r="AA87" s="23"/>
      <c r="AB87" s="23"/>
      <c r="AC87" s="23" t="s">
        <v>62</v>
      </c>
      <c r="AD87" s="23"/>
      <c r="AE87" s="23"/>
      <c r="AF87" s="16">
        <v>4</v>
      </c>
      <c r="AG87" s="159">
        <v>4</v>
      </c>
      <c r="AH87" s="283">
        <f>IF(AF87="",IF(AG87="","",AG87),AF87)</f>
        <v>4</v>
      </c>
      <c r="AI87" s="178" t="s">
        <v>40</v>
      </c>
      <c r="AJ87" s="178">
        <v>1</v>
      </c>
      <c r="AK87" s="178"/>
      <c r="AL87" s="179"/>
      <c r="AM87" s="23"/>
      <c r="AN87" s="23"/>
    </row>
    <row r="88" spans="1:40" ht="46.5" customHeight="1" x14ac:dyDescent="0.2">
      <c r="A88" s="292" t="s">
        <v>5125</v>
      </c>
      <c r="B88" s="446">
        <v>2019</v>
      </c>
      <c r="C88" s="16" t="s">
        <v>136</v>
      </c>
      <c r="D88" s="42" t="s">
        <v>3357</v>
      </c>
      <c r="E88" s="18" t="s">
        <v>164</v>
      </c>
      <c r="F88" s="55" t="s">
        <v>165</v>
      </c>
      <c r="G88" s="20" t="s">
        <v>2706</v>
      </c>
      <c r="H88" s="41">
        <v>43739</v>
      </c>
      <c r="I88" s="177" t="s">
        <v>2707</v>
      </c>
      <c r="J88" s="81" t="s">
        <v>2708</v>
      </c>
      <c r="K88" s="16">
        <v>1</v>
      </c>
      <c r="L88" s="23"/>
      <c r="M88" s="23"/>
      <c r="N88" s="23" t="s">
        <v>1436</v>
      </c>
      <c r="O88" s="23" t="s">
        <v>1437</v>
      </c>
      <c r="P88" s="23"/>
      <c r="Q88" s="23"/>
      <c r="R88" s="23"/>
      <c r="S88" s="23"/>
      <c r="T88" s="23"/>
      <c r="U88" s="23"/>
      <c r="V88" s="23"/>
      <c r="W88" s="23"/>
      <c r="X88" s="23"/>
      <c r="Y88" s="23"/>
      <c r="Z88" s="23"/>
      <c r="AA88" s="23"/>
      <c r="AB88" s="23"/>
      <c r="AC88" s="23" t="s">
        <v>62</v>
      </c>
      <c r="AD88" s="23"/>
      <c r="AE88" s="23"/>
      <c r="AF88" s="16">
        <v>3</v>
      </c>
      <c r="AG88" s="159">
        <v>3</v>
      </c>
      <c r="AH88" s="283">
        <f>IF(AF88="",IF(AG88="","",AG88),AF88)</f>
        <v>3</v>
      </c>
      <c r="AI88" s="178" t="s">
        <v>38</v>
      </c>
      <c r="AJ88" s="178">
        <v>2</v>
      </c>
      <c r="AK88" s="178"/>
      <c r="AL88" s="179"/>
      <c r="AM88" s="23"/>
      <c r="AN88" s="23"/>
    </row>
    <row r="89" spans="1:40" ht="46.5" customHeight="1" x14ac:dyDescent="0.2">
      <c r="A89" s="292" t="s">
        <v>5125</v>
      </c>
      <c r="B89" s="446">
        <v>2019</v>
      </c>
      <c r="C89" s="159" t="s">
        <v>136</v>
      </c>
      <c r="D89" s="42" t="s">
        <v>3358</v>
      </c>
      <c r="E89" s="20" t="s">
        <v>2319</v>
      </c>
      <c r="F89" s="55" t="s">
        <v>63</v>
      </c>
      <c r="G89" s="20" t="s">
        <v>2709</v>
      </c>
      <c r="H89" s="41">
        <v>43709</v>
      </c>
      <c r="I89" s="183" t="s">
        <v>2710</v>
      </c>
      <c r="J89" s="81" t="s">
        <v>2711</v>
      </c>
      <c r="K89" s="16">
        <v>0</v>
      </c>
      <c r="L89" s="23"/>
      <c r="M89" s="23"/>
      <c r="N89" s="23" t="s">
        <v>231</v>
      </c>
      <c r="O89" s="23" t="s">
        <v>232</v>
      </c>
      <c r="P89" s="23"/>
      <c r="Q89" s="23"/>
      <c r="R89" s="23"/>
      <c r="S89" s="23"/>
      <c r="T89" s="23"/>
      <c r="U89" s="23"/>
      <c r="V89" s="23"/>
      <c r="W89" s="23"/>
      <c r="X89" s="23"/>
      <c r="Y89" s="23"/>
      <c r="Z89" s="23"/>
      <c r="AA89" s="23"/>
      <c r="AB89" s="23"/>
      <c r="AC89" s="23" t="s">
        <v>62</v>
      </c>
      <c r="AD89" s="23"/>
      <c r="AE89" s="23"/>
      <c r="AF89" s="16">
        <v>4</v>
      </c>
      <c r="AG89" s="159">
        <v>3</v>
      </c>
      <c r="AH89" s="283">
        <v>3</v>
      </c>
      <c r="AI89" s="178" t="s">
        <v>38</v>
      </c>
      <c r="AJ89" s="178"/>
      <c r="AK89" s="178"/>
      <c r="AL89" s="179"/>
      <c r="AM89" s="23"/>
      <c r="AN89" s="23"/>
    </row>
    <row r="90" spans="1:40" ht="46.5" customHeight="1" x14ac:dyDescent="0.2">
      <c r="A90" s="292" t="s">
        <v>5125</v>
      </c>
      <c r="B90" s="446">
        <v>2019</v>
      </c>
      <c r="C90" s="16" t="s">
        <v>136</v>
      </c>
      <c r="D90" s="42" t="s">
        <v>3359</v>
      </c>
      <c r="E90" s="52" t="s">
        <v>2712</v>
      </c>
      <c r="F90" s="55" t="s">
        <v>1576</v>
      </c>
      <c r="G90" s="20"/>
      <c r="H90" s="221" t="s">
        <v>2713</v>
      </c>
      <c r="I90" s="177"/>
      <c r="J90" s="81" t="s">
        <v>2714</v>
      </c>
      <c r="K90" s="16">
        <v>0</v>
      </c>
      <c r="L90" s="23"/>
      <c r="M90" s="23"/>
      <c r="N90" s="23" t="s">
        <v>231</v>
      </c>
      <c r="O90" s="23" t="s">
        <v>232</v>
      </c>
      <c r="P90" s="23"/>
      <c r="Q90" s="23"/>
      <c r="R90" s="23"/>
      <c r="S90" s="23"/>
      <c r="T90" s="23"/>
      <c r="U90" s="23"/>
      <c r="V90" s="23"/>
      <c r="W90" s="23"/>
      <c r="X90" s="23"/>
      <c r="Y90" s="23"/>
      <c r="Z90" s="23"/>
      <c r="AA90" s="23"/>
      <c r="AB90" s="23"/>
      <c r="AC90" s="23" t="s">
        <v>62</v>
      </c>
      <c r="AD90" s="23"/>
      <c r="AE90" s="23"/>
      <c r="AF90" s="16"/>
      <c r="AG90" s="159">
        <v>4</v>
      </c>
      <c r="AH90" s="283">
        <f>IF(AF90="",IF(AG90="","",AG90),AF90)</f>
        <v>4</v>
      </c>
      <c r="AI90" s="178" t="s">
        <v>40</v>
      </c>
      <c r="AJ90" s="178"/>
      <c r="AK90" s="178"/>
      <c r="AL90" s="179"/>
      <c r="AM90" s="23"/>
      <c r="AN90" s="23"/>
    </row>
    <row r="91" spans="1:40" ht="46.5" customHeight="1" x14ac:dyDescent="0.2">
      <c r="A91" s="292" t="s">
        <v>5125</v>
      </c>
      <c r="B91" s="446">
        <v>2019</v>
      </c>
      <c r="C91" s="16" t="s">
        <v>136</v>
      </c>
      <c r="D91" s="42" t="s">
        <v>3360</v>
      </c>
      <c r="E91" s="26" t="s">
        <v>2267</v>
      </c>
      <c r="F91" s="55" t="s">
        <v>2268</v>
      </c>
      <c r="G91" s="20"/>
      <c r="H91" s="19" t="s">
        <v>2715</v>
      </c>
      <c r="I91" s="177" t="s">
        <v>2716</v>
      </c>
      <c r="J91" s="81" t="s">
        <v>2717</v>
      </c>
      <c r="K91" s="16">
        <v>1</v>
      </c>
      <c r="L91" s="23"/>
      <c r="M91" s="23"/>
      <c r="N91" s="23" t="s">
        <v>2262</v>
      </c>
      <c r="O91" s="23" t="s">
        <v>610</v>
      </c>
      <c r="P91" s="23"/>
      <c r="Q91" s="23"/>
      <c r="R91" s="23"/>
      <c r="S91" s="23"/>
      <c r="T91" s="23"/>
      <c r="U91" s="23"/>
      <c r="V91" s="23"/>
      <c r="W91" s="23"/>
      <c r="X91" s="23"/>
      <c r="Y91" s="23"/>
      <c r="Z91" s="23"/>
      <c r="AA91" s="23"/>
      <c r="AB91" s="23"/>
      <c r="AC91" s="23" t="s">
        <v>62</v>
      </c>
      <c r="AD91" s="23"/>
      <c r="AE91" s="23"/>
      <c r="AF91" s="16">
        <v>4</v>
      </c>
      <c r="AG91" s="159">
        <v>3</v>
      </c>
      <c r="AH91" s="283">
        <v>3</v>
      </c>
      <c r="AI91" s="178" t="s">
        <v>38</v>
      </c>
      <c r="AJ91" s="178">
        <v>1</v>
      </c>
      <c r="AK91" s="178"/>
      <c r="AL91" s="179"/>
      <c r="AM91" s="23"/>
      <c r="AN91" s="23"/>
    </row>
    <row r="92" spans="1:40" ht="46.5" customHeight="1" x14ac:dyDescent="0.2">
      <c r="A92" s="292" t="s">
        <v>5125</v>
      </c>
      <c r="B92" s="446">
        <v>2019</v>
      </c>
      <c r="C92" s="16" t="s">
        <v>54</v>
      </c>
      <c r="D92" s="42" t="s">
        <v>3361</v>
      </c>
      <c r="E92" s="52" t="s">
        <v>2718</v>
      </c>
      <c r="F92" s="55" t="s">
        <v>2719</v>
      </c>
      <c r="G92" s="20" t="s">
        <v>2720</v>
      </c>
      <c r="H92" s="19" t="s">
        <v>2721</v>
      </c>
      <c r="I92" s="177" t="s">
        <v>2722</v>
      </c>
      <c r="J92" s="81" t="s">
        <v>2723</v>
      </c>
      <c r="K92" s="16">
        <v>0</v>
      </c>
      <c r="L92" s="23"/>
      <c r="M92" s="23"/>
      <c r="N92" s="23" t="s">
        <v>2262</v>
      </c>
      <c r="O92" s="23" t="s">
        <v>610</v>
      </c>
      <c r="P92" s="23"/>
      <c r="Q92" s="23"/>
      <c r="R92" s="23"/>
      <c r="S92" s="23"/>
      <c r="T92" s="23"/>
      <c r="U92" s="23"/>
      <c r="V92" s="23"/>
      <c r="W92" s="23"/>
      <c r="X92" s="23"/>
      <c r="Y92" s="23"/>
      <c r="Z92" s="23"/>
      <c r="AA92" s="23"/>
      <c r="AB92" s="23"/>
      <c r="AC92" s="23"/>
      <c r="AD92" s="23"/>
      <c r="AE92" s="23"/>
      <c r="AF92" s="16"/>
      <c r="AG92" s="159">
        <v>3</v>
      </c>
      <c r="AH92" s="283">
        <f>IF(AF92="",IF(AG92="","",AG92),AF92)</f>
        <v>3</v>
      </c>
      <c r="AI92" s="178" t="s">
        <v>38</v>
      </c>
      <c r="AJ92" s="178"/>
      <c r="AK92" s="178"/>
      <c r="AL92" s="179"/>
      <c r="AM92" s="23"/>
      <c r="AN92" s="23"/>
    </row>
    <row r="93" spans="1:40" ht="46.5" customHeight="1" x14ac:dyDescent="0.2">
      <c r="A93" s="292" t="s">
        <v>5125</v>
      </c>
      <c r="B93" s="446">
        <v>2019</v>
      </c>
      <c r="C93" s="16" t="s">
        <v>54</v>
      </c>
      <c r="D93" s="42" t="s">
        <v>3362</v>
      </c>
      <c r="E93" s="18" t="s">
        <v>2724</v>
      </c>
      <c r="F93" s="55" t="s">
        <v>2725</v>
      </c>
      <c r="G93" s="20"/>
      <c r="H93" s="19" t="s">
        <v>2726</v>
      </c>
      <c r="I93" s="183" t="s">
        <v>2727</v>
      </c>
      <c r="J93" s="81" t="s">
        <v>2728</v>
      </c>
      <c r="K93" s="16">
        <v>1</v>
      </c>
      <c r="L93" s="23"/>
      <c r="M93" s="23"/>
      <c r="N93" s="23" t="s">
        <v>2262</v>
      </c>
      <c r="O93" s="23" t="s">
        <v>2443</v>
      </c>
      <c r="P93" s="23"/>
      <c r="Q93" s="23"/>
      <c r="R93" s="23"/>
      <c r="S93" s="23"/>
      <c r="T93" s="23"/>
      <c r="U93" s="23"/>
      <c r="V93" s="23"/>
      <c r="W93" s="23"/>
      <c r="X93" s="23"/>
      <c r="Y93" s="23"/>
      <c r="Z93" s="23"/>
      <c r="AA93" s="23"/>
      <c r="AB93" s="23"/>
      <c r="AC93" s="23" t="s">
        <v>62</v>
      </c>
      <c r="AD93" s="23"/>
      <c r="AE93" s="23"/>
      <c r="AF93" s="16">
        <v>3</v>
      </c>
      <c r="AG93" s="159">
        <v>3</v>
      </c>
      <c r="AH93" s="283">
        <f>IF(AF93="",IF(AG93="","",AG93),AF93)</f>
        <v>3</v>
      </c>
      <c r="AI93" s="178" t="s">
        <v>38</v>
      </c>
      <c r="AJ93" s="178">
        <v>3</v>
      </c>
      <c r="AK93" s="178"/>
      <c r="AL93" s="179"/>
      <c r="AM93" s="23"/>
      <c r="AN93" s="23"/>
    </row>
    <row r="94" spans="1:40" ht="46.5" customHeight="1" x14ac:dyDescent="0.2">
      <c r="A94" s="292" t="s">
        <v>5125</v>
      </c>
      <c r="B94" s="446">
        <v>2019</v>
      </c>
      <c r="C94" s="312" t="s">
        <v>136</v>
      </c>
      <c r="D94" s="222" t="s">
        <v>3363</v>
      </c>
      <c r="E94" s="18" t="s">
        <v>2729</v>
      </c>
      <c r="F94" s="55" t="s">
        <v>2730</v>
      </c>
      <c r="G94" s="20"/>
      <c r="H94" s="41" t="s">
        <v>1067</v>
      </c>
      <c r="I94" s="183" t="s">
        <v>2731</v>
      </c>
      <c r="J94" s="81" t="s">
        <v>2732</v>
      </c>
      <c r="K94" s="16">
        <v>1</v>
      </c>
      <c r="L94" s="23"/>
      <c r="M94" s="23"/>
      <c r="N94" s="23" t="s">
        <v>1841</v>
      </c>
      <c r="O94" s="23" t="s">
        <v>1842</v>
      </c>
      <c r="P94" s="23"/>
      <c r="Q94" s="23"/>
      <c r="R94" s="23"/>
      <c r="S94" s="23"/>
      <c r="T94" s="23"/>
      <c r="U94" s="23"/>
      <c r="V94" s="23"/>
      <c r="W94" s="23"/>
      <c r="X94" s="23"/>
      <c r="Y94" s="23"/>
      <c r="Z94" s="23"/>
      <c r="AA94" s="23"/>
      <c r="AB94" s="23"/>
      <c r="AC94" s="23" t="s">
        <v>62</v>
      </c>
      <c r="AD94" s="23"/>
      <c r="AE94" s="23"/>
      <c r="AF94" s="16">
        <v>4</v>
      </c>
      <c r="AG94" s="159">
        <v>4</v>
      </c>
      <c r="AH94" s="283">
        <f t="shared" ref="AH94:AH101" si="2">IF(AF94="",IF(AG94="","",AG94),AF94)</f>
        <v>4</v>
      </c>
      <c r="AI94" s="178" t="s">
        <v>40</v>
      </c>
      <c r="AJ94" s="178">
        <v>2</v>
      </c>
      <c r="AK94" s="178"/>
      <c r="AL94" s="179"/>
      <c r="AM94" s="23"/>
      <c r="AN94" s="23"/>
    </row>
    <row r="95" spans="1:40" ht="46.5" customHeight="1" x14ac:dyDescent="0.2">
      <c r="A95" s="292" t="s">
        <v>5125</v>
      </c>
      <c r="B95" s="446">
        <v>2019</v>
      </c>
      <c r="C95" s="16" t="s">
        <v>87</v>
      </c>
      <c r="D95" s="42" t="s">
        <v>3364</v>
      </c>
      <c r="E95" s="18" t="s">
        <v>1843</v>
      </c>
      <c r="F95" s="55" t="s">
        <v>965</v>
      </c>
      <c r="G95" s="20"/>
      <c r="H95" s="41" t="s">
        <v>70</v>
      </c>
      <c r="I95" s="177" t="s">
        <v>2733</v>
      </c>
      <c r="J95" s="81" t="s">
        <v>2734</v>
      </c>
      <c r="K95" s="16">
        <v>1</v>
      </c>
      <c r="L95" s="23"/>
      <c r="M95" s="23"/>
      <c r="N95" s="23" t="s">
        <v>238</v>
      </c>
      <c r="O95" s="23" t="s">
        <v>239</v>
      </c>
      <c r="P95" s="23"/>
      <c r="Q95" s="23"/>
      <c r="R95" s="23"/>
      <c r="S95" s="23"/>
      <c r="T95" s="23"/>
      <c r="U95" s="23"/>
      <c r="V95" s="23"/>
      <c r="W95" s="23"/>
      <c r="X95" s="23"/>
      <c r="Y95" s="23"/>
      <c r="Z95" s="23"/>
      <c r="AA95" s="23"/>
      <c r="AB95" s="23"/>
      <c r="AC95" s="23"/>
      <c r="AD95" s="23"/>
      <c r="AE95" s="23"/>
      <c r="AF95" s="16">
        <v>1</v>
      </c>
      <c r="AG95" s="159">
        <v>1</v>
      </c>
      <c r="AH95" s="283">
        <f t="shared" si="2"/>
        <v>1</v>
      </c>
      <c r="AI95" s="178" t="s">
        <v>36</v>
      </c>
      <c r="AJ95" s="178">
        <v>4</v>
      </c>
      <c r="AK95" s="178"/>
      <c r="AL95" s="179"/>
      <c r="AM95" s="23"/>
      <c r="AN95" s="23"/>
    </row>
    <row r="96" spans="1:40" ht="46.5" customHeight="1" x14ac:dyDescent="0.2">
      <c r="A96" s="292" t="s">
        <v>5125</v>
      </c>
      <c r="B96" s="446">
        <v>2019</v>
      </c>
      <c r="C96" s="16" t="s">
        <v>87</v>
      </c>
      <c r="D96" s="42" t="s">
        <v>3365</v>
      </c>
      <c r="E96" s="18" t="s">
        <v>1843</v>
      </c>
      <c r="F96" s="55" t="s">
        <v>965</v>
      </c>
      <c r="G96" s="20"/>
      <c r="H96" s="41" t="s">
        <v>2576</v>
      </c>
      <c r="I96" s="177" t="s">
        <v>2735</v>
      </c>
      <c r="J96" s="81" t="s">
        <v>2736</v>
      </c>
      <c r="K96" s="16">
        <v>1</v>
      </c>
      <c r="L96" s="23"/>
      <c r="M96" s="23"/>
      <c r="N96" s="23" t="s">
        <v>238</v>
      </c>
      <c r="O96" s="23" t="s">
        <v>239</v>
      </c>
      <c r="P96" s="23"/>
      <c r="Q96" s="23"/>
      <c r="R96" s="23"/>
      <c r="S96" s="23"/>
      <c r="T96" s="23"/>
      <c r="U96" s="23"/>
      <c r="V96" s="23"/>
      <c r="W96" s="23"/>
      <c r="X96" s="23"/>
      <c r="Y96" s="23"/>
      <c r="Z96" s="23"/>
      <c r="AA96" s="23"/>
      <c r="AB96" s="23"/>
      <c r="AC96" s="23" t="s">
        <v>62</v>
      </c>
      <c r="AD96" s="23"/>
      <c r="AE96" s="23"/>
      <c r="AF96" s="16">
        <v>1</v>
      </c>
      <c r="AG96" s="159">
        <v>1</v>
      </c>
      <c r="AH96" s="283">
        <f t="shared" si="2"/>
        <v>1</v>
      </c>
      <c r="AI96" s="178" t="s">
        <v>36</v>
      </c>
      <c r="AJ96" s="178">
        <v>4</v>
      </c>
      <c r="AK96" s="178"/>
      <c r="AL96" s="179"/>
      <c r="AM96" s="23"/>
      <c r="AN96" s="23"/>
    </row>
    <row r="97" spans="1:40" ht="46.5" customHeight="1" x14ac:dyDescent="0.2">
      <c r="A97" s="292" t="s">
        <v>5125</v>
      </c>
      <c r="B97" s="446">
        <v>2019</v>
      </c>
      <c r="C97" s="16" t="s">
        <v>87</v>
      </c>
      <c r="D97" s="223" t="s">
        <v>3366</v>
      </c>
      <c r="E97" s="18" t="s">
        <v>233</v>
      </c>
      <c r="F97" s="55" t="s">
        <v>234</v>
      </c>
      <c r="G97" s="20"/>
      <c r="H97" s="41" t="s">
        <v>207</v>
      </c>
      <c r="I97" s="183" t="s">
        <v>2737</v>
      </c>
      <c r="J97" s="81" t="s">
        <v>2738</v>
      </c>
      <c r="K97" s="16">
        <v>1</v>
      </c>
      <c r="L97" s="23"/>
      <c r="M97" s="23"/>
      <c r="N97" s="23" t="s">
        <v>238</v>
      </c>
      <c r="O97" s="23" t="s">
        <v>239</v>
      </c>
      <c r="P97" s="23"/>
      <c r="Q97" s="23"/>
      <c r="R97" s="23"/>
      <c r="S97" s="23"/>
      <c r="T97" s="23"/>
      <c r="U97" s="23"/>
      <c r="V97" s="23"/>
      <c r="W97" s="23"/>
      <c r="X97" s="23"/>
      <c r="Y97" s="23"/>
      <c r="Z97" s="23"/>
      <c r="AA97" s="23"/>
      <c r="AB97" s="23"/>
      <c r="AC97" s="23"/>
      <c r="AD97" s="23"/>
      <c r="AE97" s="23"/>
      <c r="AF97" s="16">
        <v>2</v>
      </c>
      <c r="AG97" s="159"/>
      <c r="AH97" s="283">
        <f t="shared" si="2"/>
        <v>2</v>
      </c>
      <c r="AI97" s="178" t="s">
        <v>36</v>
      </c>
      <c r="AJ97" s="178">
        <v>2</v>
      </c>
      <c r="AK97" s="178"/>
      <c r="AL97" s="179"/>
      <c r="AM97" s="23"/>
      <c r="AN97" s="23"/>
    </row>
    <row r="98" spans="1:40" ht="46.5" customHeight="1" x14ac:dyDescent="0.2">
      <c r="A98" s="292" t="s">
        <v>5125</v>
      </c>
      <c r="B98" s="446">
        <v>2019</v>
      </c>
      <c r="C98" s="16" t="s">
        <v>87</v>
      </c>
      <c r="D98" s="42" t="s">
        <v>3367</v>
      </c>
      <c r="E98" s="18" t="s">
        <v>2739</v>
      </c>
      <c r="F98" s="55" t="s">
        <v>2740</v>
      </c>
      <c r="G98" s="20"/>
      <c r="H98" s="41" t="s">
        <v>2741</v>
      </c>
      <c r="I98" s="177" t="s">
        <v>2742</v>
      </c>
      <c r="J98" s="81" t="s">
        <v>2743</v>
      </c>
      <c r="K98" s="16">
        <v>1</v>
      </c>
      <c r="L98" s="23"/>
      <c r="M98" s="23"/>
      <c r="N98" s="23" t="s">
        <v>238</v>
      </c>
      <c r="O98" s="23" t="s">
        <v>239</v>
      </c>
      <c r="P98" s="23" t="s">
        <v>2476</v>
      </c>
      <c r="Q98" s="23" t="s">
        <v>2477</v>
      </c>
      <c r="R98" s="23"/>
      <c r="S98" s="23"/>
      <c r="T98" s="23"/>
      <c r="U98" s="23"/>
      <c r="V98" s="23"/>
      <c r="W98" s="23"/>
      <c r="X98" s="23"/>
      <c r="Y98" s="23"/>
      <c r="Z98" s="23"/>
      <c r="AA98" s="23"/>
      <c r="AB98" s="23"/>
      <c r="AC98" s="23" t="s">
        <v>62</v>
      </c>
      <c r="AD98" s="23"/>
      <c r="AE98" s="23"/>
      <c r="AF98" s="16">
        <v>1</v>
      </c>
      <c r="AG98" s="159">
        <v>1</v>
      </c>
      <c r="AH98" s="283">
        <f t="shared" si="2"/>
        <v>1</v>
      </c>
      <c r="AI98" s="178" t="s">
        <v>36</v>
      </c>
      <c r="AJ98" s="178">
        <v>4</v>
      </c>
      <c r="AK98" s="178"/>
      <c r="AL98" s="179"/>
      <c r="AM98" s="23"/>
      <c r="AN98" s="23"/>
    </row>
    <row r="99" spans="1:40" ht="46.5" customHeight="1" x14ac:dyDescent="0.2">
      <c r="A99" s="292" t="s">
        <v>5125</v>
      </c>
      <c r="B99" s="446">
        <v>2019</v>
      </c>
      <c r="C99" s="16" t="s">
        <v>1579</v>
      </c>
      <c r="D99" s="224" t="s">
        <v>3368</v>
      </c>
      <c r="E99" s="18" t="s">
        <v>1371</v>
      </c>
      <c r="F99" s="55" t="s">
        <v>246</v>
      </c>
      <c r="G99" s="20"/>
      <c r="H99" s="41">
        <v>43466</v>
      </c>
      <c r="I99" s="183" t="s">
        <v>2744</v>
      </c>
      <c r="J99" s="81" t="s">
        <v>2745</v>
      </c>
      <c r="K99" s="16">
        <v>1</v>
      </c>
      <c r="L99" s="23"/>
      <c r="M99" s="23"/>
      <c r="N99" s="23" t="s">
        <v>249</v>
      </c>
      <c r="O99" s="23" t="s">
        <v>250</v>
      </c>
      <c r="P99" s="23" t="s">
        <v>123</v>
      </c>
      <c r="Q99" s="23" t="s">
        <v>124</v>
      </c>
      <c r="R99" s="23"/>
      <c r="S99" s="23"/>
      <c r="T99" s="23"/>
      <c r="U99" s="23"/>
      <c r="V99" s="23"/>
      <c r="W99" s="23"/>
      <c r="X99" s="23"/>
      <c r="Y99" s="23"/>
      <c r="Z99" s="23"/>
      <c r="AA99" s="23"/>
      <c r="AB99" s="23"/>
      <c r="AC99" s="23" t="s">
        <v>62</v>
      </c>
      <c r="AD99" s="23"/>
      <c r="AE99" s="23"/>
      <c r="AF99" s="16">
        <v>3</v>
      </c>
      <c r="AG99" s="159">
        <v>3</v>
      </c>
      <c r="AH99" s="283">
        <f t="shared" si="2"/>
        <v>3</v>
      </c>
      <c r="AI99" s="178" t="s">
        <v>38</v>
      </c>
      <c r="AJ99" s="178">
        <v>2</v>
      </c>
      <c r="AK99" s="178"/>
      <c r="AL99" s="179"/>
      <c r="AM99" s="23"/>
      <c r="AN99" s="23"/>
    </row>
    <row r="100" spans="1:40" ht="46.5" customHeight="1" x14ac:dyDescent="0.2">
      <c r="A100" s="292" t="s">
        <v>5125</v>
      </c>
      <c r="B100" s="446">
        <v>2019</v>
      </c>
      <c r="C100" s="16" t="s">
        <v>1579</v>
      </c>
      <c r="D100" s="42" t="s">
        <v>3369</v>
      </c>
      <c r="E100" s="18" t="s">
        <v>1371</v>
      </c>
      <c r="F100" s="197" t="s">
        <v>246</v>
      </c>
      <c r="G100" s="20" t="s">
        <v>2746</v>
      </c>
      <c r="H100" s="225">
        <v>43709</v>
      </c>
      <c r="I100" s="214" t="s">
        <v>2747</v>
      </c>
      <c r="J100" s="215" t="s">
        <v>2748</v>
      </c>
      <c r="K100" s="16">
        <v>1</v>
      </c>
      <c r="L100" s="23"/>
      <c r="M100" s="23"/>
      <c r="N100" s="23" t="s">
        <v>249</v>
      </c>
      <c r="O100" s="23" t="s">
        <v>250</v>
      </c>
      <c r="P100" s="23" t="s">
        <v>197</v>
      </c>
      <c r="Q100" s="23" t="s">
        <v>198</v>
      </c>
      <c r="R100" s="23"/>
      <c r="S100" s="23"/>
      <c r="T100" s="23"/>
      <c r="U100" s="23"/>
      <c r="V100" s="23"/>
      <c r="W100" s="23"/>
      <c r="X100" s="23"/>
      <c r="Y100" s="23"/>
      <c r="Z100" s="23"/>
      <c r="AA100" s="23"/>
      <c r="AB100" s="23"/>
      <c r="AC100" s="23" t="s">
        <v>62</v>
      </c>
      <c r="AD100" s="10"/>
      <c r="AE100" s="23"/>
      <c r="AF100" s="16">
        <v>3</v>
      </c>
      <c r="AG100" s="16">
        <v>3</v>
      </c>
      <c r="AH100" s="277">
        <f>IF(AF100="",IF(AG100="","",AG100),AF100)</f>
        <v>3</v>
      </c>
      <c r="AI100" s="16" t="s">
        <v>38</v>
      </c>
      <c r="AJ100" s="16">
        <v>2</v>
      </c>
      <c r="AK100" s="16"/>
      <c r="AL100" s="226"/>
    </row>
    <row r="101" spans="1:40" ht="46.5" customHeight="1" x14ac:dyDescent="0.2">
      <c r="A101" s="292" t="s">
        <v>5125</v>
      </c>
      <c r="B101" s="446">
        <v>2019</v>
      </c>
      <c r="C101" s="16" t="s">
        <v>1579</v>
      </c>
      <c r="D101" s="42" t="s">
        <v>3370</v>
      </c>
      <c r="E101" s="18" t="s">
        <v>2749</v>
      </c>
      <c r="F101" s="55" t="s">
        <v>2750</v>
      </c>
      <c r="G101" s="20"/>
      <c r="H101" s="19" t="s">
        <v>2751</v>
      </c>
      <c r="I101" s="183" t="s">
        <v>2752</v>
      </c>
      <c r="J101" s="81" t="s">
        <v>2753</v>
      </c>
      <c r="K101" s="16">
        <v>1</v>
      </c>
      <c r="L101" s="23"/>
      <c r="M101" s="23"/>
      <c r="N101" s="23" t="s">
        <v>249</v>
      </c>
      <c r="O101" s="23" t="s">
        <v>250</v>
      </c>
      <c r="P101" s="23" t="s">
        <v>2262</v>
      </c>
      <c r="Q101" s="23" t="s">
        <v>610</v>
      </c>
      <c r="R101" s="23" t="s">
        <v>197</v>
      </c>
      <c r="S101" s="23" t="s">
        <v>198</v>
      </c>
      <c r="T101" s="23" t="s">
        <v>2476</v>
      </c>
      <c r="U101" s="23" t="s">
        <v>2477</v>
      </c>
      <c r="V101" s="23" t="s">
        <v>2262</v>
      </c>
      <c r="W101" s="23" t="s">
        <v>2443</v>
      </c>
      <c r="X101" s="23" t="s">
        <v>810</v>
      </c>
      <c r="Y101" s="23" t="s">
        <v>223</v>
      </c>
      <c r="Z101" s="23" t="s">
        <v>440</v>
      </c>
      <c r="AA101" s="23" t="s">
        <v>441</v>
      </c>
      <c r="AB101" s="23"/>
      <c r="AC101" s="23"/>
      <c r="AD101" s="23"/>
      <c r="AE101" s="23"/>
      <c r="AF101" s="16">
        <v>3</v>
      </c>
      <c r="AG101" s="159"/>
      <c r="AH101" s="283">
        <f t="shared" si="2"/>
        <v>3</v>
      </c>
      <c r="AI101" s="178" t="s">
        <v>38</v>
      </c>
      <c r="AJ101" s="178">
        <v>2</v>
      </c>
      <c r="AK101" s="178"/>
      <c r="AL101" s="179"/>
      <c r="AM101" s="23"/>
      <c r="AN101" s="23"/>
    </row>
    <row r="102" spans="1:40" ht="46.5" customHeight="1" x14ac:dyDescent="0.2">
      <c r="A102" s="292" t="s">
        <v>5125</v>
      </c>
      <c r="B102" s="446">
        <v>2019</v>
      </c>
      <c r="C102" s="16" t="s">
        <v>125</v>
      </c>
      <c r="D102" s="42" t="s">
        <v>3371</v>
      </c>
      <c r="E102" s="18" t="s">
        <v>1111</v>
      </c>
      <c r="F102" s="55" t="s">
        <v>1261</v>
      </c>
      <c r="G102" s="20" t="s">
        <v>2754</v>
      </c>
      <c r="H102" s="19" t="s">
        <v>2755</v>
      </c>
      <c r="I102" s="183" t="s">
        <v>2756</v>
      </c>
      <c r="J102" s="81" t="s">
        <v>2757</v>
      </c>
      <c r="K102" s="16">
        <v>1</v>
      </c>
      <c r="L102" s="23"/>
      <c r="M102" s="23"/>
      <c r="N102" s="23" t="s">
        <v>253</v>
      </c>
      <c r="O102" s="23" t="s">
        <v>135</v>
      </c>
      <c r="P102" s="23"/>
      <c r="Q102" s="23"/>
      <c r="R102" s="23"/>
      <c r="S102" s="23"/>
      <c r="T102" s="23"/>
      <c r="U102" s="23"/>
      <c r="V102" s="23"/>
      <c r="W102" s="23"/>
      <c r="X102" s="23"/>
      <c r="Y102" s="23"/>
      <c r="Z102" s="23"/>
      <c r="AA102" s="23"/>
      <c r="AB102" s="23"/>
      <c r="AC102" s="23" t="s">
        <v>62</v>
      </c>
      <c r="AD102" s="23"/>
      <c r="AE102" s="23"/>
      <c r="AF102" s="16">
        <v>4</v>
      </c>
      <c r="AG102" s="159">
        <v>3</v>
      </c>
      <c r="AH102" s="283">
        <v>3</v>
      </c>
      <c r="AI102" s="178" t="s">
        <v>38</v>
      </c>
      <c r="AJ102" s="178">
        <v>3</v>
      </c>
      <c r="AK102" s="178"/>
      <c r="AL102" s="179"/>
      <c r="AM102" s="23"/>
      <c r="AN102" s="23"/>
    </row>
    <row r="103" spans="1:40" ht="46.5" customHeight="1" x14ac:dyDescent="0.2">
      <c r="A103" s="292" t="s">
        <v>5125</v>
      </c>
      <c r="B103" s="446">
        <v>2019</v>
      </c>
      <c r="C103" s="16" t="s">
        <v>125</v>
      </c>
      <c r="D103" s="222" t="s">
        <v>3372</v>
      </c>
      <c r="E103" s="52" t="s">
        <v>883</v>
      </c>
      <c r="F103" s="55" t="s">
        <v>2758</v>
      </c>
      <c r="G103" s="20"/>
      <c r="H103" s="19" t="s">
        <v>2277</v>
      </c>
      <c r="I103" s="183" t="s">
        <v>2759</v>
      </c>
      <c r="J103" s="81" t="s">
        <v>2760</v>
      </c>
      <c r="K103" s="16">
        <v>0</v>
      </c>
      <c r="L103" s="23"/>
      <c r="M103" s="23"/>
      <c r="N103" s="23" t="s">
        <v>1887</v>
      </c>
      <c r="O103" s="23" t="s">
        <v>1888</v>
      </c>
      <c r="P103" s="23"/>
      <c r="Q103" s="23"/>
      <c r="R103" s="23"/>
      <c r="S103" s="23"/>
      <c r="T103" s="23"/>
      <c r="U103" s="23"/>
      <c r="V103" s="23"/>
      <c r="W103" s="23"/>
      <c r="X103" s="23"/>
      <c r="Y103" s="23"/>
      <c r="Z103" s="23"/>
      <c r="AA103" s="23"/>
      <c r="AB103" s="23"/>
      <c r="AC103" s="23" t="s">
        <v>62</v>
      </c>
      <c r="AD103" s="23"/>
      <c r="AE103" s="23"/>
      <c r="AF103" s="16">
        <v>2</v>
      </c>
      <c r="AG103" s="159"/>
      <c r="AH103" s="283">
        <f>IF(AF103="",IF(AG103="","",AG103),AF103)</f>
        <v>2</v>
      </c>
      <c r="AI103" s="178" t="s">
        <v>36</v>
      </c>
      <c r="AJ103" s="178"/>
      <c r="AK103" s="178"/>
      <c r="AL103" s="179"/>
      <c r="AM103" s="23"/>
      <c r="AN103" s="23"/>
    </row>
    <row r="104" spans="1:40" ht="46.5" customHeight="1" x14ac:dyDescent="0.2">
      <c r="A104" s="292" t="s">
        <v>5125</v>
      </c>
      <c r="B104" s="446">
        <v>2019</v>
      </c>
      <c r="C104" s="16" t="s">
        <v>87</v>
      </c>
      <c r="D104" s="42" t="s">
        <v>3373</v>
      </c>
      <c r="E104" s="52" t="s">
        <v>2608</v>
      </c>
      <c r="F104" s="55" t="s">
        <v>2609</v>
      </c>
      <c r="G104" s="20"/>
      <c r="H104" s="41" t="s">
        <v>1021</v>
      </c>
      <c r="I104" s="183" t="s">
        <v>2761</v>
      </c>
      <c r="J104" s="81" t="s">
        <v>2762</v>
      </c>
      <c r="K104" s="16">
        <v>0</v>
      </c>
      <c r="L104" s="23"/>
      <c r="M104" s="23"/>
      <c r="N104" s="23" t="s">
        <v>280</v>
      </c>
      <c r="O104" s="23" t="s">
        <v>281</v>
      </c>
      <c r="P104" s="23"/>
      <c r="Q104" s="23"/>
      <c r="R104" s="23"/>
      <c r="S104" s="23"/>
      <c r="T104" s="23"/>
      <c r="U104" s="23"/>
      <c r="V104" s="23"/>
      <c r="W104" s="23"/>
      <c r="X104" s="23"/>
      <c r="Y104" s="23"/>
      <c r="Z104" s="23"/>
      <c r="AA104" s="23"/>
      <c r="AB104" s="23"/>
      <c r="AC104" s="23"/>
      <c r="AD104" s="23"/>
      <c r="AE104" s="23"/>
      <c r="AF104" s="16"/>
      <c r="AG104" s="159">
        <v>4</v>
      </c>
      <c r="AH104" s="283">
        <f>IF(AF104="",IF(AG104="","",AG104),AF104)</f>
        <v>4</v>
      </c>
      <c r="AI104" s="178" t="s">
        <v>40</v>
      </c>
      <c r="AJ104" s="178"/>
      <c r="AK104" s="178"/>
      <c r="AL104" s="179"/>
      <c r="AM104" s="23"/>
      <c r="AN104" s="23"/>
    </row>
    <row r="105" spans="1:40" ht="46.5" customHeight="1" x14ac:dyDescent="0.2">
      <c r="A105" s="292" t="s">
        <v>5125</v>
      </c>
      <c r="B105" s="446">
        <v>2019</v>
      </c>
      <c r="C105" s="16" t="s">
        <v>79</v>
      </c>
      <c r="D105" s="42" t="s">
        <v>3374</v>
      </c>
      <c r="E105" s="18" t="s">
        <v>1604</v>
      </c>
      <c r="F105" s="55" t="s">
        <v>1605</v>
      </c>
      <c r="G105" s="20"/>
      <c r="H105" s="227" t="s">
        <v>229</v>
      </c>
      <c r="I105" s="228" t="s">
        <v>2763</v>
      </c>
      <c r="J105" s="191" t="s">
        <v>2764</v>
      </c>
      <c r="K105" s="16">
        <v>1</v>
      </c>
      <c r="L105" s="23"/>
      <c r="M105" s="23"/>
      <c r="N105" s="23" t="s">
        <v>558</v>
      </c>
      <c r="O105" s="23" t="s">
        <v>559</v>
      </c>
      <c r="P105" s="23"/>
      <c r="Q105" s="23"/>
      <c r="R105" s="23"/>
      <c r="S105" s="23"/>
      <c r="T105" s="23"/>
      <c r="U105" s="23"/>
      <c r="V105" s="23"/>
      <c r="W105" s="23"/>
      <c r="X105" s="23"/>
      <c r="Y105" s="23"/>
      <c r="Z105" s="23"/>
      <c r="AA105" s="23"/>
      <c r="AB105" s="23"/>
      <c r="AC105" s="23" t="s">
        <v>62</v>
      </c>
      <c r="AD105" s="23"/>
      <c r="AE105" s="23"/>
      <c r="AF105" s="16"/>
      <c r="AG105" s="159">
        <v>4</v>
      </c>
      <c r="AH105" s="283">
        <f>IF(AF105="",IF(AG105="","",AG105),AF105)</f>
        <v>4</v>
      </c>
      <c r="AI105" s="178" t="s">
        <v>40</v>
      </c>
      <c r="AJ105" s="178"/>
      <c r="AK105" s="178"/>
      <c r="AL105" s="179"/>
      <c r="AM105" s="23"/>
      <c r="AN105" s="23"/>
    </row>
    <row r="106" spans="1:40" ht="46.5" customHeight="1" x14ac:dyDescent="0.2">
      <c r="A106" s="292" t="s">
        <v>5125</v>
      </c>
      <c r="B106" s="446">
        <v>2019</v>
      </c>
      <c r="C106" s="16" t="s">
        <v>79</v>
      </c>
      <c r="D106" s="42" t="s">
        <v>3375</v>
      </c>
      <c r="E106" s="20" t="s">
        <v>2319</v>
      </c>
      <c r="F106" s="55" t="s">
        <v>63</v>
      </c>
      <c r="G106" s="20" t="s">
        <v>2765</v>
      </c>
      <c r="H106" s="41" t="s">
        <v>686</v>
      </c>
      <c r="I106" s="170" t="s">
        <v>2766</v>
      </c>
      <c r="J106" s="81" t="s">
        <v>2767</v>
      </c>
      <c r="K106" s="16">
        <v>0</v>
      </c>
      <c r="L106" s="23"/>
      <c r="M106" s="23"/>
      <c r="N106" s="23" t="s">
        <v>558</v>
      </c>
      <c r="O106" s="23" t="s">
        <v>559</v>
      </c>
      <c r="P106" s="23" t="s">
        <v>706</v>
      </c>
      <c r="Q106" s="23" t="s">
        <v>707</v>
      </c>
      <c r="R106" s="23"/>
      <c r="S106" s="23"/>
      <c r="T106" s="23"/>
      <c r="U106" s="23"/>
      <c r="V106" s="23"/>
      <c r="W106" s="23"/>
      <c r="X106" s="23"/>
      <c r="Y106" s="23"/>
      <c r="Z106" s="23"/>
      <c r="AA106" s="23"/>
      <c r="AB106" s="23"/>
      <c r="AC106" s="23" t="s">
        <v>62</v>
      </c>
      <c r="AD106" s="23"/>
      <c r="AE106" s="23"/>
      <c r="AF106" s="16">
        <v>4</v>
      </c>
      <c r="AG106" s="159">
        <v>3</v>
      </c>
      <c r="AH106" s="283">
        <v>3</v>
      </c>
      <c r="AI106" s="178" t="s">
        <v>38</v>
      </c>
      <c r="AJ106" s="178"/>
      <c r="AK106" s="178"/>
      <c r="AL106" s="179"/>
      <c r="AM106" s="23"/>
      <c r="AN106" s="23"/>
    </row>
    <row r="107" spans="1:40" ht="46.5" customHeight="1" x14ac:dyDescent="0.2">
      <c r="A107" s="292" t="s">
        <v>5125</v>
      </c>
      <c r="B107" s="446">
        <v>2019</v>
      </c>
      <c r="C107" s="16" t="s">
        <v>136</v>
      </c>
      <c r="D107" s="42" t="s">
        <v>3376</v>
      </c>
      <c r="E107" s="18" t="s">
        <v>1285</v>
      </c>
      <c r="F107" s="16" t="s">
        <v>2334</v>
      </c>
      <c r="G107" s="20"/>
      <c r="H107" s="41" t="s">
        <v>686</v>
      </c>
      <c r="I107" s="183" t="s">
        <v>2768</v>
      </c>
      <c r="J107" s="81" t="s">
        <v>2769</v>
      </c>
      <c r="K107" s="16">
        <v>1</v>
      </c>
      <c r="L107" s="23"/>
      <c r="M107" s="23"/>
      <c r="N107" s="23" t="s">
        <v>698</v>
      </c>
      <c r="O107" s="23" t="s">
        <v>610</v>
      </c>
      <c r="P107" s="23"/>
      <c r="Q107" s="23"/>
      <c r="R107" s="23"/>
      <c r="S107" s="23"/>
      <c r="T107" s="23"/>
      <c r="U107" s="23"/>
      <c r="V107" s="23"/>
      <c r="W107" s="23"/>
      <c r="X107" s="23"/>
      <c r="Y107" s="23"/>
      <c r="Z107" s="23"/>
      <c r="AA107" s="23"/>
      <c r="AB107" s="23"/>
      <c r="AC107" s="23" t="s">
        <v>62</v>
      </c>
      <c r="AD107" s="23"/>
      <c r="AE107" s="23"/>
      <c r="AF107" s="16">
        <v>2</v>
      </c>
      <c r="AG107" s="159">
        <v>2</v>
      </c>
      <c r="AH107" s="283">
        <f>IF(AF107="",IF(AG107="","",AG107),AF107)</f>
        <v>2</v>
      </c>
      <c r="AI107" s="178" t="s">
        <v>36</v>
      </c>
      <c r="AJ107" s="178">
        <v>1</v>
      </c>
      <c r="AK107" s="178"/>
      <c r="AL107" s="179"/>
      <c r="AM107" s="23"/>
      <c r="AN107" s="23"/>
    </row>
    <row r="108" spans="1:40" ht="46.5" customHeight="1" x14ac:dyDescent="0.2">
      <c r="A108" s="292" t="s">
        <v>5125</v>
      </c>
      <c r="B108" s="446">
        <v>2019</v>
      </c>
      <c r="C108" s="159" t="s">
        <v>136</v>
      </c>
      <c r="D108" s="42" t="s">
        <v>3377</v>
      </c>
      <c r="E108" s="18" t="s">
        <v>218</v>
      </c>
      <c r="F108" s="55" t="s">
        <v>219</v>
      </c>
      <c r="G108" s="20" t="s">
        <v>2770</v>
      </c>
      <c r="H108" s="19" t="s">
        <v>182</v>
      </c>
      <c r="I108" s="229" t="s">
        <v>2771</v>
      </c>
      <c r="J108" s="81" t="s">
        <v>2772</v>
      </c>
      <c r="K108" s="16">
        <v>1</v>
      </c>
      <c r="L108" s="23"/>
      <c r="M108" s="23"/>
      <c r="N108" s="23" t="s">
        <v>698</v>
      </c>
      <c r="O108" s="23" t="s">
        <v>610</v>
      </c>
      <c r="P108" s="23"/>
      <c r="Q108" s="23"/>
      <c r="R108" s="23"/>
      <c r="S108" s="23"/>
      <c r="T108" s="23"/>
      <c r="U108" s="23"/>
      <c r="V108" s="23"/>
      <c r="W108" s="23"/>
      <c r="X108" s="23"/>
      <c r="Y108" s="23"/>
      <c r="Z108" s="23"/>
      <c r="AA108" s="23"/>
      <c r="AB108" s="23"/>
      <c r="AC108" s="23" t="s">
        <v>62</v>
      </c>
      <c r="AD108" s="23"/>
      <c r="AE108" s="23"/>
      <c r="AF108" s="16">
        <v>3</v>
      </c>
      <c r="AG108" s="159">
        <v>2</v>
      </c>
      <c r="AH108" s="283">
        <v>2</v>
      </c>
      <c r="AI108" s="178" t="s">
        <v>36</v>
      </c>
      <c r="AJ108" s="178"/>
      <c r="AK108" s="178"/>
      <c r="AL108" s="179"/>
      <c r="AM108" s="23"/>
      <c r="AN108" s="23"/>
    </row>
    <row r="109" spans="1:40" ht="46.5" customHeight="1" x14ac:dyDescent="0.2">
      <c r="A109" s="292" t="s">
        <v>5125</v>
      </c>
      <c r="B109" s="446">
        <v>2019</v>
      </c>
      <c r="C109" s="16" t="s">
        <v>136</v>
      </c>
      <c r="D109" s="42" t="s">
        <v>3378</v>
      </c>
      <c r="E109" s="6" t="s">
        <v>2773</v>
      </c>
      <c r="F109" s="60" t="s">
        <v>2774</v>
      </c>
      <c r="G109" s="20"/>
      <c r="H109" s="19" t="s">
        <v>2715</v>
      </c>
      <c r="I109" s="183" t="s">
        <v>2775</v>
      </c>
      <c r="J109" s="81" t="s">
        <v>2776</v>
      </c>
      <c r="K109" s="16">
        <v>1</v>
      </c>
      <c r="L109" s="23"/>
      <c r="M109" s="23"/>
      <c r="N109" s="23" t="s">
        <v>618</v>
      </c>
      <c r="O109" s="23" t="s">
        <v>619</v>
      </c>
      <c r="P109" s="23"/>
      <c r="Q109" s="23"/>
      <c r="R109" s="23"/>
      <c r="S109" s="23"/>
      <c r="T109" s="23"/>
      <c r="U109" s="23"/>
      <c r="V109" s="23"/>
      <c r="W109" s="23"/>
      <c r="X109" s="23"/>
      <c r="Y109" s="23"/>
      <c r="Z109" s="23"/>
      <c r="AA109" s="23"/>
      <c r="AB109" s="23"/>
      <c r="AC109" s="23" t="s">
        <v>62</v>
      </c>
      <c r="AD109" s="23"/>
      <c r="AE109" s="23"/>
      <c r="AF109" s="16">
        <v>1</v>
      </c>
      <c r="AG109" s="159">
        <v>1</v>
      </c>
      <c r="AH109" s="283">
        <f>IF(AF109="",IF(AG109="","",AG109),AF109)</f>
        <v>1</v>
      </c>
      <c r="AI109" s="178" t="s">
        <v>36</v>
      </c>
      <c r="AJ109" s="178" t="s">
        <v>34</v>
      </c>
      <c r="AK109" s="178">
        <v>1</v>
      </c>
      <c r="AL109" s="179"/>
      <c r="AM109" s="23"/>
      <c r="AN109" s="23"/>
    </row>
    <row r="110" spans="1:40" ht="46.5" customHeight="1" x14ac:dyDescent="0.2">
      <c r="A110" s="292" t="s">
        <v>5125</v>
      </c>
      <c r="B110" s="446">
        <v>2019</v>
      </c>
      <c r="C110" s="16" t="s">
        <v>136</v>
      </c>
      <c r="D110" s="42" t="s">
        <v>3379</v>
      </c>
      <c r="E110" s="52" t="s">
        <v>1724</v>
      </c>
      <c r="F110" s="55" t="s">
        <v>1725</v>
      </c>
      <c r="G110" s="20" t="s">
        <v>2777</v>
      </c>
      <c r="H110" s="19" t="s">
        <v>1672</v>
      </c>
      <c r="I110" s="170" t="s">
        <v>2778</v>
      </c>
      <c r="J110" s="212" t="s">
        <v>382</v>
      </c>
      <c r="K110" s="16">
        <v>0</v>
      </c>
      <c r="L110" s="23"/>
      <c r="M110" s="23"/>
      <c r="N110" s="23" t="s">
        <v>440</v>
      </c>
      <c r="O110" s="23" t="s">
        <v>441</v>
      </c>
      <c r="P110" s="23"/>
      <c r="Q110" s="23"/>
      <c r="R110" s="23"/>
      <c r="S110" s="23"/>
      <c r="T110" s="23"/>
      <c r="U110" s="23"/>
      <c r="V110" s="23"/>
      <c r="W110" s="23"/>
      <c r="X110" s="23"/>
      <c r="Y110" s="23"/>
      <c r="Z110" s="23"/>
      <c r="AA110" s="23"/>
      <c r="AB110" s="23"/>
      <c r="AC110" s="23" t="s">
        <v>62</v>
      </c>
      <c r="AD110" s="23"/>
      <c r="AE110" s="23"/>
      <c r="AF110" s="16">
        <v>3</v>
      </c>
      <c r="AG110" s="159">
        <v>3</v>
      </c>
      <c r="AH110" s="283">
        <f>IF(AF110="",IF(AG110="","",AG110),AF110)</f>
        <v>3</v>
      </c>
      <c r="AI110" s="178" t="s">
        <v>38</v>
      </c>
      <c r="AJ110" s="178"/>
      <c r="AK110" s="178"/>
      <c r="AL110" s="179"/>
      <c r="AM110" s="23"/>
      <c r="AN110" s="23"/>
    </row>
    <row r="111" spans="1:40" ht="46.5" customHeight="1" x14ac:dyDescent="0.2">
      <c r="A111" s="292" t="s">
        <v>5125</v>
      </c>
      <c r="B111" s="446">
        <v>2019</v>
      </c>
      <c r="C111" s="16" t="s">
        <v>1579</v>
      </c>
      <c r="D111" s="42" t="s">
        <v>3380</v>
      </c>
      <c r="E111" s="52" t="s">
        <v>1724</v>
      </c>
      <c r="F111" s="55" t="s">
        <v>1725</v>
      </c>
      <c r="G111" s="20"/>
      <c r="H111" s="19" t="s">
        <v>1672</v>
      </c>
      <c r="I111" s="183"/>
      <c r="J111" s="81" t="s">
        <v>2779</v>
      </c>
      <c r="K111" s="16"/>
      <c r="L111" s="23"/>
      <c r="M111" s="23"/>
      <c r="N111" s="23" t="s">
        <v>440</v>
      </c>
      <c r="O111" s="23" t="s">
        <v>441</v>
      </c>
      <c r="P111" s="23"/>
      <c r="Q111" s="23"/>
      <c r="R111" s="23"/>
      <c r="S111" s="23"/>
      <c r="T111" s="23"/>
      <c r="U111" s="23"/>
      <c r="V111" s="23"/>
      <c r="W111" s="23"/>
      <c r="X111" s="23"/>
      <c r="Y111" s="23"/>
      <c r="Z111" s="23"/>
      <c r="AA111" s="23"/>
      <c r="AB111" s="23"/>
      <c r="AC111" s="23"/>
      <c r="AD111" s="23"/>
      <c r="AE111" s="23"/>
      <c r="AF111" s="16">
        <v>3</v>
      </c>
      <c r="AG111" s="159"/>
      <c r="AH111" s="283">
        <v>3</v>
      </c>
      <c r="AI111" s="178" t="s">
        <v>38</v>
      </c>
      <c r="AJ111" s="178"/>
      <c r="AK111" s="178"/>
      <c r="AL111" s="179"/>
      <c r="AM111" s="23"/>
      <c r="AN111" s="23"/>
    </row>
    <row r="112" spans="1:40" ht="46.5" customHeight="1" x14ac:dyDescent="0.2">
      <c r="A112" s="292" t="s">
        <v>5125</v>
      </c>
      <c r="B112" s="446">
        <v>2019</v>
      </c>
      <c r="C112" s="16" t="s">
        <v>54</v>
      </c>
      <c r="D112" s="42" t="s">
        <v>3381</v>
      </c>
      <c r="E112" s="18" t="s">
        <v>300</v>
      </c>
      <c r="F112" s="55" t="s">
        <v>301</v>
      </c>
      <c r="G112" s="20"/>
      <c r="H112" s="19" t="s">
        <v>732</v>
      </c>
      <c r="I112" s="183" t="s">
        <v>2780</v>
      </c>
      <c r="J112" s="212" t="s">
        <v>2781</v>
      </c>
      <c r="K112" s="16">
        <v>1</v>
      </c>
      <c r="L112" s="23"/>
      <c r="M112" s="23"/>
      <c r="N112" s="23" t="s">
        <v>347</v>
      </c>
      <c r="O112" s="23" t="s">
        <v>348</v>
      </c>
      <c r="P112" s="23"/>
      <c r="Q112" s="23"/>
      <c r="R112" s="23"/>
      <c r="S112" s="23"/>
      <c r="T112" s="23"/>
      <c r="U112" s="23"/>
      <c r="V112" s="23"/>
      <c r="W112" s="23"/>
      <c r="X112" s="23"/>
      <c r="Y112" s="23"/>
      <c r="Z112" s="23"/>
      <c r="AA112" s="23"/>
      <c r="AB112" s="23"/>
      <c r="AC112" s="23" t="s">
        <v>62</v>
      </c>
      <c r="AD112" s="23"/>
      <c r="AE112" s="23"/>
      <c r="AF112" s="16"/>
      <c r="AG112" s="159">
        <v>3</v>
      </c>
      <c r="AH112" s="283">
        <f>IF(AF112="",IF(AG112="","",AG112),AF112)</f>
        <v>3</v>
      </c>
      <c r="AI112" s="178" t="s">
        <v>38</v>
      </c>
      <c r="AJ112" s="178">
        <v>2</v>
      </c>
      <c r="AK112" s="178"/>
      <c r="AL112" s="179"/>
      <c r="AM112" s="23"/>
      <c r="AN112" s="23"/>
    </row>
    <row r="113" spans="1:40" ht="46.5" customHeight="1" x14ac:dyDescent="0.2">
      <c r="A113" s="292" t="s">
        <v>5125</v>
      </c>
      <c r="B113" s="446">
        <v>2019</v>
      </c>
      <c r="C113" s="16" t="s">
        <v>136</v>
      </c>
      <c r="D113" s="42" t="s">
        <v>3382</v>
      </c>
      <c r="E113" s="18" t="s">
        <v>2293</v>
      </c>
      <c r="F113" s="55" t="s">
        <v>2294</v>
      </c>
      <c r="G113" s="20"/>
      <c r="H113" s="41" t="s">
        <v>1021</v>
      </c>
      <c r="I113" s="183" t="s">
        <v>2296</v>
      </c>
      <c r="J113" s="81" t="s">
        <v>2782</v>
      </c>
      <c r="K113" s="16">
        <v>1</v>
      </c>
      <c r="L113" s="23"/>
      <c r="M113" s="23"/>
      <c r="N113" s="23" t="s">
        <v>2297</v>
      </c>
      <c r="O113" s="23" t="s">
        <v>2298</v>
      </c>
      <c r="P113" s="23"/>
      <c r="Q113" s="23"/>
      <c r="R113" s="23"/>
      <c r="S113" s="23"/>
      <c r="T113" s="23"/>
      <c r="U113" s="23"/>
      <c r="V113" s="23"/>
      <c r="W113" s="23"/>
      <c r="X113" s="23"/>
      <c r="Y113" s="23"/>
      <c r="Z113" s="23"/>
      <c r="AA113" s="23"/>
      <c r="AB113" s="23"/>
      <c r="AC113" s="23" t="s">
        <v>62</v>
      </c>
      <c r="AD113" s="23"/>
      <c r="AE113" s="23"/>
      <c r="AF113" s="16">
        <v>1</v>
      </c>
      <c r="AG113" s="159">
        <v>1</v>
      </c>
      <c r="AH113" s="283">
        <f>IF(AF113="",IF(AG113="","",AG113),AF113)</f>
        <v>1</v>
      </c>
      <c r="AI113" s="178" t="s">
        <v>36</v>
      </c>
      <c r="AJ113" s="178">
        <v>4</v>
      </c>
      <c r="AK113" s="178"/>
      <c r="AL113" s="179"/>
      <c r="AM113" s="23"/>
      <c r="AN113" s="23"/>
    </row>
    <row r="114" spans="1:40" ht="46.5" customHeight="1" x14ac:dyDescent="0.2">
      <c r="A114" s="292" t="s">
        <v>5125</v>
      </c>
      <c r="B114" s="446">
        <v>2019</v>
      </c>
      <c r="C114" s="16" t="s">
        <v>136</v>
      </c>
      <c r="D114" s="42" t="s">
        <v>3383</v>
      </c>
      <c r="E114" s="18" t="s">
        <v>1285</v>
      </c>
      <c r="F114" s="16" t="s">
        <v>2334</v>
      </c>
      <c r="G114" s="20"/>
      <c r="H114" s="19"/>
      <c r="I114" s="220" t="s">
        <v>2783</v>
      </c>
      <c r="J114" s="81" t="s">
        <v>2784</v>
      </c>
      <c r="K114" s="16">
        <v>1</v>
      </c>
      <c r="L114" s="23"/>
      <c r="M114" s="23"/>
      <c r="N114" s="23" t="s">
        <v>2297</v>
      </c>
      <c r="O114" s="23" t="s">
        <v>2298</v>
      </c>
      <c r="P114" s="23"/>
      <c r="Q114" s="23"/>
      <c r="R114" s="23"/>
      <c r="S114" s="23"/>
      <c r="T114" s="23"/>
      <c r="U114" s="23"/>
      <c r="V114" s="23"/>
      <c r="W114" s="23"/>
      <c r="X114" s="23"/>
      <c r="Y114" s="23"/>
      <c r="Z114" s="23"/>
      <c r="AA114" s="23"/>
      <c r="AB114" s="23"/>
      <c r="AC114" s="23" t="s">
        <v>62</v>
      </c>
      <c r="AD114" s="23"/>
      <c r="AE114" s="23"/>
      <c r="AF114" s="16">
        <v>2</v>
      </c>
      <c r="AG114" s="159">
        <v>2</v>
      </c>
      <c r="AH114" s="283">
        <f>IF(AF114="",IF(AG114="","",AG114),AF114)</f>
        <v>2</v>
      </c>
      <c r="AI114" s="178" t="s">
        <v>36</v>
      </c>
      <c r="AJ114" s="178">
        <v>1</v>
      </c>
      <c r="AK114" s="178"/>
      <c r="AL114" s="179"/>
      <c r="AM114" s="23"/>
      <c r="AN114" s="23"/>
    </row>
    <row r="115" spans="1:40" ht="46.5" customHeight="1" x14ac:dyDescent="0.2">
      <c r="A115" s="292" t="s">
        <v>5125</v>
      </c>
      <c r="B115" s="446">
        <v>2019</v>
      </c>
      <c r="C115" s="16" t="s">
        <v>136</v>
      </c>
      <c r="D115" s="42" t="s">
        <v>3384</v>
      </c>
      <c r="E115" s="18" t="s">
        <v>218</v>
      </c>
      <c r="F115" s="55" t="s">
        <v>219</v>
      </c>
      <c r="G115" s="20"/>
      <c r="H115" s="19">
        <v>2019</v>
      </c>
      <c r="I115" s="229" t="s">
        <v>2785</v>
      </c>
      <c r="J115" s="81" t="s">
        <v>2786</v>
      </c>
      <c r="K115" s="16">
        <v>1</v>
      </c>
      <c r="L115" s="23"/>
      <c r="M115" s="23"/>
      <c r="N115" s="23" t="s">
        <v>2297</v>
      </c>
      <c r="O115" s="23" t="s">
        <v>2298</v>
      </c>
      <c r="P115" s="23"/>
      <c r="Q115" s="23"/>
      <c r="R115" s="23"/>
      <c r="S115" s="23"/>
      <c r="T115" s="23"/>
      <c r="U115" s="23"/>
      <c r="V115" s="23"/>
      <c r="W115" s="23"/>
      <c r="X115" s="23"/>
      <c r="Y115" s="23"/>
      <c r="Z115" s="23"/>
      <c r="AA115" s="23"/>
      <c r="AB115" s="23"/>
      <c r="AC115" s="23" t="s">
        <v>62</v>
      </c>
      <c r="AD115" s="23"/>
      <c r="AE115" s="23"/>
      <c r="AF115" s="16">
        <v>3</v>
      </c>
      <c r="AG115" s="159">
        <v>2</v>
      </c>
      <c r="AH115" s="283">
        <v>2</v>
      </c>
      <c r="AI115" s="178" t="s">
        <v>36</v>
      </c>
      <c r="AJ115" s="178"/>
      <c r="AK115" s="178"/>
      <c r="AL115" s="179"/>
      <c r="AM115" s="23"/>
      <c r="AN115" s="23"/>
    </row>
    <row r="116" spans="1:40" ht="46.5" customHeight="1" x14ac:dyDescent="0.2">
      <c r="A116" s="292" t="s">
        <v>5125</v>
      </c>
      <c r="B116" s="348">
        <v>2020</v>
      </c>
      <c r="C116" s="4" t="s">
        <v>1579</v>
      </c>
      <c r="D116" s="5" t="s">
        <v>3079</v>
      </c>
      <c r="E116" s="6" t="s">
        <v>907</v>
      </c>
      <c r="F116" s="4" t="s">
        <v>908</v>
      </c>
      <c r="G116" s="7"/>
      <c r="H116" s="7" t="s">
        <v>1067</v>
      </c>
      <c r="I116" s="8" t="s">
        <v>1580</v>
      </c>
      <c r="J116" s="9" t="s">
        <v>1581</v>
      </c>
      <c r="K116" s="4">
        <v>1</v>
      </c>
      <c r="L116" s="7"/>
      <c r="M116" s="7"/>
      <c r="N116" s="10" t="s">
        <v>66</v>
      </c>
      <c r="O116" s="10" t="s">
        <v>67</v>
      </c>
      <c r="P116" s="4"/>
      <c r="Q116" s="4"/>
      <c r="R116" s="4"/>
      <c r="S116" s="4"/>
      <c r="T116" s="4"/>
      <c r="U116" s="4"/>
      <c r="V116" s="4"/>
      <c r="W116" s="4"/>
      <c r="X116" s="4"/>
      <c r="Y116" s="4"/>
      <c r="Z116" s="4"/>
      <c r="AA116" s="4"/>
      <c r="AB116" s="4"/>
      <c r="AC116" s="4"/>
      <c r="AD116" s="4"/>
      <c r="AE116" s="4"/>
      <c r="AF116" s="11">
        <v>3</v>
      </c>
      <c r="AG116" s="4">
        <v>3</v>
      </c>
      <c r="AH116" s="277">
        <f>IF(AF116="",IF(AG116="","",AG116),AF116)</f>
        <v>3</v>
      </c>
      <c r="AI116" s="4" t="s">
        <v>38</v>
      </c>
      <c r="AJ116" s="4">
        <v>2</v>
      </c>
      <c r="AK116" s="4"/>
      <c r="AL116" s="10"/>
      <c r="AM116" s="12"/>
      <c r="AN116" s="12"/>
    </row>
    <row r="117" spans="1:40" ht="46.5" customHeight="1" x14ac:dyDescent="0.2">
      <c r="A117" s="292" t="s">
        <v>5125</v>
      </c>
      <c r="B117" s="348">
        <v>2020</v>
      </c>
      <c r="C117" s="16" t="s">
        <v>1579</v>
      </c>
      <c r="D117" s="17" t="s">
        <v>3080</v>
      </c>
      <c r="E117" s="18" t="s">
        <v>1582</v>
      </c>
      <c r="F117" s="19" t="s">
        <v>73</v>
      </c>
      <c r="G117" s="20" t="s">
        <v>1583</v>
      </c>
      <c r="H117" s="4" t="s">
        <v>207</v>
      </c>
      <c r="I117" s="21" t="s">
        <v>1584</v>
      </c>
      <c r="J117" s="22" t="s">
        <v>1585</v>
      </c>
      <c r="K117" s="16">
        <v>1</v>
      </c>
      <c r="L117" s="23"/>
      <c r="M117" s="23"/>
      <c r="N117" s="23" t="s">
        <v>77</v>
      </c>
      <c r="O117" s="23" t="s">
        <v>78</v>
      </c>
      <c r="P117" s="23"/>
      <c r="Q117" s="23"/>
      <c r="R117" s="23"/>
      <c r="S117" s="23"/>
      <c r="T117" s="23"/>
      <c r="U117" s="23"/>
      <c r="V117" s="23"/>
      <c r="W117" s="23"/>
      <c r="X117" s="23"/>
      <c r="Y117" s="23"/>
      <c r="Z117" s="23"/>
      <c r="AA117" s="23"/>
      <c r="AB117" s="23"/>
      <c r="AC117" s="23" t="s">
        <v>62</v>
      </c>
      <c r="AD117" s="23"/>
      <c r="AE117" s="23"/>
      <c r="AF117" s="16">
        <v>2</v>
      </c>
      <c r="AG117" s="16">
        <v>2</v>
      </c>
      <c r="AH117" s="277">
        <v>2</v>
      </c>
      <c r="AI117" s="16" t="s">
        <v>36</v>
      </c>
      <c r="AJ117" s="16">
        <v>3</v>
      </c>
      <c r="AK117" s="16"/>
      <c r="AL117" s="23"/>
      <c r="AM117" s="23"/>
      <c r="AN117" s="12"/>
    </row>
    <row r="118" spans="1:40" ht="46.5" customHeight="1" x14ac:dyDescent="0.2">
      <c r="A118" s="292" t="s">
        <v>5125</v>
      </c>
      <c r="B118" s="348">
        <v>2020</v>
      </c>
      <c r="C118" s="16" t="s">
        <v>1579</v>
      </c>
      <c r="D118" s="25" t="s">
        <v>3081</v>
      </c>
      <c r="E118" s="26" t="s">
        <v>776</v>
      </c>
      <c r="F118" s="19" t="s">
        <v>777</v>
      </c>
      <c r="G118" s="20" t="s">
        <v>1586</v>
      </c>
      <c r="H118" s="27" t="s">
        <v>1587</v>
      </c>
      <c r="I118" s="21" t="s">
        <v>1588</v>
      </c>
      <c r="J118" s="28" t="s">
        <v>1589</v>
      </c>
      <c r="K118" s="16">
        <v>1</v>
      </c>
      <c r="L118" s="23"/>
      <c r="M118" s="23"/>
      <c r="N118" s="23" t="s">
        <v>77</v>
      </c>
      <c r="O118" s="23" t="s">
        <v>78</v>
      </c>
      <c r="P118" s="23"/>
      <c r="Q118" s="23"/>
      <c r="R118" s="23"/>
      <c r="S118" s="23"/>
      <c r="T118" s="23"/>
      <c r="U118" s="23"/>
      <c r="V118" s="23"/>
      <c r="W118" s="23"/>
      <c r="X118" s="23"/>
      <c r="Y118" s="23"/>
      <c r="Z118" s="23"/>
      <c r="AA118" s="23"/>
      <c r="AB118" s="23"/>
      <c r="AC118" s="23" t="s">
        <v>62</v>
      </c>
      <c r="AD118" s="23"/>
      <c r="AE118" s="23"/>
      <c r="AF118" s="16"/>
      <c r="AG118" s="16">
        <v>3</v>
      </c>
      <c r="AH118" s="277">
        <f>IF(AF118="",IF(AG118="","",AG118),AF118)</f>
        <v>3</v>
      </c>
      <c r="AI118" s="16" t="s">
        <v>38</v>
      </c>
      <c r="AJ118" s="16">
        <v>2</v>
      </c>
      <c r="AK118" s="16"/>
      <c r="AL118" s="23"/>
      <c r="AM118" s="23"/>
      <c r="AN118" s="23"/>
    </row>
    <row r="119" spans="1:40" ht="46.5" customHeight="1" x14ac:dyDescent="0.2">
      <c r="A119" s="292" t="s">
        <v>5125</v>
      </c>
      <c r="B119" s="348">
        <v>2020</v>
      </c>
      <c r="C119" s="16" t="s">
        <v>1579</v>
      </c>
      <c r="D119" s="30" t="s">
        <v>3082</v>
      </c>
      <c r="E119" s="26" t="s">
        <v>1590</v>
      </c>
      <c r="F119" s="19" t="s">
        <v>1591</v>
      </c>
      <c r="G119" s="20"/>
      <c r="H119" s="27" t="s">
        <v>1592</v>
      </c>
      <c r="I119" s="21" t="s">
        <v>1593</v>
      </c>
      <c r="J119" s="28" t="s">
        <v>1594</v>
      </c>
      <c r="K119" s="16">
        <v>1</v>
      </c>
      <c r="L119" s="23"/>
      <c r="M119" s="23"/>
      <c r="N119" s="23" t="s">
        <v>77</v>
      </c>
      <c r="O119" s="23" t="s">
        <v>78</v>
      </c>
      <c r="P119" s="23"/>
      <c r="Q119" s="23"/>
      <c r="R119" s="23"/>
      <c r="S119" s="23"/>
      <c r="T119" s="23"/>
      <c r="U119" s="23"/>
      <c r="V119" s="23"/>
      <c r="W119" s="23"/>
      <c r="X119" s="23"/>
      <c r="Y119" s="23"/>
      <c r="Z119" s="23"/>
      <c r="AA119" s="23"/>
      <c r="AB119" s="23"/>
      <c r="AC119" s="23" t="s">
        <v>62</v>
      </c>
      <c r="AD119" s="23"/>
      <c r="AE119" s="23"/>
      <c r="AF119" s="16">
        <v>3</v>
      </c>
      <c r="AG119" s="16">
        <v>3</v>
      </c>
      <c r="AH119" s="277">
        <f>IF(AF119="",IF(AG119="","",AG119),AF119)</f>
        <v>3</v>
      </c>
      <c r="AI119" s="16" t="s">
        <v>38</v>
      </c>
      <c r="AJ119" s="16">
        <v>2</v>
      </c>
      <c r="AK119" s="16"/>
      <c r="AL119" s="23"/>
      <c r="AM119" s="23"/>
      <c r="AN119" s="23"/>
    </row>
    <row r="120" spans="1:40" ht="46.5" customHeight="1" x14ac:dyDescent="0.2">
      <c r="A120" s="292" t="s">
        <v>5125</v>
      </c>
      <c r="B120" s="348">
        <v>2020</v>
      </c>
      <c r="C120" s="16" t="s">
        <v>1579</v>
      </c>
      <c r="D120" s="32" t="s">
        <v>3083</v>
      </c>
      <c r="E120" s="33" t="s">
        <v>1595</v>
      </c>
      <c r="F120" s="55" t="s">
        <v>782</v>
      </c>
      <c r="G120" s="23"/>
      <c r="H120" s="34">
        <v>43644</v>
      </c>
      <c r="I120" s="21" t="s">
        <v>1596</v>
      </c>
      <c r="J120" s="35" t="s">
        <v>1597</v>
      </c>
      <c r="K120" s="16">
        <v>1</v>
      </c>
      <c r="L120" s="23"/>
      <c r="M120" s="23"/>
      <c r="N120" s="23" t="s">
        <v>77</v>
      </c>
      <c r="O120" s="23" t="s">
        <v>78</v>
      </c>
      <c r="P120" s="23"/>
      <c r="Q120" s="23"/>
      <c r="R120" s="23"/>
      <c r="S120" s="23"/>
      <c r="T120" s="23"/>
      <c r="U120" s="23"/>
      <c r="V120" s="23"/>
      <c r="W120" s="23"/>
      <c r="X120" s="23"/>
      <c r="Y120" s="23"/>
      <c r="Z120" s="23"/>
      <c r="AA120" s="23"/>
      <c r="AB120" s="23"/>
      <c r="AC120" s="23" t="s">
        <v>62</v>
      </c>
      <c r="AD120" s="23"/>
      <c r="AE120" s="23"/>
      <c r="AF120" s="16">
        <v>4</v>
      </c>
      <c r="AG120" s="16">
        <v>3</v>
      </c>
      <c r="AH120" s="277">
        <v>3</v>
      </c>
      <c r="AI120" s="16" t="s">
        <v>38</v>
      </c>
      <c r="AJ120" s="16"/>
      <c r="AK120" s="16"/>
      <c r="AL120" s="23"/>
      <c r="AM120" s="23" t="s">
        <v>62</v>
      </c>
      <c r="AN120" s="23"/>
    </row>
    <row r="121" spans="1:40" ht="46.5" customHeight="1" x14ac:dyDescent="0.2">
      <c r="A121" s="292" t="s">
        <v>5125</v>
      </c>
      <c r="B121" s="348">
        <v>2020</v>
      </c>
      <c r="C121" s="16" t="s">
        <v>1579</v>
      </c>
      <c r="D121" s="40" t="s">
        <v>3084</v>
      </c>
      <c r="E121" s="26" t="s">
        <v>101</v>
      </c>
      <c r="F121" s="19" t="s">
        <v>73</v>
      </c>
      <c r="G121" s="20" t="s">
        <v>1598</v>
      </c>
      <c r="H121" s="41">
        <v>43831</v>
      </c>
      <c r="I121" s="21" t="s">
        <v>1599</v>
      </c>
      <c r="J121" s="28" t="s">
        <v>1600</v>
      </c>
      <c r="K121" s="16">
        <v>1</v>
      </c>
      <c r="L121" s="23"/>
      <c r="M121" s="23"/>
      <c r="N121" s="23" t="s">
        <v>77</v>
      </c>
      <c r="O121" s="23" t="s">
        <v>78</v>
      </c>
      <c r="P121" s="23"/>
      <c r="Q121" s="23"/>
      <c r="R121" s="23"/>
      <c r="S121" s="23"/>
      <c r="T121" s="23"/>
      <c r="U121" s="23"/>
      <c r="V121" s="23"/>
      <c r="W121" s="23"/>
      <c r="X121" s="23"/>
      <c r="Y121" s="23"/>
      <c r="Z121" s="23"/>
      <c r="AA121" s="23"/>
      <c r="AB121" s="23"/>
      <c r="AC121" s="23" t="s">
        <v>62</v>
      </c>
      <c r="AD121" s="23"/>
      <c r="AE121" s="23"/>
      <c r="AF121" s="16">
        <v>2</v>
      </c>
      <c r="AG121" s="16">
        <v>2</v>
      </c>
      <c r="AH121" s="277">
        <f>IF(AF121="",IF(AG121="","",AG121),AF121)</f>
        <v>2</v>
      </c>
      <c r="AI121" s="16" t="s">
        <v>36</v>
      </c>
      <c r="AJ121" s="16">
        <v>3</v>
      </c>
      <c r="AK121" s="16"/>
      <c r="AL121" s="23"/>
      <c r="AM121" s="23"/>
      <c r="AN121" s="23"/>
    </row>
    <row r="122" spans="1:40" ht="46.5" customHeight="1" x14ac:dyDescent="0.2">
      <c r="A122" s="292" t="s">
        <v>5125</v>
      </c>
      <c r="B122" s="348">
        <v>2020</v>
      </c>
      <c r="C122" s="16" t="s">
        <v>1579</v>
      </c>
      <c r="D122" s="42" t="s">
        <v>3085</v>
      </c>
      <c r="E122" s="26" t="s">
        <v>1590</v>
      </c>
      <c r="F122" s="19" t="s">
        <v>1591</v>
      </c>
      <c r="G122" s="20" t="s">
        <v>1601</v>
      </c>
      <c r="H122" s="41">
        <v>43922</v>
      </c>
      <c r="I122" s="20" t="s">
        <v>1602</v>
      </c>
      <c r="J122" s="35" t="s">
        <v>1603</v>
      </c>
      <c r="K122" s="16">
        <v>1</v>
      </c>
      <c r="L122" s="23"/>
      <c r="M122" s="23"/>
      <c r="N122" s="23" t="s">
        <v>77</v>
      </c>
      <c r="O122" s="23" t="s">
        <v>78</v>
      </c>
      <c r="P122" s="23"/>
      <c r="Q122" s="23"/>
      <c r="R122" s="23"/>
      <c r="S122" s="23"/>
      <c r="T122" s="23"/>
      <c r="U122" s="23"/>
      <c r="V122" s="23"/>
      <c r="W122" s="23"/>
      <c r="X122" s="23"/>
      <c r="Y122" s="23"/>
      <c r="Z122" s="23"/>
      <c r="AA122" s="23"/>
      <c r="AB122" s="23"/>
      <c r="AC122" s="23" t="s">
        <v>62</v>
      </c>
      <c r="AD122" s="23"/>
      <c r="AE122" s="23"/>
      <c r="AF122" s="16">
        <v>3</v>
      </c>
      <c r="AG122" s="16">
        <v>3</v>
      </c>
      <c r="AH122" s="277">
        <f>IF(AF122="",IF(AG122="","",AG122),AF122)</f>
        <v>3</v>
      </c>
      <c r="AI122" s="16" t="s">
        <v>36</v>
      </c>
      <c r="AJ122" s="16">
        <v>2</v>
      </c>
      <c r="AK122" s="16"/>
      <c r="AL122" s="23"/>
      <c r="AM122" s="23"/>
      <c r="AN122" s="23"/>
    </row>
    <row r="123" spans="1:40" ht="46.5" customHeight="1" x14ac:dyDescent="0.2">
      <c r="A123" s="292" t="s">
        <v>5125</v>
      </c>
      <c r="B123" s="348">
        <v>2020</v>
      </c>
      <c r="C123" s="16" t="s">
        <v>79</v>
      </c>
      <c r="D123" s="43" t="s">
        <v>3086</v>
      </c>
      <c r="E123" s="44" t="s">
        <v>1604</v>
      </c>
      <c r="F123" s="45" t="s">
        <v>1605</v>
      </c>
      <c r="G123" s="20" t="s">
        <v>1606</v>
      </c>
      <c r="H123" s="19" t="s">
        <v>1500</v>
      </c>
      <c r="I123" s="46" t="s">
        <v>1607</v>
      </c>
      <c r="J123" s="35" t="s">
        <v>1608</v>
      </c>
      <c r="K123" s="16">
        <v>0</v>
      </c>
      <c r="L123" s="23"/>
      <c r="M123" s="23"/>
      <c r="N123" s="23" t="s">
        <v>85</v>
      </c>
      <c r="O123" s="23" t="s">
        <v>86</v>
      </c>
      <c r="P123" s="23"/>
      <c r="Q123" s="23"/>
      <c r="R123" s="23"/>
      <c r="S123" s="23"/>
      <c r="T123" s="23"/>
      <c r="U123" s="23"/>
      <c r="V123" s="23"/>
      <c r="W123" s="23"/>
      <c r="X123" s="23"/>
      <c r="Y123" s="23"/>
      <c r="Z123" s="23"/>
      <c r="AA123" s="23"/>
      <c r="AB123" s="23"/>
      <c r="AC123" s="23" t="s">
        <v>62</v>
      </c>
      <c r="AD123" s="23"/>
      <c r="AE123" s="23"/>
      <c r="AF123" s="16">
        <v>4</v>
      </c>
      <c r="AG123" s="16">
        <v>4</v>
      </c>
      <c r="AH123" s="277">
        <v>4</v>
      </c>
      <c r="AI123" s="16" t="s">
        <v>40</v>
      </c>
      <c r="AJ123" s="16"/>
      <c r="AK123" s="16"/>
      <c r="AL123" s="23"/>
      <c r="AM123" s="23"/>
      <c r="AN123" s="23"/>
    </row>
    <row r="124" spans="1:40" ht="46.5" customHeight="1" x14ac:dyDescent="0.2">
      <c r="A124" s="292" t="s">
        <v>5125</v>
      </c>
      <c r="B124" s="348">
        <v>2020</v>
      </c>
      <c r="C124" s="16" t="s">
        <v>79</v>
      </c>
      <c r="D124" s="47" t="s">
        <v>3087</v>
      </c>
      <c r="E124" s="20" t="s">
        <v>1604</v>
      </c>
      <c r="F124" s="45" t="s">
        <v>1605</v>
      </c>
      <c r="G124" s="20" t="s">
        <v>1606</v>
      </c>
      <c r="H124" s="19" t="s">
        <v>1500</v>
      </c>
      <c r="I124" s="48" t="s">
        <v>1609</v>
      </c>
      <c r="J124" s="35" t="s">
        <v>1610</v>
      </c>
      <c r="K124" s="16">
        <v>0</v>
      </c>
      <c r="L124" s="23"/>
      <c r="M124" s="23"/>
      <c r="N124" s="23" t="s">
        <v>85</v>
      </c>
      <c r="O124" s="23" t="s">
        <v>86</v>
      </c>
      <c r="P124" s="23"/>
      <c r="Q124" s="23"/>
      <c r="R124" s="23"/>
      <c r="S124" s="23"/>
      <c r="T124" s="23"/>
      <c r="U124" s="23"/>
      <c r="V124" s="23"/>
      <c r="W124" s="23"/>
      <c r="X124" s="23"/>
      <c r="Y124" s="23"/>
      <c r="Z124" s="23"/>
      <c r="AA124" s="23"/>
      <c r="AB124" s="23"/>
      <c r="AC124" s="23" t="s">
        <v>62</v>
      </c>
      <c r="AD124" s="23"/>
      <c r="AE124" s="23"/>
      <c r="AF124" s="16">
        <v>4</v>
      </c>
      <c r="AG124" s="16">
        <v>4</v>
      </c>
      <c r="AH124" s="277">
        <f>IF(AF124="",IF(AG124="","",AG124),AF124)</f>
        <v>4</v>
      </c>
      <c r="AI124" s="16" t="s">
        <v>40</v>
      </c>
      <c r="AJ124" s="16"/>
      <c r="AK124" s="16"/>
      <c r="AL124" s="23"/>
      <c r="AM124" s="23"/>
      <c r="AN124" s="23"/>
    </row>
    <row r="125" spans="1:40" ht="46.5" customHeight="1" x14ac:dyDescent="0.2">
      <c r="A125" s="292" t="s">
        <v>5125</v>
      </c>
      <c r="B125" s="348">
        <v>2020</v>
      </c>
      <c r="C125" s="16" t="s">
        <v>79</v>
      </c>
      <c r="D125" s="51" t="s">
        <v>3088</v>
      </c>
      <c r="E125" s="52" t="s">
        <v>1604</v>
      </c>
      <c r="F125" s="45" t="s">
        <v>1605</v>
      </c>
      <c r="G125" s="53">
        <v>43968</v>
      </c>
      <c r="H125" s="54"/>
      <c r="I125" s="21" t="s">
        <v>1611</v>
      </c>
      <c r="J125" s="20" t="s">
        <v>1612</v>
      </c>
      <c r="K125" s="16">
        <v>0</v>
      </c>
      <c r="L125" s="23"/>
      <c r="M125" s="23"/>
      <c r="N125" s="23" t="s">
        <v>85</v>
      </c>
      <c r="O125" s="23" t="s">
        <v>86</v>
      </c>
      <c r="P125" s="23"/>
      <c r="Q125" s="23"/>
      <c r="R125" s="23"/>
      <c r="S125" s="23"/>
      <c r="T125" s="23"/>
      <c r="U125" s="23"/>
      <c r="V125" s="23"/>
      <c r="W125" s="23"/>
      <c r="X125" s="23"/>
      <c r="Y125" s="23"/>
      <c r="Z125" s="23"/>
      <c r="AA125" s="23"/>
      <c r="AB125" s="23"/>
      <c r="AC125" s="23" t="s">
        <v>62</v>
      </c>
      <c r="AD125" s="23"/>
      <c r="AE125" s="23"/>
      <c r="AF125" s="16"/>
      <c r="AG125" s="16">
        <v>4</v>
      </c>
      <c r="AH125" s="278">
        <v>4</v>
      </c>
      <c r="AI125" s="16" t="s">
        <v>40</v>
      </c>
      <c r="AJ125" s="16"/>
      <c r="AK125" s="16"/>
      <c r="AL125" s="23"/>
      <c r="AM125" s="23"/>
      <c r="AN125" s="23"/>
    </row>
    <row r="126" spans="1:40" ht="46.5" customHeight="1" x14ac:dyDescent="0.2">
      <c r="A126" s="292" t="s">
        <v>5125</v>
      </c>
      <c r="B126" s="348">
        <v>2020</v>
      </c>
      <c r="C126" s="16" t="s">
        <v>87</v>
      </c>
      <c r="D126" s="51" t="s">
        <v>3089</v>
      </c>
      <c r="E126" s="52" t="s">
        <v>1613</v>
      </c>
      <c r="F126" s="55" t="s">
        <v>1614</v>
      </c>
      <c r="G126" s="20" t="s">
        <v>1615</v>
      </c>
      <c r="H126" s="19" t="s">
        <v>1616</v>
      </c>
      <c r="I126" s="21" t="s">
        <v>1617</v>
      </c>
      <c r="J126" s="35" t="s">
        <v>1618</v>
      </c>
      <c r="K126" s="16">
        <v>0</v>
      </c>
      <c r="L126" s="23"/>
      <c r="M126" s="23"/>
      <c r="N126" s="23" t="s">
        <v>586</v>
      </c>
      <c r="O126" s="23" t="s">
        <v>1485</v>
      </c>
      <c r="P126" s="23"/>
      <c r="Q126" s="23"/>
      <c r="R126" s="23"/>
      <c r="S126" s="23"/>
      <c r="T126" s="23"/>
      <c r="U126" s="23"/>
      <c r="V126" s="23"/>
      <c r="W126" s="23"/>
      <c r="X126" s="23"/>
      <c r="Y126" s="23"/>
      <c r="Z126" s="23"/>
      <c r="AA126" s="23"/>
      <c r="AB126" s="23"/>
      <c r="AC126" s="23"/>
      <c r="AD126" s="23"/>
      <c r="AE126" s="23"/>
      <c r="AF126" s="16">
        <v>2</v>
      </c>
      <c r="AG126" s="16">
        <v>2</v>
      </c>
      <c r="AH126" s="277">
        <v>2</v>
      </c>
      <c r="AI126" s="16" t="s">
        <v>36</v>
      </c>
      <c r="AJ126" s="16">
        <v>1</v>
      </c>
      <c r="AK126" s="16"/>
      <c r="AL126" s="23"/>
      <c r="AM126" s="23"/>
      <c r="AN126" s="23"/>
    </row>
    <row r="127" spans="1:40" ht="46.5" customHeight="1" x14ac:dyDescent="0.2">
      <c r="A127" s="292" t="s">
        <v>5125</v>
      </c>
      <c r="B127" s="348">
        <v>2020</v>
      </c>
      <c r="C127" s="16" t="s">
        <v>87</v>
      </c>
      <c r="D127" s="51" t="s">
        <v>3090</v>
      </c>
      <c r="E127" s="18" t="s">
        <v>1619</v>
      </c>
      <c r="F127" s="55" t="s">
        <v>1620</v>
      </c>
      <c r="G127" s="20"/>
      <c r="H127" s="19" t="s">
        <v>1067</v>
      </c>
      <c r="I127" s="21" t="s">
        <v>1621</v>
      </c>
      <c r="J127" s="35" t="s">
        <v>1622</v>
      </c>
      <c r="K127" s="16">
        <v>1</v>
      </c>
      <c r="L127" s="23"/>
      <c r="M127" s="23"/>
      <c r="N127" s="23" t="s">
        <v>99</v>
      </c>
      <c r="O127" s="23" t="s">
        <v>100</v>
      </c>
      <c r="P127" s="23"/>
      <c r="Q127" s="23"/>
      <c r="R127" s="23"/>
      <c r="S127" s="23"/>
      <c r="T127" s="23"/>
      <c r="U127" s="23"/>
      <c r="V127" s="23"/>
      <c r="W127" s="23"/>
      <c r="X127" s="23"/>
      <c r="Y127" s="23"/>
      <c r="Z127" s="23"/>
      <c r="AA127" s="23"/>
      <c r="AB127" s="23"/>
      <c r="AC127" s="23" t="s">
        <v>62</v>
      </c>
      <c r="AD127" s="23"/>
      <c r="AE127" s="23"/>
      <c r="AF127" s="16">
        <v>3</v>
      </c>
      <c r="AG127" s="16"/>
      <c r="AH127" s="277">
        <v>3</v>
      </c>
      <c r="AI127" s="16" t="s">
        <v>38</v>
      </c>
      <c r="AJ127" s="16">
        <v>2</v>
      </c>
      <c r="AK127" s="16"/>
      <c r="AL127" s="23"/>
      <c r="AM127" s="23"/>
      <c r="AN127" s="23"/>
    </row>
    <row r="128" spans="1:40" ht="46.5" customHeight="1" x14ac:dyDescent="0.2">
      <c r="A128" s="292" t="s">
        <v>5125</v>
      </c>
      <c r="B128" s="348">
        <v>2020</v>
      </c>
      <c r="C128" s="16" t="s">
        <v>87</v>
      </c>
      <c r="D128" s="51" t="s">
        <v>3091</v>
      </c>
      <c r="E128" s="18" t="s">
        <v>1623</v>
      </c>
      <c r="F128" s="55" t="s">
        <v>1624</v>
      </c>
      <c r="G128" s="20"/>
      <c r="H128" s="19" t="s">
        <v>712</v>
      </c>
      <c r="I128" s="21" t="s">
        <v>1625</v>
      </c>
      <c r="J128" s="35" t="s">
        <v>1626</v>
      </c>
      <c r="K128" s="16">
        <v>1</v>
      </c>
      <c r="L128" s="23"/>
      <c r="M128" s="23"/>
      <c r="N128" s="23" t="s">
        <v>99</v>
      </c>
      <c r="O128" s="23" t="s">
        <v>100</v>
      </c>
      <c r="P128" s="23"/>
      <c r="Q128" s="23"/>
      <c r="R128" s="23"/>
      <c r="S128" s="23"/>
      <c r="T128" s="23"/>
      <c r="U128" s="23"/>
      <c r="V128" s="23"/>
      <c r="W128" s="23"/>
      <c r="X128" s="23"/>
      <c r="Y128" s="23"/>
      <c r="Z128" s="23"/>
      <c r="AA128" s="23"/>
      <c r="AB128" s="23"/>
      <c r="AC128" s="23" t="s">
        <v>62</v>
      </c>
      <c r="AD128" s="23"/>
      <c r="AE128" s="23"/>
      <c r="AF128" s="16">
        <v>3</v>
      </c>
      <c r="AG128" s="16"/>
      <c r="AH128" s="277">
        <v>3</v>
      </c>
      <c r="AI128" s="16" t="s">
        <v>38</v>
      </c>
      <c r="AJ128" s="16"/>
      <c r="AK128" s="16"/>
      <c r="AL128" s="23"/>
      <c r="AM128" s="23"/>
      <c r="AN128" s="23"/>
    </row>
    <row r="129" spans="1:40" ht="46.5" customHeight="1" x14ac:dyDescent="0.2">
      <c r="A129" s="292" t="s">
        <v>5125</v>
      </c>
      <c r="B129" s="348">
        <v>2020</v>
      </c>
      <c r="C129" s="16" t="s">
        <v>87</v>
      </c>
      <c r="D129" s="56" t="s">
        <v>3092</v>
      </c>
      <c r="E129" s="18" t="s">
        <v>1627</v>
      </c>
      <c r="F129" s="55" t="s">
        <v>1628</v>
      </c>
      <c r="G129" s="20"/>
      <c r="H129" s="4" t="s">
        <v>1135</v>
      </c>
      <c r="I129" s="21" t="s">
        <v>1629</v>
      </c>
      <c r="J129" s="20" t="s">
        <v>1630</v>
      </c>
      <c r="K129" s="16">
        <v>1</v>
      </c>
      <c r="L129" s="23"/>
      <c r="M129" s="23"/>
      <c r="N129" s="23" t="s">
        <v>99</v>
      </c>
      <c r="O129" s="23" t="s">
        <v>100</v>
      </c>
      <c r="P129" s="23"/>
      <c r="Q129" s="23"/>
      <c r="R129" s="23"/>
      <c r="S129" s="23"/>
      <c r="T129" s="23"/>
      <c r="U129" s="23"/>
      <c r="V129" s="23"/>
      <c r="W129" s="23"/>
      <c r="X129" s="23"/>
      <c r="Y129" s="23"/>
      <c r="Z129" s="23"/>
      <c r="AA129" s="23"/>
      <c r="AB129" s="23"/>
      <c r="AC129" s="23" t="s">
        <v>62</v>
      </c>
      <c r="AD129" s="23"/>
      <c r="AE129" s="23"/>
      <c r="AF129" s="16">
        <v>2</v>
      </c>
      <c r="AG129" s="16">
        <v>2</v>
      </c>
      <c r="AH129" s="277">
        <v>2</v>
      </c>
      <c r="AI129" s="16" t="s">
        <v>36</v>
      </c>
      <c r="AJ129" s="16"/>
      <c r="AK129" s="16"/>
      <c r="AL129" s="23"/>
      <c r="AM129" s="23"/>
      <c r="AN129" s="23"/>
    </row>
    <row r="130" spans="1:40" ht="46.5" customHeight="1" x14ac:dyDescent="0.2">
      <c r="A130" s="292" t="s">
        <v>5125</v>
      </c>
      <c r="B130" s="348">
        <v>2020</v>
      </c>
      <c r="C130" s="16" t="s">
        <v>87</v>
      </c>
      <c r="D130" s="57" t="s">
        <v>3093</v>
      </c>
      <c r="E130" s="18" t="s">
        <v>1404</v>
      </c>
      <c r="F130" s="55" t="s">
        <v>1631</v>
      </c>
      <c r="G130" s="58" t="s">
        <v>1021</v>
      </c>
      <c r="H130" s="4" t="s">
        <v>1067</v>
      </c>
      <c r="I130" s="59"/>
      <c r="J130" s="20" t="s">
        <v>1632</v>
      </c>
      <c r="K130" s="16">
        <v>1</v>
      </c>
      <c r="L130" s="23"/>
      <c r="M130" s="23"/>
      <c r="N130" s="23" t="s">
        <v>99</v>
      </c>
      <c r="O130" s="23" t="s">
        <v>100</v>
      </c>
      <c r="P130" s="23"/>
      <c r="Q130" s="23"/>
      <c r="R130" s="23"/>
      <c r="S130" s="23"/>
      <c r="T130" s="23"/>
      <c r="U130" s="23"/>
      <c r="V130" s="23"/>
      <c r="W130" s="23"/>
      <c r="X130" s="23"/>
      <c r="Y130" s="23"/>
      <c r="Z130" s="23"/>
      <c r="AA130" s="23"/>
      <c r="AB130" s="23"/>
      <c r="AC130" s="23" t="s">
        <v>62</v>
      </c>
      <c r="AD130" s="23"/>
      <c r="AE130" s="23"/>
      <c r="AF130" s="16">
        <v>4</v>
      </c>
      <c r="AG130" s="16">
        <v>3</v>
      </c>
      <c r="AH130" s="277">
        <v>3</v>
      </c>
      <c r="AI130" s="16" t="s">
        <v>38</v>
      </c>
      <c r="AJ130" s="16"/>
      <c r="AK130" s="16"/>
      <c r="AL130" s="23"/>
      <c r="AM130" s="23"/>
      <c r="AN130" s="23"/>
    </row>
    <row r="131" spans="1:40" ht="46.5" customHeight="1" x14ac:dyDescent="0.2">
      <c r="A131" s="292" t="s">
        <v>5125</v>
      </c>
      <c r="B131" s="348">
        <v>2020</v>
      </c>
      <c r="C131" s="16" t="s">
        <v>87</v>
      </c>
      <c r="D131" s="51" t="s">
        <v>3094</v>
      </c>
      <c r="E131" s="18" t="s">
        <v>1633</v>
      </c>
      <c r="F131" s="55" t="s">
        <v>1620</v>
      </c>
      <c r="G131" s="20"/>
      <c r="H131" s="19" t="s">
        <v>1074</v>
      </c>
      <c r="I131" s="21" t="s">
        <v>1634</v>
      </c>
      <c r="J131" s="35" t="s">
        <v>1635</v>
      </c>
      <c r="K131" s="16">
        <v>1</v>
      </c>
      <c r="L131" s="23"/>
      <c r="M131" s="23"/>
      <c r="N131" s="23" t="s">
        <v>99</v>
      </c>
      <c r="O131" s="23" t="s">
        <v>100</v>
      </c>
      <c r="P131" s="23"/>
      <c r="Q131" s="23"/>
      <c r="R131" s="23"/>
      <c r="S131" s="23"/>
      <c r="T131" s="23"/>
      <c r="U131" s="23"/>
      <c r="V131" s="23"/>
      <c r="W131" s="23"/>
      <c r="X131" s="23"/>
      <c r="Y131" s="23"/>
      <c r="Z131" s="23"/>
      <c r="AA131" s="23"/>
      <c r="AB131" s="23"/>
      <c r="AC131" s="23" t="s">
        <v>62</v>
      </c>
      <c r="AD131" s="23"/>
      <c r="AE131" s="23"/>
      <c r="AF131" s="16">
        <v>3</v>
      </c>
      <c r="AG131" s="16"/>
      <c r="AH131" s="277">
        <v>3</v>
      </c>
      <c r="AI131" s="16" t="s">
        <v>38</v>
      </c>
      <c r="AJ131" s="16">
        <v>2</v>
      </c>
      <c r="AK131" s="16"/>
      <c r="AL131" s="23"/>
      <c r="AM131" s="23"/>
      <c r="AN131" s="23"/>
    </row>
    <row r="132" spans="1:40" ht="46.5" customHeight="1" x14ac:dyDescent="0.2">
      <c r="A132" s="292" t="s">
        <v>5125</v>
      </c>
      <c r="B132" s="348">
        <v>2020</v>
      </c>
      <c r="C132" s="16" t="s">
        <v>87</v>
      </c>
      <c r="D132" s="42" t="s">
        <v>3095</v>
      </c>
      <c r="E132" s="6" t="s">
        <v>763</v>
      </c>
      <c r="F132" s="60" t="s">
        <v>743</v>
      </c>
      <c r="G132" s="20"/>
      <c r="H132" s="19" t="s">
        <v>1636</v>
      </c>
      <c r="I132" s="61" t="s">
        <v>1637</v>
      </c>
      <c r="J132" s="62"/>
      <c r="K132" s="16">
        <v>1</v>
      </c>
      <c r="L132" s="23"/>
      <c r="M132" s="23"/>
      <c r="N132" s="23" t="s">
        <v>99</v>
      </c>
      <c r="O132" s="23" t="s">
        <v>100</v>
      </c>
      <c r="P132" s="23"/>
      <c r="Q132" s="23"/>
      <c r="R132" s="23"/>
      <c r="S132" s="23"/>
      <c r="T132" s="23"/>
      <c r="U132" s="23"/>
      <c r="V132" s="23"/>
      <c r="W132" s="23"/>
      <c r="X132" s="23"/>
      <c r="Y132" s="23"/>
      <c r="Z132" s="23"/>
      <c r="AA132" s="23"/>
      <c r="AB132" s="23"/>
      <c r="AC132" s="23" t="s">
        <v>62</v>
      </c>
      <c r="AD132" s="23"/>
      <c r="AE132" s="23"/>
      <c r="AF132" s="16">
        <v>2</v>
      </c>
      <c r="AG132" s="16">
        <v>2</v>
      </c>
      <c r="AH132" s="277">
        <f t="shared" ref="AH132:AH137" si="3">IF(AF132="",IF(AG132="","",AG132),AF132)</f>
        <v>2</v>
      </c>
      <c r="AI132" s="16" t="s">
        <v>36</v>
      </c>
      <c r="AJ132" s="16">
        <v>3</v>
      </c>
      <c r="AK132" s="16"/>
      <c r="AL132" s="23"/>
      <c r="AM132" s="23"/>
      <c r="AN132" s="23"/>
    </row>
    <row r="133" spans="1:40" ht="46.5" customHeight="1" x14ac:dyDescent="0.2">
      <c r="A133" s="292" t="s">
        <v>5125</v>
      </c>
      <c r="B133" s="348">
        <v>2020</v>
      </c>
      <c r="C133" s="16" t="s">
        <v>87</v>
      </c>
      <c r="D133" s="63" t="s">
        <v>3096</v>
      </c>
      <c r="E133" s="18" t="s">
        <v>1638</v>
      </c>
      <c r="F133" s="55" t="s">
        <v>1639</v>
      </c>
      <c r="G133" s="20"/>
      <c r="H133" s="19">
        <v>2020</v>
      </c>
      <c r="I133" s="21" t="s">
        <v>1640</v>
      </c>
      <c r="J133" s="35" t="s">
        <v>1641</v>
      </c>
      <c r="K133" s="16">
        <v>1</v>
      </c>
      <c r="L133" s="23"/>
      <c r="M133" s="23"/>
      <c r="N133" s="23" t="s">
        <v>99</v>
      </c>
      <c r="O133" s="23" t="s">
        <v>100</v>
      </c>
      <c r="P133" s="23"/>
      <c r="Q133" s="23"/>
      <c r="R133" s="23"/>
      <c r="S133" s="23"/>
      <c r="T133" s="23"/>
      <c r="U133" s="23"/>
      <c r="V133" s="23"/>
      <c r="W133" s="23"/>
      <c r="X133" s="23"/>
      <c r="Y133" s="23"/>
      <c r="Z133" s="23"/>
      <c r="AA133" s="23"/>
      <c r="AB133" s="23"/>
      <c r="AC133" s="23" t="s">
        <v>62</v>
      </c>
      <c r="AD133" s="23"/>
      <c r="AE133" s="23"/>
      <c r="AF133" s="16">
        <v>3</v>
      </c>
      <c r="AG133" s="16"/>
      <c r="AH133" s="277">
        <f t="shared" si="3"/>
        <v>3</v>
      </c>
      <c r="AI133" s="16" t="s">
        <v>38</v>
      </c>
      <c r="AJ133" s="16"/>
      <c r="AK133" s="16"/>
      <c r="AL133" s="23"/>
      <c r="AM133" s="23"/>
      <c r="AN133" s="23"/>
    </row>
    <row r="134" spans="1:40" ht="46.5" customHeight="1" x14ac:dyDescent="0.2">
      <c r="A134" s="292" t="s">
        <v>5125</v>
      </c>
      <c r="B134" s="348">
        <v>2020</v>
      </c>
      <c r="C134" s="16" t="s">
        <v>87</v>
      </c>
      <c r="D134" s="42" t="s">
        <v>3097</v>
      </c>
      <c r="E134" s="18" t="s">
        <v>1642</v>
      </c>
      <c r="F134" s="55" t="s">
        <v>1643</v>
      </c>
      <c r="G134" s="20" t="s">
        <v>1644</v>
      </c>
      <c r="H134" s="19" t="s">
        <v>1645</v>
      </c>
      <c r="I134" s="64" t="s">
        <v>1646</v>
      </c>
      <c r="J134" s="65" t="s">
        <v>1647</v>
      </c>
      <c r="K134" s="16">
        <v>1</v>
      </c>
      <c r="L134" s="23"/>
      <c r="M134" s="23"/>
      <c r="N134" s="23" t="s">
        <v>99</v>
      </c>
      <c r="O134" s="23" t="s">
        <v>100</v>
      </c>
      <c r="P134" s="23"/>
      <c r="Q134" s="23"/>
      <c r="R134" s="23"/>
      <c r="S134" s="23"/>
      <c r="T134" s="23"/>
      <c r="U134" s="23"/>
      <c r="V134" s="23"/>
      <c r="W134" s="23"/>
      <c r="X134" s="23"/>
      <c r="Y134" s="23"/>
      <c r="Z134" s="23"/>
      <c r="AA134" s="23"/>
      <c r="AB134" s="23"/>
      <c r="AC134" s="23" t="s">
        <v>62</v>
      </c>
      <c r="AD134" s="23"/>
      <c r="AE134" s="23"/>
      <c r="AF134" s="16">
        <v>4</v>
      </c>
      <c r="AG134" s="16"/>
      <c r="AH134" s="277">
        <v>3</v>
      </c>
      <c r="AI134" s="16" t="s">
        <v>40</v>
      </c>
      <c r="AJ134" s="16">
        <v>2</v>
      </c>
      <c r="AK134" s="16"/>
      <c r="AL134" s="23"/>
      <c r="AM134" s="23"/>
      <c r="AN134" s="23"/>
    </row>
    <row r="135" spans="1:40" ht="46.5" customHeight="1" x14ac:dyDescent="0.2">
      <c r="A135" s="292" t="s">
        <v>5125</v>
      </c>
      <c r="B135" s="348">
        <v>2020</v>
      </c>
      <c r="C135" s="16" t="s">
        <v>87</v>
      </c>
      <c r="D135" s="42" t="s">
        <v>3098</v>
      </c>
      <c r="E135" s="18" t="s">
        <v>110</v>
      </c>
      <c r="F135" s="55" t="s">
        <v>111</v>
      </c>
      <c r="G135" s="20"/>
      <c r="H135" s="41">
        <v>44075</v>
      </c>
      <c r="I135" s="21" t="s">
        <v>1648</v>
      </c>
      <c r="J135" s="35" t="s">
        <v>1649</v>
      </c>
      <c r="K135" s="19">
        <v>1</v>
      </c>
      <c r="L135" s="23"/>
      <c r="M135" s="23"/>
      <c r="N135" s="23" t="s">
        <v>99</v>
      </c>
      <c r="O135" s="23" t="s">
        <v>100</v>
      </c>
      <c r="P135" s="23"/>
      <c r="Q135" s="23"/>
      <c r="R135" s="23"/>
      <c r="S135" s="23"/>
      <c r="T135" s="23"/>
      <c r="U135" s="23"/>
      <c r="V135" s="23"/>
      <c r="W135" s="23"/>
      <c r="X135" s="23"/>
      <c r="Y135" s="23"/>
      <c r="Z135" s="23"/>
      <c r="AA135" s="23"/>
      <c r="AB135" s="23"/>
      <c r="AC135" s="23" t="s">
        <v>62</v>
      </c>
      <c r="AD135" s="23"/>
      <c r="AE135" s="23"/>
      <c r="AF135" s="16">
        <v>2</v>
      </c>
      <c r="AG135" s="16"/>
      <c r="AH135" s="277">
        <f t="shared" si="3"/>
        <v>2</v>
      </c>
      <c r="AI135" s="16" t="s">
        <v>36</v>
      </c>
      <c r="AJ135" s="16">
        <v>2</v>
      </c>
      <c r="AK135" s="16"/>
      <c r="AL135" s="23"/>
      <c r="AM135" s="23"/>
      <c r="AN135" s="23"/>
    </row>
    <row r="136" spans="1:40" ht="46.5" customHeight="1" x14ac:dyDescent="0.2">
      <c r="A136" s="292" t="s">
        <v>5125</v>
      </c>
      <c r="B136" s="348">
        <v>2020</v>
      </c>
      <c r="C136" s="16" t="s">
        <v>87</v>
      </c>
      <c r="D136" s="42" t="s">
        <v>3099</v>
      </c>
      <c r="E136" s="18" t="s">
        <v>1650</v>
      </c>
      <c r="F136" s="55" t="s">
        <v>1651</v>
      </c>
      <c r="G136" s="20"/>
      <c r="H136" s="19" t="s">
        <v>1652</v>
      </c>
      <c r="I136" s="21" t="s">
        <v>1653</v>
      </c>
      <c r="J136" s="62" t="s">
        <v>1654</v>
      </c>
      <c r="K136" s="16">
        <v>1</v>
      </c>
      <c r="L136" s="23"/>
      <c r="M136" s="23"/>
      <c r="N136" s="23" t="s">
        <v>99</v>
      </c>
      <c r="O136" s="23" t="s">
        <v>100</v>
      </c>
      <c r="P136" s="23"/>
      <c r="Q136" s="23"/>
      <c r="R136" s="23"/>
      <c r="S136" s="23"/>
      <c r="T136" s="23"/>
      <c r="U136" s="23"/>
      <c r="V136" s="23"/>
      <c r="W136" s="23"/>
      <c r="X136" s="23"/>
      <c r="Y136" s="23"/>
      <c r="Z136" s="23"/>
      <c r="AA136" s="23"/>
      <c r="AB136" s="23"/>
      <c r="AC136" s="23" t="s">
        <v>62</v>
      </c>
      <c r="AD136" s="23"/>
      <c r="AE136" s="23"/>
      <c r="AF136" s="16">
        <v>2</v>
      </c>
      <c r="AG136" s="16">
        <v>2</v>
      </c>
      <c r="AH136" s="277">
        <f t="shared" si="3"/>
        <v>2</v>
      </c>
      <c r="AI136" s="16" t="s">
        <v>36</v>
      </c>
      <c r="AJ136" s="16">
        <v>3</v>
      </c>
      <c r="AK136" s="16"/>
      <c r="AL136" s="23"/>
      <c r="AM136" s="23"/>
      <c r="AN136" s="23"/>
    </row>
    <row r="137" spans="1:40" ht="46.5" customHeight="1" x14ac:dyDescent="0.2">
      <c r="A137" s="292" t="s">
        <v>5125</v>
      </c>
      <c r="B137" s="348">
        <v>2020</v>
      </c>
      <c r="C137" s="16" t="s">
        <v>87</v>
      </c>
      <c r="D137" s="42" t="s">
        <v>3100</v>
      </c>
      <c r="E137" s="6" t="s">
        <v>763</v>
      </c>
      <c r="F137" s="60" t="s">
        <v>743</v>
      </c>
      <c r="G137" s="44"/>
      <c r="H137" s="19" t="s">
        <v>116</v>
      </c>
      <c r="I137" s="66" t="s">
        <v>1655</v>
      </c>
      <c r="J137" s="35" t="s">
        <v>1656</v>
      </c>
      <c r="K137" s="16">
        <v>1</v>
      </c>
      <c r="L137" s="23"/>
      <c r="M137" s="23"/>
      <c r="N137" s="23" t="s">
        <v>99</v>
      </c>
      <c r="O137" s="23" t="s">
        <v>100</v>
      </c>
      <c r="P137" s="23"/>
      <c r="Q137" s="23"/>
      <c r="R137" s="23"/>
      <c r="S137" s="23"/>
      <c r="T137" s="23"/>
      <c r="U137" s="23"/>
      <c r="V137" s="23"/>
      <c r="W137" s="23"/>
      <c r="X137" s="23"/>
      <c r="Y137" s="23"/>
      <c r="Z137" s="23"/>
      <c r="AA137" s="23"/>
      <c r="AB137" s="23"/>
      <c r="AC137" s="23" t="s">
        <v>62</v>
      </c>
      <c r="AD137" s="23"/>
      <c r="AE137" s="23"/>
      <c r="AF137" s="16">
        <v>2</v>
      </c>
      <c r="AG137" s="16">
        <v>2</v>
      </c>
      <c r="AH137" s="277">
        <f t="shared" si="3"/>
        <v>2</v>
      </c>
      <c r="AI137" s="16" t="s">
        <v>36</v>
      </c>
      <c r="AJ137" s="16">
        <v>3</v>
      </c>
      <c r="AK137" s="16"/>
      <c r="AL137" s="23"/>
      <c r="AM137" s="23"/>
      <c r="AN137" s="23"/>
    </row>
    <row r="138" spans="1:40" ht="46.5" customHeight="1" x14ac:dyDescent="0.2">
      <c r="A138" s="292" t="s">
        <v>5125</v>
      </c>
      <c r="B138" s="348">
        <v>2020</v>
      </c>
      <c r="C138" s="16" t="s">
        <v>87</v>
      </c>
      <c r="D138" s="43" t="s">
        <v>3101</v>
      </c>
      <c r="E138" s="52" t="s">
        <v>850</v>
      </c>
      <c r="F138" s="55" t="s">
        <v>851</v>
      </c>
      <c r="G138" s="20" t="s">
        <v>1657</v>
      </c>
      <c r="H138" s="4" t="s">
        <v>1658</v>
      </c>
      <c r="I138" s="46" t="s">
        <v>1659</v>
      </c>
      <c r="J138" s="20" t="s">
        <v>1660</v>
      </c>
      <c r="K138" s="16">
        <v>0</v>
      </c>
      <c r="L138" s="23"/>
      <c r="M138" s="23"/>
      <c r="N138" s="23" t="s">
        <v>99</v>
      </c>
      <c r="O138" s="23" t="s">
        <v>100</v>
      </c>
      <c r="P138" s="23"/>
      <c r="Q138" s="23"/>
      <c r="R138" s="23"/>
      <c r="S138" s="23"/>
      <c r="T138" s="23"/>
      <c r="U138" s="23"/>
      <c r="V138" s="23"/>
      <c r="W138" s="23"/>
      <c r="X138" s="23"/>
      <c r="Y138" s="23"/>
      <c r="Z138" s="23"/>
      <c r="AA138" s="23"/>
      <c r="AB138" s="23"/>
      <c r="AC138" s="23" t="s">
        <v>62</v>
      </c>
      <c r="AD138" s="23"/>
      <c r="AE138" s="23"/>
      <c r="AF138" s="16"/>
      <c r="AG138" s="16">
        <v>4</v>
      </c>
      <c r="AH138" s="278">
        <v>4</v>
      </c>
      <c r="AI138" s="16" t="s">
        <v>40</v>
      </c>
      <c r="AJ138" s="16"/>
      <c r="AK138" s="16"/>
      <c r="AL138" s="23"/>
      <c r="AM138" s="23"/>
      <c r="AN138" s="23"/>
    </row>
    <row r="139" spans="1:40" ht="46.5" customHeight="1" x14ac:dyDescent="0.2">
      <c r="A139" s="292" t="s">
        <v>5125</v>
      </c>
      <c r="B139" s="348">
        <v>2020</v>
      </c>
      <c r="C139" s="16" t="s">
        <v>87</v>
      </c>
      <c r="D139" s="51" t="s">
        <v>3102</v>
      </c>
      <c r="E139" s="18" t="s">
        <v>218</v>
      </c>
      <c r="F139" s="55" t="s">
        <v>219</v>
      </c>
      <c r="G139" s="20" t="s">
        <v>1661</v>
      </c>
      <c r="H139" s="4" t="s">
        <v>1051</v>
      </c>
      <c r="I139" s="67" t="s">
        <v>1662</v>
      </c>
      <c r="J139" s="20" t="s">
        <v>1663</v>
      </c>
      <c r="K139" s="16">
        <v>1</v>
      </c>
      <c r="L139" s="23"/>
      <c r="M139" s="23"/>
      <c r="N139" s="23" t="s">
        <v>99</v>
      </c>
      <c r="O139" s="23" t="s">
        <v>100</v>
      </c>
      <c r="P139" s="23"/>
      <c r="Q139" s="23"/>
      <c r="R139" s="23"/>
      <c r="S139" s="23"/>
      <c r="T139" s="23"/>
      <c r="U139" s="23"/>
      <c r="V139" s="23"/>
      <c r="W139" s="23"/>
      <c r="X139" s="23"/>
      <c r="Y139" s="23"/>
      <c r="Z139" s="23"/>
      <c r="AA139" s="23"/>
      <c r="AB139" s="23"/>
      <c r="AC139" s="23" t="s">
        <v>62</v>
      </c>
      <c r="AD139" s="23"/>
      <c r="AE139" s="23"/>
      <c r="AF139" s="16">
        <v>3</v>
      </c>
      <c r="AG139" s="16">
        <v>2</v>
      </c>
      <c r="AH139" s="278">
        <v>2</v>
      </c>
      <c r="AI139" s="16" t="s">
        <v>36</v>
      </c>
      <c r="AJ139" s="16"/>
      <c r="AK139" s="16"/>
      <c r="AL139" s="23"/>
      <c r="AM139" s="23"/>
      <c r="AN139" s="23"/>
    </row>
    <row r="140" spans="1:40" ht="46.5" customHeight="1" x14ac:dyDescent="0.2">
      <c r="A140" s="292" t="s">
        <v>5125</v>
      </c>
      <c r="B140" s="348">
        <v>2020</v>
      </c>
      <c r="C140" s="16" t="s">
        <v>125</v>
      </c>
      <c r="D140" s="68" t="s">
        <v>3103</v>
      </c>
      <c r="E140" s="26" t="s">
        <v>1664</v>
      </c>
      <c r="F140" s="60" t="s">
        <v>1665</v>
      </c>
      <c r="G140" s="44" t="s">
        <v>1666</v>
      </c>
      <c r="H140" s="65" t="s">
        <v>1667</v>
      </c>
      <c r="I140" s="46" t="s">
        <v>1668</v>
      </c>
      <c r="J140" s="20" t="s">
        <v>1669</v>
      </c>
      <c r="K140" s="16">
        <v>1</v>
      </c>
      <c r="L140" s="23"/>
      <c r="M140" s="23"/>
      <c r="N140" s="23" t="s">
        <v>130</v>
      </c>
      <c r="O140" s="23" t="s">
        <v>131</v>
      </c>
      <c r="P140" s="23"/>
      <c r="Q140" s="23"/>
      <c r="R140" s="23"/>
      <c r="S140" s="23"/>
      <c r="T140" s="23"/>
      <c r="U140" s="23"/>
      <c r="V140" s="23"/>
      <c r="W140" s="23"/>
      <c r="X140" s="23"/>
      <c r="Y140" s="23"/>
      <c r="Z140" s="23"/>
      <c r="AA140" s="23"/>
      <c r="AB140" s="23"/>
      <c r="AC140" s="23" t="s">
        <v>62</v>
      </c>
      <c r="AD140" s="23"/>
      <c r="AE140" s="23"/>
      <c r="AF140" s="16">
        <v>3</v>
      </c>
      <c r="AG140" s="16"/>
      <c r="AH140" s="277">
        <v>3</v>
      </c>
      <c r="AI140" s="16" t="s">
        <v>38</v>
      </c>
      <c r="AJ140" s="16"/>
      <c r="AK140" s="16"/>
      <c r="AL140" s="23"/>
      <c r="AM140" s="23"/>
      <c r="AN140" s="23"/>
    </row>
    <row r="141" spans="1:40" ht="46.5" customHeight="1" x14ac:dyDescent="0.2">
      <c r="A141" s="292" t="s">
        <v>5125</v>
      </c>
      <c r="B141" s="348">
        <v>2020</v>
      </c>
      <c r="C141" s="16" t="s">
        <v>125</v>
      </c>
      <c r="D141" s="51" t="s">
        <v>3104</v>
      </c>
      <c r="E141" s="52" t="s">
        <v>1670</v>
      </c>
      <c r="F141" s="55" t="s">
        <v>1671</v>
      </c>
      <c r="G141" s="20"/>
      <c r="H141" s="4" t="s">
        <v>1672</v>
      </c>
      <c r="I141" s="46" t="s">
        <v>1673</v>
      </c>
      <c r="J141" s="20" t="s">
        <v>1674</v>
      </c>
      <c r="K141" s="16">
        <v>0</v>
      </c>
      <c r="L141" s="23"/>
      <c r="M141" s="23"/>
      <c r="N141" s="23" t="s">
        <v>130</v>
      </c>
      <c r="O141" s="23" t="s">
        <v>131</v>
      </c>
      <c r="P141" s="23"/>
      <c r="Q141" s="23"/>
      <c r="R141" s="23"/>
      <c r="S141" s="23"/>
      <c r="T141" s="23"/>
      <c r="U141" s="23"/>
      <c r="V141" s="23"/>
      <c r="W141" s="23"/>
      <c r="X141" s="23"/>
      <c r="Y141" s="23"/>
      <c r="Z141" s="23"/>
      <c r="AA141" s="23"/>
      <c r="AB141" s="23"/>
      <c r="AC141" s="23" t="s">
        <v>62</v>
      </c>
      <c r="AD141" s="23"/>
      <c r="AE141" s="23"/>
      <c r="AF141" s="16">
        <v>4</v>
      </c>
      <c r="AG141" s="16"/>
      <c r="AH141" s="278">
        <v>4</v>
      </c>
      <c r="AI141" s="16" t="s">
        <v>40</v>
      </c>
      <c r="AJ141" s="16"/>
      <c r="AK141" s="16"/>
      <c r="AL141" s="23"/>
      <c r="AM141" s="23"/>
      <c r="AN141" s="23"/>
    </row>
    <row r="142" spans="1:40" ht="46.5" customHeight="1" x14ac:dyDescent="0.2">
      <c r="A142" s="292" t="s">
        <v>5125</v>
      </c>
      <c r="B142" s="348">
        <v>2020</v>
      </c>
      <c r="C142" s="16" t="s">
        <v>125</v>
      </c>
      <c r="D142" s="69" t="s">
        <v>3105</v>
      </c>
      <c r="E142" s="70" t="s">
        <v>1675</v>
      </c>
      <c r="F142" s="55" t="s">
        <v>228</v>
      </c>
      <c r="G142" s="44" t="s">
        <v>1676</v>
      </c>
      <c r="H142" s="71"/>
      <c r="I142" s="72" t="s">
        <v>1677</v>
      </c>
      <c r="J142" s="20" t="s">
        <v>1678</v>
      </c>
      <c r="K142" s="16">
        <v>0</v>
      </c>
      <c r="L142" s="23"/>
      <c r="M142" s="23"/>
      <c r="N142" s="23" t="s">
        <v>130</v>
      </c>
      <c r="O142" s="23" t="s">
        <v>131</v>
      </c>
      <c r="P142" s="23"/>
      <c r="Q142" s="23"/>
      <c r="R142" s="23"/>
      <c r="S142" s="23"/>
      <c r="T142" s="23"/>
      <c r="U142" s="23"/>
      <c r="V142" s="23"/>
      <c r="W142" s="23"/>
      <c r="X142" s="23"/>
      <c r="Y142" s="23"/>
      <c r="Z142" s="23"/>
      <c r="AA142" s="23"/>
      <c r="AB142" s="23"/>
      <c r="AC142" s="23"/>
      <c r="AD142" s="23"/>
      <c r="AE142" s="23"/>
      <c r="AF142" s="16">
        <v>4</v>
      </c>
      <c r="AG142" s="16"/>
      <c r="AH142" s="277">
        <v>4</v>
      </c>
      <c r="AI142" s="16" t="s">
        <v>40</v>
      </c>
      <c r="AJ142" s="16"/>
      <c r="AK142" s="16"/>
      <c r="AL142" s="23"/>
      <c r="AM142" s="23"/>
      <c r="AN142" s="23"/>
    </row>
    <row r="143" spans="1:40" ht="46.5" customHeight="1" x14ac:dyDescent="0.2">
      <c r="A143" s="292" t="s">
        <v>5125</v>
      </c>
      <c r="B143" s="348">
        <v>2020</v>
      </c>
      <c r="C143" s="16" t="s">
        <v>125</v>
      </c>
      <c r="D143" s="51" t="s">
        <v>3106</v>
      </c>
      <c r="E143" s="52" t="s">
        <v>1679</v>
      </c>
      <c r="F143" s="55" t="s">
        <v>1680</v>
      </c>
      <c r="G143" s="53" t="s">
        <v>1681</v>
      </c>
      <c r="H143" s="19" t="s">
        <v>1682</v>
      </c>
      <c r="I143" s="73" t="s">
        <v>1683</v>
      </c>
      <c r="J143" s="20" t="s">
        <v>1684</v>
      </c>
      <c r="K143" s="16">
        <v>0</v>
      </c>
      <c r="L143" s="23"/>
      <c r="M143" s="23"/>
      <c r="N143" s="23" t="s">
        <v>130</v>
      </c>
      <c r="O143" s="23" t="s">
        <v>131</v>
      </c>
      <c r="P143" s="23"/>
      <c r="Q143" s="23"/>
      <c r="R143" s="23"/>
      <c r="S143" s="23"/>
      <c r="T143" s="23"/>
      <c r="U143" s="23"/>
      <c r="V143" s="23"/>
      <c r="W143" s="23"/>
      <c r="X143" s="23"/>
      <c r="Y143" s="23"/>
      <c r="Z143" s="23"/>
      <c r="AA143" s="23"/>
      <c r="AB143" s="23"/>
      <c r="AC143" s="23"/>
      <c r="AD143" s="23"/>
      <c r="AE143" s="23"/>
      <c r="AF143" s="16">
        <v>4</v>
      </c>
      <c r="AG143" s="16"/>
      <c r="AH143" s="277">
        <v>4</v>
      </c>
      <c r="AI143" s="16" t="s">
        <v>40</v>
      </c>
      <c r="AJ143" s="16"/>
      <c r="AK143" s="16"/>
      <c r="AL143" s="23" t="s">
        <v>62</v>
      </c>
      <c r="AM143" s="23"/>
      <c r="AN143" s="23"/>
    </row>
    <row r="144" spans="1:40" ht="46.5" customHeight="1" x14ac:dyDescent="0.2">
      <c r="A144" s="292" t="s">
        <v>5125</v>
      </c>
      <c r="B144" s="348">
        <v>2020</v>
      </c>
      <c r="C144" s="16" t="s">
        <v>125</v>
      </c>
      <c r="D144" s="42" t="s">
        <v>3107</v>
      </c>
      <c r="E144" s="52" t="s">
        <v>1685</v>
      </c>
      <c r="F144" s="55" t="s">
        <v>1686</v>
      </c>
      <c r="G144" s="20" t="s">
        <v>1687</v>
      </c>
      <c r="H144" s="19" t="s">
        <v>686</v>
      </c>
      <c r="I144" s="21" t="s">
        <v>1688</v>
      </c>
      <c r="J144" s="35" t="s">
        <v>1689</v>
      </c>
      <c r="K144" s="16">
        <v>0</v>
      </c>
      <c r="L144" s="23"/>
      <c r="M144" s="23"/>
      <c r="N144" s="23" t="s">
        <v>130</v>
      </c>
      <c r="O144" s="23" t="s">
        <v>131</v>
      </c>
      <c r="P144" s="23"/>
      <c r="Q144" s="23"/>
      <c r="R144" s="23"/>
      <c r="S144" s="23"/>
      <c r="T144" s="23"/>
      <c r="U144" s="23"/>
      <c r="V144" s="23"/>
      <c r="W144" s="23"/>
      <c r="X144" s="23"/>
      <c r="Y144" s="23"/>
      <c r="Z144" s="23"/>
      <c r="AA144" s="23"/>
      <c r="AB144" s="23"/>
      <c r="AC144" s="23" t="s">
        <v>62</v>
      </c>
      <c r="AD144" s="23"/>
      <c r="AE144" s="23"/>
      <c r="AF144" s="16">
        <v>4</v>
      </c>
      <c r="AG144" s="16"/>
      <c r="AH144" s="277">
        <f>IF(AF144="",IF(AG144="","",AG144),AF144)</f>
        <v>4</v>
      </c>
      <c r="AI144" s="16" t="s">
        <v>40</v>
      </c>
      <c r="AJ144" s="16"/>
      <c r="AK144" s="16"/>
      <c r="AL144" s="23"/>
      <c r="AM144" s="23"/>
      <c r="AN144" s="23"/>
    </row>
    <row r="145" spans="1:40" ht="46.5" customHeight="1" x14ac:dyDescent="0.2">
      <c r="A145" s="292" t="s">
        <v>5125</v>
      </c>
      <c r="B145" s="348">
        <v>2020</v>
      </c>
      <c r="C145" s="16" t="s">
        <v>125</v>
      </c>
      <c r="D145" s="42" t="s">
        <v>3108</v>
      </c>
      <c r="E145" s="18" t="s">
        <v>735</v>
      </c>
      <c r="F145" s="55" t="s">
        <v>736</v>
      </c>
      <c r="G145" s="20" t="s">
        <v>1690</v>
      </c>
      <c r="H145" s="19" t="s">
        <v>1691</v>
      </c>
      <c r="I145" s="21" t="s">
        <v>1692</v>
      </c>
      <c r="J145" s="35" t="s">
        <v>1693</v>
      </c>
      <c r="K145" s="16">
        <v>1</v>
      </c>
      <c r="L145" s="23"/>
      <c r="M145" s="23"/>
      <c r="N145" s="23" t="s">
        <v>130</v>
      </c>
      <c r="O145" s="23" t="s">
        <v>131</v>
      </c>
      <c r="P145" s="23" t="s">
        <v>134</v>
      </c>
      <c r="Q145" s="23" t="s">
        <v>135</v>
      </c>
      <c r="R145" s="23"/>
      <c r="S145" s="23"/>
      <c r="T145" s="23"/>
      <c r="U145" s="23"/>
      <c r="V145" s="23"/>
      <c r="W145" s="23"/>
      <c r="X145" s="23"/>
      <c r="Y145" s="23"/>
      <c r="Z145" s="23"/>
      <c r="AA145" s="23"/>
      <c r="AB145" s="23"/>
      <c r="AC145" s="23"/>
      <c r="AD145" s="23"/>
      <c r="AE145" s="23"/>
      <c r="AF145" s="16">
        <v>3</v>
      </c>
      <c r="AG145" s="16"/>
      <c r="AH145" s="277">
        <v>2</v>
      </c>
      <c r="AI145" s="16" t="s">
        <v>38</v>
      </c>
      <c r="AJ145" s="16">
        <v>3</v>
      </c>
      <c r="AK145" s="16"/>
      <c r="AL145" s="23"/>
      <c r="AM145" s="23"/>
      <c r="AN145" s="23"/>
    </row>
    <row r="146" spans="1:40" ht="46.5" customHeight="1" x14ac:dyDescent="0.2">
      <c r="A146" s="292" t="s">
        <v>5125</v>
      </c>
      <c r="B146" s="348">
        <v>2020</v>
      </c>
      <c r="C146" s="16" t="s">
        <v>125</v>
      </c>
      <c r="D146" s="42" t="s">
        <v>3109</v>
      </c>
      <c r="E146" s="52" t="s">
        <v>779</v>
      </c>
      <c r="F146" s="45" t="s">
        <v>1605</v>
      </c>
      <c r="G146" s="20"/>
      <c r="H146" s="41" t="s">
        <v>107</v>
      </c>
      <c r="I146" s="21" t="s">
        <v>1694</v>
      </c>
      <c r="J146" s="35" t="s">
        <v>1695</v>
      </c>
      <c r="K146" s="16">
        <v>0</v>
      </c>
      <c r="L146" s="23"/>
      <c r="M146" s="23"/>
      <c r="N146" s="23" t="s">
        <v>130</v>
      </c>
      <c r="O146" s="23" t="s">
        <v>131</v>
      </c>
      <c r="P146" s="23" t="s">
        <v>134</v>
      </c>
      <c r="Q146" s="23" t="s">
        <v>135</v>
      </c>
      <c r="R146" s="23" t="s">
        <v>649</v>
      </c>
      <c r="S146" s="23" t="s">
        <v>650</v>
      </c>
      <c r="T146" s="23"/>
      <c r="U146" s="23"/>
      <c r="V146" s="23"/>
      <c r="W146" s="23"/>
      <c r="X146" s="23"/>
      <c r="Y146" s="23"/>
      <c r="Z146" s="23"/>
      <c r="AA146" s="23"/>
      <c r="AB146" s="23"/>
      <c r="AC146" s="23"/>
      <c r="AD146" s="23"/>
      <c r="AE146" s="23"/>
      <c r="AF146" s="16">
        <v>3</v>
      </c>
      <c r="AG146" s="16"/>
      <c r="AH146" s="277">
        <f>IF(AF146="",IF(AG146="","",AG146),AF146)</f>
        <v>3</v>
      </c>
      <c r="AI146" s="16" t="s">
        <v>38</v>
      </c>
      <c r="AJ146" s="16"/>
      <c r="AK146" s="16"/>
      <c r="AL146" s="23"/>
      <c r="AM146" s="23"/>
      <c r="AN146" s="23"/>
    </row>
    <row r="147" spans="1:40" ht="46.5" customHeight="1" x14ac:dyDescent="0.2">
      <c r="A147" s="292" t="s">
        <v>5125</v>
      </c>
      <c r="B147" s="348">
        <v>2020</v>
      </c>
      <c r="C147" s="16" t="s">
        <v>136</v>
      </c>
      <c r="D147" s="42" t="s">
        <v>3110</v>
      </c>
      <c r="E147" s="18" t="s">
        <v>1696</v>
      </c>
      <c r="F147" s="55" t="s">
        <v>1697</v>
      </c>
      <c r="G147" s="20"/>
      <c r="H147" s="27" t="s">
        <v>1698</v>
      </c>
      <c r="I147" s="74" t="s">
        <v>1699</v>
      </c>
      <c r="J147" s="35" t="s">
        <v>1700</v>
      </c>
      <c r="K147" s="16">
        <v>1</v>
      </c>
      <c r="L147" s="23"/>
      <c r="M147" s="23"/>
      <c r="N147" s="23" t="s">
        <v>147</v>
      </c>
      <c r="O147" s="23" t="s">
        <v>142</v>
      </c>
      <c r="P147" s="23"/>
      <c r="Q147" s="23"/>
      <c r="R147" s="23"/>
      <c r="S147" s="23"/>
      <c r="T147" s="23"/>
      <c r="U147" s="23"/>
      <c r="V147" s="23"/>
      <c r="W147" s="23"/>
      <c r="X147" s="23"/>
      <c r="Y147" s="23"/>
      <c r="Z147" s="23"/>
      <c r="AA147" s="23"/>
      <c r="AB147" s="23"/>
      <c r="AC147" s="23" t="s">
        <v>62</v>
      </c>
      <c r="AD147" s="23"/>
      <c r="AE147" s="23"/>
      <c r="AF147" s="16">
        <v>3</v>
      </c>
      <c r="AG147" s="16">
        <v>2</v>
      </c>
      <c r="AH147" s="277">
        <v>2</v>
      </c>
      <c r="AI147" s="16" t="s">
        <v>36</v>
      </c>
      <c r="AJ147" s="16">
        <v>3</v>
      </c>
      <c r="AK147" s="16"/>
      <c r="AL147" s="23"/>
      <c r="AM147" s="23"/>
      <c r="AN147" s="23"/>
    </row>
    <row r="148" spans="1:40" ht="46.5" customHeight="1" x14ac:dyDescent="0.2">
      <c r="A148" s="292" t="s">
        <v>5125</v>
      </c>
      <c r="B148" s="348">
        <v>2020</v>
      </c>
      <c r="C148" s="16" t="s">
        <v>136</v>
      </c>
      <c r="D148" s="51" t="s">
        <v>3111</v>
      </c>
      <c r="E148" s="18" t="s">
        <v>1701</v>
      </c>
      <c r="F148" s="55" t="s">
        <v>1702</v>
      </c>
      <c r="G148" s="20" t="s">
        <v>1703</v>
      </c>
      <c r="H148" s="4" t="s">
        <v>1704</v>
      </c>
      <c r="I148" s="21" t="s">
        <v>1705</v>
      </c>
      <c r="J148" s="20" t="s">
        <v>1706</v>
      </c>
      <c r="K148" s="16">
        <v>1</v>
      </c>
      <c r="L148" s="23"/>
      <c r="M148" s="23"/>
      <c r="N148" s="23" t="s">
        <v>147</v>
      </c>
      <c r="O148" s="23" t="s">
        <v>142</v>
      </c>
      <c r="P148" s="23"/>
      <c r="Q148" s="23"/>
      <c r="R148" s="23"/>
      <c r="S148" s="23"/>
      <c r="T148" s="23"/>
      <c r="U148" s="23"/>
      <c r="V148" s="23"/>
      <c r="W148" s="23"/>
      <c r="X148" s="23"/>
      <c r="Y148" s="23"/>
      <c r="Z148" s="23"/>
      <c r="AA148" s="23"/>
      <c r="AB148" s="23"/>
      <c r="AC148" s="23" t="s">
        <v>62</v>
      </c>
      <c r="AD148" s="23"/>
      <c r="AE148" s="23"/>
      <c r="AF148" s="16">
        <v>4</v>
      </c>
      <c r="AG148" s="16">
        <v>3</v>
      </c>
      <c r="AH148" s="277">
        <v>3</v>
      </c>
      <c r="AI148" s="16" t="s">
        <v>38</v>
      </c>
      <c r="AJ148" s="16">
        <v>1</v>
      </c>
      <c r="AK148" s="16"/>
      <c r="AL148" s="23"/>
      <c r="AM148" s="23"/>
      <c r="AN148" s="23"/>
    </row>
    <row r="149" spans="1:40" ht="46.5" customHeight="1" x14ac:dyDescent="0.2">
      <c r="A149" s="292" t="s">
        <v>5125</v>
      </c>
      <c r="B149" s="348">
        <v>2020</v>
      </c>
      <c r="C149" s="16" t="s">
        <v>136</v>
      </c>
      <c r="D149" s="25" t="s">
        <v>3112</v>
      </c>
      <c r="E149" s="52" t="s">
        <v>227</v>
      </c>
      <c r="F149" s="55" t="s">
        <v>228</v>
      </c>
      <c r="G149" s="20" t="s">
        <v>1707</v>
      </c>
      <c r="H149" s="27" t="s">
        <v>1708</v>
      </c>
      <c r="I149" s="75" t="s">
        <v>1709</v>
      </c>
      <c r="J149" s="35" t="s">
        <v>1710</v>
      </c>
      <c r="K149" s="16">
        <v>0</v>
      </c>
      <c r="L149" s="23"/>
      <c r="M149" s="23"/>
      <c r="N149" s="23" t="s">
        <v>437</v>
      </c>
      <c r="O149" s="23" t="s">
        <v>438</v>
      </c>
      <c r="P149" s="23"/>
      <c r="Q149" s="23"/>
      <c r="R149" s="23"/>
      <c r="S149" s="23"/>
      <c r="T149" s="23"/>
      <c r="U149" s="23"/>
      <c r="V149" s="23"/>
      <c r="W149" s="23"/>
      <c r="X149" s="23"/>
      <c r="Y149" s="23"/>
      <c r="Z149" s="23"/>
      <c r="AA149" s="23"/>
      <c r="AB149" s="23"/>
      <c r="AC149" s="23" t="s">
        <v>62</v>
      </c>
      <c r="AD149" s="23"/>
      <c r="AE149" s="23"/>
      <c r="AF149" s="16">
        <v>4</v>
      </c>
      <c r="AG149" s="16"/>
      <c r="AH149" s="277">
        <f>IF(AF149="",IF(AG149="","",AG149),AF149)</f>
        <v>4</v>
      </c>
      <c r="AI149" s="16" t="s">
        <v>40</v>
      </c>
      <c r="AJ149" s="16"/>
      <c r="AK149" s="16"/>
      <c r="AL149" s="23"/>
      <c r="AM149" s="23"/>
      <c r="AN149" s="23"/>
    </row>
    <row r="150" spans="1:40" ht="46.5" customHeight="1" x14ac:dyDescent="0.2">
      <c r="A150" s="292" t="s">
        <v>5125</v>
      </c>
      <c r="B150" s="348">
        <v>2020</v>
      </c>
      <c r="C150" s="16" t="s">
        <v>136</v>
      </c>
      <c r="D150" s="42" t="s">
        <v>3113</v>
      </c>
      <c r="E150" s="18" t="s">
        <v>1711</v>
      </c>
      <c r="F150" s="55" t="s">
        <v>1712</v>
      </c>
      <c r="G150" s="20" t="s">
        <v>1713</v>
      </c>
      <c r="H150" s="19" t="s">
        <v>1714</v>
      </c>
      <c r="I150" s="20" t="s">
        <v>1715</v>
      </c>
      <c r="J150" s="35" t="s">
        <v>1716</v>
      </c>
      <c r="K150" s="16">
        <v>1</v>
      </c>
      <c r="L150" s="23"/>
      <c r="M150" s="23"/>
      <c r="N150" s="23" t="s">
        <v>437</v>
      </c>
      <c r="O150" s="23" t="s">
        <v>438</v>
      </c>
      <c r="P150" s="23"/>
      <c r="Q150" s="23"/>
      <c r="R150" s="23"/>
      <c r="S150" s="23"/>
      <c r="T150" s="23"/>
      <c r="U150" s="23"/>
      <c r="V150" s="23"/>
      <c r="W150" s="23"/>
      <c r="X150" s="23"/>
      <c r="Y150" s="23"/>
      <c r="Z150" s="23"/>
      <c r="AA150" s="23"/>
      <c r="AB150" s="23"/>
      <c r="AC150" s="23"/>
      <c r="AD150" s="23"/>
      <c r="AE150" s="23"/>
      <c r="AF150" s="16">
        <v>4</v>
      </c>
      <c r="AG150" s="16">
        <v>4</v>
      </c>
      <c r="AH150" s="277">
        <f>IF(AF150="",IF(AG150="","",AG150),AF150)</f>
        <v>4</v>
      </c>
      <c r="AI150" s="16" t="s">
        <v>40</v>
      </c>
      <c r="AJ150" s="16"/>
      <c r="AK150" s="16"/>
      <c r="AL150" s="23"/>
      <c r="AM150" s="23" t="s">
        <v>62</v>
      </c>
      <c r="AN150" s="23"/>
    </row>
    <row r="151" spans="1:40" ht="46.5" customHeight="1" x14ac:dyDescent="0.2">
      <c r="A151" s="292" t="s">
        <v>5125</v>
      </c>
      <c r="B151" s="348">
        <v>2020</v>
      </c>
      <c r="C151" s="16" t="s">
        <v>1579</v>
      </c>
      <c r="D151" s="42" t="s">
        <v>3114</v>
      </c>
      <c r="E151" s="52" t="s">
        <v>282</v>
      </c>
      <c r="F151" s="55" t="s">
        <v>848</v>
      </c>
      <c r="G151" s="20"/>
      <c r="H151" s="19" t="s">
        <v>1021</v>
      </c>
      <c r="I151" s="61" t="s">
        <v>1717</v>
      </c>
      <c r="J151" s="35" t="s">
        <v>1718</v>
      </c>
      <c r="K151" s="16">
        <v>0</v>
      </c>
      <c r="L151" s="23"/>
      <c r="M151" s="23"/>
      <c r="N151" s="23" t="s">
        <v>153</v>
      </c>
      <c r="O151" s="23" t="s">
        <v>154</v>
      </c>
      <c r="P151" s="23"/>
      <c r="Q151" s="23"/>
      <c r="R151" s="23"/>
      <c r="S151" s="23"/>
      <c r="T151" s="23"/>
      <c r="U151" s="23"/>
      <c r="V151" s="23"/>
      <c r="W151" s="23"/>
      <c r="X151" s="23"/>
      <c r="Y151" s="23"/>
      <c r="Z151" s="23"/>
      <c r="AA151" s="23"/>
      <c r="AB151" s="23"/>
      <c r="AC151" s="23" t="s">
        <v>62</v>
      </c>
      <c r="AD151" s="23"/>
      <c r="AE151" s="23"/>
      <c r="AF151" s="16">
        <v>3</v>
      </c>
      <c r="AG151" s="16">
        <v>2</v>
      </c>
      <c r="AH151" s="277">
        <v>2</v>
      </c>
      <c r="AI151" s="16" t="s">
        <v>36</v>
      </c>
      <c r="AJ151" s="16"/>
      <c r="AK151" s="16"/>
      <c r="AL151" s="23"/>
      <c r="AM151" s="23"/>
      <c r="AN151" s="23"/>
    </row>
    <row r="152" spans="1:40" ht="46.5" customHeight="1" x14ac:dyDescent="0.2">
      <c r="A152" s="292" t="s">
        <v>5125</v>
      </c>
      <c r="B152" s="348">
        <v>2020</v>
      </c>
      <c r="C152" s="16" t="s">
        <v>1579</v>
      </c>
      <c r="D152" s="76" t="s">
        <v>3115</v>
      </c>
      <c r="E152" s="18" t="s">
        <v>137</v>
      </c>
      <c r="F152" s="55" t="s">
        <v>138</v>
      </c>
      <c r="G152" s="20"/>
      <c r="H152" s="19" t="s">
        <v>1719</v>
      </c>
      <c r="I152" s="21" t="s">
        <v>1720</v>
      </c>
      <c r="J152" s="35" t="s">
        <v>1721</v>
      </c>
      <c r="K152" s="16">
        <v>1</v>
      </c>
      <c r="L152" s="23"/>
      <c r="M152" s="23"/>
      <c r="N152" s="23" t="s">
        <v>160</v>
      </c>
      <c r="O152" s="23" t="s">
        <v>161</v>
      </c>
      <c r="P152" s="23"/>
      <c r="Q152" s="23"/>
      <c r="R152" s="23"/>
      <c r="S152" s="23"/>
      <c r="T152" s="23"/>
      <c r="U152" s="23"/>
      <c r="V152" s="23"/>
      <c r="W152" s="23"/>
      <c r="X152" s="23"/>
      <c r="Y152" s="23"/>
      <c r="Z152" s="23"/>
      <c r="AA152" s="23"/>
      <c r="AB152" s="23"/>
      <c r="AC152" s="23" t="s">
        <v>62</v>
      </c>
      <c r="AD152" s="23"/>
      <c r="AE152" s="23"/>
      <c r="AF152" s="16">
        <v>2</v>
      </c>
      <c r="AG152" s="16">
        <v>2</v>
      </c>
      <c r="AH152" s="277">
        <f>IF(AF152="",IF(AG152="","",AG152),AF152)</f>
        <v>2</v>
      </c>
      <c r="AI152" s="16" t="s">
        <v>36</v>
      </c>
      <c r="AJ152" s="16">
        <v>3</v>
      </c>
      <c r="AK152" s="16"/>
      <c r="AL152" s="23"/>
      <c r="AM152" s="23"/>
      <c r="AN152" s="23"/>
    </row>
    <row r="153" spans="1:40" ht="46.5" customHeight="1" x14ac:dyDescent="0.2">
      <c r="A153" s="292" t="s">
        <v>5125</v>
      </c>
      <c r="B153" s="348">
        <v>2020</v>
      </c>
      <c r="C153" s="16" t="s">
        <v>1579</v>
      </c>
      <c r="D153" s="76" t="s">
        <v>3116</v>
      </c>
      <c r="E153" s="18" t="s">
        <v>137</v>
      </c>
      <c r="F153" s="55" t="s">
        <v>138</v>
      </c>
      <c r="G153" s="23"/>
      <c r="H153" s="41">
        <v>44075</v>
      </c>
      <c r="I153" s="21" t="s">
        <v>1722</v>
      </c>
      <c r="J153" s="35" t="s">
        <v>1723</v>
      </c>
      <c r="K153" s="16">
        <v>1</v>
      </c>
      <c r="L153" s="23"/>
      <c r="M153" s="23"/>
      <c r="N153" s="23" t="s">
        <v>160</v>
      </c>
      <c r="O153" s="23" t="s">
        <v>161</v>
      </c>
      <c r="P153" s="23"/>
      <c r="Q153" s="23"/>
      <c r="R153" s="23"/>
      <c r="S153" s="23"/>
      <c r="T153" s="23"/>
      <c r="U153" s="23"/>
      <c r="V153" s="23"/>
      <c r="W153" s="23"/>
      <c r="X153" s="23"/>
      <c r="Y153" s="23"/>
      <c r="Z153" s="23"/>
      <c r="AA153" s="23"/>
      <c r="AB153" s="23"/>
      <c r="AC153" s="23" t="s">
        <v>62</v>
      </c>
      <c r="AD153" s="23"/>
      <c r="AE153" s="23"/>
      <c r="AF153" s="16">
        <v>2</v>
      </c>
      <c r="AG153" s="16">
        <v>2</v>
      </c>
      <c r="AH153" s="277">
        <f>IF(AF153="",IF(AG153="","",AG153),AF153)</f>
        <v>2</v>
      </c>
      <c r="AI153" s="16" t="s">
        <v>36</v>
      </c>
      <c r="AJ153" s="16">
        <v>3</v>
      </c>
      <c r="AK153" s="16"/>
      <c r="AL153" s="23"/>
      <c r="AM153" s="23"/>
      <c r="AN153" s="23"/>
    </row>
    <row r="154" spans="1:40" ht="46.5" customHeight="1" x14ac:dyDescent="0.2">
      <c r="A154" s="292" t="s">
        <v>5125</v>
      </c>
      <c r="B154" s="348">
        <v>2020</v>
      </c>
      <c r="C154" s="16" t="s">
        <v>1579</v>
      </c>
      <c r="D154" s="42" t="s">
        <v>3117</v>
      </c>
      <c r="E154" s="52" t="s">
        <v>1724</v>
      </c>
      <c r="F154" s="55" t="s">
        <v>1725</v>
      </c>
      <c r="G154" s="20"/>
      <c r="H154" s="19" t="s">
        <v>1672</v>
      </c>
      <c r="I154" s="21" t="s">
        <v>1726</v>
      </c>
      <c r="J154" s="62" t="s">
        <v>1727</v>
      </c>
      <c r="K154" s="16">
        <v>0</v>
      </c>
      <c r="L154" s="23"/>
      <c r="M154" s="23"/>
      <c r="N154" s="23" t="s">
        <v>463</v>
      </c>
      <c r="O154" s="23" t="s">
        <v>464</v>
      </c>
      <c r="P154" s="23"/>
      <c r="Q154" s="23"/>
      <c r="R154" s="23"/>
      <c r="S154" s="23"/>
      <c r="T154" s="23"/>
      <c r="U154" s="23"/>
      <c r="V154" s="23"/>
      <c r="W154" s="23"/>
      <c r="X154" s="23"/>
      <c r="Y154" s="23"/>
      <c r="Z154" s="23"/>
      <c r="AA154" s="23"/>
      <c r="AB154" s="23"/>
      <c r="AC154" s="23" t="s">
        <v>62</v>
      </c>
      <c r="AD154" s="23"/>
      <c r="AE154" s="23"/>
      <c r="AF154" s="16">
        <v>3</v>
      </c>
      <c r="AG154" s="16">
        <v>3</v>
      </c>
      <c r="AH154" s="277">
        <f>IF(AF154="",IF(AG154="","",AG154),AF154)</f>
        <v>3</v>
      </c>
      <c r="AI154" s="16" t="s">
        <v>38</v>
      </c>
      <c r="AJ154" s="16"/>
      <c r="AK154" s="16"/>
      <c r="AL154" s="23"/>
      <c r="AM154" s="23"/>
      <c r="AN154" s="23"/>
    </row>
    <row r="155" spans="1:40" ht="46.5" customHeight="1" x14ac:dyDescent="0.2">
      <c r="A155" s="292" t="s">
        <v>5125</v>
      </c>
      <c r="B155" s="348">
        <v>2020</v>
      </c>
      <c r="C155" s="16" t="s">
        <v>1579</v>
      </c>
      <c r="D155" s="77" t="s">
        <v>3118</v>
      </c>
      <c r="E155" s="52" t="s">
        <v>282</v>
      </c>
      <c r="F155" s="55" t="s">
        <v>848</v>
      </c>
      <c r="G155" s="20" t="s">
        <v>1728</v>
      </c>
      <c r="H155" s="19" t="s">
        <v>1729</v>
      </c>
      <c r="I155" s="78" t="s">
        <v>1730</v>
      </c>
      <c r="J155" s="20" t="s">
        <v>1731</v>
      </c>
      <c r="K155" s="16">
        <v>0</v>
      </c>
      <c r="L155" s="23"/>
      <c r="M155" s="23"/>
      <c r="N155" s="23" t="s">
        <v>1732</v>
      </c>
      <c r="O155" s="20" t="s">
        <v>378</v>
      </c>
      <c r="P155" s="23"/>
      <c r="Q155" s="23"/>
      <c r="R155" s="23"/>
      <c r="S155" s="23"/>
      <c r="T155" s="23"/>
      <c r="U155" s="23"/>
      <c r="V155" s="23"/>
      <c r="W155" s="23"/>
      <c r="X155" s="23"/>
      <c r="Y155" s="23"/>
      <c r="Z155" s="23"/>
      <c r="AA155" s="23"/>
      <c r="AB155" s="23"/>
      <c r="AC155" s="23" t="s">
        <v>62</v>
      </c>
      <c r="AD155" s="23"/>
      <c r="AE155" s="23"/>
      <c r="AF155" s="16">
        <v>3</v>
      </c>
      <c r="AG155" s="16">
        <v>2</v>
      </c>
      <c r="AH155" s="277">
        <v>2</v>
      </c>
      <c r="AI155" s="16" t="s">
        <v>36</v>
      </c>
      <c r="AJ155" s="16"/>
      <c r="AK155" s="16"/>
      <c r="AL155" s="23"/>
      <c r="AM155" s="23"/>
      <c r="AN155" s="23"/>
    </row>
    <row r="156" spans="1:40" ht="46.5" customHeight="1" x14ac:dyDescent="0.2">
      <c r="A156" s="292" t="s">
        <v>5125</v>
      </c>
      <c r="B156" s="348">
        <v>2020</v>
      </c>
      <c r="C156" s="16" t="s">
        <v>125</v>
      </c>
      <c r="D156" s="30" t="s">
        <v>3119</v>
      </c>
      <c r="E156" s="18" t="s">
        <v>1638</v>
      </c>
      <c r="F156" s="55" t="s">
        <v>1639</v>
      </c>
      <c r="G156" s="20"/>
      <c r="H156" s="19" t="s">
        <v>156</v>
      </c>
      <c r="I156" s="61" t="s">
        <v>1733</v>
      </c>
      <c r="J156" s="43" t="s">
        <v>1734</v>
      </c>
      <c r="K156" s="16">
        <v>1</v>
      </c>
      <c r="L156" s="23"/>
      <c r="M156" s="23"/>
      <c r="N156" s="23" t="s">
        <v>162</v>
      </c>
      <c r="O156" s="20" t="s">
        <v>163</v>
      </c>
      <c r="P156" s="23"/>
      <c r="Q156" s="23"/>
      <c r="R156" s="23"/>
      <c r="S156" s="23"/>
      <c r="T156" s="23"/>
      <c r="U156" s="23"/>
      <c r="V156" s="23"/>
      <c r="W156" s="23"/>
      <c r="X156" s="23"/>
      <c r="Y156" s="23"/>
      <c r="Z156" s="23"/>
      <c r="AA156" s="23"/>
      <c r="AB156" s="23"/>
      <c r="AC156" s="23" t="s">
        <v>62</v>
      </c>
      <c r="AD156" s="23"/>
      <c r="AE156" s="23"/>
      <c r="AF156" s="16">
        <v>3</v>
      </c>
      <c r="AG156" s="16"/>
      <c r="AH156" s="277">
        <f>IF(AF156="",IF(AG156="","",AG156),AF156)</f>
        <v>3</v>
      </c>
      <c r="AI156" s="16" t="s">
        <v>38</v>
      </c>
      <c r="AJ156" s="16"/>
      <c r="AK156" s="16"/>
      <c r="AL156" s="23"/>
      <c r="AM156" s="23"/>
      <c r="AN156" s="23"/>
    </row>
    <row r="157" spans="1:40" ht="46.5" customHeight="1" x14ac:dyDescent="0.2">
      <c r="A157" s="292" t="s">
        <v>5125</v>
      </c>
      <c r="B157" s="348">
        <v>2020</v>
      </c>
      <c r="C157" s="16" t="s">
        <v>125</v>
      </c>
      <c r="D157" s="79" t="s">
        <v>3120</v>
      </c>
      <c r="E157" s="18" t="s">
        <v>137</v>
      </c>
      <c r="F157" s="55" t="s">
        <v>138</v>
      </c>
      <c r="G157" s="53" t="s">
        <v>1735</v>
      </c>
      <c r="H157" s="19" t="s">
        <v>1736</v>
      </c>
      <c r="I157" s="21" t="s">
        <v>1737</v>
      </c>
      <c r="J157" s="76" t="s">
        <v>1738</v>
      </c>
      <c r="K157" s="16">
        <v>1</v>
      </c>
      <c r="L157" s="23"/>
      <c r="M157" s="23"/>
      <c r="N157" s="23" t="s">
        <v>162</v>
      </c>
      <c r="O157" s="20" t="s">
        <v>163</v>
      </c>
      <c r="P157" s="23"/>
      <c r="Q157" s="23"/>
      <c r="R157" s="23"/>
      <c r="S157" s="23"/>
      <c r="T157" s="23"/>
      <c r="U157" s="23"/>
      <c r="V157" s="23"/>
      <c r="W157" s="23"/>
      <c r="X157" s="23"/>
      <c r="Y157" s="23"/>
      <c r="Z157" s="23"/>
      <c r="AA157" s="23"/>
      <c r="AB157" s="23"/>
      <c r="AC157" s="23" t="s">
        <v>62</v>
      </c>
      <c r="AD157" s="23"/>
      <c r="AE157" s="23"/>
      <c r="AF157" s="16">
        <v>2</v>
      </c>
      <c r="AG157" s="16">
        <v>2</v>
      </c>
      <c r="AH157" s="277">
        <f>IF(AF157="",IF(AG157="","",AG157),AF157)</f>
        <v>2</v>
      </c>
      <c r="AI157" s="16" t="s">
        <v>36</v>
      </c>
      <c r="AJ157" s="16">
        <v>3</v>
      </c>
      <c r="AK157" s="16"/>
      <c r="AL157" s="23"/>
      <c r="AM157" s="23"/>
      <c r="AN157" s="23"/>
    </row>
    <row r="158" spans="1:40" ht="46.5" customHeight="1" x14ac:dyDescent="0.2">
      <c r="A158" s="292" t="s">
        <v>5125</v>
      </c>
      <c r="B158" s="348">
        <v>2020</v>
      </c>
      <c r="C158" s="16" t="s">
        <v>136</v>
      </c>
      <c r="D158" s="43" t="s">
        <v>3121</v>
      </c>
      <c r="E158" s="20" t="s">
        <v>2319</v>
      </c>
      <c r="F158" s="55" t="s">
        <v>63</v>
      </c>
      <c r="G158" s="53" t="s">
        <v>1739</v>
      </c>
      <c r="H158" s="4" t="s">
        <v>732</v>
      </c>
      <c r="I158" s="21" t="s">
        <v>1740</v>
      </c>
      <c r="J158" s="23" t="s">
        <v>1741</v>
      </c>
      <c r="K158" s="16">
        <v>0</v>
      </c>
      <c r="L158" s="23"/>
      <c r="M158" s="23"/>
      <c r="N158" s="23" t="s">
        <v>481</v>
      </c>
      <c r="O158" s="23" t="s">
        <v>1742</v>
      </c>
      <c r="P158" s="23"/>
      <c r="Q158" s="23"/>
      <c r="R158" s="23"/>
      <c r="S158" s="23"/>
      <c r="T158" s="23"/>
      <c r="U158" s="23"/>
      <c r="V158" s="23"/>
      <c r="W158" s="23"/>
      <c r="X158" s="23"/>
      <c r="Y158" s="23"/>
      <c r="Z158" s="23"/>
      <c r="AA158" s="23"/>
      <c r="AB158" s="23"/>
      <c r="AC158" s="23" t="s">
        <v>62</v>
      </c>
      <c r="AD158" s="23"/>
      <c r="AE158" s="23"/>
      <c r="AF158" s="16">
        <v>4</v>
      </c>
      <c r="AG158" s="16">
        <v>3</v>
      </c>
      <c r="AH158" s="277">
        <v>3</v>
      </c>
      <c r="AI158" s="16" t="s">
        <v>38</v>
      </c>
      <c r="AJ158" s="16"/>
      <c r="AK158" s="16"/>
      <c r="AL158" s="23"/>
      <c r="AM158" s="23"/>
      <c r="AN158" s="23"/>
    </row>
    <row r="159" spans="1:40" ht="46.5" customHeight="1" x14ac:dyDescent="0.2">
      <c r="A159" s="292" t="s">
        <v>5125</v>
      </c>
      <c r="B159" s="348">
        <v>2020</v>
      </c>
      <c r="C159" s="16" t="s">
        <v>136</v>
      </c>
      <c r="D159" s="43" t="s">
        <v>3122</v>
      </c>
      <c r="E159" s="18" t="s">
        <v>1743</v>
      </c>
      <c r="F159" s="55" t="s">
        <v>1744</v>
      </c>
      <c r="G159" s="53" t="s">
        <v>1745</v>
      </c>
      <c r="H159" s="34" t="s">
        <v>732</v>
      </c>
      <c r="I159" s="21" t="s">
        <v>1746</v>
      </c>
      <c r="J159" s="76" t="s">
        <v>1747</v>
      </c>
      <c r="K159" s="16">
        <v>1</v>
      </c>
      <c r="L159" s="23"/>
      <c r="M159" s="23"/>
      <c r="N159" s="23" t="s">
        <v>481</v>
      </c>
      <c r="O159" s="23" t="s">
        <v>1742</v>
      </c>
      <c r="P159" s="23"/>
      <c r="Q159" s="23"/>
      <c r="R159" s="23"/>
      <c r="S159" s="23"/>
      <c r="T159" s="23"/>
      <c r="U159" s="23"/>
      <c r="V159" s="23"/>
      <c r="W159" s="23"/>
      <c r="X159" s="23"/>
      <c r="Y159" s="23"/>
      <c r="Z159" s="23"/>
      <c r="AA159" s="23"/>
      <c r="AB159" s="23"/>
      <c r="AC159" s="23" t="s">
        <v>62</v>
      </c>
      <c r="AD159" s="23"/>
      <c r="AE159" s="23"/>
      <c r="AF159" s="16">
        <v>3</v>
      </c>
      <c r="AG159" s="16">
        <v>3</v>
      </c>
      <c r="AH159" s="277">
        <v>3</v>
      </c>
      <c r="AI159" s="16" t="s">
        <v>38</v>
      </c>
      <c r="AJ159" s="16">
        <v>2</v>
      </c>
      <c r="AK159" s="16"/>
      <c r="AL159" s="23"/>
      <c r="AM159" s="23"/>
      <c r="AN159" s="23"/>
    </row>
    <row r="160" spans="1:40" ht="46.5" customHeight="1" x14ac:dyDescent="0.2">
      <c r="A160" s="292" t="s">
        <v>5125</v>
      </c>
      <c r="B160" s="348">
        <v>2020</v>
      </c>
      <c r="C160" s="16" t="s">
        <v>136</v>
      </c>
      <c r="D160" s="42" t="s">
        <v>3123</v>
      </c>
      <c r="E160" s="18" t="s">
        <v>1748</v>
      </c>
      <c r="F160" s="55" t="s">
        <v>1749</v>
      </c>
      <c r="G160" s="20"/>
      <c r="H160" s="19" t="s">
        <v>1750</v>
      </c>
      <c r="I160" s="21" t="s">
        <v>1751</v>
      </c>
      <c r="J160" s="35"/>
      <c r="K160" s="16">
        <v>1</v>
      </c>
      <c r="L160" s="23"/>
      <c r="M160" s="23"/>
      <c r="N160" s="23" t="s">
        <v>481</v>
      </c>
      <c r="O160" s="23" t="s">
        <v>1742</v>
      </c>
      <c r="P160" s="23"/>
      <c r="Q160" s="23"/>
      <c r="R160" s="23"/>
      <c r="S160" s="23"/>
      <c r="T160" s="23"/>
      <c r="U160" s="23"/>
      <c r="V160" s="23"/>
      <c r="W160" s="23"/>
      <c r="X160" s="23"/>
      <c r="Y160" s="23"/>
      <c r="Z160" s="23"/>
      <c r="AA160" s="23"/>
      <c r="AB160" s="23"/>
      <c r="AC160" s="23" t="s">
        <v>62</v>
      </c>
      <c r="AD160" s="23"/>
      <c r="AE160" s="23"/>
      <c r="AF160" s="16">
        <v>4</v>
      </c>
      <c r="AG160" s="16">
        <v>4</v>
      </c>
      <c r="AH160" s="277">
        <v>3</v>
      </c>
      <c r="AI160" s="16" t="s">
        <v>40</v>
      </c>
      <c r="AJ160" s="16">
        <v>2</v>
      </c>
      <c r="AK160" s="16"/>
      <c r="AL160" s="23"/>
      <c r="AM160" s="23"/>
      <c r="AN160" s="23"/>
    </row>
    <row r="161" spans="1:40" ht="46.5" customHeight="1" x14ac:dyDescent="0.2">
      <c r="A161" s="292" t="s">
        <v>5125</v>
      </c>
      <c r="B161" s="348">
        <v>2020</v>
      </c>
      <c r="C161" s="16" t="s">
        <v>136</v>
      </c>
      <c r="D161" s="42" t="s">
        <v>3124</v>
      </c>
      <c r="E161" s="52" t="s">
        <v>813</v>
      </c>
      <c r="F161" s="55" t="s">
        <v>814</v>
      </c>
      <c r="G161" s="20" t="s">
        <v>1752</v>
      </c>
      <c r="H161" s="19" t="s">
        <v>1753</v>
      </c>
      <c r="I161" s="80" t="s">
        <v>1754</v>
      </c>
      <c r="J161" s="81" t="s">
        <v>1755</v>
      </c>
      <c r="K161" s="16">
        <v>0</v>
      </c>
      <c r="L161" s="23"/>
      <c r="M161" s="23"/>
      <c r="N161" s="23" t="s">
        <v>481</v>
      </c>
      <c r="O161" s="23" t="s">
        <v>482</v>
      </c>
      <c r="P161" s="23"/>
      <c r="Q161" s="23"/>
      <c r="R161" s="23"/>
      <c r="S161" s="23"/>
      <c r="T161" s="23"/>
      <c r="U161" s="23"/>
      <c r="V161" s="23"/>
      <c r="W161" s="23"/>
      <c r="X161" s="23"/>
      <c r="Y161" s="23"/>
      <c r="Z161" s="23"/>
      <c r="AA161" s="23"/>
      <c r="AB161" s="23"/>
      <c r="AC161" s="23" t="s">
        <v>62</v>
      </c>
      <c r="AD161" s="23"/>
      <c r="AE161" s="23"/>
      <c r="AF161" s="16"/>
      <c r="AG161" s="16">
        <v>4</v>
      </c>
      <c r="AH161" s="277">
        <f>IF(AF161="",IF(AG161="","",AG161),AF161)</f>
        <v>4</v>
      </c>
      <c r="AI161" s="16" t="s">
        <v>40</v>
      </c>
      <c r="AJ161" s="16"/>
      <c r="AK161" s="16"/>
      <c r="AL161" s="23"/>
      <c r="AM161" s="23"/>
      <c r="AN161" s="23"/>
    </row>
    <row r="162" spans="1:40" ht="46.5" customHeight="1" x14ac:dyDescent="0.2">
      <c r="A162" s="292" t="s">
        <v>5125</v>
      </c>
      <c r="B162" s="348">
        <v>2020</v>
      </c>
      <c r="C162" s="16" t="s">
        <v>54</v>
      </c>
      <c r="D162" s="51" t="s">
        <v>3125</v>
      </c>
      <c r="E162" s="18" t="s">
        <v>1756</v>
      </c>
      <c r="F162" s="55" t="s">
        <v>1757</v>
      </c>
      <c r="G162" s="20" t="s">
        <v>1758</v>
      </c>
      <c r="H162" s="82" t="s">
        <v>1306</v>
      </c>
      <c r="I162" s="46" t="s">
        <v>1759</v>
      </c>
      <c r="J162" s="22" t="s">
        <v>1760</v>
      </c>
      <c r="K162" s="16">
        <v>1</v>
      </c>
      <c r="L162" s="23"/>
      <c r="M162" s="23"/>
      <c r="N162" s="23" t="s">
        <v>810</v>
      </c>
      <c r="O162" s="23" t="s">
        <v>223</v>
      </c>
      <c r="P162" s="23"/>
      <c r="Q162" s="23"/>
      <c r="R162" s="23"/>
      <c r="S162" s="23"/>
      <c r="T162" s="23"/>
      <c r="U162" s="23"/>
      <c r="V162" s="23"/>
      <c r="W162" s="23"/>
      <c r="X162" s="23"/>
      <c r="Y162" s="23"/>
      <c r="Z162" s="23"/>
      <c r="AA162" s="23"/>
      <c r="AB162" s="23"/>
      <c r="AC162" s="23" t="s">
        <v>62</v>
      </c>
      <c r="AD162" s="23"/>
      <c r="AE162" s="23"/>
      <c r="AF162" s="16">
        <v>3</v>
      </c>
      <c r="AG162" s="16"/>
      <c r="AH162" s="277">
        <v>2</v>
      </c>
      <c r="AI162" s="16" t="s">
        <v>38</v>
      </c>
      <c r="AJ162" s="16">
        <v>3</v>
      </c>
      <c r="AK162" s="16"/>
      <c r="AL162" s="23"/>
      <c r="AM162" s="23"/>
      <c r="AN162" s="23"/>
    </row>
    <row r="163" spans="1:40" ht="46.5" customHeight="1" x14ac:dyDescent="0.2">
      <c r="A163" s="292" t="s">
        <v>5125</v>
      </c>
      <c r="B163" s="348">
        <v>2020</v>
      </c>
      <c r="C163" s="16" t="s">
        <v>54</v>
      </c>
      <c r="D163" s="42" t="s">
        <v>3126</v>
      </c>
      <c r="E163" s="18" t="s">
        <v>1761</v>
      </c>
      <c r="F163" s="55" t="s">
        <v>1762</v>
      </c>
      <c r="G163" s="20" t="s">
        <v>1598</v>
      </c>
      <c r="H163" s="41">
        <v>43831</v>
      </c>
      <c r="I163" s="83" t="s">
        <v>1763</v>
      </c>
      <c r="J163" s="62" t="s">
        <v>1764</v>
      </c>
      <c r="K163" s="16">
        <v>1</v>
      </c>
      <c r="L163" s="23"/>
      <c r="M163" s="23"/>
      <c r="N163" s="23" t="s">
        <v>810</v>
      </c>
      <c r="O163" s="23" t="s">
        <v>223</v>
      </c>
      <c r="P163" s="23"/>
      <c r="Q163" s="23"/>
      <c r="R163" s="23"/>
      <c r="S163" s="23"/>
      <c r="T163" s="23"/>
      <c r="U163" s="23"/>
      <c r="V163" s="23"/>
      <c r="W163" s="23"/>
      <c r="X163" s="23"/>
      <c r="Y163" s="23"/>
      <c r="Z163" s="23"/>
      <c r="AA163" s="23"/>
      <c r="AB163" s="23"/>
      <c r="AC163" s="23" t="s">
        <v>62</v>
      </c>
      <c r="AD163" s="23"/>
      <c r="AE163" s="23"/>
      <c r="AF163" s="16">
        <v>3</v>
      </c>
      <c r="AG163" s="16">
        <v>2</v>
      </c>
      <c r="AH163" s="277">
        <v>1</v>
      </c>
      <c r="AI163" s="16" t="s">
        <v>36</v>
      </c>
      <c r="AJ163" s="16">
        <v>4</v>
      </c>
      <c r="AK163" s="16"/>
      <c r="AL163" s="23"/>
      <c r="AM163" s="23"/>
      <c r="AN163" s="23"/>
    </row>
    <row r="164" spans="1:40" ht="46.5" customHeight="1" x14ac:dyDescent="0.2">
      <c r="A164" s="292" t="s">
        <v>5125</v>
      </c>
      <c r="B164" s="348">
        <v>2020</v>
      </c>
      <c r="C164" s="16" t="s">
        <v>54</v>
      </c>
      <c r="D164" s="42" t="s">
        <v>3127</v>
      </c>
      <c r="E164" s="18" t="s">
        <v>1765</v>
      </c>
      <c r="F164" s="55" t="s">
        <v>1766</v>
      </c>
      <c r="G164" s="20" t="s">
        <v>1767</v>
      </c>
      <c r="H164" s="41">
        <v>43922</v>
      </c>
      <c r="I164" s="21" t="s">
        <v>1768</v>
      </c>
      <c r="J164" s="62" t="s">
        <v>1769</v>
      </c>
      <c r="K164" s="16">
        <v>1</v>
      </c>
      <c r="L164" s="23"/>
      <c r="M164" s="23"/>
      <c r="N164" s="23" t="s">
        <v>810</v>
      </c>
      <c r="O164" s="23" t="s">
        <v>223</v>
      </c>
      <c r="P164" s="23"/>
      <c r="Q164" s="23"/>
      <c r="R164" s="23"/>
      <c r="S164" s="23"/>
      <c r="T164" s="23"/>
      <c r="U164" s="23"/>
      <c r="V164" s="23"/>
      <c r="W164" s="23"/>
      <c r="X164" s="23"/>
      <c r="Y164" s="23"/>
      <c r="Z164" s="23"/>
      <c r="AA164" s="23"/>
      <c r="AB164" s="23"/>
      <c r="AC164" s="23" t="s">
        <v>62</v>
      </c>
      <c r="AD164" s="23"/>
      <c r="AE164" s="23"/>
      <c r="AF164" s="16">
        <v>2</v>
      </c>
      <c r="AG164" s="16">
        <v>2</v>
      </c>
      <c r="AH164" s="277">
        <f>IF(AF164="",IF(AG164="","",AG164),AF164)</f>
        <v>2</v>
      </c>
      <c r="AI164" s="16" t="s">
        <v>36</v>
      </c>
      <c r="AJ164" s="16">
        <v>3</v>
      </c>
      <c r="AK164" s="16"/>
      <c r="AL164" s="23"/>
      <c r="AM164" s="23"/>
      <c r="AN164" s="23"/>
    </row>
    <row r="165" spans="1:40" ht="46.5" customHeight="1" x14ac:dyDescent="0.2">
      <c r="A165" s="292" t="s">
        <v>5125</v>
      </c>
      <c r="B165" s="348">
        <v>2020</v>
      </c>
      <c r="C165" s="16" t="s">
        <v>125</v>
      </c>
      <c r="D165" s="84" t="s">
        <v>3128</v>
      </c>
      <c r="E165" s="52" t="s">
        <v>1141</v>
      </c>
      <c r="F165" s="55" t="s">
        <v>1770</v>
      </c>
      <c r="G165" s="20"/>
      <c r="H165" s="41" t="s">
        <v>1771</v>
      </c>
      <c r="I165" s="21" t="s">
        <v>1772</v>
      </c>
      <c r="J165" s="35" t="s">
        <v>1773</v>
      </c>
      <c r="K165" s="16">
        <v>0</v>
      </c>
      <c r="L165" s="23"/>
      <c r="M165" s="23"/>
      <c r="N165" s="23" t="s">
        <v>332</v>
      </c>
      <c r="O165" s="23" t="s">
        <v>333</v>
      </c>
      <c r="P165" s="23"/>
      <c r="Q165" s="23"/>
      <c r="R165" s="23"/>
      <c r="S165" s="23"/>
      <c r="T165" s="23"/>
      <c r="U165" s="23"/>
      <c r="V165" s="23"/>
      <c r="W165" s="23"/>
      <c r="X165" s="23"/>
      <c r="Y165" s="23"/>
      <c r="Z165" s="23"/>
      <c r="AA165" s="23"/>
      <c r="AB165" s="23"/>
      <c r="AC165" s="23"/>
      <c r="AD165" s="23"/>
      <c r="AE165" s="23"/>
      <c r="AF165" s="16">
        <v>4</v>
      </c>
      <c r="AG165" s="16">
        <v>4</v>
      </c>
      <c r="AH165" s="277">
        <f>IF(AF165="",IF(AG165="","",AG165),AF165)</f>
        <v>4</v>
      </c>
      <c r="AI165" s="16" t="s">
        <v>40</v>
      </c>
      <c r="AJ165" s="16"/>
      <c r="AK165" s="16"/>
      <c r="AL165" s="23"/>
      <c r="AM165" s="23"/>
      <c r="AN165" s="23"/>
    </row>
    <row r="166" spans="1:40" ht="46.5" customHeight="1" x14ac:dyDescent="0.2">
      <c r="A166" s="292" t="s">
        <v>5125</v>
      </c>
      <c r="B166" s="348">
        <v>2020</v>
      </c>
      <c r="C166" s="16" t="s">
        <v>125</v>
      </c>
      <c r="D166" s="51" t="s">
        <v>3129</v>
      </c>
      <c r="E166" s="52" t="s">
        <v>1141</v>
      </c>
      <c r="F166" s="55" t="s">
        <v>1770</v>
      </c>
      <c r="G166" s="20"/>
      <c r="H166" s="41" t="s">
        <v>1771</v>
      </c>
      <c r="I166" s="21" t="s">
        <v>1774</v>
      </c>
      <c r="J166" s="20" t="s">
        <v>1775</v>
      </c>
      <c r="K166" s="16">
        <v>0</v>
      </c>
      <c r="L166" s="23"/>
      <c r="M166" s="23"/>
      <c r="N166" s="23" t="s">
        <v>332</v>
      </c>
      <c r="O166" s="23" t="s">
        <v>333</v>
      </c>
      <c r="P166" s="23"/>
      <c r="Q166" s="23"/>
      <c r="R166" s="23"/>
      <c r="S166" s="23"/>
      <c r="T166" s="23"/>
      <c r="U166" s="23"/>
      <c r="V166" s="23"/>
      <c r="W166" s="23"/>
      <c r="X166" s="23"/>
      <c r="Y166" s="23"/>
      <c r="Z166" s="23"/>
      <c r="AA166" s="23"/>
      <c r="AB166" s="23"/>
      <c r="AC166" s="23" t="s">
        <v>62</v>
      </c>
      <c r="AD166" s="23"/>
      <c r="AE166" s="23"/>
      <c r="AF166" s="16">
        <v>4</v>
      </c>
      <c r="AG166" s="16">
        <v>4</v>
      </c>
      <c r="AH166" s="278">
        <v>4</v>
      </c>
      <c r="AI166" s="16" t="s">
        <v>40</v>
      </c>
      <c r="AJ166" s="16"/>
      <c r="AK166" s="16"/>
      <c r="AL166" s="23"/>
      <c r="AM166" s="23"/>
      <c r="AN166" s="23"/>
    </row>
    <row r="167" spans="1:40" ht="46.5" customHeight="1" x14ac:dyDescent="0.2">
      <c r="A167" s="292" t="s">
        <v>5125</v>
      </c>
      <c r="B167" s="348">
        <v>2020</v>
      </c>
      <c r="C167" s="16" t="s">
        <v>87</v>
      </c>
      <c r="D167" s="42" t="s">
        <v>3130</v>
      </c>
      <c r="E167" s="18" t="s">
        <v>1776</v>
      </c>
      <c r="F167" s="55" t="s">
        <v>1777</v>
      </c>
      <c r="G167" s="20"/>
      <c r="H167" s="85" t="s">
        <v>1067</v>
      </c>
      <c r="I167" s="86" t="s">
        <v>1778</v>
      </c>
      <c r="J167" s="81" t="s">
        <v>1779</v>
      </c>
      <c r="K167" s="16">
        <v>1</v>
      </c>
      <c r="L167" s="23"/>
      <c r="M167" s="23"/>
      <c r="N167" s="23" t="s">
        <v>360</v>
      </c>
      <c r="O167" s="23" t="s">
        <v>734</v>
      </c>
      <c r="P167" s="23"/>
      <c r="Q167" s="23"/>
      <c r="R167" s="23"/>
      <c r="S167" s="23"/>
      <c r="T167" s="23"/>
      <c r="U167" s="23"/>
      <c r="V167" s="23"/>
      <c r="W167" s="23"/>
      <c r="X167" s="23"/>
      <c r="Y167" s="23"/>
      <c r="Z167" s="23"/>
      <c r="AA167" s="23"/>
      <c r="AB167" s="23"/>
      <c r="AC167" s="23"/>
      <c r="AD167" s="23"/>
      <c r="AE167" s="23"/>
      <c r="AF167" s="16">
        <v>3</v>
      </c>
      <c r="AG167" s="16">
        <v>3</v>
      </c>
      <c r="AH167" s="279">
        <f>IF(AF167="",IF(AG167="","",AG167),AF167)</f>
        <v>3</v>
      </c>
      <c r="AI167" s="16" t="s">
        <v>38</v>
      </c>
      <c r="AJ167" s="16">
        <v>2</v>
      </c>
      <c r="AK167" s="16"/>
      <c r="AL167" s="23"/>
      <c r="AM167" s="87"/>
      <c r="AN167" s="23"/>
    </row>
    <row r="168" spans="1:40" ht="46.5" customHeight="1" x14ac:dyDescent="0.2">
      <c r="A168" s="292" t="s">
        <v>5125</v>
      </c>
      <c r="B168" s="348">
        <v>2020</v>
      </c>
      <c r="C168" s="16" t="s">
        <v>1579</v>
      </c>
      <c r="D168" s="77" t="s">
        <v>3131</v>
      </c>
      <c r="E168" s="18" t="s">
        <v>169</v>
      </c>
      <c r="F168" s="55" t="s">
        <v>170</v>
      </c>
      <c r="G168" s="20" t="s">
        <v>1780</v>
      </c>
      <c r="H168" s="82" t="s">
        <v>1067</v>
      </c>
      <c r="I168" s="21" t="s">
        <v>1781</v>
      </c>
      <c r="J168" s="20" t="s">
        <v>1782</v>
      </c>
      <c r="K168" s="16">
        <v>1</v>
      </c>
      <c r="L168" s="23"/>
      <c r="M168" s="23"/>
      <c r="N168" s="23" t="s">
        <v>174</v>
      </c>
      <c r="O168" s="23" t="s">
        <v>175</v>
      </c>
      <c r="P168" s="23"/>
      <c r="Q168" s="23"/>
      <c r="R168" s="23"/>
      <c r="S168" s="23"/>
      <c r="T168" s="23"/>
      <c r="U168" s="23"/>
      <c r="V168" s="23"/>
      <c r="W168" s="23"/>
      <c r="X168" s="23"/>
      <c r="Y168" s="23"/>
      <c r="Z168" s="23"/>
      <c r="AA168" s="23"/>
      <c r="AB168" s="23"/>
      <c r="AC168" s="23" t="s">
        <v>62</v>
      </c>
      <c r="AD168" s="23"/>
      <c r="AE168" s="23"/>
      <c r="AF168" s="16">
        <v>2</v>
      </c>
      <c r="AG168" s="16">
        <v>2</v>
      </c>
      <c r="AH168" s="277">
        <v>2</v>
      </c>
      <c r="AI168" s="16" t="s">
        <v>36</v>
      </c>
      <c r="AJ168" s="16">
        <v>3</v>
      </c>
      <c r="AK168" s="16"/>
      <c r="AL168" s="23"/>
      <c r="AM168" s="23"/>
      <c r="AN168" s="23"/>
    </row>
    <row r="169" spans="1:40" ht="46.5" customHeight="1" x14ac:dyDescent="0.2">
      <c r="A169" s="292" t="s">
        <v>5125</v>
      </c>
      <c r="B169" s="348">
        <v>2020</v>
      </c>
      <c r="C169" s="16" t="s">
        <v>79</v>
      </c>
      <c r="D169" s="42" t="s">
        <v>3132</v>
      </c>
      <c r="E169" s="52" t="s">
        <v>1783</v>
      </c>
      <c r="F169" s="55" t="s">
        <v>1784</v>
      </c>
      <c r="G169" s="20"/>
      <c r="H169" s="19" t="s">
        <v>1785</v>
      </c>
      <c r="I169" s="88" t="s">
        <v>1786</v>
      </c>
      <c r="J169" s="35" t="s">
        <v>1787</v>
      </c>
      <c r="K169" s="16">
        <v>0</v>
      </c>
      <c r="L169" s="23"/>
      <c r="M169" s="23"/>
      <c r="N169" s="23" t="s">
        <v>646</v>
      </c>
      <c r="O169" s="20" t="s">
        <v>647</v>
      </c>
      <c r="P169" s="23"/>
      <c r="Q169" s="23"/>
      <c r="R169" s="23"/>
      <c r="S169" s="23"/>
      <c r="T169" s="23"/>
      <c r="U169" s="23"/>
      <c r="V169" s="23"/>
      <c r="W169" s="23"/>
      <c r="X169" s="23"/>
      <c r="Y169" s="23"/>
      <c r="Z169" s="23"/>
      <c r="AA169" s="23"/>
      <c r="AB169" s="23"/>
      <c r="AC169" s="23" t="s">
        <v>62</v>
      </c>
      <c r="AD169" s="23"/>
      <c r="AE169" s="23"/>
      <c r="AF169" s="16">
        <v>2</v>
      </c>
      <c r="AG169" s="16">
        <v>2</v>
      </c>
      <c r="AH169" s="277">
        <f>IF(AF169="",IF(AG169="","",AG169),AF169)</f>
        <v>2</v>
      </c>
      <c r="AI169" s="16" t="s">
        <v>36</v>
      </c>
      <c r="AJ169" s="16"/>
      <c r="AK169" s="16"/>
      <c r="AL169" s="23"/>
      <c r="AM169" s="23"/>
      <c r="AN169" s="23"/>
    </row>
    <row r="170" spans="1:40" ht="46.5" customHeight="1" x14ac:dyDescent="0.2">
      <c r="A170" s="292" t="s">
        <v>5125</v>
      </c>
      <c r="B170" s="348">
        <v>2020</v>
      </c>
      <c r="C170" s="16" t="s">
        <v>79</v>
      </c>
      <c r="D170" s="51" t="s">
        <v>3133</v>
      </c>
      <c r="E170" s="20" t="s">
        <v>2319</v>
      </c>
      <c r="F170" s="55" t="s">
        <v>63</v>
      </c>
      <c r="G170" s="20" t="s">
        <v>1788</v>
      </c>
      <c r="H170" s="4" t="s">
        <v>1789</v>
      </c>
      <c r="I170" s="46" t="s">
        <v>1790</v>
      </c>
      <c r="J170" s="20" t="s">
        <v>1791</v>
      </c>
      <c r="K170" s="16">
        <v>0</v>
      </c>
      <c r="L170" s="23"/>
      <c r="M170" s="23"/>
      <c r="N170" s="23" t="s">
        <v>646</v>
      </c>
      <c r="O170" s="23" t="s">
        <v>1792</v>
      </c>
      <c r="P170" s="23"/>
      <c r="Q170" s="23"/>
      <c r="R170" s="23"/>
      <c r="S170" s="23"/>
      <c r="T170" s="23"/>
      <c r="U170" s="23"/>
      <c r="V170" s="23"/>
      <c r="W170" s="23"/>
      <c r="X170" s="23"/>
      <c r="Y170" s="23"/>
      <c r="Z170" s="23"/>
      <c r="AA170" s="23"/>
      <c r="AB170" s="23"/>
      <c r="AC170" s="23" t="s">
        <v>62</v>
      </c>
      <c r="AD170" s="23"/>
      <c r="AE170" s="23"/>
      <c r="AF170" s="16">
        <v>4</v>
      </c>
      <c r="AG170" s="16">
        <v>3</v>
      </c>
      <c r="AH170" s="278">
        <v>3</v>
      </c>
      <c r="AI170" s="16" t="s">
        <v>38</v>
      </c>
      <c r="AJ170" s="16"/>
      <c r="AK170" s="16"/>
      <c r="AL170" s="23"/>
      <c r="AM170" s="23"/>
      <c r="AN170" s="23"/>
    </row>
    <row r="171" spans="1:40" ht="46.5" customHeight="1" x14ac:dyDescent="0.2">
      <c r="A171" s="292" t="s">
        <v>5125</v>
      </c>
      <c r="B171" s="348">
        <v>2020</v>
      </c>
      <c r="C171" s="16" t="s">
        <v>79</v>
      </c>
      <c r="D171" s="42" t="s">
        <v>3134</v>
      </c>
      <c r="E171" s="18" t="s">
        <v>1793</v>
      </c>
      <c r="F171" s="55" t="s">
        <v>1794</v>
      </c>
      <c r="G171" s="20" t="s">
        <v>1795</v>
      </c>
      <c r="H171" s="19" t="s">
        <v>1067</v>
      </c>
      <c r="I171" s="61" t="s">
        <v>1796</v>
      </c>
      <c r="J171" s="35" t="s">
        <v>1797</v>
      </c>
      <c r="K171" s="16">
        <v>1</v>
      </c>
      <c r="L171" s="23"/>
      <c r="M171" s="23"/>
      <c r="N171" s="23" t="s">
        <v>1798</v>
      </c>
      <c r="O171" s="20" t="s">
        <v>192</v>
      </c>
      <c r="P171" s="23"/>
      <c r="Q171" s="23"/>
      <c r="R171" s="23"/>
      <c r="S171" s="23"/>
      <c r="T171" s="23"/>
      <c r="U171" s="23"/>
      <c r="V171" s="23"/>
      <c r="W171" s="23"/>
      <c r="X171" s="23"/>
      <c r="Y171" s="23"/>
      <c r="Z171" s="23"/>
      <c r="AA171" s="23"/>
      <c r="AB171" s="23"/>
      <c r="AC171" s="23" t="s">
        <v>62</v>
      </c>
      <c r="AD171" s="23"/>
      <c r="AE171" s="23"/>
      <c r="AF171" s="16">
        <v>3</v>
      </c>
      <c r="AG171" s="16">
        <v>4</v>
      </c>
      <c r="AH171" s="277">
        <f>IF(AF171="",IF(AG171="","",AG171),AF171)</f>
        <v>3</v>
      </c>
      <c r="AI171" s="16" t="s">
        <v>38</v>
      </c>
      <c r="AJ171" s="16">
        <v>1</v>
      </c>
      <c r="AK171" s="16"/>
      <c r="AL171" s="23"/>
      <c r="AM171" s="23"/>
      <c r="AN171" s="23"/>
    </row>
    <row r="172" spans="1:40" ht="46.5" customHeight="1" x14ac:dyDescent="0.2">
      <c r="A172" s="292" t="s">
        <v>5125</v>
      </c>
      <c r="B172" s="348">
        <v>2020</v>
      </c>
      <c r="C172" s="16" t="s">
        <v>125</v>
      </c>
      <c r="D172" s="42" t="s">
        <v>3135</v>
      </c>
      <c r="E172" s="18" t="s">
        <v>1711</v>
      </c>
      <c r="F172" s="55" t="s">
        <v>1712</v>
      </c>
      <c r="G172" s="89"/>
      <c r="H172" s="27" t="s">
        <v>712</v>
      </c>
      <c r="I172" s="74" t="s">
        <v>1799</v>
      </c>
      <c r="J172" s="35" t="s">
        <v>1800</v>
      </c>
      <c r="K172" s="16"/>
      <c r="L172" s="23"/>
      <c r="M172" s="23"/>
      <c r="N172" s="23" t="s">
        <v>200</v>
      </c>
      <c r="O172" s="23" t="s">
        <v>201</v>
      </c>
      <c r="P172" s="23"/>
      <c r="Q172" s="23"/>
      <c r="R172" s="23"/>
      <c r="S172" s="23"/>
      <c r="T172" s="23"/>
      <c r="U172" s="23"/>
      <c r="V172" s="23"/>
      <c r="W172" s="23"/>
      <c r="X172" s="23"/>
      <c r="Y172" s="23"/>
      <c r="Z172" s="23"/>
      <c r="AA172" s="23"/>
      <c r="AB172" s="23"/>
      <c r="AC172" s="23" t="s">
        <v>62</v>
      </c>
      <c r="AD172" s="23"/>
      <c r="AE172" s="23"/>
      <c r="AF172" s="16">
        <v>4</v>
      </c>
      <c r="AG172" s="16"/>
      <c r="AH172" s="277">
        <v>3</v>
      </c>
      <c r="AI172" s="16" t="s">
        <v>40</v>
      </c>
      <c r="AJ172" s="16">
        <v>2</v>
      </c>
      <c r="AK172" s="16"/>
      <c r="AL172" s="23"/>
      <c r="AM172" s="23"/>
      <c r="AN172" s="23"/>
    </row>
    <row r="173" spans="1:40" ht="46.5" customHeight="1" x14ac:dyDescent="0.2">
      <c r="A173" s="292" t="s">
        <v>5125</v>
      </c>
      <c r="B173" s="348">
        <v>2020</v>
      </c>
      <c r="C173" s="16" t="s">
        <v>125</v>
      </c>
      <c r="D173" s="42" t="s">
        <v>3136</v>
      </c>
      <c r="E173" s="18" t="s">
        <v>1801</v>
      </c>
      <c r="F173" s="55" t="s">
        <v>1802</v>
      </c>
      <c r="G173" s="89"/>
      <c r="H173" s="27" t="s">
        <v>344</v>
      </c>
      <c r="I173" s="74" t="s">
        <v>1803</v>
      </c>
      <c r="J173" s="62" t="s">
        <v>1804</v>
      </c>
      <c r="K173" s="16">
        <v>1</v>
      </c>
      <c r="L173" s="23"/>
      <c r="M173" s="23"/>
      <c r="N173" s="23" t="s">
        <v>200</v>
      </c>
      <c r="O173" s="23" t="s">
        <v>201</v>
      </c>
      <c r="P173" s="23"/>
      <c r="Q173" s="23"/>
      <c r="R173" s="23"/>
      <c r="S173" s="23"/>
      <c r="T173" s="23"/>
      <c r="U173" s="23"/>
      <c r="V173" s="23"/>
      <c r="W173" s="23"/>
      <c r="X173" s="23"/>
      <c r="Y173" s="23"/>
      <c r="Z173" s="23"/>
      <c r="AA173" s="23"/>
      <c r="AB173" s="23"/>
      <c r="AC173" s="23" t="s">
        <v>62</v>
      </c>
      <c r="AD173" s="23"/>
      <c r="AE173" s="23"/>
      <c r="AF173" s="16">
        <v>3</v>
      </c>
      <c r="AG173" s="16"/>
      <c r="AH173" s="277">
        <f>IF(AF173="",IF(AG173="","",AG173),AF173)</f>
        <v>3</v>
      </c>
      <c r="AI173" s="16" t="s">
        <v>38</v>
      </c>
      <c r="AJ173" s="16"/>
      <c r="AK173" s="16"/>
      <c r="AL173" s="23"/>
      <c r="AM173" s="23"/>
      <c r="AN173" s="23"/>
    </row>
    <row r="174" spans="1:40" ht="46.5" customHeight="1" x14ac:dyDescent="0.2">
      <c r="A174" s="292" t="s">
        <v>5125</v>
      </c>
      <c r="B174" s="348">
        <v>2020</v>
      </c>
      <c r="C174" s="16" t="s">
        <v>87</v>
      </c>
      <c r="D174" s="51" t="s">
        <v>3137</v>
      </c>
      <c r="E174" s="20" t="s">
        <v>2319</v>
      </c>
      <c r="F174" s="55" t="s">
        <v>63</v>
      </c>
      <c r="G174" s="20" t="s">
        <v>1805</v>
      </c>
      <c r="H174" s="82" t="s">
        <v>732</v>
      </c>
      <c r="I174" s="46" t="s">
        <v>1806</v>
      </c>
      <c r="J174" s="20" t="s">
        <v>1807</v>
      </c>
      <c r="K174" s="16">
        <v>0</v>
      </c>
      <c r="L174" s="23"/>
      <c r="M174" s="23"/>
      <c r="N174" s="23" t="s">
        <v>210</v>
      </c>
      <c r="O174" s="23" t="s">
        <v>211</v>
      </c>
      <c r="P174" s="23"/>
      <c r="Q174" s="23"/>
      <c r="R174" s="23"/>
      <c r="S174" s="23"/>
      <c r="T174" s="23"/>
      <c r="U174" s="23"/>
      <c r="V174" s="23"/>
      <c r="W174" s="23"/>
      <c r="X174" s="23"/>
      <c r="Y174" s="23"/>
      <c r="Z174" s="23"/>
      <c r="AA174" s="23"/>
      <c r="AB174" s="23"/>
      <c r="AC174" s="23" t="s">
        <v>62</v>
      </c>
      <c r="AD174" s="23"/>
      <c r="AE174" s="23"/>
      <c r="AF174" s="16">
        <v>4</v>
      </c>
      <c r="AG174" s="16">
        <v>3</v>
      </c>
      <c r="AH174" s="278">
        <v>3</v>
      </c>
      <c r="AI174" s="16" t="s">
        <v>38</v>
      </c>
      <c r="AJ174" s="16"/>
      <c r="AK174" s="16"/>
      <c r="AL174" s="23"/>
      <c r="AM174" s="23"/>
      <c r="AN174" s="23"/>
    </row>
    <row r="175" spans="1:40" ht="46.5" customHeight="1" x14ac:dyDescent="0.2">
      <c r="A175" s="292" t="s">
        <v>5125</v>
      </c>
      <c r="B175" s="348">
        <v>2020</v>
      </c>
      <c r="C175" s="16" t="s">
        <v>136</v>
      </c>
      <c r="D175" s="90" t="s">
        <v>3138</v>
      </c>
      <c r="E175" s="91" t="s">
        <v>1808</v>
      </c>
      <c r="F175" s="55"/>
      <c r="G175" s="20" t="s">
        <v>1805</v>
      </c>
      <c r="H175" s="92"/>
      <c r="I175" s="67" t="s">
        <v>1809</v>
      </c>
      <c r="J175" s="20" t="s">
        <v>1810</v>
      </c>
      <c r="K175" s="16">
        <v>0</v>
      </c>
      <c r="L175" s="23"/>
      <c r="M175" s="23"/>
      <c r="N175" s="23" t="s">
        <v>1436</v>
      </c>
      <c r="O175" s="23" t="s">
        <v>1437</v>
      </c>
      <c r="P175" s="23"/>
      <c r="Q175" s="23"/>
      <c r="R175" s="23"/>
      <c r="S175" s="23"/>
      <c r="T175" s="23"/>
      <c r="U175" s="23"/>
      <c r="V175" s="23"/>
      <c r="W175" s="23"/>
      <c r="X175" s="23"/>
      <c r="Y175" s="23"/>
      <c r="Z175" s="23"/>
      <c r="AA175" s="23"/>
      <c r="AB175" s="23"/>
      <c r="AC175" s="23" t="s">
        <v>62</v>
      </c>
      <c r="AD175" s="23"/>
      <c r="AE175" s="23"/>
      <c r="AF175" s="16"/>
      <c r="AG175" s="16">
        <v>4</v>
      </c>
      <c r="AH175" s="278">
        <v>4</v>
      </c>
      <c r="AI175" s="16" t="s">
        <v>40</v>
      </c>
      <c r="AJ175" s="16"/>
      <c r="AK175" s="16"/>
      <c r="AL175" s="23"/>
      <c r="AM175" s="23"/>
      <c r="AN175" s="23"/>
    </row>
    <row r="176" spans="1:40" ht="46.5" customHeight="1" x14ac:dyDescent="0.2">
      <c r="A176" s="292" t="s">
        <v>5125</v>
      </c>
      <c r="B176" s="348">
        <v>2020</v>
      </c>
      <c r="C176" s="16" t="s">
        <v>1579</v>
      </c>
      <c r="D176" s="42" t="s">
        <v>3139</v>
      </c>
      <c r="E176" s="18" t="s">
        <v>915</v>
      </c>
      <c r="F176" s="55" t="s">
        <v>1811</v>
      </c>
      <c r="G176" s="89"/>
      <c r="H176" s="19" t="s">
        <v>116</v>
      </c>
      <c r="I176" s="21" t="s">
        <v>1812</v>
      </c>
      <c r="J176" s="35" t="s">
        <v>1813</v>
      </c>
      <c r="K176" s="16">
        <v>1</v>
      </c>
      <c r="L176" s="23"/>
      <c r="M176" s="23"/>
      <c r="N176" s="23" t="s">
        <v>216</v>
      </c>
      <c r="O176" s="23" t="s">
        <v>217</v>
      </c>
      <c r="P176" s="23"/>
      <c r="Q176" s="23"/>
      <c r="R176" s="23"/>
      <c r="S176" s="23"/>
      <c r="T176" s="23"/>
      <c r="U176" s="23"/>
      <c r="V176" s="23"/>
      <c r="W176" s="23"/>
      <c r="X176" s="23"/>
      <c r="Y176" s="23"/>
      <c r="Z176" s="23"/>
      <c r="AA176" s="23"/>
      <c r="AB176" s="23"/>
      <c r="AC176" s="23" t="s">
        <v>62</v>
      </c>
      <c r="AD176" s="23"/>
      <c r="AE176" s="23"/>
      <c r="AF176" s="16">
        <v>4</v>
      </c>
      <c r="AG176" s="16">
        <v>4</v>
      </c>
      <c r="AH176" s="277">
        <f>IF(AF176="",IF(AG176="","",AG176),AF176)</f>
        <v>4</v>
      </c>
      <c r="AI176" s="16" t="s">
        <v>40</v>
      </c>
      <c r="AJ176" s="16">
        <v>1</v>
      </c>
      <c r="AK176" s="16"/>
      <c r="AL176" s="23"/>
      <c r="AM176" s="23"/>
      <c r="AN176" s="23"/>
    </row>
    <row r="177" spans="1:40" ht="46.5" customHeight="1" x14ac:dyDescent="0.2">
      <c r="A177" s="292" t="s">
        <v>5125</v>
      </c>
      <c r="B177" s="348">
        <v>2020</v>
      </c>
      <c r="C177" s="16" t="s">
        <v>79</v>
      </c>
      <c r="D177" s="42" t="s">
        <v>3140</v>
      </c>
      <c r="E177" s="18" t="s">
        <v>1814</v>
      </c>
      <c r="F177" s="55" t="s">
        <v>1815</v>
      </c>
      <c r="G177" s="89" t="s">
        <v>1816</v>
      </c>
      <c r="H177" s="19" t="s">
        <v>1817</v>
      </c>
      <c r="I177" s="61" t="s">
        <v>1818</v>
      </c>
      <c r="J177" s="35" t="s">
        <v>1819</v>
      </c>
      <c r="K177" s="16">
        <v>1</v>
      </c>
      <c r="L177" s="23"/>
      <c r="M177" s="23"/>
      <c r="N177" s="23" t="s">
        <v>513</v>
      </c>
      <c r="O177" s="23" t="s">
        <v>514</v>
      </c>
      <c r="P177" s="23"/>
      <c r="Q177" s="23"/>
      <c r="R177" s="23"/>
      <c r="S177" s="23"/>
      <c r="T177" s="23"/>
      <c r="U177" s="23"/>
      <c r="V177" s="23"/>
      <c r="W177" s="23"/>
      <c r="X177" s="23"/>
      <c r="Y177" s="23"/>
      <c r="Z177" s="23"/>
      <c r="AA177" s="23"/>
      <c r="AB177" s="23"/>
      <c r="AC177" s="23"/>
      <c r="AD177" s="23"/>
      <c r="AE177" s="23"/>
      <c r="AF177" s="16">
        <v>4</v>
      </c>
      <c r="AG177" s="16">
        <v>4</v>
      </c>
      <c r="AH177" s="277">
        <f>IF(AF177="",IF(AG177="","",AG177),AF177)</f>
        <v>4</v>
      </c>
      <c r="AI177" s="16" t="s">
        <v>40</v>
      </c>
      <c r="AJ177" s="16">
        <v>1</v>
      </c>
      <c r="AK177" s="16"/>
      <c r="AL177" s="23"/>
      <c r="AM177" s="23"/>
      <c r="AN177" s="23"/>
    </row>
    <row r="178" spans="1:40" ht="46.5" customHeight="1" x14ac:dyDescent="0.2">
      <c r="A178" s="292" t="s">
        <v>5125</v>
      </c>
      <c r="B178" s="348">
        <v>2020</v>
      </c>
      <c r="C178" s="16" t="s">
        <v>87</v>
      </c>
      <c r="D178" s="93" t="s">
        <v>3141</v>
      </c>
      <c r="E178" s="52" t="s">
        <v>55</v>
      </c>
      <c r="F178" s="55" t="s">
        <v>56</v>
      </c>
      <c r="G178" s="89" t="s">
        <v>1820</v>
      </c>
      <c r="H178" s="19" t="s">
        <v>1817</v>
      </c>
      <c r="I178" s="61" t="s">
        <v>1821</v>
      </c>
      <c r="J178" s="35" t="s">
        <v>1822</v>
      </c>
      <c r="K178" s="16">
        <v>0</v>
      </c>
      <c r="L178" s="23"/>
      <c r="M178" s="23"/>
      <c r="N178" s="23" t="s">
        <v>843</v>
      </c>
      <c r="O178" s="23" t="s">
        <v>844</v>
      </c>
      <c r="P178" s="23"/>
      <c r="Q178" s="23"/>
      <c r="R178" s="23"/>
      <c r="S178" s="23"/>
      <c r="T178" s="23"/>
      <c r="U178" s="23"/>
      <c r="V178" s="23"/>
      <c r="W178" s="23"/>
      <c r="X178" s="23"/>
      <c r="Y178" s="23"/>
      <c r="Z178" s="23"/>
      <c r="AA178" s="23"/>
      <c r="AB178" s="23"/>
      <c r="AC178" s="23"/>
      <c r="AD178" s="23"/>
      <c r="AE178" s="23"/>
      <c r="AF178" s="16">
        <v>4</v>
      </c>
      <c r="AG178" s="16">
        <v>3</v>
      </c>
      <c r="AH178" s="277">
        <v>3</v>
      </c>
      <c r="AI178" s="16" t="s">
        <v>38</v>
      </c>
      <c r="AJ178" s="16"/>
      <c r="AK178" s="16"/>
      <c r="AL178" s="23"/>
      <c r="AM178" s="23"/>
      <c r="AN178" s="23"/>
    </row>
    <row r="179" spans="1:40" ht="46.5" customHeight="1" x14ac:dyDescent="0.2">
      <c r="A179" s="292" t="s">
        <v>5125</v>
      </c>
      <c r="B179" s="348">
        <v>2020</v>
      </c>
      <c r="C179" s="16" t="s">
        <v>125</v>
      </c>
      <c r="D179" s="42" t="s">
        <v>3142</v>
      </c>
      <c r="E179" s="18" t="s">
        <v>1823</v>
      </c>
      <c r="F179" s="55" t="s">
        <v>1824</v>
      </c>
      <c r="G179" s="94"/>
      <c r="H179" s="19" t="s">
        <v>1825</v>
      </c>
      <c r="I179" s="21" t="s">
        <v>1826</v>
      </c>
      <c r="J179" s="35" t="s">
        <v>1827</v>
      </c>
      <c r="K179" s="16">
        <v>1</v>
      </c>
      <c r="L179" s="23"/>
      <c r="M179" s="23"/>
      <c r="N179" s="23" t="s">
        <v>222</v>
      </c>
      <c r="O179" s="23" t="s">
        <v>223</v>
      </c>
      <c r="P179" s="23"/>
      <c r="Q179" s="23"/>
      <c r="R179" s="23"/>
      <c r="S179" s="23"/>
      <c r="T179" s="23"/>
      <c r="U179" s="23"/>
      <c r="V179" s="23"/>
      <c r="W179" s="23"/>
      <c r="X179" s="23"/>
      <c r="Y179" s="23"/>
      <c r="Z179" s="23"/>
      <c r="AA179" s="23"/>
      <c r="AB179" s="23"/>
      <c r="AC179" s="23" t="s">
        <v>62</v>
      </c>
      <c r="AD179" s="23"/>
      <c r="AE179" s="23"/>
      <c r="AF179" s="16">
        <v>4</v>
      </c>
      <c r="AG179" s="16"/>
      <c r="AH179" s="277">
        <f>IF(AF179="",IF(AG179="","",AG179),AF179)</f>
        <v>4</v>
      </c>
      <c r="AI179" s="16" t="s">
        <v>40</v>
      </c>
      <c r="AJ179" s="16">
        <v>1</v>
      </c>
      <c r="AK179" s="16"/>
      <c r="AL179" s="23"/>
      <c r="AM179" s="23"/>
      <c r="AN179" s="23"/>
    </row>
    <row r="180" spans="1:40" ht="46.5" customHeight="1" x14ac:dyDescent="0.2">
      <c r="A180" s="292" t="s">
        <v>5125</v>
      </c>
      <c r="B180" s="348">
        <v>2020</v>
      </c>
      <c r="C180" s="16" t="s">
        <v>125</v>
      </c>
      <c r="D180" s="42" t="s">
        <v>3143</v>
      </c>
      <c r="E180" s="18" t="s">
        <v>726</v>
      </c>
      <c r="F180" s="55" t="s">
        <v>727</v>
      </c>
      <c r="G180" s="20"/>
      <c r="H180" s="19" t="s">
        <v>1828</v>
      </c>
      <c r="I180" s="21" t="s">
        <v>1829</v>
      </c>
      <c r="J180" s="35" t="s">
        <v>1830</v>
      </c>
      <c r="K180" s="16">
        <v>1</v>
      </c>
      <c r="L180" s="23"/>
      <c r="M180" s="23"/>
      <c r="N180" s="23" t="s">
        <v>402</v>
      </c>
      <c r="O180" s="23" t="s">
        <v>403</v>
      </c>
      <c r="P180" s="23"/>
      <c r="Q180" s="23"/>
      <c r="R180" s="23"/>
      <c r="S180" s="23"/>
      <c r="T180" s="23"/>
      <c r="U180" s="23"/>
      <c r="V180" s="23"/>
      <c r="W180" s="23"/>
      <c r="X180" s="23"/>
      <c r="Y180" s="23"/>
      <c r="Z180" s="23"/>
      <c r="AA180" s="23"/>
      <c r="AB180" s="23"/>
      <c r="AC180" s="23" t="s">
        <v>62</v>
      </c>
      <c r="AD180" s="23"/>
      <c r="AE180" s="23"/>
      <c r="AF180" s="16">
        <v>2</v>
      </c>
      <c r="AG180" s="16"/>
      <c r="AH180" s="277">
        <f>IF(AF180="",IF(AG180="","",AG180),AF180)</f>
        <v>2</v>
      </c>
      <c r="AI180" s="16" t="s">
        <v>36</v>
      </c>
      <c r="AJ180" s="16">
        <v>2</v>
      </c>
      <c r="AK180" s="16"/>
      <c r="AL180" s="23"/>
      <c r="AM180" s="23"/>
      <c r="AN180" s="23"/>
    </row>
    <row r="181" spans="1:40" ht="46.5" customHeight="1" x14ac:dyDescent="0.2">
      <c r="A181" s="292" t="s">
        <v>5125</v>
      </c>
      <c r="B181" s="348">
        <v>2020</v>
      </c>
      <c r="C181" s="16" t="s">
        <v>125</v>
      </c>
      <c r="D181" s="51" t="s">
        <v>3144</v>
      </c>
      <c r="E181" s="52" t="s">
        <v>779</v>
      </c>
      <c r="F181" s="45" t="s">
        <v>1605</v>
      </c>
      <c r="G181" s="20"/>
      <c r="H181" s="4" t="s">
        <v>732</v>
      </c>
      <c r="I181" s="21" t="s">
        <v>1831</v>
      </c>
      <c r="J181" s="20" t="s">
        <v>1832</v>
      </c>
      <c r="K181" s="16">
        <v>0</v>
      </c>
      <c r="L181" s="23"/>
      <c r="M181" s="23"/>
      <c r="N181" s="23" t="s">
        <v>402</v>
      </c>
      <c r="O181" s="23" t="s">
        <v>403</v>
      </c>
      <c r="P181" s="23"/>
      <c r="Q181" s="23"/>
      <c r="R181" s="23"/>
      <c r="S181" s="23"/>
      <c r="T181" s="23"/>
      <c r="U181" s="23"/>
      <c r="V181" s="23"/>
      <c r="W181" s="23"/>
      <c r="X181" s="23"/>
      <c r="Y181" s="23"/>
      <c r="Z181" s="23"/>
      <c r="AA181" s="23"/>
      <c r="AB181" s="23"/>
      <c r="AC181" s="23" t="s">
        <v>62</v>
      </c>
      <c r="AD181" s="23"/>
      <c r="AE181" s="23"/>
      <c r="AF181" s="16">
        <v>3</v>
      </c>
      <c r="AG181" s="16"/>
      <c r="AH181" s="278">
        <v>3</v>
      </c>
      <c r="AI181" s="16" t="s">
        <v>38</v>
      </c>
      <c r="AJ181" s="16"/>
      <c r="AK181" s="16"/>
      <c r="AL181" s="23"/>
      <c r="AM181" s="23"/>
      <c r="AN181" s="23"/>
    </row>
    <row r="182" spans="1:40" ht="46.5" customHeight="1" x14ac:dyDescent="0.2">
      <c r="A182" s="292" t="s">
        <v>5125</v>
      </c>
      <c r="B182" s="348">
        <v>2020</v>
      </c>
      <c r="C182" s="16" t="s">
        <v>1579</v>
      </c>
      <c r="D182" s="51" t="s">
        <v>3145</v>
      </c>
      <c r="E182" s="52" t="s">
        <v>813</v>
      </c>
      <c r="F182" s="55" t="s">
        <v>814</v>
      </c>
      <c r="G182" s="20"/>
      <c r="H182" s="60" t="s">
        <v>732</v>
      </c>
      <c r="I182" s="95" t="s">
        <v>1833</v>
      </c>
      <c r="J182" s="96" t="s">
        <v>1834</v>
      </c>
      <c r="K182" s="16">
        <v>0</v>
      </c>
      <c r="L182" s="23"/>
      <c r="M182" s="23"/>
      <c r="N182" s="23" t="s">
        <v>231</v>
      </c>
      <c r="O182" s="23" t="s">
        <v>232</v>
      </c>
      <c r="P182" s="23"/>
      <c r="Q182" s="23"/>
      <c r="R182" s="23"/>
      <c r="S182" s="23"/>
      <c r="T182" s="23"/>
      <c r="U182" s="23"/>
      <c r="V182" s="23"/>
      <c r="W182" s="23"/>
      <c r="X182" s="23"/>
      <c r="Y182" s="23"/>
      <c r="Z182" s="23"/>
      <c r="AA182" s="23"/>
      <c r="AB182" s="23"/>
      <c r="AC182" s="23" t="s">
        <v>62</v>
      </c>
      <c r="AD182" s="23"/>
      <c r="AE182" s="23"/>
      <c r="AF182" s="16"/>
      <c r="AG182" s="16">
        <v>4</v>
      </c>
      <c r="AH182" s="280">
        <v>4</v>
      </c>
      <c r="AI182" s="16" t="s">
        <v>40</v>
      </c>
      <c r="AJ182" s="16"/>
      <c r="AK182" s="16"/>
      <c r="AL182" s="23"/>
      <c r="AM182" s="23"/>
      <c r="AN182" s="23"/>
    </row>
    <row r="183" spans="1:40" ht="46.5" customHeight="1" x14ac:dyDescent="0.2">
      <c r="A183" s="292" t="s">
        <v>5125</v>
      </c>
      <c r="B183" s="348">
        <v>2020</v>
      </c>
      <c r="C183" s="16" t="s">
        <v>1579</v>
      </c>
      <c r="D183" s="42" t="s">
        <v>3146</v>
      </c>
      <c r="E183" s="52" t="s">
        <v>1183</v>
      </c>
      <c r="F183" s="55" t="s">
        <v>1835</v>
      </c>
      <c r="G183" s="23"/>
      <c r="H183" s="19" t="s">
        <v>1729</v>
      </c>
      <c r="I183" s="21" t="s">
        <v>1836</v>
      </c>
      <c r="J183" s="20" t="s">
        <v>1837</v>
      </c>
      <c r="K183" s="16">
        <v>0</v>
      </c>
      <c r="L183" s="23"/>
      <c r="M183" s="23"/>
      <c r="N183" s="23" t="s">
        <v>231</v>
      </c>
      <c r="O183" s="23" t="s">
        <v>232</v>
      </c>
      <c r="P183" s="23"/>
      <c r="Q183" s="23"/>
      <c r="R183" s="23"/>
      <c r="S183" s="23"/>
      <c r="T183" s="23"/>
      <c r="U183" s="23"/>
      <c r="V183" s="23"/>
      <c r="W183" s="23"/>
      <c r="X183" s="23"/>
      <c r="Y183" s="23"/>
      <c r="Z183" s="23"/>
      <c r="AA183" s="23"/>
      <c r="AB183" s="23"/>
      <c r="AC183" s="23" t="s">
        <v>62</v>
      </c>
      <c r="AD183" s="23"/>
      <c r="AE183" s="23"/>
      <c r="AF183" s="16"/>
      <c r="AG183" s="16">
        <v>4</v>
      </c>
      <c r="AH183" s="277">
        <f>IF(AF183="",IF(AG183="","",AG183),AF183)</f>
        <v>4</v>
      </c>
      <c r="AI183" s="16" t="s">
        <v>40</v>
      </c>
      <c r="AJ183" s="16"/>
      <c r="AK183" s="16"/>
      <c r="AL183" s="23"/>
      <c r="AM183" s="23"/>
      <c r="AN183" s="23"/>
    </row>
    <row r="184" spans="1:40" ht="46.5" customHeight="1" x14ac:dyDescent="0.2">
      <c r="A184" s="292" t="s">
        <v>5125</v>
      </c>
      <c r="B184" s="348">
        <v>2020</v>
      </c>
      <c r="C184" s="312" t="s">
        <v>136</v>
      </c>
      <c r="D184" s="97" t="s">
        <v>3147</v>
      </c>
      <c r="E184" s="26" t="s">
        <v>218</v>
      </c>
      <c r="F184" s="55" t="s">
        <v>219</v>
      </c>
      <c r="G184" s="20" t="s">
        <v>1838</v>
      </c>
      <c r="H184" s="98" t="s">
        <v>732</v>
      </c>
      <c r="I184" s="95" t="s">
        <v>1839</v>
      </c>
      <c r="J184" s="99" t="s">
        <v>1840</v>
      </c>
      <c r="K184" s="16">
        <v>0</v>
      </c>
      <c r="L184" s="23"/>
      <c r="M184" s="23"/>
      <c r="N184" s="23" t="s">
        <v>1841</v>
      </c>
      <c r="O184" s="23" t="s">
        <v>1842</v>
      </c>
      <c r="P184" s="23"/>
      <c r="Q184" s="23"/>
      <c r="R184" s="23"/>
      <c r="S184" s="23"/>
      <c r="T184" s="23"/>
      <c r="U184" s="23"/>
      <c r="V184" s="23"/>
      <c r="W184" s="23"/>
      <c r="X184" s="23"/>
      <c r="Y184" s="23"/>
      <c r="Z184" s="23"/>
      <c r="AA184" s="23"/>
      <c r="AB184" s="23"/>
      <c r="AC184" s="23" t="s">
        <v>62</v>
      </c>
      <c r="AD184" s="23"/>
      <c r="AE184" s="23"/>
      <c r="AF184" s="16">
        <v>3</v>
      </c>
      <c r="AG184" s="16">
        <v>2</v>
      </c>
      <c r="AH184" s="279">
        <v>2</v>
      </c>
      <c r="AI184" s="16" t="s">
        <v>36</v>
      </c>
      <c r="AJ184" s="16"/>
      <c r="AK184" s="16"/>
      <c r="AL184" s="23"/>
      <c r="AM184" s="23"/>
      <c r="AN184" s="23"/>
    </row>
    <row r="185" spans="1:40" ht="46.5" customHeight="1" x14ac:dyDescent="0.2">
      <c r="A185" s="292" t="s">
        <v>5125</v>
      </c>
      <c r="B185" s="348">
        <v>2020</v>
      </c>
      <c r="C185" s="16" t="s">
        <v>87</v>
      </c>
      <c r="D185" s="100" t="s">
        <v>3148</v>
      </c>
      <c r="E185" s="18" t="s">
        <v>1843</v>
      </c>
      <c r="F185" s="55" t="s">
        <v>965</v>
      </c>
      <c r="G185" s="20" t="s">
        <v>1844</v>
      </c>
      <c r="H185" s="19" t="s">
        <v>732</v>
      </c>
      <c r="I185" s="72" t="s">
        <v>1845</v>
      </c>
      <c r="J185" s="35" t="s">
        <v>1846</v>
      </c>
      <c r="K185" s="16">
        <v>1</v>
      </c>
      <c r="L185" s="23"/>
      <c r="M185" s="23"/>
      <c r="N185" s="23" t="s">
        <v>238</v>
      </c>
      <c r="O185" s="23" t="s">
        <v>239</v>
      </c>
      <c r="P185" s="23"/>
      <c r="Q185" s="23"/>
      <c r="R185" s="23"/>
      <c r="S185" s="23"/>
      <c r="T185" s="23"/>
      <c r="U185" s="23"/>
      <c r="V185" s="23"/>
      <c r="W185" s="23"/>
      <c r="X185" s="23"/>
      <c r="Y185" s="23"/>
      <c r="Z185" s="23"/>
      <c r="AA185" s="23"/>
      <c r="AB185" s="23"/>
      <c r="AC185" s="23" t="s">
        <v>62</v>
      </c>
      <c r="AD185" s="23"/>
      <c r="AE185" s="23"/>
      <c r="AF185" s="16">
        <v>1</v>
      </c>
      <c r="AG185" s="16">
        <v>1</v>
      </c>
      <c r="AH185" s="277">
        <v>1</v>
      </c>
      <c r="AI185" s="16" t="s">
        <v>36</v>
      </c>
      <c r="AJ185" s="16">
        <v>4</v>
      </c>
      <c r="AK185" s="16"/>
      <c r="AL185" s="23"/>
      <c r="AM185" s="23"/>
      <c r="AN185" s="23"/>
    </row>
    <row r="186" spans="1:40" ht="46.5" customHeight="1" x14ac:dyDescent="0.2">
      <c r="A186" s="292" t="s">
        <v>5125</v>
      </c>
      <c r="B186" s="348">
        <v>2020</v>
      </c>
      <c r="C186" s="16" t="s">
        <v>87</v>
      </c>
      <c r="D186" s="42" t="s">
        <v>3149</v>
      </c>
      <c r="E186" s="18" t="s">
        <v>1843</v>
      </c>
      <c r="F186" s="55" t="s">
        <v>965</v>
      </c>
      <c r="G186" s="20" t="s">
        <v>1847</v>
      </c>
      <c r="H186" s="19" t="s">
        <v>427</v>
      </c>
      <c r="I186" s="101" t="s">
        <v>1848</v>
      </c>
      <c r="J186" s="35" t="s">
        <v>1849</v>
      </c>
      <c r="K186" s="16">
        <v>1</v>
      </c>
      <c r="L186" s="23"/>
      <c r="M186" s="23"/>
      <c r="N186" s="23" t="s">
        <v>238</v>
      </c>
      <c r="O186" s="23" t="s">
        <v>239</v>
      </c>
      <c r="P186" s="23"/>
      <c r="Q186" s="23"/>
      <c r="R186" s="23"/>
      <c r="S186" s="23"/>
      <c r="T186" s="23"/>
      <c r="U186" s="23"/>
      <c r="V186" s="23"/>
      <c r="W186" s="23"/>
      <c r="X186" s="23"/>
      <c r="Y186" s="23"/>
      <c r="Z186" s="23"/>
      <c r="AA186" s="23"/>
      <c r="AB186" s="23"/>
      <c r="AC186" s="23"/>
      <c r="AD186" s="23"/>
      <c r="AE186" s="23"/>
      <c r="AF186" s="16">
        <v>1</v>
      </c>
      <c r="AG186" s="16">
        <v>1</v>
      </c>
      <c r="AH186" s="277">
        <f>IF(AF186="",IF(AG186="","",AG186),AF186)</f>
        <v>1</v>
      </c>
      <c r="AI186" s="16" t="s">
        <v>36</v>
      </c>
      <c r="AJ186" s="16">
        <v>4</v>
      </c>
      <c r="AK186" s="16"/>
      <c r="AL186" s="23"/>
      <c r="AM186" s="23"/>
      <c r="AN186" s="23"/>
    </row>
    <row r="187" spans="1:40" ht="46.5" customHeight="1" x14ac:dyDescent="0.2">
      <c r="A187" s="292" t="s">
        <v>5125</v>
      </c>
      <c r="B187" s="348">
        <v>2020</v>
      </c>
      <c r="C187" s="16" t="s">
        <v>87</v>
      </c>
      <c r="D187" s="42" t="s">
        <v>3150</v>
      </c>
      <c r="E187" s="18" t="s">
        <v>1850</v>
      </c>
      <c r="F187" s="55" t="s">
        <v>1851</v>
      </c>
      <c r="G187" s="20" t="s">
        <v>1852</v>
      </c>
      <c r="H187" s="98" t="s">
        <v>1051</v>
      </c>
      <c r="I187" s="21" t="s">
        <v>1853</v>
      </c>
      <c r="J187" s="35" t="s">
        <v>1854</v>
      </c>
      <c r="K187" s="16">
        <v>1</v>
      </c>
      <c r="L187" s="23"/>
      <c r="M187" s="23"/>
      <c r="N187" s="23" t="s">
        <v>238</v>
      </c>
      <c r="O187" s="23" t="s">
        <v>239</v>
      </c>
      <c r="P187" s="23"/>
      <c r="Q187" s="23"/>
      <c r="R187" s="23"/>
      <c r="S187" s="23"/>
      <c r="T187" s="23"/>
      <c r="U187" s="23"/>
      <c r="V187" s="23"/>
      <c r="W187" s="23"/>
      <c r="X187" s="23"/>
      <c r="Y187" s="23"/>
      <c r="Z187" s="23"/>
      <c r="AA187" s="23"/>
      <c r="AB187" s="23"/>
      <c r="AC187" s="23" t="s">
        <v>62</v>
      </c>
      <c r="AD187" s="23"/>
      <c r="AE187" s="23"/>
      <c r="AF187" s="16">
        <v>2</v>
      </c>
      <c r="AG187" s="16">
        <v>1</v>
      </c>
      <c r="AH187" s="277">
        <v>1</v>
      </c>
      <c r="AI187" s="16" t="s">
        <v>36</v>
      </c>
      <c r="AJ187" s="16">
        <v>3</v>
      </c>
      <c r="AK187" s="16">
        <v>1</v>
      </c>
      <c r="AL187" s="23"/>
      <c r="AM187" s="23"/>
      <c r="AN187" s="23"/>
    </row>
    <row r="188" spans="1:40" ht="46.5" customHeight="1" x14ac:dyDescent="0.2">
      <c r="A188" s="292" t="s">
        <v>5125</v>
      </c>
      <c r="B188" s="348">
        <v>2020</v>
      </c>
      <c r="C188" s="16" t="s">
        <v>87</v>
      </c>
      <c r="D188" s="42" t="s">
        <v>3151</v>
      </c>
      <c r="E188" s="18" t="s">
        <v>1843</v>
      </c>
      <c r="F188" s="55" t="s">
        <v>965</v>
      </c>
      <c r="G188" s="20" t="s">
        <v>1855</v>
      </c>
      <c r="H188" s="98" t="s">
        <v>732</v>
      </c>
      <c r="I188" s="21" t="s">
        <v>1856</v>
      </c>
      <c r="J188" s="35" t="s">
        <v>1857</v>
      </c>
      <c r="K188" s="16">
        <v>1</v>
      </c>
      <c r="L188" s="23"/>
      <c r="M188" s="23"/>
      <c r="N188" s="23" t="s">
        <v>238</v>
      </c>
      <c r="O188" s="23" t="s">
        <v>239</v>
      </c>
      <c r="P188" s="23"/>
      <c r="Q188" s="23"/>
      <c r="R188" s="23"/>
      <c r="S188" s="23"/>
      <c r="T188" s="23"/>
      <c r="U188" s="23"/>
      <c r="V188" s="23"/>
      <c r="W188" s="23"/>
      <c r="X188" s="23"/>
      <c r="Y188" s="23"/>
      <c r="Z188" s="23"/>
      <c r="AA188" s="23"/>
      <c r="AB188" s="23"/>
      <c r="AC188" s="23" t="s">
        <v>62</v>
      </c>
      <c r="AD188" s="23"/>
      <c r="AE188" s="23"/>
      <c r="AF188" s="16">
        <v>1</v>
      </c>
      <c r="AG188" s="16">
        <v>1</v>
      </c>
      <c r="AH188" s="277">
        <v>1</v>
      </c>
      <c r="AI188" s="16" t="s">
        <v>36</v>
      </c>
      <c r="AJ188" s="16">
        <v>4</v>
      </c>
      <c r="AK188" s="16"/>
      <c r="AL188" s="23"/>
      <c r="AM188" s="23"/>
      <c r="AN188" s="23"/>
    </row>
    <row r="189" spans="1:40" ht="46.5" customHeight="1" x14ac:dyDescent="0.2">
      <c r="A189" s="292" t="s">
        <v>5125</v>
      </c>
      <c r="B189" s="348">
        <v>2020</v>
      </c>
      <c r="C189" s="16" t="s">
        <v>136</v>
      </c>
      <c r="D189" s="42" t="s">
        <v>3152</v>
      </c>
      <c r="E189" s="18" t="s">
        <v>169</v>
      </c>
      <c r="F189" s="55" t="s">
        <v>170</v>
      </c>
      <c r="G189" s="20"/>
      <c r="H189" s="41">
        <v>43831</v>
      </c>
      <c r="I189" s="21" t="s">
        <v>1858</v>
      </c>
      <c r="J189" s="35" t="s">
        <v>1859</v>
      </c>
      <c r="K189" s="16">
        <v>1</v>
      </c>
      <c r="L189" s="23"/>
      <c r="M189" s="23"/>
      <c r="N189" s="23" t="s">
        <v>550</v>
      </c>
      <c r="O189" s="23" t="s">
        <v>551</v>
      </c>
      <c r="P189" s="23" t="s">
        <v>352</v>
      </c>
      <c r="Q189" s="23" t="s">
        <v>353</v>
      </c>
      <c r="R189" s="23"/>
      <c r="S189" s="23"/>
      <c r="T189" s="23"/>
      <c r="U189" s="23"/>
      <c r="V189" s="23"/>
      <c r="W189" s="23"/>
      <c r="X189" s="23"/>
      <c r="Y189" s="23"/>
      <c r="Z189" s="23"/>
      <c r="AA189" s="23"/>
      <c r="AB189" s="23"/>
      <c r="AC189" s="23" t="s">
        <v>62</v>
      </c>
      <c r="AD189" s="23"/>
      <c r="AE189" s="23"/>
      <c r="AF189" s="16">
        <v>2</v>
      </c>
      <c r="AG189" s="16">
        <v>2</v>
      </c>
      <c r="AH189" s="277">
        <f>IF(AF189="",IF(AG189="","",AG189),AF189)</f>
        <v>2</v>
      </c>
      <c r="AI189" s="16" t="s">
        <v>36</v>
      </c>
      <c r="AJ189" s="16">
        <v>3</v>
      </c>
      <c r="AK189" s="16"/>
      <c r="AL189" s="23"/>
      <c r="AM189" s="23"/>
      <c r="AN189" s="23"/>
    </row>
    <row r="190" spans="1:40" ht="46.5" customHeight="1" x14ac:dyDescent="0.2">
      <c r="A190" s="292" t="s">
        <v>5125</v>
      </c>
      <c r="B190" s="348">
        <v>2020</v>
      </c>
      <c r="C190" s="16" t="s">
        <v>125</v>
      </c>
      <c r="D190" s="51" t="s">
        <v>3153</v>
      </c>
      <c r="E190" s="52" t="s">
        <v>1670</v>
      </c>
      <c r="F190" s="55" t="s">
        <v>1671</v>
      </c>
      <c r="G190" s="53">
        <v>43775</v>
      </c>
      <c r="H190" s="4" t="s">
        <v>1860</v>
      </c>
      <c r="I190" s="44" t="s">
        <v>1861</v>
      </c>
      <c r="J190" s="20" t="s">
        <v>1862</v>
      </c>
      <c r="K190" s="16">
        <v>0</v>
      </c>
      <c r="L190" s="23"/>
      <c r="M190" s="23"/>
      <c r="N190" s="23" t="s">
        <v>253</v>
      </c>
      <c r="O190" s="23" t="s">
        <v>135</v>
      </c>
      <c r="P190" s="23"/>
      <c r="Q190" s="23"/>
      <c r="R190" s="23"/>
      <c r="S190" s="23"/>
      <c r="T190" s="23"/>
      <c r="U190" s="23"/>
      <c r="V190" s="23"/>
      <c r="W190" s="23"/>
      <c r="X190" s="23"/>
      <c r="Y190" s="23"/>
      <c r="Z190" s="23"/>
      <c r="AA190" s="23"/>
      <c r="AB190" s="23"/>
      <c r="AC190" s="23"/>
      <c r="AD190" s="23"/>
      <c r="AE190" s="23"/>
      <c r="AF190" s="16">
        <v>4</v>
      </c>
      <c r="AG190" s="16"/>
      <c r="AH190" s="278">
        <v>4</v>
      </c>
      <c r="AI190" s="16" t="s">
        <v>40</v>
      </c>
      <c r="AJ190" s="16"/>
      <c r="AK190" s="16"/>
      <c r="AL190" s="23"/>
      <c r="AM190" s="23"/>
      <c r="AN190" s="23"/>
    </row>
    <row r="191" spans="1:40" ht="46.5" customHeight="1" x14ac:dyDescent="0.2">
      <c r="A191" s="292" t="s">
        <v>5125</v>
      </c>
      <c r="B191" s="348">
        <v>2020</v>
      </c>
      <c r="C191" s="16" t="s">
        <v>79</v>
      </c>
      <c r="D191" s="51" t="s">
        <v>3154</v>
      </c>
      <c r="E191" s="52" t="s">
        <v>1604</v>
      </c>
      <c r="F191" s="45" t="s">
        <v>1605</v>
      </c>
      <c r="G191" s="20" t="s">
        <v>1863</v>
      </c>
      <c r="H191" s="102" t="s">
        <v>1067</v>
      </c>
      <c r="I191" s="46" t="s">
        <v>1864</v>
      </c>
      <c r="J191" s="65" t="s">
        <v>1865</v>
      </c>
      <c r="K191" s="16">
        <v>0</v>
      </c>
      <c r="L191" s="23"/>
      <c r="M191" s="23"/>
      <c r="N191" s="23" t="s">
        <v>257</v>
      </c>
      <c r="O191" s="23" t="s">
        <v>258</v>
      </c>
      <c r="P191" s="23"/>
      <c r="Q191" s="23"/>
      <c r="R191" s="23"/>
      <c r="S191" s="23"/>
      <c r="T191" s="23"/>
      <c r="U191" s="23"/>
      <c r="V191" s="23"/>
      <c r="W191" s="23"/>
      <c r="X191" s="23"/>
      <c r="Y191" s="23"/>
      <c r="Z191" s="23"/>
      <c r="AA191" s="23"/>
      <c r="AB191" s="23"/>
      <c r="AC191" s="23" t="s">
        <v>62</v>
      </c>
      <c r="AD191" s="23"/>
      <c r="AE191" s="23"/>
      <c r="AF191" s="16">
        <v>4</v>
      </c>
      <c r="AG191" s="16">
        <v>4</v>
      </c>
      <c r="AH191" s="277">
        <v>4</v>
      </c>
      <c r="AI191" s="16" t="s">
        <v>40</v>
      </c>
      <c r="AJ191" s="16"/>
      <c r="AK191" s="16"/>
      <c r="AL191" s="23"/>
      <c r="AM191" s="23"/>
      <c r="AN191" s="23"/>
    </row>
    <row r="192" spans="1:40" ht="46.5" customHeight="1" x14ac:dyDescent="0.2">
      <c r="A192" s="292" t="s">
        <v>5125</v>
      </c>
      <c r="B192" s="348">
        <v>2020</v>
      </c>
      <c r="C192" s="16" t="s">
        <v>136</v>
      </c>
      <c r="D192" s="42" t="s">
        <v>3155</v>
      </c>
      <c r="E192" s="26" t="s">
        <v>1901</v>
      </c>
      <c r="F192" s="55" t="s">
        <v>1866</v>
      </c>
      <c r="G192" s="20" t="s">
        <v>1867</v>
      </c>
      <c r="H192" s="19" t="s">
        <v>1868</v>
      </c>
      <c r="I192" s="21" t="s">
        <v>1869</v>
      </c>
      <c r="J192" s="35" t="s">
        <v>1870</v>
      </c>
      <c r="K192" s="16">
        <v>1</v>
      </c>
      <c r="L192" s="23"/>
      <c r="M192" s="23"/>
      <c r="N192" s="23" t="s">
        <v>270</v>
      </c>
      <c r="O192" s="23" t="s">
        <v>271</v>
      </c>
      <c r="P192" s="23"/>
      <c r="Q192" s="23"/>
      <c r="R192" s="23"/>
      <c r="S192" s="23"/>
      <c r="T192" s="23"/>
      <c r="U192" s="23"/>
      <c r="V192" s="23"/>
      <c r="W192" s="23"/>
      <c r="X192" s="23"/>
      <c r="Y192" s="23"/>
      <c r="Z192" s="23"/>
      <c r="AA192" s="23"/>
      <c r="AB192" s="23"/>
      <c r="AC192" s="23" t="s">
        <v>62</v>
      </c>
      <c r="AD192" s="23"/>
      <c r="AE192" s="23"/>
      <c r="AF192" s="16">
        <v>2</v>
      </c>
      <c r="AG192" s="16">
        <v>2</v>
      </c>
      <c r="AH192" s="277">
        <f>IF(AF192="",IF(AG192="","",AG192),AF192)</f>
        <v>2</v>
      </c>
      <c r="AI192" s="16" t="s">
        <v>36</v>
      </c>
      <c r="AJ192" s="16"/>
      <c r="AK192" s="16"/>
      <c r="AL192" s="23"/>
      <c r="AM192" s="23" t="s">
        <v>62</v>
      </c>
      <c r="AN192" s="23"/>
    </row>
    <row r="193" spans="1:40" ht="46.5" customHeight="1" x14ac:dyDescent="0.2">
      <c r="A193" s="292" t="s">
        <v>5125</v>
      </c>
      <c r="B193" s="348">
        <v>2020</v>
      </c>
      <c r="C193" s="16" t="s">
        <v>136</v>
      </c>
      <c r="D193" s="51" t="s">
        <v>3156</v>
      </c>
      <c r="E193" s="20" t="s">
        <v>2319</v>
      </c>
      <c r="F193" s="60" t="s">
        <v>63</v>
      </c>
      <c r="G193" s="65" t="s">
        <v>1871</v>
      </c>
      <c r="H193" s="4" t="s">
        <v>1519</v>
      </c>
      <c r="I193" s="8" t="s">
        <v>1872</v>
      </c>
      <c r="J193" s="65" t="s">
        <v>1873</v>
      </c>
      <c r="K193" s="12">
        <v>0</v>
      </c>
      <c r="L193" s="23"/>
      <c r="M193" s="23"/>
      <c r="N193" s="23" t="s">
        <v>270</v>
      </c>
      <c r="O193" s="23" t="s">
        <v>271</v>
      </c>
      <c r="P193" s="23"/>
      <c r="Q193" s="23"/>
      <c r="R193" s="23"/>
      <c r="S193" s="23"/>
      <c r="T193" s="23"/>
      <c r="U193" s="23"/>
      <c r="V193" s="23"/>
      <c r="W193" s="23"/>
      <c r="X193" s="23"/>
      <c r="Y193" s="23"/>
      <c r="Z193" s="23"/>
      <c r="AA193" s="23"/>
      <c r="AB193" s="23"/>
      <c r="AC193" s="23" t="s">
        <v>62</v>
      </c>
      <c r="AD193" s="23"/>
      <c r="AE193" s="23"/>
      <c r="AF193" s="16">
        <v>4</v>
      </c>
      <c r="AG193" s="16">
        <v>3</v>
      </c>
      <c r="AH193" s="277">
        <v>3</v>
      </c>
      <c r="AI193" s="16" t="s">
        <v>38</v>
      </c>
      <c r="AJ193" s="16"/>
      <c r="AK193" s="16"/>
      <c r="AL193" s="23"/>
      <c r="AM193" s="23"/>
      <c r="AN193" s="23"/>
    </row>
    <row r="194" spans="1:40" ht="46.5" customHeight="1" x14ac:dyDescent="0.2">
      <c r="A194" s="292" t="s">
        <v>5125</v>
      </c>
      <c r="B194" s="348">
        <v>2020</v>
      </c>
      <c r="C194" s="16" t="s">
        <v>125</v>
      </c>
      <c r="D194" s="17" t="s">
        <v>3157</v>
      </c>
      <c r="E194" s="103" t="s">
        <v>1874</v>
      </c>
      <c r="F194" s="55" t="s">
        <v>1875</v>
      </c>
      <c r="G194" s="20" t="s">
        <v>1876</v>
      </c>
      <c r="H194" s="4" t="s">
        <v>1877</v>
      </c>
      <c r="I194" s="46" t="s">
        <v>1878</v>
      </c>
      <c r="J194" s="20" t="s">
        <v>1879</v>
      </c>
      <c r="K194" s="16">
        <v>0</v>
      </c>
      <c r="L194" s="23"/>
      <c r="M194" s="23"/>
      <c r="N194" s="23" t="s">
        <v>134</v>
      </c>
      <c r="O194" s="23" t="s">
        <v>135</v>
      </c>
      <c r="P194" s="23"/>
      <c r="Q194" s="23"/>
      <c r="R194" s="23"/>
      <c r="S194" s="23"/>
      <c r="T194" s="23"/>
      <c r="U194" s="23"/>
      <c r="V194" s="23"/>
      <c r="W194" s="23"/>
      <c r="X194" s="23"/>
      <c r="Y194" s="23"/>
      <c r="Z194" s="23"/>
      <c r="AA194" s="23"/>
      <c r="AB194" s="23"/>
      <c r="AC194" s="23" t="s">
        <v>62</v>
      </c>
      <c r="AD194" s="23"/>
      <c r="AE194" s="23"/>
      <c r="AF194" s="16">
        <v>4</v>
      </c>
      <c r="AG194" s="16"/>
      <c r="AH194" s="278">
        <v>4</v>
      </c>
      <c r="AI194" s="16" t="s">
        <v>40</v>
      </c>
      <c r="AJ194" s="16"/>
      <c r="AK194" s="16"/>
      <c r="AL194" s="23"/>
      <c r="AM194" s="23"/>
      <c r="AN194" s="23"/>
    </row>
    <row r="195" spans="1:40" ht="46.5" customHeight="1" x14ac:dyDescent="0.2">
      <c r="A195" s="292" t="s">
        <v>5125</v>
      </c>
      <c r="B195" s="348">
        <v>2020</v>
      </c>
      <c r="C195" s="16" t="s">
        <v>125</v>
      </c>
      <c r="D195" s="104" t="s">
        <v>3158</v>
      </c>
      <c r="E195" s="52" t="s">
        <v>779</v>
      </c>
      <c r="F195" s="45" t="s">
        <v>1605</v>
      </c>
      <c r="G195" s="20" t="s">
        <v>1606</v>
      </c>
      <c r="H195" s="4" t="s">
        <v>344</v>
      </c>
      <c r="I195" s="73" t="s">
        <v>1880</v>
      </c>
      <c r="J195" s="20" t="s">
        <v>1881</v>
      </c>
      <c r="K195" s="16">
        <v>0</v>
      </c>
      <c r="L195" s="23"/>
      <c r="M195" s="23"/>
      <c r="N195" s="23" t="s">
        <v>134</v>
      </c>
      <c r="O195" s="23" t="s">
        <v>135</v>
      </c>
      <c r="P195" s="23" t="s">
        <v>130</v>
      </c>
      <c r="Q195" s="23" t="s">
        <v>131</v>
      </c>
      <c r="R195" s="23"/>
      <c r="S195" s="23"/>
      <c r="T195" s="23"/>
      <c r="U195" s="23"/>
      <c r="V195" s="23"/>
      <c r="W195" s="23"/>
      <c r="X195" s="23"/>
      <c r="Y195" s="23"/>
      <c r="Z195" s="23"/>
      <c r="AA195" s="23"/>
      <c r="AB195" s="23"/>
      <c r="AC195" s="23" t="s">
        <v>62</v>
      </c>
      <c r="AD195" s="23"/>
      <c r="AE195" s="23"/>
      <c r="AF195" s="16">
        <v>3</v>
      </c>
      <c r="AG195" s="16"/>
      <c r="AH195" s="277">
        <v>3</v>
      </c>
      <c r="AI195" s="16" t="s">
        <v>38</v>
      </c>
      <c r="AJ195" s="16"/>
      <c r="AK195" s="16"/>
      <c r="AL195" s="23"/>
      <c r="AM195" s="23"/>
      <c r="AN195" s="23"/>
    </row>
    <row r="196" spans="1:40" ht="46.5" customHeight="1" x14ac:dyDescent="0.2">
      <c r="A196" s="292" t="s">
        <v>5125</v>
      </c>
      <c r="B196" s="348">
        <v>2020</v>
      </c>
      <c r="C196" s="16" t="s">
        <v>125</v>
      </c>
      <c r="D196" s="51" t="s">
        <v>3159</v>
      </c>
      <c r="E196" s="52" t="s">
        <v>1882</v>
      </c>
      <c r="F196" s="55" t="s">
        <v>1883</v>
      </c>
      <c r="G196" s="20" t="s">
        <v>1884</v>
      </c>
      <c r="H196" s="102">
        <v>44340</v>
      </c>
      <c r="I196" s="21" t="s">
        <v>1885</v>
      </c>
      <c r="J196" s="20" t="s">
        <v>1886</v>
      </c>
      <c r="K196" s="16">
        <v>0</v>
      </c>
      <c r="L196" s="23"/>
      <c r="M196" s="23"/>
      <c r="N196" s="23" t="s">
        <v>1887</v>
      </c>
      <c r="O196" s="23" t="s">
        <v>1888</v>
      </c>
      <c r="P196" s="23"/>
      <c r="Q196" s="23"/>
      <c r="R196" s="23"/>
      <c r="S196" s="23"/>
      <c r="T196" s="23"/>
      <c r="U196" s="23"/>
      <c r="V196" s="23"/>
      <c r="W196" s="23"/>
      <c r="X196" s="23"/>
      <c r="Y196" s="23"/>
      <c r="Z196" s="23"/>
      <c r="AA196" s="23"/>
      <c r="AB196" s="23"/>
      <c r="AC196" s="23" t="s">
        <v>62</v>
      </c>
      <c r="AD196" s="23"/>
      <c r="AE196" s="23"/>
      <c r="AF196" s="16">
        <v>4</v>
      </c>
      <c r="AG196" s="16"/>
      <c r="AH196" s="278">
        <v>4</v>
      </c>
      <c r="AI196" s="16" t="s">
        <v>40</v>
      </c>
      <c r="AJ196" s="16"/>
      <c r="AK196" s="16"/>
      <c r="AL196" s="23"/>
      <c r="AM196" s="23"/>
      <c r="AN196" s="23"/>
    </row>
    <row r="197" spans="1:40" ht="46.5" customHeight="1" x14ac:dyDescent="0.2">
      <c r="A197" s="292" t="s">
        <v>5125</v>
      </c>
      <c r="B197" s="348">
        <v>2020</v>
      </c>
      <c r="C197" s="16" t="s">
        <v>79</v>
      </c>
      <c r="D197" s="42" t="s">
        <v>3160</v>
      </c>
      <c r="E197" s="18" t="s">
        <v>265</v>
      </c>
      <c r="F197" s="55" t="s">
        <v>266</v>
      </c>
      <c r="G197" s="20" t="s">
        <v>1889</v>
      </c>
      <c r="H197" s="19" t="s">
        <v>1890</v>
      </c>
      <c r="I197" s="21" t="s">
        <v>1891</v>
      </c>
      <c r="J197" s="81" t="s">
        <v>1892</v>
      </c>
      <c r="K197" s="16">
        <v>1</v>
      </c>
      <c r="L197" s="23"/>
      <c r="M197" s="23"/>
      <c r="N197" s="23" t="s">
        <v>558</v>
      </c>
      <c r="O197" s="23" t="s">
        <v>559</v>
      </c>
      <c r="P197" s="23"/>
      <c r="Q197" s="23"/>
      <c r="R197" s="23"/>
      <c r="S197" s="23"/>
      <c r="T197" s="23"/>
      <c r="U197" s="23"/>
      <c r="V197" s="23"/>
      <c r="W197" s="23"/>
      <c r="X197" s="23"/>
      <c r="Y197" s="23"/>
      <c r="Z197" s="23"/>
      <c r="AA197" s="23"/>
      <c r="AB197" s="23"/>
      <c r="AC197" s="23" t="s">
        <v>62</v>
      </c>
      <c r="AD197" s="23"/>
      <c r="AE197" s="23"/>
      <c r="AF197" s="16"/>
      <c r="AG197" s="16">
        <v>4</v>
      </c>
      <c r="AH197" s="277">
        <v>3</v>
      </c>
      <c r="AI197" s="16" t="s">
        <v>40</v>
      </c>
      <c r="AJ197" s="16">
        <v>2</v>
      </c>
      <c r="AK197" s="16"/>
      <c r="AL197" s="23"/>
      <c r="AM197" s="23"/>
      <c r="AN197" s="23"/>
    </row>
    <row r="198" spans="1:40" ht="46.5" customHeight="1" x14ac:dyDescent="0.2">
      <c r="A198" s="292" t="s">
        <v>5125</v>
      </c>
      <c r="B198" s="348">
        <v>2020</v>
      </c>
      <c r="C198" s="16" t="s">
        <v>79</v>
      </c>
      <c r="D198" s="42" t="s">
        <v>3161</v>
      </c>
      <c r="E198" s="52" t="s">
        <v>1604</v>
      </c>
      <c r="F198" s="45" t="s">
        <v>1605</v>
      </c>
      <c r="G198" s="20" t="s">
        <v>1893</v>
      </c>
      <c r="H198" s="27" t="s">
        <v>1894</v>
      </c>
      <c r="I198" s="21" t="s">
        <v>1895</v>
      </c>
      <c r="J198" s="20" t="s">
        <v>1896</v>
      </c>
      <c r="K198" s="16">
        <v>0</v>
      </c>
      <c r="L198" s="23"/>
      <c r="M198" s="23"/>
      <c r="N198" s="23" t="s">
        <v>558</v>
      </c>
      <c r="O198" s="23" t="s">
        <v>559</v>
      </c>
      <c r="P198" s="23"/>
      <c r="Q198" s="23"/>
      <c r="R198" s="23"/>
      <c r="S198" s="23"/>
      <c r="T198" s="23"/>
      <c r="U198" s="23"/>
      <c r="V198" s="23"/>
      <c r="W198" s="23"/>
      <c r="X198" s="23"/>
      <c r="Y198" s="23"/>
      <c r="Z198" s="23"/>
      <c r="AA198" s="23"/>
      <c r="AB198" s="23"/>
      <c r="AC198" s="23" t="s">
        <v>62</v>
      </c>
      <c r="AD198" s="23"/>
      <c r="AE198" s="23"/>
      <c r="AF198" s="16">
        <v>4</v>
      </c>
      <c r="AG198" s="16">
        <v>4</v>
      </c>
      <c r="AH198" s="277">
        <f>IF(AF198="",IF(AG198="","",AG198),AF198)</f>
        <v>4</v>
      </c>
      <c r="AI198" s="16" t="s">
        <v>40</v>
      </c>
      <c r="AJ198" s="16"/>
      <c r="AK198" s="16"/>
      <c r="AL198" s="23"/>
      <c r="AM198" s="23"/>
      <c r="AN198" s="23"/>
    </row>
    <row r="199" spans="1:40" ht="46.5" customHeight="1" x14ac:dyDescent="0.2">
      <c r="A199" s="292" t="s">
        <v>5125</v>
      </c>
      <c r="B199" s="348">
        <v>2020</v>
      </c>
      <c r="C199" s="16" t="s">
        <v>87</v>
      </c>
      <c r="D199" s="42" t="s">
        <v>3162</v>
      </c>
      <c r="E199" s="20" t="s">
        <v>2319</v>
      </c>
      <c r="F199" s="55" t="s">
        <v>63</v>
      </c>
      <c r="G199" s="20"/>
      <c r="H199" s="4" t="s">
        <v>1897</v>
      </c>
      <c r="I199" s="75" t="s">
        <v>1898</v>
      </c>
      <c r="J199" s="81" t="s">
        <v>1899</v>
      </c>
      <c r="K199" s="16">
        <v>0</v>
      </c>
      <c r="L199" s="23"/>
      <c r="M199" s="23"/>
      <c r="N199" s="23" t="s">
        <v>280</v>
      </c>
      <c r="O199" s="23" t="s">
        <v>281</v>
      </c>
      <c r="P199" s="23"/>
      <c r="Q199" s="23"/>
      <c r="R199" s="23"/>
      <c r="S199" s="23"/>
      <c r="T199" s="23"/>
      <c r="U199" s="23"/>
      <c r="V199" s="23"/>
      <c r="W199" s="23"/>
      <c r="X199" s="23"/>
      <c r="Y199" s="23"/>
      <c r="Z199" s="23"/>
      <c r="AA199" s="23"/>
      <c r="AB199" s="23"/>
      <c r="AC199" s="23"/>
      <c r="AD199" s="23"/>
      <c r="AE199" s="23"/>
      <c r="AF199" s="16">
        <v>4</v>
      </c>
      <c r="AG199" s="16">
        <v>3</v>
      </c>
      <c r="AH199" s="277">
        <v>3</v>
      </c>
      <c r="AI199" s="16" t="s">
        <v>38</v>
      </c>
      <c r="AJ199" s="16"/>
      <c r="AK199" s="16"/>
      <c r="AL199" s="23"/>
      <c r="AM199" s="23"/>
      <c r="AN199" s="23"/>
    </row>
    <row r="200" spans="1:40" ht="46.5" customHeight="1" x14ac:dyDescent="0.2">
      <c r="A200" s="292" t="s">
        <v>5125</v>
      </c>
      <c r="B200" s="348">
        <v>2020</v>
      </c>
      <c r="C200" s="16" t="s">
        <v>79</v>
      </c>
      <c r="D200" s="51" t="s">
        <v>3163</v>
      </c>
      <c r="E200" s="52" t="s">
        <v>1604</v>
      </c>
      <c r="F200" s="45" t="s">
        <v>1605</v>
      </c>
      <c r="G200" s="20" t="s">
        <v>1735</v>
      </c>
      <c r="H200" s="98" t="s">
        <v>1067</v>
      </c>
      <c r="I200" s="46" t="s">
        <v>1864</v>
      </c>
      <c r="J200" s="65" t="s">
        <v>1900</v>
      </c>
      <c r="K200" s="16">
        <v>0</v>
      </c>
      <c r="L200" s="23"/>
      <c r="M200" s="23"/>
      <c r="N200" s="23" t="s">
        <v>417</v>
      </c>
      <c r="O200" s="23" t="s">
        <v>418</v>
      </c>
      <c r="P200" s="23"/>
      <c r="Q200" s="23"/>
      <c r="R200" s="23"/>
      <c r="S200" s="23"/>
      <c r="T200" s="23"/>
      <c r="U200" s="23"/>
      <c r="V200" s="23"/>
      <c r="W200" s="23"/>
      <c r="X200" s="23"/>
      <c r="Y200" s="23"/>
      <c r="Z200" s="23"/>
      <c r="AA200" s="23"/>
      <c r="AB200" s="23"/>
      <c r="AC200" s="23"/>
      <c r="AD200" s="23"/>
      <c r="AE200" s="23"/>
      <c r="AF200" s="16">
        <v>4</v>
      </c>
      <c r="AG200" s="16">
        <v>4</v>
      </c>
      <c r="AH200" s="277">
        <v>4</v>
      </c>
      <c r="AI200" s="16" t="s">
        <v>40</v>
      </c>
      <c r="AJ200" s="16"/>
      <c r="AK200" s="16"/>
      <c r="AL200" s="23"/>
      <c r="AM200" s="23"/>
      <c r="AN200" s="23"/>
    </row>
    <row r="201" spans="1:40" ht="46.5" customHeight="1" x14ac:dyDescent="0.2">
      <c r="A201" s="292" t="s">
        <v>5125</v>
      </c>
      <c r="B201" s="348">
        <v>2020</v>
      </c>
      <c r="C201" s="16" t="s">
        <v>136</v>
      </c>
      <c r="D201" s="20" t="s">
        <v>3164</v>
      </c>
      <c r="E201" s="26" t="s">
        <v>1901</v>
      </c>
      <c r="F201" s="16" t="s">
        <v>1866</v>
      </c>
      <c r="G201" s="23"/>
      <c r="H201" s="16" t="s">
        <v>74</v>
      </c>
      <c r="I201" s="21" t="s">
        <v>1902</v>
      </c>
      <c r="J201" s="20" t="s">
        <v>1903</v>
      </c>
      <c r="K201" s="16">
        <v>1</v>
      </c>
      <c r="L201" s="23"/>
      <c r="M201" s="23"/>
      <c r="N201" s="23" t="s">
        <v>698</v>
      </c>
      <c r="O201" s="23" t="s">
        <v>610</v>
      </c>
      <c r="P201" s="23"/>
      <c r="Q201" s="23"/>
      <c r="R201" s="23"/>
      <c r="S201" s="23"/>
      <c r="T201" s="23"/>
      <c r="U201" s="23"/>
      <c r="V201" s="23"/>
      <c r="W201" s="23"/>
      <c r="X201" s="23"/>
      <c r="Y201" s="23"/>
      <c r="Z201" s="23"/>
      <c r="AA201" s="23"/>
      <c r="AB201" s="23"/>
      <c r="AC201" s="23" t="s">
        <v>62</v>
      </c>
      <c r="AD201" s="23"/>
      <c r="AE201" s="23"/>
      <c r="AF201" s="16">
        <v>2</v>
      </c>
      <c r="AG201" s="16">
        <v>2</v>
      </c>
      <c r="AH201" s="280">
        <v>2</v>
      </c>
      <c r="AI201" s="16" t="s">
        <v>36</v>
      </c>
      <c r="AJ201" s="16"/>
      <c r="AK201" s="16"/>
      <c r="AL201" s="23"/>
      <c r="AM201" s="23"/>
      <c r="AN201" s="23"/>
    </row>
    <row r="202" spans="1:40" ht="46.5" customHeight="1" x14ac:dyDescent="0.2">
      <c r="A202" s="292" t="s">
        <v>5125</v>
      </c>
      <c r="B202" s="348">
        <v>2020</v>
      </c>
      <c r="C202" s="16" t="s">
        <v>1579</v>
      </c>
      <c r="D202" s="51" t="s">
        <v>3165</v>
      </c>
      <c r="E202" s="18" t="s">
        <v>1904</v>
      </c>
      <c r="F202" s="55" t="s">
        <v>1139</v>
      </c>
      <c r="G202" s="20" t="s">
        <v>1905</v>
      </c>
      <c r="H202" s="4" t="s">
        <v>1906</v>
      </c>
      <c r="I202" s="8" t="s">
        <v>1907</v>
      </c>
      <c r="J202" s="96" t="s">
        <v>1908</v>
      </c>
      <c r="K202" s="16">
        <v>1</v>
      </c>
      <c r="L202" s="23"/>
      <c r="M202" s="23"/>
      <c r="N202" s="23" t="s">
        <v>440</v>
      </c>
      <c r="O202" s="23" t="s">
        <v>441</v>
      </c>
      <c r="P202" s="23"/>
      <c r="Q202" s="23"/>
      <c r="R202" s="23"/>
      <c r="S202" s="23"/>
      <c r="T202" s="23"/>
      <c r="U202" s="23"/>
      <c r="V202" s="23"/>
      <c r="W202" s="23"/>
      <c r="X202" s="23"/>
      <c r="Y202" s="23"/>
      <c r="Z202" s="23"/>
      <c r="AA202" s="23"/>
      <c r="AB202" s="23"/>
      <c r="AC202" s="23" t="s">
        <v>62</v>
      </c>
      <c r="AD202" s="23"/>
      <c r="AE202" s="23"/>
      <c r="AF202" s="16">
        <v>2</v>
      </c>
      <c r="AG202" s="16"/>
      <c r="AH202" s="277">
        <v>2</v>
      </c>
      <c r="AI202" s="16" t="s">
        <v>36</v>
      </c>
      <c r="AJ202" s="16">
        <v>3</v>
      </c>
      <c r="AK202" s="16"/>
      <c r="AL202" s="23"/>
      <c r="AM202" s="23"/>
      <c r="AN202" s="23"/>
    </row>
    <row r="203" spans="1:40" ht="46.5" customHeight="1" x14ac:dyDescent="0.2">
      <c r="A203" s="292" t="s">
        <v>5125</v>
      </c>
      <c r="B203" s="348">
        <v>2020</v>
      </c>
      <c r="C203" s="16" t="s">
        <v>79</v>
      </c>
      <c r="D203" s="5" t="s">
        <v>3166</v>
      </c>
      <c r="E203" s="18" t="s">
        <v>793</v>
      </c>
      <c r="F203" s="55" t="s">
        <v>794</v>
      </c>
      <c r="G203" s="20"/>
      <c r="H203" s="98" t="s">
        <v>1587</v>
      </c>
      <c r="I203" s="105" t="s">
        <v>1909</v>
      </c>
      <c r="J203" s="81" t="s">
        <v>1910</v>
      </c>
      <c r="K203" s="16">
        <v>1</v>
      </c>
      <c r="L203" s="23"/>
      <c r="M203" s="23"/>
      <c r="N203" s="23" t="s">
        <v>654</v>
      </c>
      <c r="O203" s="23" t="s">
        <v>655</v>
      </c>
      <c r="P203" s="23"/>
      <c r="Q203" s="23"/>
      <c r="R203" s="23"/>
      <c r="S203" s="23"/>
      <c r="T203" s="23"/>
      <c r="U203" s="23"/>
      <c r="V203" s="23"/>
      <c r="W203" s="23"/>
      <c r="X203" s="23"/>
      <c r="Y203" s="23"/>
      <c r="Z203" s="23"/>
      <c r="AA203" s="23"/>
      <c r="AB203" s="23"/>
      <c r="AC203" s="23" t="s">
        <v>62</v>
      </c>
      <c r="AD203" s="23"/>
      <c r="AE203" s="23"/>
      <c r="AF203" s="16">
        <v>1</v>
      </c>
      <c r="AG203" s="16">
        <v>2</v>
      </c>
      <c r="AH203" s="280">
        <v>1</v>
      </c>
      <c r="AI203" s="16" t="s">
        <v>36</v>
      </c>
      <c r="AJ203" s="16">
        <v>3</v>
      </c>
      <c r="AK203" s="16"/>
      <c r="AL203" s="23"/>
      <c r="AM203" s="23"/>
      <c r="AN203" s="23"/>
    </row>
    <row r="204" spans="1:40" ht="46.5" customHeight="1" x14ac:dyDescent="0.2">
      <c r="A204" s="292" t="s">
        <v>5125</v>
      </c>
      <c r="B204" s="348">
        <v>2020</v>
      </c>
      <c r="C204" s="16" t="s">
        <v>79</v>
      </c>
      <c r="D204" s="42" t="s">
        <v>3167</v>
      </c>
      <c r="E204" s="52" t="s">
        <v>1911</v>
      </c>
      <c r="F204" s="55" t="s">
        <v>181</v>
      </c>
      <c r="G204" s="20" t="s">
        <v>1912</v>
      </c>
      <c r="H204" s="4" t="s">
        <v>182</v>
      </c>
      <c r="I204" s="61" t="s">
        <v>1913</v>
      </c>
      <c r="J204" s="35" t="s">
        <v>1914</v>
      </c>
      <c r="K204" s="16">
        <v>0</v>
      </c>
      <c r="L204" s="23"/>
      <c r="M204" s="23"/>
      <c r="N204" s="23" t="s">
        <v>654</v>
      </c>
      <c r="O204" s="23" t="s">
        <v>655</v>
      </c>
      <c r="P204" s="23" t="s">
        <v>437</v>
      </c>
      <c r="Q204" s="23" t="s">
        <v>438</v>
      </c>
      <c r="R204" s="23"/>
      <c r="S204" s="23"/>
      <c r="T204" s="23"/>
      <c r="U204" s="23"/>
      <c r="V204" s="23"/>
      <c r="W204" s="23"/>
      <c r="X204" s="23"/>
      <c r="Y204" s="23"/>
      <c r="Z204" s="23"/>
      <c r="AA204" s="23"/>
      <c r="AB204" s="23"/>
      <c r="AC204" s="23"/>
      <c r="AD204" s="23"/>
      <c r="AE204" s="23"/>
      <c r="AF204" s="16">
        <v>4</v>
      </c>
      <c r="AG204" s="16">
        <v>3</v>
      </c>
      <c r="AH204" s="277">
        <v>3</v>
      </c>
      <c r="AI204" s="16" t="s">
        <v>38</v>
      </c>
      <c r="AJ204" s="16"/>
      <c r="AK204" s="16"/>
      <c r="AL204" s="23"/>
      <c r="AM204" s="23"/>
      <c r="AN204" s="23"/>
    </row>
    <row r="205" spans="1:40" ht="46.5" customHeight="1" x14ac:dyDescent="0.2">
      <c r="A205" s="292" t="s">
        <v>5125</v>
      </c>
      <c r="B205" s="348">
        <v>2020</v>
      </c>
      <c r="C205" s="16" t="s">
        <v>87</v>
      </c>
      <c r="D205" s="42" t="s">
        <v>3168</v>
      </c>
      <c r="E205" s="18" t="s">
        <v>937</v>
      </c>
      <c r="F205" s="55" t="s">
        <v>938</v>
      </c>
      <c r="G205" s="20"/>
      <c r="H205" s="4" t="s">
        <v>1915</v>
      </c>
      <c r="I205" s="61" t="s">
        <v>1916</v>
      </c>
      <c r="J205" s="35" t="s">
        <v>1917</v>
      </c>
      <c r="K205" s="16">
        <v>1</v>
      </c>
      <c r="L205" s="23"/>
      <c r="M205" s="23"/>
      <c r="N205" s="23" t="s">
        <v>311</v>
      </c>
      <c r="O205" s="23" t="s">
        <v>1918</v>
      </c>
      <c r="P205" s="23"/>
      <c r="Q205" s="23"/>
      <c r="R205" s="23"/>
      <c r="S205" s="23"/>
      <c r="T205" s="23"/>
      <c r="U205" s="23"/>
      <c r="V205" s="23"/>
      <c r="W205" s="23"/>
      <c r="X205" s="23"/>
      <c r="Y205" s="23"/>
      <c r="Z205" s="23"/>
      <c r="AA205" s="23"/>
      <c r="AB205" s="23"/>
      <c r="AC205" s="23" t="s">
        <v>62</v>
      </c>
      <c r="AD205" s="23"/>
      <c r="AE205" s="23"/>
      <c r="AF205" s="16">
        <v>4</v>
      </c>
      <c r="AG205" s="16"/>
      <c r="AH205" s="277">
        <v>3</v>
      </c>
      <c r="AI205" s="16" t="s">
        <v>40</v>
      </c>
      <c r="AJ205" s="16">
        <v>2</v>
      </c>
      <c r="AK205" s="16"/>
      <c r="AL205" s="23"/>
      <c r="AM205" s="23"/>
      <c r="AN205" s="23"/>
    </row>
    <row r="206" spans="1:40" ht="46.5" customHeight="1" x14ac:dyDescent="0.2">
      <c r="A206" s="292" t="s">
        <v>5125</v>
      </c>
      <c r="B206" s="348">
        <v>2020</v>
      </c>
      <c r="C206" s="16" t="s">
        <v>87</v>
      </c>
      <c r="D206" s="42" t="s">
        <v>3169</v>
      </c>
      <c r="E206" s="52" t="s">
        <v>1919</v>
      </c>
      <c r="F206" s="55" t="s">
        <v>1920</v>
      </c>
      <c r="G206" s="20" t="s">
        <v>1921</v>
      </c>
      <c r="H206" s="4" t="s">
        <v>116</v>
      </c>
      <c r="I206" s="21" t="s">
        <v>1922</v>
      </c>
      <c r="J206" s="35" t="s">
        <v>1923</v>
      </c>
      <c r="K206" s="16">
        <v>0</v>
      </c>
      <c r="L206" s="23"/>
      <c r="M206" s="23"/>
      <c r="N206" s="23" t="s">
        <v>1475</v>
      </c>
      <c r="O206" s="23" t="s">
        <v>1476</v>
      </c>
      <c r="P206" s="23"/>
      <c r="Q206" s="23"/>
      <c r="R206" s="23"/>
      <c r="S206" s="23"/>
      <c r="T206" s="23"/>
      <c r="U206" s="23"/>
      <c r="V206" s="23"/>
      <c r="W206" s="23"/>
      <c r="X206" s="23"/>
      <c r="Y206" s="23"/>
      <c r="Z206" s="23"/>
      <c r="AA206" s="23"/>
      <c r="AB206" s="23"/>
      <c r="AC206" s="23" t="s">
        <v>62</v>
      </c>
      <c r="AD206" s="23"/>
      <c r="AE206" s="23"/>
      <c r="AF206" s="16">
        <v>4</v>
      </c>
      <c r="AG206" s="16">
        <v>2</v>
      </c>
      <c r="AH206" s="277">
        <v>2</v>
      </c>
      <c r="AI206" s="16" t="s">
        <v>36</v>
      </c>
      <c r="AJ206" s="16"/>
      <c r="AK206" s="16"/>
      <c r="AL206" s="23"/>
      <c r="AM206" s="23"/>
      <c r="AN206" s="23"/>
    </row>
    <row r="207" spans="1:40" ht="46.5" customHeight="1" x14ac:dyDescent="0.2">
      <c r="A207" s="292" t="s">
        <v>5125</v>
      </c>
      <c r="B207" s="348">
        <v>2020</v>
      </c>
      <c r="C207" s="16" t="s">
        <v>54</v>
      </c>
      <c r="D207" s="42" t="s">
        <v>3170</v>
      </c>
      <c r="E207" s="26" t="s">
        <v>2267</v>
      </c>
      <c r="F207" s="55" t="s">
        <v>912</v>
      </c>
      <c r="G207" s="20"/>
      <c r="H207" s="19" t="s">
        <v>1924</v>
      </c>
      <c r="I207" s="21" t="s">
        <v>1925</v>
      </c>
      <c r="J207" s="35" t="s">
        <v>1926</v>
      </c>
      <c r="K207" s="16">
        <v>1</v>
      </c>
      <c r="L207" s="23"/>
      <c r="M207" s="23"/>
      <c r="N207" s="23" t="s">
        <v>347</v>
      </c>
      <c r="O207" s="23" t="s">
        <v>348</v>
      </c>
      <c r="P207" s="23"/>
      <c r="Q207" s="23"/>
      <c r="R207" s="23"/>
      <c r="S207" s="23"/>
      <c r="T207" s="23"/>
      <c r="U207" s="23"/>
      <c r="V207" s="23"/>
      <c r="W207" s="23"/>
      <c r="X207" s="23"/>
      <c r="Y207" s="23"/>
      <c r="Z207" s="23"/>
      <c r="AA207" s="23"/>
      <c r="AB207" s="23"/>
      <c r="AC207" s="23" t="s">
        <v>62</v>
      </c>
      <c r="AD207" s="23"/>
      <c r="AE207" s="23"/>
      <c r="AF207" s="16">
        <v>3</v>
      </c>
      <c r="AG207" s="16">
        <v>2</v>
      </c>
      <c r="AH207" s="277">
        <v>2</v>
      </c>
      <c r="AI207" s="16" t="s">
        <v>36</v>
      </c>
      <c r="AJ207" s="16">
        <v>3</v>
      </c>
      <c r="AK207" s="16"/>
      <c r="AL207" s="23"/>
      <c r="AM207" s="23"/>
      <c r="AN207" s="23"/>
    </row>
    <row r="208" spans="1:40" ht="46.5" customHeight="1" x14ac:dyDescent="0.2">
      <c r="A208" s="292" t="s">
        <v>5125</v>
      </c>
      <c r="B208" s="348">
        <v>2020</v>
      </c>
      <c r="C208" s="16" t="s">
        <v>54</v>
      </c>
      <c r="D208" s="51" t="s">
        <v>3171</v>
      </c>
      <c r="E208" s="18" t="s">
        <v>1927</v>
      </c>
      <c r="F208" s="55" t="s">
        <v>1928</v>
      </c>
      <c r="G208" s="20"/>
      <c r="H208" s="4" t="s">
        <v>1817</v>
      </c>
      <c r="I208" s="46" t="s">
        <v>1929</v>
      </c>
      <c r="J208" s="20" t="s">
        <v>1930</v>
      </c>
      <c r="K208" s="16">
        <v>1</v>
      </c>
      <c r="L208" s="23"/>
      <c r="M208" s="23"/>
      <c r="N208" s="23" t="s">
        <v>347</v>
      </c>
      <c r="O208" s="23" t="s">
        <v>348</v>
      </c>
      <c r="P208" s="23"/>
      <c r="Q208" s="23"/>
      <c r="R208" s="23"/>
      <c r="S208" s="23"/>
      <c r="T208" s="23"/>
      <c r="U208" s="23"/>
      <c r="V208" s="23"/>
      <c r="W208" s="23"/>
      <c r="X208" s="23"/>
      <c r="Y208" s="23"/>
      <c r="Z208" s="23"/>
      <c r="AA208" s="23"/>
      <c r="AB208" s="23"/>
      <c r="AC208" s="23" t="s">
        <v>62</v>
      </c>
      <c r="AD208" s="23"/>
      <c r="AE208" s="23"/>
      <c r="AF208" s="16">
        <v>4</v>
      </c>
      <c r="AG208" s="16">
        <v>4</v>
      </c>
      <c r="AH208" s="277">
        <v>4</v>
      </c>
      <c r="AI208" s="16" t="s">
        <v>40</v>
      </c>
      <c r="AJ208" s="16">
        <v>1</v>
      </c>
      <c r="AK208" s="16"/>
      <c r="AL208" s="23"/>
      <c r="AM208" s="23"/>
      <c r="AN208" s="23"/>
    </row>
    <row r="209" spans="1:40" ht="46.5" customHeight="1" x14ac:dyDescent="0.2">
      <c r="A209" s="292" t="s">
        <v>5125</v>
      </c>
      <c r="B209" s="50">
        <v>2021</v>
      </c>
      <c r="C209" s="16" t="s">
        <v>54</v>
      </c>
      <c r="D209" s="17" t="s">
        <v>4673</v>
      </c>
      <c r="E209" s="52" t="s">
        <v>55</v>
      </c>
      <c r="F209" s="19" t="s">
        <v>56</v>
      </c>
      <c r="G209" s="53">
        <v>44136</v>
      </c>
      <c r="H209" s="4" t="s">
        <v>57</v>
      </c>
      <c r="I209" s="73" t="s">
        <v>58</v>
      </c>
      <c r="J209" s="20" t="s">
        <v>59</v>
      </c>
      <c r="K209" s="16">
        <v>0</v>
      </c>
      <c r="L209" s="23"/>
      <c r="M209" s="23"/>
      <c r="N209" s="23" t="s">
        <v>60</v>
      </c>
      <c r="O209" s="23" t="s">
        <v>61</v>
      </c>
      <c r="P209" s="23"/>
      <c r="Q209" s="23"/>
      <c r="R209" s="23"/>
      <c r="S209" s="23"/>
      <c r="T209" s="23"/>
      <c r="U209" s="23"/>
      <c r="V209" s="23"/>
      <c r="W209" s="23"/>
      <c r="X209" s="23"/>
      <c r="Y209" s="23"/>
      <c r="Z209" s="23"/>
      <c r="AA209" s="23"/>
      <c r="AB209" s="23"/>
      <c r="AC209" s="23" t="s">
        <v>62</v>
      </c>
      <c r="AD209" s="23"/>
      <c r="AE209" s="23"/>
      <c r="AF209" s="16">
        <v>4</v>
      </c>
      <c r="AG209" s="16">
        <v>3</v>
      </c>
      <c r="AH209" s="278">
        <v>3</v>
      </c>
      <c r="AI209" s="16" t="s">
        <v>38</v>
      </c>
      <c r="AJ209" s="16"/>
      <c r="AK209" s="23"/>
      <c r="AL209" s="23"/>
      <c r="AM209" s="23"/>
      <c r="AN209" s="23"/>
    </row>
    <row r="210" spans="1:40" ht="46.5" customHeight="1" x14ac:dyDescent="0.2">
      <c r="A210" s="292" t="s">
        <v>5125</v>
      </c>
      <c r="B210" s="50">
        <v>2021</v>
      </c>
      <c r="C210" s="324" t="s">
        <v>79</v>
      </c>
      <c r="D210" s="386" t="s">
        <v>4674</v>
      </c>
      <c r="E210" s="20" t="s">
        <v>2319</v>
      </c>
      <c r="F210" s="324" t="s">
        <v>63</v>
      </c>
      <c r="G210" s="387">
        <v>44400</v>
      </c>
      <c r="H210" s="300" t="s">
        <v>967</v>
      </c>
      <c r="I210" s="298" t="s">
        <v>1087</v>
      </c>
      <c r="J210" s="388" t="s">
        <v>966</v>
      </c>
      <c r="K210" s="324">
        <v>0</v>
      </c>
      <c r="L210" s="387"/>
      <c r="M210" s="387"/>
      <c r="N210" s="389" t="s">
        <v>706</v>
      </c>
      <c r="O210" s="389" t="s">
        <v>707</v>
      </c>
      <c r="P210" s="324"/>
      <c r="Q210" s="324"/>
      <c r="R210" s="324"/>
      <c r="S210" s="324"/>
      <c r="T210" s="324"/>
      <c r="U210" s="324"/>
      <c r="V210" s="324"/>
      <c r="W210" s="324"/>
      <c r="X210" s="324"/>
      <c r="Y210" s="324"/>
      <c r="Z210" s="324"/>
      <c r="AA210" s="324"/>
      <c r="AB210" s="324"/>
      <c r="AC210" s="324"/>
      <c r="AD210" s="324" t="s">
        <v>62</v>
      </c>
      <c r="AE210" s="324"/>
      <c r="AF210" s="16">
        <v>4</v>
      </c>
      <c r="AG210" s="16">
        <v>3</v>
      </c>
      <c r="AH210" s="278">
        <v>3</v>
      </c>
      <c r="AI210" s="16" t="s">
        <v>38</v>
      </c>
      <c r="AJ210" s="324"/>
      <c r="AK210" s="324"/>
      <c r="AL210" s="324"/>
      <c r="AM210" s="312"/>
      <c r="AN210" s="16"/>
    </row>
    <row r="211" spans="1:40" ht="46.5" customHeight="1" x14ac:dyDescent="0.2">
      <c r="A211" s="292" t="s">
        <v>5125</v>
      </c>
      <c r="B211" s="50">
        <v>2021</v>
      </c>
      <c r="C211" s="16" t="s">
        <v>1579</v>
      </c>
      <c r="D211" s="17" t="s">
        <v>4675</v>
      </c>
      <c r="E211" s="18" t="s">
        <v>1528</v>
      </c>
      <c r="F211" s="19" t="s">
        <v>711</v>
      </c>
      <c r="G211" s="53">
        <v>44368</v>
      </c>
      <c r="H211" s="92" t="s">
        <v>705</v>
      </c>
      <c r="I211" s="67" t="s">
        <v>1035</v>
      </c>
      <c r="J211" s="107"/>
      <c r="K211" s="16">
        <v>1</v>
      </c>
      <c r="L211" s="23"/>
      <c r="M211" s="23"/>
      <c r="N211" s="23" t="s">
        <v>66</v>
      </c>
      <c r="O211" s="23" t="s">
        <v>67</v>
      </c>
      <c r="P211" s="23"/>
      <c r="Q211" s="23"/>
      <c r="R211" s="23"/>
      <c r="S211" s="23"/>
      <c r="T211" s="23"/>
      <c r="U211" s="23"/>
      <c r="V211" s="23"/>
      <c r="W211" s="23"/>
      <c r="X211" s="23"/>
      <c r="Y211" s="23"/>
      <c r="Z211" s="23"/>
      <c r="AA211" s="23"/>
      <c r="AB211" s="23"/>
      <c r="AC211" s="23"/>
      <c r="AD211" s="23"/>
      <c r="AE211" s="23"/>
      <c r="AF211" s="16">
        <v>3</v>
      </c>
      <c r="AG211" s="16">
        <v>3</v>
      </c>
      <c r="AH211" s="278">
        <v>3</v>
      </c>
      <c r="AI211" s="16" t="s">
        <v>38</v>
      </c>
      <c r="AJ211" s="16">
        <v>2</v>
      </c>
      <c r="AK211" s="23"/>
      <c r="AL211" s="23"/>
      <c r="AM211" s="23"/>
    </row>
    <row r="212" spans="1:40" ht="46.5" customHeight="1" x14ac:dyDescent="0.2">
      <c r="A212" s="292" t="s">
        <v>5125</v>
      </c>
      <c r="B212" s="50">
        <v>2021</v>
      </c>
      <c r="C212" s="16" t="s">
        <v>1579</v>
      </c>
      <c r="D212" s="322" t="s">
        <v>4676</v>
      </c>
      <c r="E212" s="20" t="s">
        <v>2319</v>
      </c>
      <c r="F212" s="55" t="s">
        <v>63</v>
      </c>
      <c r="G212" s="53">
        <v>44239</v>
      </c>
      <c r="H212" s="54"/>
      <c r="I212" s="311" t="s">
        <v>64</v>
      </c>
      <c r="J212" s="20" t="s">
        <v>65</v>
      </c>
      <c r="K212" s="16">
        <v>0</v>
      </c>
      <c r="L212" s="23"/>
      <c r="M212" s="23"/>
      <c r="N212" s="23" t="s">
        <v>66</v>
      </c>
      <c r="O212" s="23" t="s">
        <v>67</v>
      </c>
      <c r="P212" s="23"/>
      <c r="Q212" s="23"/>
      <c r="R212" s="23"/>
      <c r="S212" s="23"/>
      <c r="T212" s="23"/>
      <c r="U212" s="23"/>
      <c r="V212" s="23"/>
      <c r="W212" s="23"/>
      <c r="X212" s="23"/>
      <c r="Y212" s="23"/>
      <c r="Z212" s="23"/>
      <c r="AA212" s="23"/>
      <c r="AB212" s="23"/>
      <c r="AC212" s="23"/>
      <c r="AD212" s="23"/>
      <c r="AE212" s="23"/>
      <c r="AF212" s="16">
        <v>4</v>
      </c>
      <c r="AG212" s="16">
        <v>3</v>
      </c>
      <c r="AH212" s="278">
        <v>3</v>
      </c>
      <c r="AI212" s="16" t="s">
        <v>38</v>
      </c>
      <c r="AJ212" s="16"/>
      <c r="AK212" s="23"/>
      <c r="AL212" s="23"/>
      <c r="AM212" s="23"/>
      <c r="AN212" s="23"/>
    </row>
    <row r="213" spans="1:40" ht="46.5" customHeight="1" x14ac:dyDescent="0.2">
      <c r="A213" s="292" t="s">
        <v>5125</v>
      </c>
      <c r="B213" s="50">
        <v>2021</v>
      </c>
      <c r="C213" s="16" t="s">
        <v>1579</v>
      </c>
      <c r="D213" s="17" t="s">
        <v>4677</v>
      </c>
      <c r="E213" s="18" t="s">
        <v>1528</v>
      </c>
      <c r="F213" s="19" t="s">
        <v>715</v>
      </c>
      <c r="G213" s="53">
        <v>44327</v>
      </c>
      <c r="H213" s="2" t="s">
        <v>1067</v>
      </c>
      <c r="I213" s="67" t="s">
        <v>716</v>
      </c>
      <c r="J213" s="20" t="s">
        <v>1192</v>
      </c>
      <c r="K213" s="16">
        <v>1</v>
      </c>
      <c r="L213" s="23"/>
      <c r="M213" s="23"/>
      <c r="N213" s="23" t="s">
        <v>66</v>
      </c>
      <c r="O213" s="23" t="s">
        <v>67</v>
      </c>
      <c r="P213" s="23"/>
      <c r="Q213" s="23"/>
      <c r="R213" s="23"/>
      <c r="S213" s="23"/>
      <c r="T213" s="23"/>
      <c r="U213" s="23"/>
      <c r="V213" s="23"/>
      <c r="W213" s="23"/>
      <c r="X213" s="23"/>
      <c r="Y213" s="23"/>
      <c r="Z213" s="23"/>
      <c r="AA213" s="23"/>
      <c r="AB213" s="23"/>
      <c r="AC213" s="23"/>
      <c r="AD213" s="23"/>
      <c r="AE213" s="23"/>
      <c r="AF213" s="16">
        <v>3</v>
      </c>
      <c r="AG213" s="16">
        <v>3</v>
      </c>
      <c r="AH213" s="278">
        <v>3</v>
      </c>
      <c r="AI213" s="16" t="s">
        <v>38</v>
      </c>
      <c r="AJ213" s="16">
        <v>2</v>
      </c>
      <c r="AK213" s="23"/>
      <c r="AL213" s="23"/>
      <c r="AM213" s="23"/>
      <c r="AN213" s="23"/>
    </row>
    <row r="214" spans="1:40" ht="46.5" customHeight="1" x14ac:dyDescent="0.2">
      <c r="A214" s="292" t="s">
        <v>5125</v>
      </c>
      <c r="B214" s="50">
        <v>2021</v>
      </c>
      <c r="C214" s="16" t="s">
        <v>1579</v>
      </c>
      <c r="D214" s="5" t="s">
        <v>4678</v>
      </c>
      <c r="E214" s="6" t="s">
        <v>68</v>
      </c>
      <c r="F214" s="4" t="s">
        <v>69</v>
      </c>
      <c r="G214" s="7"/>
      <c r="H214" s="7" t="s">
        <v>70</v>
      </c>
      <c r="I214" s="21" t="s">
        <v>71</v>
      </c>
      <c r="J214" s="10" t="s">
        <v>72</v>
      </c>
      <c r="K214" s="4">
        <v>1</v>
      </c>
      <c r="L214" s="7"/>
      <c r="M214" s="7"/>
      <c r="N214" s="10" t="s">
        <v>66</v>
      </c>
      <c r="O214" s="10" t="s">
        <v>67</v>
      </c>
      <c r="P214" s="4"/>
      <c r="Q214" s="4"/>
      <c r="R214" s="4"/>
      <c r="S214" s="4"/>
      <c r="T214" s="4"/>
      <c r="U214" s="4"/>
      <c r="V214" s="4"/>
      <c r="W214" s="4"/>
      <c r="X214" s="4"/>
      <c r="Y214" s="4"/>
      <c r="Z214" s="4"/>
      <c r="AA214" s="4"/>
      <c r="AB214" s="4"/>
      <c r="AC214" s="4"/>
      <c r="AD214" s="4"/>
      <c r="AE214" s="4"/>
      <c r="AF214" s="11">
        <v>3</v>
      </c>
      <c r="AG214" s="4">
        <v>3</v>
      </c>
      <c r="AH214" s="277">
        <v>3</v>
      </c>
      <c r="AI214" s="4" t="s">
        <v>38</v>
      </c>
      <c r="AJ214" s="4">
        <v>2</v>
      </c>
      <c r="AK214" s="10"/>
      <c r="AL214" s="10"/>
      <c r="AM214" s="12"/>
      <c r="AN214" s="23"/>
    </row>
    <row r="215" spans="1:40" ht="46.5" customHeight="1" x14ac:dyDescent="0.3">
      <c r="A215" s="292" t="s">
        <v>5125</v>
      </c>
      <c r="B215" s="50">
        <v>2021</v>
      </c>
      <c r="C215" s="16" t="s">
        <v>1579</v>
      </c>
      <c r="D215" s="17" t="s">
        <v>4679</v>
      </c>
      <c r="E215" s="18" t="s">
        <v>708</v>
      </c>
      <c r="F215" s="19" t="s">
        <v>709</v>
      </c>
      <c r="G215" s="53">
        <v>44271</v>
      </c>
      <c r="H215" s="390">
        <v>44440</v>
      </c>
      <c r="I215" s="67" t="s">
        <v>710</v>
      </c>
      <c r="J215" s="391" t="s">
        <v>1072</v>
      </c>
      <c r="K215" s="16">
        <v>1</v>
      </c>
      <c r="L215" s="23"/>
      <c r="M215" s="23"/>
      <c r="N215" s="23" t="s">
        <v>66</v>
      </c>
      <c r="O215" s="23" t="s">
        <v>67</v>
      </c>
      <c r="P215" s="23"/>
      <c r="Q215" s="23"/>
      <c r="R215" s="23"/>
      <c r="S215" s="23"/>
      <c r="T215" s="23"/>
      <c r="U215" s="23"/>
      <c r="V215" s="23"/>
      <c r="W215" s="23"/>
      <c r="X215" s="23"/>
      <c r="Y215" s="23"/>
      <c r="Z215" s="23"/>
      <c r="AA215" s="23"/>
      <c r="AB215" s="23"/>
      <c r="AC215" s="23" t="s">
        <v>62</v>
      </c>
      <c r="AD215" s="23"/>
      <c r="AE215" s="23"/>
      <c r="AF215" s="16">
        <v>3</v>
      </c>
      <c r="AG215" s="16">
        <v>3</v>
      </c>
      <c r="AH215" s="278">
        <v>3</v>
      </c>
      <c r="AI215" s="16" t="s">
        <v>38</v>
      </c>
      <c r="AJ215" s="16">
        <v>3</v>
      </c>
      <c r="AK215" s="23"/>
      <c r="AL215" s="23"/>
      <c r="AM215" s="23"/>
      <c r="AN215" s="23"/>
    </row>
    <row r="216" spans="1:40" ht="46.5" customHeight="1" x14ac:dyDescent="0.2">
      <c r="A216" s="292" t="s">
        <v>5125</v>
      </c>
      <c r="B216" s="50">
        <v>2021</v>
      </c>
      <c r="C216" s="16" t="s">
        <v>1579</v>
      </c>
      <c r="D216" s="17" t="s">
        <v>4680</v>
      </c>
      <c r="E216" s="18" t="s">
        <v>101</v>
      </c>
      <c r="F216" s="19" t="s">
        <v>73</v>
      </c>
      <c r="G216" s="20"/>
      <c r="H216" s="390">
        <v>44501</v>
      </c>
      <c r="I216" s="67" t="s">
        <v>713</v>
      </c>
      <c r="J216" s="107" t="s">
        <v>714</v>
      </c>
      <c r="K216" s="16">
        <v>1</v>
      </c>
      <c r="L216" s="23"/>
      <c r="M216" s="23"/>
      <c r="N216" s="23" t="s">
        <v>66</v>
      </c>
      <c r="O216" s="23" t="s">
        <v>67</v>
      </c>
      <c r="P216" s="23"/>
      <c r="Q216" s="23"/>
      <c r="R216" s="23"/>
      <c r="S216" s="23"/>
      <c r="T216" s="23"/>
      <c r="U216" s="23"/>
      <c r="V216" s="23"/>
      <c r="W216" s="23"/>
      <c r="X216" s="23"/>
      <c r="Y216" s="23"/>
      <c r="Z216" s="23"/>
      <c r="AA216" s="23"/>
      <c r="AB216" s="23"/>
      <c r="AC216" s="23"/>
      <c r="AD216" s="23"/>
      <c r="AE216" s="23"/>
      <c r="AF216" s="16">
        <v>2</v>
      </c>
      <c r="AG216" s="16">
        <v>2</v>
      </c>
      <c r="AH216" s="278">
        <v>2</v>
      </c>
      <c r="AI216" s="16" t="s">
        <v>36</v>
      </c>
      <c r="AJ216" s="16">
        <v>3</v>
      </c>
      <c r="AK216" s="23"/>
      <c r="AL216" s="23"/>
      <c r="AM216" s="23"/>
      <c r="AN216" s="23"/>
    </row>
    <row r="217" spans="1:40" ht="46.5" customHeight="1" x14ac:dyDescent="0.2">
      <c r="A217" s="292" t="s">
        <v>5125</v>
      </c>
      <c r="B217" s="50">
        <v>2021</v>
      </c>
      <c r="C217" s="16" t="s">
        <v>1579</v>
      </c>
      <c r="D217" s="17" t="s">
        <v>4681</v>
      </c>
      <c r="E217" s="18" t="s">
        <v>1090</v>
      </c>
      <c r="F217" s="19" t="s">
        <v>1089</v>
      </c>
      <c r="G217" s="53">
        <v>44613</v>
      </c>
      <c r="H217" s="92" t="s">
        <v>705</v>
      </c>
      <c r="I217" s="67" t="s">
        <v>1434</v>
      </c>
      <c r="J217" s="107"/>
      <c r="K217" s="16">
        <v>1</v>
      </c>
      <c r="L217" s="23"/>
      <c r="M217" s="23"/>
      <c r="N217" s="23" t="s">
        <v>66</v>
      </c>
      <c r="O217" s="23" t="s">
        <v>67</v>
      </c>
      <c r="P217" s="23"/>
      <c r="Q217" s="23"/>
      <c r="R217" s="23"/>
      <c r="S217" s="23"/>
      <c r="T217" s="23"/>
      <c r="U217" s="23"/>
      <c r="V217" s="23"/>
      <c r="W217" s="23"/>
      <c r="X217" s="23"/>
      <c r="Y217" s="23"/>
      <c r="Z217" s="23"/>
      <c r="AA217" s="23"/>
      <c r="AB217" s="23"/>
      <c r="AC217" s="23"/>
      <c r="AD217" s="23"/>
      <c r="AE217" s="23"/>
      <c r="AF217" s="16">
        <v>3</v>
      </c>
      <c r="AG217" s="16">
        <v>3</v>
      </c>
      <c r="AH217" s="278">
        <v>3</v>
      </c>
      <c r="AI217" s="16" t="s">
        <v>38</v>
      </c>
      <c r="AJ217" s="16">
        <v>2</v>
      </c>
      <c r="AK217" s="23"/>
      <c r="AL217" s="23"/>
      <c r="AM217" s="23"/>
      <c r="AN217" s="23"/>
    </row>
    <row r="218" spans="1:40" ht="46.5" customHeight="1" x14ac:dyDescent="0.2">
      <c r="A218" s="292" t="s">
        <v>5125</v>
      </c>
      <c r="B218" s="50">
        <v>2021</v>
      </c>
      <c r="C218" s="16" t="s">
        <v>1579</v>
      </c>
      <c r="D218" s="17" t="s">
        <v>4682</v>
      </c>
      <c r="E218" s="18" t="s">
        <v>101</v>
      </c>
      <c r="F218" s="19" t="s">
        <v>73</v>
      </c>
      <c r="G218" s="53">
        <v>44159</v>
      </c>
      <c r="H218" s="4" t="s">
        <v>74</v>
      </c>
      <c r="I218" s="21" t="s">
        <v>75</v>
      </c>
      <c r="J218" s="392" t="s">
        <v>76</v>
      </c>
      <c r="K218" s="16">
        <v>1</v>
      </c>
      <c r="L218" s="23"/>
      <c r="M218" s="23"/>
      <c r="N218" s="23" t="s">
        <v>77</v>
      </c>
      <c r="O218" s="23" t="s">
        <v>78</v>
      </c>
      <c r="P218" s="23"/>
      <c r="Q218" s="23"/>
      <c r="R218" s="23"/>
      <c r="S218" s="23"/>
      <c r="T218" s="23"/>
      <c r="U218" s="23"/>
      <c r="V218" s="23"/>
      <c r="W218" s="23"/>
      <c r="X218" s="23"/>
      <c r="Y218" s="23"/>
      <c r="Z218" s="23"/>
      <c r="AA218" s="23"/>
      <c r="AB218" s="23"/>
      <c r="AC218" s="23" t="s">
        <v>62</v>
      </c>
      <c r="AD218" s="23"/>
      <c r="AE218" s="23"/>
      <c r="AF218" s="16">
        <v>2</v>
      </c>
      <c r="AG218" s="16">
        <v>2</v>
      </c>
      <c r="AH218" s="277">
        <v>2</v>
      </c>
      <c r="AI218" s="16" t="s">
        <v>36</v>
      </c>
      <c r="AJ218" s="16">
        <v>3</v>
      </c>
      <c r="AK218" s="226"/>
      <c r="AL218" s="23"/>
      <c r="AM218" s="23"/>
      <c r="AN218" s="23"/>
    </row>
    <row r="219" spans="1:40" ht="46.5" customHeight="1" x14ac:dyDescent="0.2">
      <c r="A219" s="292" t="s">
        <v>5125</v>
      </c>
      <c r="B219" s="50">
        <v>2021</v>
      </c>
      <c r="C219" s="16" t="s">
        <v>1579</v>
      </c>
      <c r="D219" s="17" t="s">
        <v>4683</v>
      </c>
      <c r="E219" s="18" t="s">
        <v>101</v>
      </c>
      <c r="F219" s="19" t="s">
        <v>73</v>
      </c>
      <c r="G219" s="53">
        <v>44111</v>
      </c>
      <c r="H219" s="390">
        <v>44197</v>
      </c>
      <c r="I219" s="67" t="s">
        <v>720</v>
      </c>
      <c r="J219" s="107" t="s">
        <v>721</v>
      </c>
      <c r="K219" s="16">
        <v>1</v>
      </c>
      <c r="L219" s="23"/>
      <c r="M219" s="23"/>
      <c r="N219" s="23" t="s">
        <v>77</v>
      </c>
      <c r="O219" s="23" t="s">
        <v>78</v>
      </c>
      <c r="P219" s="23"/>
      <c r="Q219" s="23"/>
      <c r="R219" s="23"/>
      <c r="S219" s="23"/>
      <c r="T219" s="23"/>
      <c r="U219" s="23"/>
      <c r="V219" s="23"/>
      <c r="W219" s="23"/>
      <c r="X219" s="23"/>
      <c r="Y219" s="23"/>
      <c r="Z219" s="23"/>
      <c r="AA219" s="23"/>
      <c r="AB219" s="23"/>
      <c r="AC219" s="23" t="s">
        <v>62</v>
      </c>
      <c r="AD219" s="23"/>
      <c r="AE219" s="23"/>
      <c r="AF219" s="16">
        <v>2</v>
      </c>
      <c r="AG219" s="16">
        <v>2</v>
      </c>
      <c r="AH219" s="278">
        <v>2</v>
      </c>
      <c r="AI219" s="16" t="s">
        <v>36</v>
      </c>
      <c r="AJ219" s="16">
        <v>3</v>
      </c>
      <c r="AK219" s="23"/>
      <c r="AL219" s="23"/>
      <c r="AM219" s="23"/>
      <c r="AN219" s="23"/>
    </row>
    <row r="220" spans="1:40" ht="46.5" customHeight="1" x14ac:dyDescent="0.2">
      <c r="A220" s="292" t="s">
        <v>5125</v>
      </c>
      <c r="B220" s="50">
        <v>2021</v>
      </c>
      <c r="C220" s="16" t="s">
        <v>1579</v>
      </c>
      <c r="D220" s="17" t="s">
        <v>4684</v>
      </c>
      <c r="E220" s="18" t="s">
        <v>101</v>
      </c>
      <c r="F220" s="19" t="s">
        <v>73</v>
      </c>
      <c r="G220" s="53">
        <v>44234</v>
      </c>
      <c r="H220" s="393">
        <v>44317</v>
      </c>
      <c r="I220" s="67" t="s">
        <v>722</v>
      </c>
      <c r="J220" s="107" t="s">
        <v>723</v>
      </c>
      <c r="K220" s="16">
        <v>1</v>
      </c>
      <c r="L220" s="23"/>
      <c r="M220" s="23"/>
      <c r="N220" s="23" t="s">
        <v>77</v>
      </c>
      <c r="O220" s="23" t="s">
        <v>78</v>
      </c>
      <c r="P220" s="23"/>
      <c r="Q220" s="23"/>
      <c r="R220" s="23"/>
      <c r="S220" s="23"/>
      <c r="T220" s="23"/>
      <c r="U220" s="23"/>
      <c r="V220" s="23"/>
      <c r="W220" s="23"/>
      <c r="X220" s="23"/>
      <c r="Y220" s="23"/>
      <c r="Z220" s="23"/>
      <c r="AA220" s="23"/>
      <c r="AB220" s="23"/>
      <c r="AC220" s="23" t="s">
        <v>62</v>
      </c>
      <c r="AD220" s="23"/>
      <c r="AE220" s="23"/>
      <c r="AF220" s="16">
        <v>2</v>
      </c>
      <c r="AG220" s="16">
        <v>2</v>
      </c>
      <c r="AH220" s="278">
        <v>2</v>
      </c>
      <c r="AI220" s="16" t="s">
        <v>36</v>
      </c>
      <c r="AJ220" s="16">
        <v>3</v>
      </c>
      <c r="AK220" s="23"/>
      <c r="AL220" s="23"/>
      <c r="AM220" s="23"/>
      <c r="AN220" s="23"/>
    </row>
    <row r="221" spans="1:40" ht="46.5" customHeight="1" x14ac:dyDescent="0.2">
      <c r="A221" s="292" t="s">
        <v>5125</v>
      </c>
      <c r="B221" s="50">
        <v>2021</v>
      </c>
      <c r="C221" s="16" t="s">
        <v>1579</v>
      </c>
      <c r="D221" s="17" t="s">
        <v>4685</v>
      </c>
      <c r="E221" s="18" t="s">
        <v>717</v>
      </c>
      <c r="F221" s="19" t="s">
        <v>718</v>
      </c>
      <c r="G221" s="53">
        <v>44268</v>
      </c>
      <c r="H221" s="343">
        <v>44197</v>
      </c>
      <c r="I221" s="67" t="s">
        <v>719</v>
      </c>
      <c r="J221" s="62"/>
      <c r="K221" s="16">
        <v>1</v>
      </c>
      <c r="L221" s="23"/>
      <c r="M221" s="23"/>
      <c r="N221" s="23" t="s">
        <v>77</v>
      </c>
      <c r="O221" s="23" t="s">
        <v>78</v>
      </c>
      <c r="P221" s="23"/>
      <c r="Q221" s="23"/>
      <c r="R221" s="23"/>
      <c r="S221" s="23"/>
      <c r="T221" s="23"/>
      <c r="U221" s="23"/>
      <c r="V221" s="23"/>
      <c r="W221" s="23"/>
      <c r="X221" s="23"/>
      <c r="Y221" s="23"/>
      <c r="Z221" s="23"/>
      <c r="AA221" s="23"/>
      <c r="AB221" s="23"/>
      <c r="AC221" s="23" t="s">
        <v>62</v>
      </c>
      <c r="AD221" s="23"/>
      <c r="AE221" s="23"/>
      <c r="AF221" s="16">
        <v>3</v>
      </c>
      <c r="AG221" s="16">
        <v>2</v>
      </c>
      <c r="AH221" s="278">
        <v>2</v>
      </c>
      <c r="AI221" s="16" t="s">
        <v>36</v>
      </c>
      <c r="AJ221" s="16">
        <v>3</v>
      </c>
      <c r="AK221" s="23"/>
      <c r="AL221" s="23"/>
      <c r="AM221" s="23"/>
    </row>
    <row r="222" spans="1:40" ht="46.5" customHeight="1" x14ac:dyDescent="0.2">
      <c r="A222" s="292" t="s">
        <v>5125</v>
      </c>
      <c r="B222" s="50">
        <v>2021</v>
      </c>
      <c r="C222" s="16" t="s">
        <v>79</v>
      </c>
      <c r="D222" s="51" t="s">
        <v>4686</v>
      </c>
      <c r="E222" s="18" t="s">
        <v>80</v>
      </c>
      <c r="F222" s="55" t="s">
        <v>81</v>
      </c>
      <c r="G222" s="23"/>
      <c r="H222" s="82">
        <v>44378</v>
      </c>
      <c r="I222" s="46" t="s">
        <v>83</v>
      </c>
      <c r="J222" s="20" t="s">
        <v>84</v>
      </c>
      <c r="K222" s="16">
        <v>1</v>
      </c>
      <c r="L222" s="23"/>
      <c r="M222" s="23"/>
      <c r="N222" s="23" t="s">
        <v>85</v>
      </c>
      <c r="O222" s="23" t="s">
        <v>86</v>
      </c>
      <c r="P222" s="23"/>
      <c r="Q222" s="23"/>
      <c r="R222" s="23"/>
      <c r="S222" s="23"/>
      <c r="T222" s="23"/>
      <c r="U222" s="23"/>
      <c r="V222" s="23"/>
      <c r="W222" s="23"/>
      <c r="X222" s="23"/>
      <c r="Y222" s="23"/>
      <c r="Z222" s="23"/>
      <c r="AA222" s="23"/>
      <c r="AB222" s="23"/>
      <c r="AC222" s="23" t="s">
        <v>62</v>
      </c>
      <c r="AD222" s="23"/>
      <c r="AE222" s="23"/>
      <c r="AF222" s="16">
        <v>3</v>
      </c>
      <c r="AG222" s="16">
        <v>2</v>
      </c>
      <c r="AH222" s="278">
        <v>2</v>
      </c>
      <c r="AI222" s="16" t="s">
        <v>36</v>
      </c>
      <c r="AJ222" s="16">
        <v>3</v>
      </c>
      <c r="AK222" s="23"/>
      <c r="AL222" s="23"/>
      <c r="AM222" s="23"/>
      <c r="AN222" s="23"/>
    </row>
    <row r="223" spans="1:40" ht="46.5" customHeight="1" x14ac:dyDescent="0.2">
      <c r="A223" s="292" t="s">
        <v>5125</v>
      </c>
      <c r="B223" s="50">
        <v>2021</v>
      </c>
      <c r="C223" s="16" t="s">
        <v>1579</v>
      </c>
      <c r="D223" s="51" t="s">
        <v>4687</v>
      </c>
      <c r="E223" s="52" t="s">
        <v>55</v>
      </c>
      <c r="F223" s="55" t="s">
        <v>56</v>
      </c>
      <c r="G223" s="53">
        <v>44083</v>
      </c>
      <c r="H223" s="4" t="s">
        <v>74</v>
      </c>
      <c r="I223" s="21" t="s">
        <v>121</v>
      </c>
      <c r="J223" s="20" t="s">
        <v>122</v>
      </c>
      <c r="K223" s="16">
        <v>0</v>
      </c>
      <c r="L223" s="23"/>
      <c r="M223" s="23"/>
      <c r="N223" s="23" t="s">
        <v>123</v>
      </c>
      <c r="O223" s="23" t="s">
        <v>124</v>
      </c>
      <c r="P223" s="23"/>
      <c r="Q223" s="23"/>
      <c r="R223" s="23"/>
      <c r="S223" s="23"/>
      <c r="T223" s="23"/>
      <c r="U223" s="23"/>
      <c r="V223" s="23"/>
      <c r="W223" s="23"/>
      <c r="X223" s="23"/>
      <c r="Y223" s="23"/>
      <c r="Z223" s="23"/>
      <c r="AA223" s="23"/>
      <c r="AB223" s="23"/>
      <c r="AC223" s="23" t="s">
        <v>62</v>
      </c>
      <c r="AD223" s="23"/>
      <c r="AE223" s="23"/>
      <c r="AF223" s="16">
        <v>4</v>
      </c>
      <c r="AG223" s="16">
        <v>3</v>
      </c>
      <c r="AH223" s="278">
        <v>3</v>
      </c>
      <c r="AI223" s="16" t="s">
        <v>38</v>
      </c>
      <c r="AJ223" s="16"/>
      <c r="AK223" s="23"/>
      <c r="AL223" s="23"/>
      <c r="AM223" s="23"/>
      <c r="AN223" s="23"/>
    </row>
    <row r="224" spans="1:40" ht="46.5" customHeight="1" x14ac:dyDescent="0.2">
      <c r="A224" s="292" t="s">
        <v>5125</v>
      </c>
      <c r="B224" s="50">
        <v>2021</v>
      </c>
      <c r="C224" s="16" t="s">
        <v>87</v>
      </c>
      <c r="D224" s="43" t="s">
        <v>4688</v>
      </c>
      <c r="E224" s="18" t="s">
        <v>218</v>
      </c>
      <c r="F224" s="55" t="s">
        <v>219</v>
      </c>
      <c r="G224" s="53">
        <v>44085</v>
      </c>
      <c r="H224" s="300" t="s">
        <v>107</v>
      </c>
      <c r="I224" s="67" t="s">
        <v>730</v>
      </c>
      <c r="J224" s="20" t="s">
        <v>1193</v>
      </c>
      <c r="K224" s="16">
        <v>1</v>
      </c>
      <c r="L224" s="23"/>
      <c r="M224" s="23"/>
      <c r="N224" s="23" t="s">
        <v>93</v>
      </c>
      <c r="O224" s="23" t="s">
        <v>94</v>
      </c>
      <c r="P224" s="23"/>
      <c r="Q224" s="23"/>
      <c r="R224" s="23"/>
      <c r="S224" s="23"/>
      <c r="T224" s="23"/>
      <c r="U224" s="23"/>
      <c r="V224" s="23"/>
      <c r="W224" s="23"/>
      <c r="X224" s="23"/>
      <c r="Y224" s="23"/>
      <c r="Z224" s="23"/>
      <c r="AA224" s="23"/>
      <c r="AB224" s="23"/>
      <c r="AC224" s="23" t="s">
        <v>62</v>
      </c>
      <c r="AD224" s="23"/>
      <c r="AE224" s="23"/>
      <c r="AF224" s="16">
        <v>3</v>
      </c>
      <c r="AG224" s="16">
        <v>2</v>
      </c>
      <c r="AH224" s="278">
        <v>2</v>
      </c>
      <c r="AI224" s="16" t="s">
        <v>36</v>
      </c>
      <c r="AJ224" s="16"/>
      <c r="AK224" s="23"/>
      <c r="AL224" s="23"/>
      <c r="AM224" s="23"/>
      <c r="AN224" s="23"/>
    </row>
    <row r="225" spans="1:40" ht="46.5" customHeight="1" x14ac:dyDescent="0.2">
      <c r="A225" s="292" t="s">
        <v>5125</v>
      </c>
      <c r="B225" s="50">
        <v>2021</v>
      </c>
      <c r="C225" s="16" t="s">
        <v>87</v>
      </c>
      <c r="D225" s="43" t="s">
        <v>4689</v>
      </c>
      <c r="E225" s="26" t="s">
        <v>88</v>
      </c>
      <c r="F225" s="19" t="s">
        <v>89</v>
      </c>
      <c r="G225" s="53">
        <v>44116</v>
      </c>
      <c r="H225" s="4" t="s">
        <v>90</v>
      </c>
      <c r="I225" s="46" t="s">
        <v>91</v>
      </c>
      <c r="J225" s="20" t="s">
        <v>92</v>
      </c>
      <c r="K225" s="16">
        <v>1</v>
      </c>
      <c r="L225" s="23"/>
      <c r="M225" s="23"/>
      <c r="N225" s="23" t="s">
        <v>93</v>
      </c>
      <c r="O225" s="23" t="s">
        <v>94</v>
      </c>
      <c r="P225" s="23"/>
      <c r="Q225" s="23"/>
      <c r="R225" s="23"/>
      <c r="S225" s="23"/>
      <c r="T225" s="23"/>
      <c r="U225" s="23"/>
      <c r="V225" s="23"/>
      <c r="W225" s="23"/>
      <c r="X225" s="23"/>
      <c r="Y225" s="23"/>
      <c r="Z225" s="23"/>
      <c r="AA225" s="23"/>
      <c r="AB225" s="23"/>
      <c r="AC225" s="23" t="s">
        <v>62</v>
      </c>
      <c r="AD225" s="23"/>
      <c r="AE225" s="23"/>
      <c r="AF225" s="16">
        <v>2</v>
      </c>
      <c r="AG225" s="16">
        <v>2</v>
      </c>
      <c r="AH225" s="278">
        <v>2</v>
      </c>
      <c r="AI225" s="16" t="s">
        <v>36</v>
      </c>
      <c r="AJ225" s="16">
        <v>3</v>
      </c>
      <c r="AK225" s="23"/>
      <c r="AL225" s="23"/>
      <c r="AM225" s="23"/>
      <c r="AN225" s="23"/>
    </row>
    <row r="226" spans="1:40" ht="46.5" customHeight="1" x14ac:dyDescent="0.2">
      <c r="A226" s="292" t="s">
        <v>5125</v>
      </c>
      <c r="B226" s="50">
        <v>2021</v>
      </c>
      <c r="C226" s="16" t="s">
        <v>87</v>
      </c>
      <c r="D226" s="43" t="s">
        <v>4690</v>
      </c>
      <c r="E226" s="26" t="s">
        <v>726</v>
      </c>
      <c r="F226" s="19" t="s">
        <v>727</v>
      </c>
      <c r="G226" s="53">
        <v>44344</v>
      </c>
      <c r="H226" s="92" t="s">
        <v>728</v>
      </c>
      <c r="I226" s="67" t="s">
        <v>729</v>
      </c>
      <c r="J226" s="300" t="s">
        <v>1073</v>
      </c>
      <c r="K226" s="16">
        <v>1</v>
      </c>
      <c r="L226" s="23"/>
      <c r="M226" s="23"/>
      <c r="N226" s="23" t="s">
        <v>93</v>
      </c>
      <c r="O226" s="23" t="s">
        <v>94</v>
      </c>
      <c r="P226" s="23"/>
      <c r="Q226" s="23"/>
      <c r="R226" s="23"/>
      <c r="S226" s="23"/>
      <c r="T226" s="23"/>
      <c r="U226" s="23"/>
      <c r="V226" s="23"/>
      <c r="W226" s="23"/>
      <c r="X226" s="23"/>
      <c r="Y226" s="23"/>
      <c r="Z226" s="23"/>
      <c r="AA226" s="23"/>
      <c r="AB226" s="23"/>
      <c r="AC226" s="23" t="s">
        <v>62</v>
      </c>
      <c r="AD226" s="23"/>
      <c r="AE226" s="23"/>
      <c r="AF226" s="16">
        <v>2</v>
      </c>
      <c r="AG226" s="16"/>
      <c r="AH226" s="278">
        <v>2</v>
      </c>
      <c r="AI226" s="16" t="s">
        <v>36</v>
      </c>
      <c r="AJ226" s="16">
        <v>2</v>
      </c>
      <c r="AK226" s="23"/>
      <c r="AL226" s="23"/>
      <c r="AM226" s="23"/>
      <c r="AN226" s="23"/>
    </row>
    <row r="227" spans="1:40" ht="46.5" customHeight="1" x14ac:dyDescent="0.2">
      <c r="A227" s="292" t="s">
        <v>5125</v>
      </c>
      <c r="B227" s="50">
        <v>2021</v>
      </c>
      <c r="C227" s="16" t="s">
        <v>87</v>
      </c>
      <c r="D227" s="63" t="s">
        <v>4691</v>
      </c>
      <c r="E227" s="18" t="s">
        <v>95</v>
      </c>
      <c r="F227" s="55" t="s">
        <v>96</v>
      </c>
      <c r="G227" s="20"/>
      <c r="H227" s="27" t="s">
        <v>70</v>
      </c>
      <c r="I227" s="21" t="s">
        <v>97</v>
      </c>
      <c r="J227" s="394" t="s">
        <v>98</v>
      </c>
      <c r="K227" s="16">
        <v>1</v>
      </c>
      <c r="L227" s="23"/>
      <c r="M227" s="23"/>
      <c r="N227" s="23" t="s">
        <v>99</v>
      </c>
      <c r="O227" s="23" t="s">
        <v>100</v>
      </c>
      <c r="P227" s="23"/>
      <c r="Q227" s="23"/>
      <c r="R227" s="23"/>
      <c r="S227" s="23"/>
      <c r="T227" s="23"/>
      <c r="U227" s="23"/>
      <c r="V227" s="23"/>
      <c r="W227" s="23"/>
      <c r="X227" s="23"/>
      <c r="Y227" s="23"/>
      <c r="Z227" s="23"/>
      <c r="AA227" s="23"/>
      <c r="AB227" s="23"/>
      <c r="AC227" s="23" t="s">
        <v>62</v>
      </c>
      <c r="AD227" s="23"/>
      <c r="AE227" s="23"/>
      <c r="AF227" s="16">
        <v>3</v>
      </c>
      <c r="AG227" s="16">
        <v>3</v>
      </c>
      <c r="AH227" s="277">
        <v>3</v>
      </c>
      <c r="AI227" s="16" t="s">
        <v>38</v>
      </c>
      <c r="AJ227" s="16">
        <v>2</v>
      </c>
      <c r="AK227" s="226"/>
      <c r="AL227" s="23"/>
      <c r="AM227" s="23"/>
      <c r="AN227" s="23"/>
    </row>
    <row r="228" spans="1:40" ht="46.5" customHeight="1" x14ac:dyDescent="0.2">
      <c r="A228" s="292" t="s">
        <v>5125</v>
      </c>
      <c r="B228" s="50">
        <v>2021</v>
      </c>
      <c r="C228" s="16" t="s">
        <v>87</v>
      </c>
      <c r="D228" s="51" t="s">
        <v>4692</v>
      </c>
      <c r="E228" s="18" t="s">
        <v>101</v>
      </c>
      <c r="F228" s="19" t="s">
        <v>73</v>
      </c>
      <c r="G228" s="53">
        <v>43959</v>
      </c>
      <c r="H228" s="4" t="s">
        <v>102</v>
      </c>
      <c r="I228" s="46" t="s">
        <v>103</v>
      </c>
      <c r="J228" s="392" t="s">
        <v>104</v>
      </c>
      <c r="K228" s="16">
        <v>1</v>
      </c>
      <c r="L228" s="23"/>
      <c r="M228" s="23"/>
      <c r="N228" s="23" t="s">
        <v>99</v>
      </c>
      <c r="O228" s="23" t="s">
        <v>100</v>
      </c>
      <c r="P228" s="23"/>
      <c r="Q228" s="23"/>
      <c r="R228" s="23"/>
      <c r="S228" s="23"/>
      <c r="T228" s="23"/>
      <c r="U228" s="23"/>
      <c r="V228" s="23"/>
      <c r="W228" s="23"/>
      <c r="X228" s="23"/>
      <c r="Y228" s="23"/>
      <c r="Z228" s="23"/>
      <c r="AA228" s="23"/>
      <c r="AB228" s="23"/>
      <c r="AC228" s="23" t="s">
        <v>62</v>
      </c>
      <c r="AD228" s="23"/>
      <c r="AE228" s="23"/>
      <c r="AF228" s="16">
        <v>2</v>
      </c>
      <c r="AG228" s="16">
        <v>2</v>
      </c>
      <c r="AH228" s="278">
        <v>2</v>
      </c>
      <c r="AI228" s="16" t="s">
        <v>36</v>
      </c>
      <c r="AJ228" s="16">
        <v>3</v>
      </c>
      <c r="AK228" s="23"/>
      <c r="AL228" s="23"/>
      <c r="AM228" s="23"/>
      <c r="AN228" s="23"/>
    </row>
    <row r="229" spans="1:40" ht="46.5" customHeight="1" x14ac:dyDescent="0.2">
      <c r="A229" s="292" t="s">
        <v>5125</v>
      </c>
      <c r="B229" s="50">
        <v>2021</v>
      </c>
      <c r="C229" s="16" t="s">
        <v>87</v>
      </c>
      <c r="D229" s="51" t="s">
        <v>4693</v>
      </c>
      <c r="E229" s="18" t="s">
        <v>105</v>
      </c>
      <c r="F229" s="55" t="s">
        <v>106</v>
      </c>
      <c r="G229" s="53">
        <v>43798</v>
      </c>
      <c r="H229" s="4" t="s">
        <v>107</v>
      </c>
      <c r="I229" s="46" t="s">
        <v>108</v>
      </c>
      <c r="J229" s="20" t="s">
        <v>109</v>
      </c>
      <c r="K229" s="16">
        <v>1</v>
      </c>
      <c r="L229" s="23"/>
      <c r="M229" s="23"/>
      <c r="N229" s="23" t="s">
        <v>99</v>
      </c>
      <c r="O229" s="23" t="s">
        <v>100</v>
      </c>
      <c r="P229" s="23"/>
      <c r="Q229" s="23"/>
      <c r="R229" s="23"/>
      <c r="S229" s="23"/>
      <c r="T229" s="23"/>
      <c r="U229" s="23"/>
      <c r="V229" s="23"/>
      <c r="W229" s="23"/>
      <c r="X229" s="23"/>
      <c r="Y229" s="23"/>
      <c r="Z229" s="23"/>
      <c r="AA229" s="23"/>
      <c r="AB229" s="23"/>
      <c r="AC229" s="23" t="s">
        <v>62</v>
      </c>
      <c r="AD229" s="23"/>
      <c r="AE229" s="23"/>
      <c r="AF229" s="16">
        <v>2</v>
      </c>
      <c r="AG229" s="16">
        <v>1</v>
      </c>
      <c r="AH229" s="278">
        <v>1</v>
      </c>
      <c r="AI229" s="16" t="s">
        <v>36</v>
      </c>
      <c r="AJ229" s="16">
        <v>3</v>
      </c>
      <c r="AK229" s="16">
        <v>1</v>
      </c>
      <c r="AL229" s="23"/>
      <c r="AM229" s="23"/>
      <c r="AN229" s="23"/>
    </row>
    <row r="230" spans="1:40" ht="46.5" customHeight="1" x14ac:dyDescent="0.2">
      <c r="A230" s="292" t="s">
        <v>5125</v>
      </c>
      <c r="B230" s="50">
        <v>2021</v>
      </c>
      <c r="C230" s="16" t="s">
        <v>87</v>
      </c>
      <c r="D230" s="51" t="s">
        <v>4694</v>
      </c>
      <c r="E230" s="18" t="s">
        <v>110</v>
      </c>
      <c r="F230" s="55" t="s">
        <v>111</v>
      </c>
      <c r="G230" s="53">
        <v>44372</v>
      </c>
      <c r="H230" s="4" t="s">
        <v>207</v>
      </c>
      <c r="I230" s="46" t="s">
        <v>112</v>
      </c>
      <c r="J230" s="392" t="s">
        <v>922</v>
      </c>
      <c r="K230" s="16">
        <v>1</v>
      </c>
      <c r="L230" s="23"/>
      <c r="M230" s="23"/>
      <c r="N230" s="23" t="s">
        <v>99</v>
      </c>
      <c r="O230" s="23" t="s">
        <v>100</v>
      </c>
      <c r="P230" s="23"/>
      <c r="Q230" s="23"/>
      <c r="R230" s="23"/>
      <c r="S230" s="23"/>
      <c r="T230" s="23"/>
      <c r="U230" s="23"/>
      <c r="V230" s="23"/>
      <c r="W230" s="23"/>
      <c r="X230" s="23"/>
      <c r="Y230" s="23"/>
      <c r="Z230" s="23"/>
      <c r="AA230" s="23"/>
      <c r="AB230" s="23"/>
      <c r="AC230" s="23" t="s">
        <v>62</v>
      </c>
      <c r="AD230" s="23"/>
      <c r="AE230" s="23"/>
      <c r="AF230" s="16">
        <v>2</v>
      </c>
      <c r="AG230" s="16"/>
      <c r="AH230" s="278">
        <v>2</v>
      </c>
      <c r="AI230" s="16" t="s">
        <v>36</v>
      </c>
      <c r="AJ230" s="16">
        <v>2</v>
      </c>
      <c r="AK230" s="23"/>
      <c r="AL230" s="23"/>
      <c r="AM230" s="23"/>
      <c r="AN230" s="23"/>
    </row>
    <row r="231" spans="1:40" ht="46.5" customHeight="1" x14ac:dyDescent="0.2">
      <c r="A231" s="292" t="s">
        <v>5125</v>
      </c>
      <c r="B231" s="50">
        <v>2021</v>
      </c>
      <c r="C231" s="16" t="s">
        <v>87</v>
      </c>
      <c r="D231" s="51" t="s">
        <v>4695</v>
      </c>
      <c r="E231" s="18" t="s">
        <v>113</v>
      </c>
      <c r="F231" s="55" t="s">
        <v>114</v>
      </c>
      <c r="G231" s="53">
        <v>44353</v>
      </c>
      <c r="H231" s="324" t="s">
        <v>1074</v>
      </c>
      <c r="I231" s="46" t="s">
        <v>115</v>
      </c>
      <c r="J231" s="392" t="s">
        <v>1075</v>
      </c>
      <c r="K231" s="16">
        <v>1</v>
      </c>
      <c r="L231" s="23"/>
      <c r="M231" s="23"/>
      <c r="N231" s="23" t="s">
        <v>99</v>
      </c>
      <c r="O231" s="23" t="s">
        <v>100</v>
      </c>
      <c r="P231" s="23"/>
      <c r="Q231" s="23"/>
      <c r="R231" s="23"/>
      <c r="S231" s="23"/>
      <c r="T231" s="23"/>
      <c r="U231" s="23"/>
      <c r="V231" s="23"/>
      <c r="W231" s="23"/>
      <c r="X231" s="23"/>
      <c r="Y231" s="23"/>
      <c r="Z231" s="23"/>
      <c r="AA231" s="23"/>
      <c r="AB231" s="23"/>
      <c r="AC231" s="23" t="s">
        <v>62</v>
      </c>
      <c r="AD231" s="23"/>
      <c r="AE231" s="23"/>
      <c r="AF231" s="16">
        <v>2</v>
      </c>
      <c r="AG231" s="16">
        <v>2</v>
      </c>
      <c r="AH231" s="278">
        <v>1</v>
      </c>
      <c r="AI231" s="16" t="s">
        <v>36</v>
      </c>
      <c r="AJ231" s="16">
        <v>4</v>
      </c>
      <c r="AK231" s="23"/>
      <c r="AL231" s="23"/>
      <c r="AM231" s="23"/>
      <c r="AN231" s="23"/>
    </row>
    <row r="232" spans="1:40" ht="46.5" customHeight="1" x14ac:dyDescent="0.2">
      <c r="A232" s="292" t="s">
        <v>5125</v>
      </c>
      <c r="B232" s="50">
        <v>2021</v>
      </c>
      <c r="C232" s="16" t="s">
        <v>87</v>
      </c>
      <c r="D232" s="42" t="s">
        <v>4696</v>
      </c>
      <c r="E232" s="18" t="s">
        <v>95</v>
      </c>
      <c r="F232" s="55" t="s">
        <v>96</v>
      </c>
      <c r="G232" s="20"/>
      <c r="H232" s="19" t="s">
        <v>116</v>
      </c>
      <c r="I232" s="21" t="s">
        <v>117</v>
      </c>
      <c r="J232" s="394" t="s">
        <v>118</v>
      </c>
      <c r="K232" s="19">
        <v>1</v>
      </c>
      <c r="L232" s="23"/>
      <c r="M232" s="23"/>
      <c r="N232" s="23" t="s">
        <v>99</v>
      </c>
      <c r="O232" s="23" t="s">
        <v>100</v>
      </c>
      <c r="P232" s="23"/>
      <c r="Q232" s="23"/>
      <c r="R232" s="23"/>
      <c r="S232" s="23"/>
      <c r="T232" s="23"/>
      <c r="U232" s="23"/>
      <c r="V232" s="23"/>
      <c r="W232" s="23"/>
      <c r="X232" s="23"/>
      <c r="Y232" s="23"/>
      <c r="Z232" s="23"/>
      <c r="AA232" s="23"/>
      <c r="AB232" s="23"/>
      <c r="AC232" s="23" t="s">
        <v>62</v>
      </c>
      <c r="AD232" s="23"/>
      <c r="AE232" s="23"/>
      <c r="AF232" s="16">
        <v>3</v>
      </c>
      <c r="AG232" s="16">
        <v>3</v>
      </c>
      <c r="AH232" s="277">
        <f>IF(AF232="",IF(AG232="","",AG232),AF232)</f>
        <v>3</v>
      </c>
      <c r="AI232" s="16" t="s">
        <v>38</v>
      </c>
      <c r="AJ232" s="16">
        <v>2</v>
      </c>
      <c r="AK232" s="226"/>
      <c r="AL232" s="23"/>
      <c r="AM232" s="23"/>
      <c r="AN232" s="23"/>
    </row>
    <row r="233" spans="1:40" ht="46.5" customHeight="1" x14ac:dyDescent="0.2">
      <c r="A233" s="292" t="s">
        <v>5125</v>
      </c>
      <c r="B233" s="50">
        <v>2021</v>
      </c>
      <c r="C233" s="16" t="s">
        <v>87</v>
      </c>
      <c r="D233" s="42" t="s">
        <v>4697</v>
      </c>
      <c r="E233" s="18" t="s">
        <v>95</v>
      </c>
      <c r="F233" s="55" t="s">
        <v>96</v>
      </c>
      <c r="G233" s="20"/>
      <c r="H233" s="19" t="s">
        <v>116</v>
      </c>
      <c r="I233" s="21" t="s">
        <v>119</v>
      </c>
      <c r="J233" s="394" t="s">
        <v>120</v>
      </c>
      <c r="K233" s="19">
        <v>1</v>
      </c>
      <c r="L233" s="23"/>
      <c r="M233" s="23"/>
      <c r="N233" s="23" t="s">
        <v>99</v>
      </c>
      <c r="O233" s="23" t="s">
        <v>100</v>
      </c>
      <c r="P233" s="23"/>
      <c r="Q233" s="23"/>
      <c r="R233" s="23"/>
      <c r="S233" s="23"/>
      <c r="T233" s="23"/>
      <c r="U233" s="23"/>
      <c r="V233" s="23"/>
      <c r="W233" s="23"/>
      <c r="X233" s="23"/>
      <c r="Y233" s="23"/>
      <c r="Z233" s="23"/>
      <c r="AA233" s="23"/>
      <c r="AB233" s="23"/>
      <c r="AC233" s="23" t="s">
        <v>62</v>
      </c>
      <c r="AD233" s="23"/>
      <c r="AE233" s="23"/>
      <c r="AF233" s="16">
        <v>3</v>
      </c>
      <c r="AG233" s="16">
        <v>3</v>
      </c>
      <c r="AH233" s="277">
        <f>IF(AF233="",IF(AG233="","",AG233),AF233)</f>
        <v>3</v>
      </c>
      <c r="AI233" s="16" t="s">
        <v>38</v>
      </c>
      <c r="AJ233" s="16">
        <v>2</v>
      </c>
      <c r="AK233" s="226"/>
      <c r="AL233" s="23"/>
      <c r="AM233" s="23"/>
      <c r="AN233" s="23"/>
    </row>
    <row r="234" spans="1:40" ht="46.5" customHeight="1" x14ac:dyDescent="0.2">
      <c r="A234" s="292" t="s">
        <v>5125</v>
      </c>
      <c r="B234" s="50">
        <v>2021</v>
      </c>
      <c r="C234" s="16" t="s">
        <v>87</v>
      </c>
      <c r="D234" s="42" t="s">
        <v>4698</v>
      </c>
      <c r="E234" s="18" t="s">
        <v>95</v>
      </c>
      <c r="F234" s="55" t="s">
        <v>96</v>
      </c>
      <c r="G234" s="53">
        <v>44480</v>
      </c>
      <c r="H234" s="19" t="s">
        <v>1006</v>
      </c>
      <c r="I234" s="21" t="s">
        <v>1007</v>
      </c>
      <c r="J234" s="394"/>
      <c r="K234" s="19">
        <v>1</v>
      </c>
      <c r="L234" s="23"/>
      <c r="M234" s="23"/>
      <c r="N234" s="23" t="s">
        <v>99</v>
      </c>
      <c r="O234" s="23" t="s">
        <v>100</v>
      </c>
      <c r="P234" s="23"/>
      <c r="Q234" s="23"/>
      <c r="R234" s="23"/>
      <c r="S234" s="23"/>
      <c r="T234" s="23"/>
      <c r="U234" s="23"/>
      <c r="V234" s="23"/>
      <c r="W234" s="23"/>
      <c r="X234" s="23"/>
      <c r="Y234" s="23"/>
      <c r="Z234" s="23"/>
      <c r="AA234" s="23"/>
      <c r="AB234" s="23"/>
      <c r="AC234" s="23" t="s">
        <v>62</v>
      </c>
      <c r="AD234" s="23"/>
      <c r="AE234" s="23"/>
      <c r="AF234" s="16">
        <v>3</v>
      </c>
      <c r="AG234" s="16">
        <v>3</v>
      </c>
      <c r="AH234" s="277">
        <f>IF(AF234="",IF(AG234="","",AG234),AF234)</f>
        <v>3</v>
      </c>
      <c r="AI234" s="16" t="s">
        <v>38</v>
      </c>
      <c r="AJ234" s="16">
        <v>2</v>
      </c>
      <c r="AK234" s="226"/>
      <c r="AL234" s="23"/>
      <c r="AM234" s="23"/>
      <c r="AN234" s="23"/>
    </row>
    <row r="235" spans="1:40" ht="46.5" customHeight="1" x14ac:dyDescent="0.2">
      <c r="A235" s="292" t="s">
        <v>5125</v>
      </c>
      <c r="B235" s="50">
        <v>2021</v>
      </c>
      <c r="C235" s="16" t="s">
        <v>87</v>
      </c>
      <c r="D235" s="43" t="s">
        <v>4699</v>
      </c>
      <c r="E235" s="18" t="s">
        <v>113</v>
      </c>
      <c r="F235" s="55" t="s">
        <v>114</v>
      </c>
      <c r="G235" s="53">
        <v>44204</v>
      </c>
      <c r="H235" s="393">
        <v>44287</v>
      </c>
      <c r="I235" s="67" t="s">
        <v>757</v>
      </c>
      <c r="J235" s="107" t="s">
        <v>758</v>
      </c>
      <c r="K235" s="16">
        <v>1</v>
      </c>
      <c r="L235" s="23"/>
      <c r="M235" s="23"/>
      <c r="N235" s="23" t="s">
        <v>99</v>
      </c>
      <c r="O235" s="23" t="s">
        <v>100</v>
      </c>
      <c r="P235" s="23"/>
      <c r="Q235" s="23"/>
      <c r="R235" s="23"/>
      <c r="S235" s="23"/>
      <c r="T235" s="23"/>
      <c r="U235" s="23"/>
      <c r="V235" s="23"/>
      <c r="W235" s="23"/>
      <c r="X235" s="23"/>
      <c r="Y235" s="23"/>
      <c r="Z235" s="23"/>
      <c r="AA235" s="23"/>
      <c r="AB235" s="23"/>
      <c r="AC235" s="23" t="s">
        <v>62</v>
      </c>
      <c r="AD235" s="23"/>
      <c r="AE235" s="23"/>
      <c r="AF235" s="16">
        <v>2</v>
      </c>
      <c r="AG235" s="16">
        <v>2</v>
      </c>
      <c r="AH235" s="278">
        <v>1</v>
      </c>
      <c r="AI235" s="16" t="s">
        <v>36</v>
      </c>
      <c r="AJ235" s="16">
        <v>4</v>
      </c>
      <c r="AK235" s="23"/>
      <c r="AL235" s="23"/>
      <c r="AM235" s="23"/>
      <c r="AN235" s="23"/>
    </row>
    <row r="236" spans="1:40" ht="46.5" customHeight="1" x14ac:dyDescent="0.2">
      <c r="A236" s="292" t="s">
        <v>5125</v>
      </c>
      <c r="B236" s="50">
        <v>2021</v>
      </c>
      <c r="C236" s="16" t="s">
        <v>87</v>
      </c>
      <c r="D236" s="43" t="s">
        <v>4700</v>
      </c>
      <c r="E236" s="18" t="s">
        <v>735</v>
      </c>
      <c r="F236" s="55" t="s">
        <v>736</v>
      </c>
      <c r="G236" s="53">
        <v>44371</v>
      </c>
      <c r="H236" s="395">
        <v>44501</v>
      </c>
      <c r="I236" s="67" t="s">
        <v>737</v>
      </c>
      <c r="J236" s="107" t="s">
        <v>1036</v>
      </c>
      <c r="K236" s="16">
        <v>1</v>
      </c>
      <c r="L236" s="23"/>
      <c r="M236" s="23"/>
      <c r="N236" s="23" t="s">
        <v>99</v>
      </c>
      <c r="O236" s="23" t="s">
        <v>100</v>
      </c>
      <c r="P236" s="23"/>
      <c r="Q236" s="23"/>
      <c r="R236" s="23"/>
      <c r="S236" s="23"/>
      <c r="T236" s="23"/>
      <c r="U236" s="23"/>
      <c r="V236" s="23"/>
      <c r="W236" s="23"/>
      <c r="X236" s="23"/>
      <c r="Y236" s="23"/>
      <c r="Z236" s="23"/>
      <c r="AA236" s="23"/>
      <c r="AB236" s="23"/>
      <c r="AC236" s="23" t="s">
        <v>62</v>
      </c>
      <c r="AD236" s="23"/>
      <c r="AE236" s="23"/>
      <c r="AF236" s="16">
        <v>3</v>
      </c>
      <c r="AG236" s="16"/>
      <c r="AH236" s="278">
        <v>2</v>
      </c>
      <c r="AI236" s="16" t="s">
        <v>38</v>
      </c>
      <c r="AJ236" s="16">
        <v>3</v>
      </c>
      <c r="AK236" s="23"/>
      <c r="AL236" s="23"/>
      <c r="AM236" s="23"/>
      <c r="AN236" s="23"/>
    </row>
    <row r="237" spans="1:40" ht="46.5" customHeight="1" x14ac:dyDescent="0.2">
      <c r="A237" s="292" t="s">
        <v>5125</v>
      </c>
      <c r="B237" s="50">
        <v>2021</v>
      </c>
      <c r="C237" s="16" t="s">
        <v>87</v>
      </c>
      <c r="D237" s="303" t="s">
        <v>4701</v>
      </c>
      <c r="E237" s="18" t="s">
        <v>742</v>
      </c>
      <c r="F237" s="55" t="s">
        <v>743</v>
      </c>
      <c r="G237" s="53">
        <v>44312</v>
      </c>
      <c r="H237" s="390">
        <v>44317</v>
      </c>
      <c r="I237" s="67" t="s">
        <v>744</v>
      </c>
      <c r="J237" s="107"/>
      <c r="K237" s="16">
        <v>1</v>
      </c>
      <c r="L237" s="23"/>
      <c r="M237" s="23"/>
      <c r="N237" s="23" t="s">
        <v>99</v>
      </c>
      <c r="O237" s="23" t="s">
        <v>100</v>
      </c>
      <c r="P237" s="23"/>
      <c r="Q237" s="23"/>
      <c r="R237" s="23"/>
      <c r="S237" s="23"/>
      <c r="T237" s="23"/>
      <c r="U237" s="23"/>
      <c r="V237" s="23"/>
      <c r="W237" s="23"/>
      <c r="X237" s="23"/>
      <c r="Y237" s="23"/>
      <c r="Z237" s="23"/>
      <c r="AA237" s="23"/>
      <c r="AB237" s="23"/>
      <c r="AC237" s="23" t="s">
        <v>62</v>
      </c>
      <c r="AD237" s="23"/>
      <c r="AE237" s="23"/>
      <c r="AF237" s="16">
        <v>2</v>
      </c>
      <c r="AG237" s="16">
        <v>2</v>
      </c>
      <c r="AH237" s="278">
        <v>2</v>
      </c>
      <c r="AI237" s="16" t="s">
        <v>36</v>
      </c>
      <c r="AJ237" s="16">
        <v>3</v>
      </c>
      <c r="AK237" s="23"/>
      <c r="AL237" s="23"/>
      <c r="AM237" s="23"/>
      <c r="AN237" s="23"/>
    </row>
    <row r="238" spans="1:40" ht="46.5" customHeight="1" x14ac:dyDescent="0.2">
      <c r="A238" s="292" t="s">
        <v>5125</v>
      </c>
      <c r="B238" s="50">
        <v>2021</v>
      </c>
      <c r="C238" s="16" t="s">
        <v>87</v>
      </c>
      <c r="D238" s="43" t="s">
        <v>4702</v>
      </c>
      <c r="E238" s="18" t="s">
        <v>747</v>
      </c>
      <c r="F238" s="19" t="s">
        <v>73</v>
      </c>
      <c r="G238" s="53">
        <v>44267</v>
      </c>
      <c r="H238" s="396">
        <v>44317</v>
      </c>
      <c r="I238" s="67" t="s">
        <v>748</v>
      </c>
      <c r="J238" s="107" t="s">
        <v>749</v>
      </c>
      <c r="K238" s="16">
        <v>1</v>
      </c>
      <c r="L238" s="23"/>
      <c r="M238" s="23"/>
      <c r="N238" s="23" t="s">
        <v>99</v>
      </c>
      <c r="O238" s="23" t="s">
        <v>100</v>
      </c>
      <c r="P238" s="23"/>
      <c r="Q238" s="23"/>
      <c r="R238" s="23"/>
      <c r="S238" s="23"/>
      <c r="T238" s="23"/>
      <c r="U238" s="23"/>
      <c r="V238" s="23"/>
      <c r="W238" s="23"/>
      <c r="X238" s="23"/>
      <c r="Y238" s="23"/>
      <c r="Z238" s="23"/>
      <c r="AA238" s="23"/>
      <c r="AB238" s="23"/>
      <c r="AC238" s="23" t="s">
        <v>62</v>
      </c>
      <c r="AD238" s="23"/>
      <c r="AE238" s="23"/>
      <c r="AF238" s="16">
        <v>2</v>
      </c>
      <c r="AG238" s="16">
        <v>2</v>
      </c>
      <c r="AH238" s="278">
        <v>2</v>
      </c>
      <c r="AI238" s="16" t="s">
        <v>36</v>
      </c>
      <c r="AJ238" s="16">
        <v>3</v>
      </c>
      <c r="AK238" s="23"/>
      <c r="AL238" s="23"/>
      <c r="AM238" s="23"/>
      <c r="AN238" s="23"/>
    </row>
    <row r="239" spans="1:40" ht="46.5" customHeight="1" x14ac:dyDescent="0.2">
      <c r="A239" s="292" t="s">
        <v>5125</v>
      </c>
      <c r="B239" s="50">
        <v>2021</v>
      </c>
      <c r="C239" s="16" t="s">
        <v>87</v>
      </c>
      <c r="D239" s="43" t="s">
        <v>4703</v>
      </c>
      <c r="E239" s="18" t="s">
        <v>750</v>
      </c>
      <c r="F239" s="55" t="s">
        <v>751</v>
      </c>
      <c r="G239" s="53">
        <v>44273</v>
      </c>
      <c r="H239" s="396">
        <v>44317</v>
      </c>
      <c r="I239" s="67" t="s">
        <v>752</v>
      </c>
      <c r="J239" s="107" t="s">
        <v>753</v>
      </c>
      <c r="K239" s="16">
        <v>1</v>
      </c>
      <c r="L239" s="23"/>
      <c r="M239" s="23"/>
      <c r="N239" s="23" t="s">
        <v>99</v>
      </c>
      <c r="O239" s="23" t="s">
        <v>100</v>
      </c>
      <c r="P239" s="23"/>
      <c r="Q239" s="23"/>
      <c r="R239" s="23"/>
      <c r="S239" s="23"/>
      <c r="T239" s="23"/>
      <c r="U239" s="23"/>
      <c r="V239" s="23"/>
      <c r="W239" s="23"/>
      <c r="X239" s="23"/>
      <c r="Y239" s="23"/>
      <c r="Z239" s="23"/>
      <c r="AA239" s="23"/>
      <c r="AB239" s="23"/>
      <c r="AC239" s="23" t="s">
        <v>62</v>
      </c>
      <c r="AD239" s="23"/>
      <c r="AE239" s="23"/>
      <c r="AF239" s="16">
        <v>3</v>
      </c>
      <c r="AG239" s="16"/>
      <c r="AH239" s="278">
        <v>2</v>
      </c>
      <c r="AI239" s="16" t="s">
        <v>38</v>
      </c>
      <c r="AJ239" s="16">
        <v>3</v>
      </c>
      <c r="AK239" s="23"/>
      <c r="AL239" s="23"/>
      <c r="AM239" s="23"/>
      <c r="AN239" s="23"/>
    </row>
    <row r="240" spans="1:40" ht="46.5" customHeight="1" x14ac:dyDescent="0.2">
      <c r="A240" s="292" t="s">
        <v>5125</v>
      </c>
      <c r="B240" s="50">
        <v>2021</v>
      </c>
      <c r="C240" s="16" t="s">
        <v>87</v>
      </c>
      <c r="D240" s="43" t="s">
        <v>4704</v>
      </c>
      <c r="E240" s="18" t="s">
        <v>95</v>
      </c>
      <c r="F240" s="55" t="s">
        <v>96</v>
      </c>
      <c r="G240" s="53">
        <v>44204</v>
      </c>
      <c r="H240" s="390">
        <v>44470</v>
      </c>
      <c r="I240" s="67" t="s">
        <v>759</v>
      </c>
      <c r="J240" s="107" t="s">
        <v>1037</v>
      </c>
      <c r="K240" s="16">
        <v>1</v>
      </c>
      <c r="L240" s="23"/>
      <c r="M240" s="23"/>
      <c r="N240" s="23" t="s">
        <v>99</v>
      </c>
      <c r="O240" s="23" t="s">
        <v>100</v>
      </c>
      <c r="P240" s="23"/>
      <c r="Q240" s="23"/>
      <c r="R240" s="23"/>
      <c r="S240" s="23"/>
      <c r="T240" s="23"/>
      <c r="U240" s="23"/>
      <c r="V240" s="23"/>
      <c r="W240" s="23"/>
      <c r="X240" s="23"/>
      <c r="Y240" s="23"/>
      <c r="Z240" s="23"/>
      <c r="AA240" s="23"/>
      <c r="AB240" s="23"/>
      <c r="AC240" s="23" t="s">
        <v>62</v>
      </c>
      <c r="AD240" s="23"/>
      <c r="AE240" s="23"/>
      <c r="AF240" s="16">
        <v>3</v>
      </c>
      <c r="AG240" s="16">
        <v>3</v>
      </c>
      <c r="AH240" s="278">
        <v>3</v>
      </c>
      <c r="AI240" s="16" t="s">
        <v>38</v>
      </c>
      <c r="AJ240" s="16">
        <v>2</v>
      </c>
      <c r="AK240" s="23"/>
      <c r="AL240" s="23"/>
      <c r="AM240" s="23"/>
      <c r="AN240" s="23"/>
    </row>
    <row r="241" spans="1:40" ht="46.5" customHeight="1" x14ac:dyDescent="0.2">
      <c r="A241" s="292" t="s">
        <v>5125</v>
      </c>
      <c r="B241" s="50">
        <v>2021</v>
      </c>
      <c r="C241" s="16" t="s">
        <v>87</v>
      </c>
      <c r="D241" s="43" t="s">
        <v>4705</v>
      </c>
      <c r="E241" s="18" t="s">
        <v>95</v>
      </c>
      <c r="F241" s="55" t="s">
        <v>96</v>
      </c>
      <c r="G241" s="53">
        <v>44169</v>
      </c>
      <c r="H241" s="390">
        <v>44470</v>
      </c>
      <c r="I241" s="67" t="s">
        <v>760</v>
      </c>
      <c r="J241" s="107" t="s">
        <v>1037</v>
      </c>
      <c r="K241" s="16">
        <v>1</v>
      </c>
      <c r="L241" s="23"/>
      <c r="M241" s="23"/>
      <c r="N241" s="23" t="s">
        <v>99</v>
      </c>
      <c r="O241" s="23" t="s">
        <v>100</v>
      </c>
      <c r="P241" s="23"/>
      <c r="Q241" s="23"/>
      <c r="R241" s="23"/>
      <c r="S241" s="23"/>
      <c r="T241" s="23"/>
      <c r="U241" s="23"/>
      <c r="V241" s="23"/>
      <c r="W241" s="23"/>
      <c r="X241" s="23"/>
      <c r="Y241" s="23"/>
      <c r="Z241" s="23"/>
      <c r="AA241" s="23"/>
      <c r="AB241" s="23"/>
      <c r="AC241" s="23" t="s">
        <v>62</v>
      </c>
      <c r="AD241" s="23"/>
      <c r="AE241" s="23"/>
      <c r="AF241" s="16">
        <v>3</v>
      </c>
      <c r="AG241" s="16">
        <v>3</v>
      </c>
      <c r="AH241" s="278">
        <v>3</v>
      </c>
      <c r="AI241" s="16" t="s">
        <v>38</v>
      </c>
      <c r="AJ241" s="16">
        <v>2</v>
      </c>
      <c r="AK241" s="23"/>
      <c r="AL241" s="23"/>
      <c r="AM241" s="23"/>
      <c r="AN241" s="23"/>
    </row>
    <row r="242" spans="1:40" ht="46.5" customHeight="1" x14ac:dyDescent="0.2">
      <c r="A242" s="292" t="s">
        <v>5125</v>
      </c>
      <c r="B242" s="50">
        <v>2021</v>
      </c>
      <c r="C242" s="16" t="s">
        <v>87</v>
      </c>
      <c r="D242" s="43" t="s">
        <v>4706</v>
      </c>
      <c r="E242" s="18" t="s">
        <v>747</v>
      </c>
      <c r="F242" s="19" t="s">
        <v>73</v>
      </c>
      <c r="G242" s="53">
        <v>44146</v>
      </c>
      <c r="H242" s="396">
        <v>44228</v>
      </c>
      <c r="I242" s="67" t="s">
        <v>761</v>
      </c>
      <c r="J242" s="107" t="s">
        <v>762</v>
      </c>
      <c r="K242" s="16">
        <v>1</v>
      </c>
      <c r="L242" s="23"/>
      <c r="M242" s="23"/>
      <c r="N242" s="23" t="s">
        <v>99</v>
      </c>
      <c r="O242" s="23" t="s">
        <v>100</v>
      </c>
      <c r="P242" s="23"/>
      <c r="Q242" s="23"/>
      <c r="R242" s="23"/>
      <c r="S242" s="23"/>
      <c r="T242" s="23"/>
      <c r="U242" s="23"/>
      <c r="V242" s="23"/>
      <c r="W242" s="23"/>
      <c r="X242" s="23"/>
      <c r="Y242" s="23"/>
      <c r="Z242" s="23"/>
      <c r="AA242" s="23"/>
      <c r="AB242" s="23"/>
      <c r="AC242" s="23" t="s">
        <v>62</v>
      </c>
      <c r="AD242" s="23"/>
      <c r="AE242" s="23"/>
      <c r="AF242" s="16">
        <v>2</v>
      </c>
      <c r="AG242" s="16">
        <v>2</v>
      </c>
      <c r="AH242" s="278">
        <v>2</v>
      </c>
      <c r="AI242" s="16" t="s">
        <v>36</v>
      </c>
      <c r="AJ242" s="16">
        <v>3</v>
      </c>
      <c r="AK242" s="23"/>
      <c r="AL242" s="23"/>
      <c r="AM242" s="23"/>
      <c r="AN242" s="23"/>
    </row>
    <row r="243" spans="1:40" ht="46.5" customHeight="1" x14ac:dyDescent="0.2">
      <c r="A243" s="292" t="s">
        <v>5125</v>
      </c>
      <c r="B243" s="50">
        <v>2021</v>
      </c>
      <c r="C243" s="16" t="s">
        <v>87</v>
      </c>
      <c r="D243" s="43" t="s">
        <v>4707</v>
      </c>
      <c r="E243" s="18" t="s">
        <v>739</v>
      </c>
      <c r="F243" s="55" t="s">
        <v>740</v>
      </c>
      <c r="G243" s="53">
        <v>44295</v>
      </c>
      <c r="H243" s="92"/>
      <c r="I243" s="67" t="s">
        <v>741</v>
      </c>
      <c r="J243" s="107"/>
      <c r="K243" s="16">
        <v>1</v>
      </c>
      <c r="L243" s="23"/>
      <c r="M243" s="23"/>
      <c r="N243" s="23" t="s">
        <v>99</v>
      </c>
      <c r="O243" s="23" t="s">
        <v>100</v>
      </c>
      <c r="P243" s="23"/>
      <c r="Q243" s="23"/>
      <c r="R243" s="23"/>
      <c r="S243" s="23"/>
      <c r="T243" s="23"/>
      <c r="U243" s="23"/>
      <c r="V243" s="23"/>
      <c r="W243" s="23"/>
      <c r="X243" s="23"/>
      <c r="Y243" s="23"/>
      <c r="Z243" s="23"/>
      <c r="AA243" s="23"/>
      <c r="AB243" s="23"/>
      <c r="AC243" s="23" t="s">
        <v>62</v>
      </c>
      <c r="AD243" s="23"/>
      <c r="AE243" s="23"/>
      <c r="AF243" s="16">
        <v>2</v>
      </c>
      <c r="AG243" s="16">
        <v>2</v>
      </c>
      <c r="AH243" s="278">
        <v>1</v>
      </c>
      <c r="AI243" s="16" t="s">
        <v>36</v>
      </c>
      <c r="AJ243" s="16">
        <v>4</v>
      </c>
      <c r="AK243" s="23"/>
      <c r="AL243" s="23"/>
      <c r="AM243" s="23"/>
      <c r="AN243" s="23"/>
    </row>
    <row r="244" spans="1:40" ht="46.5" customHeight="1" x14ac:dyDescent="0.2">
      <c r="A244" s="292" t="s">
        <v>5125</v>
      </c>
      <c r="B244" s="50">
        <v>2021</v>
      </c>
      <c r="C244" s="16" t="s">
        <v>87</v>
      </c>
      <c r="D244" s="43" t="s">
        <v>4708</v>
      </c>
      <c r="E244" s="354" t="s">
        <v>767</v>
      </c>
      <c r="F244" s="302" t="s">
        <v>768</v>
      </c>
      <c r="G244" s="53">
        <v>44436</v>
      </c>
      <c r="H244" s="92" t="s">
        <v>705</v>
      </c>
      <c r="I244" s="67" t="s">
        <v>769</v>
      </c>
      <c r="J244" s="107"/>
      <c r="K244" s="16">
        <v>1</v>
      </c>
      <c r="L244" s="23"/>
      <c r="M244" s="23"/>
      <c r="N244" s="23" t="s">
        <v>99</v>
      </c>
      <c r="O244" s="23" t="s">
        <v>100</v>
      </c>
      <c r="P244" s="23"/>
      <c r="Q244" s="23"/>
      <c r="R244" s="23"/>
      <c r="S244" s="23"/>
      <c r="T244" s="23"/>
      <c r="U244" s="23"/>
      <c r="V244" s="23"/>
      <c r="W244" s="23"/>
      <c r="X244" s="23"/>
      <c r="Y244" s="23"/>
      <c r="Z244" s="23"/>
      <c r="AA244" s="23"/>
      <c r="AB244" s="23"/>
      <c r="AC244" s="23" t="s">
        <v>62</v>
      </c>
      <c r="AD244" s="23"/>
      <c r="AE244" s="23"/>
      <c r="AF244" s="16">
        <v>3</v>
      </c>
      <c r="AG244" s="16"/>
      <c r="AH244" s="278">
        <v>3</v>
      </c>
      <c r="AI244" s="16" t="s">
        <v>38</v>
      </c>
      <c r="AJ244" s="16">
        <v>2</v>
      </c>
      <c r="AK244" s="23"/>
      <c r="AL244" s="23"/>
      <c r="AM244" s="23"/>
      <c r="AN244" s="23"/>
    </row>
    <row r="245" spans="1:40" ht="46.5" customHeight="1" x14ac:dyDescent="0.2">
      <c r="A245" s="292" t="s">
        <v>5125</v>
      </c>
      <c r="B245" s="50">
        <v>2021</v>
      </c>
      <c r="C245" s="16" t="s">
        <v>87</v>
      </c>
      <c r="D245" s="43" t="s">
        <v>4709</v>
      </c>
      <c r="E245" s="18" t="s">
        <v>763</v>
      </c>
      <c r="F245" s="302" t="s">
        <v>743</v>
      </c>
      <c r="G245" s="53">
        <v>44475</v>
      </c>
      <c r="H245" s="92" t="s">
        <v>705</v>
      </c>
      <c r="I245" s="67" t="s">
        <v>1194</v>
      </c>
      <c r="J245" s="107"/>
      <c r="K245" s="16">
        <v>1</v>
      </c>
      <c r="L245" s="23"/>
      <c r="M245" s="23"/>
      <c r="N245" s="23" t="s">
        <v>99</v>
      </c>
      <c r="O245" s="23" t="s">
        <v>100</v>
      </c>
      <c r="P245" s="23"/>
      <c r="Q245" s="23"/>
      <c r="R245" s="23"/>
      <c r="S245" s="23"/>
      <c r="T245" s="23"/>
      <c r="U245" s="23"/>
      <c r="V245" s="23"/>
      <c r="W245" s="23"/>
      <c r="X245" s="23"/>
      <c r="Y245" s="23"/>
      <c r="Z245" s="23"/>
      <c r="AA245" s="23"/>
      <c r="AB245" s="23"/>
      <c r="AC245" s="23" t="s">
        <v>62</v>
      </c>
      <c r="AD245" s="23"/>
      <c r="AE245" s="23"/>
      <c r="AF245" s="16">
        <v>2</v>
      </c>
      <c r="AG245" s="16">
        <v>2</v>
      </c>
      <c r="AH245" s="278">
        <v>2</v>
      </c>
      <c r="AI245" s="16" t="s">
        <v>36</v>
      </c>
      <c r="AJ245" s="16">
        <v>3</v>
      </c>
      <c r="AK245" s="23"/>
      <c r="AL245" s="23"/>
      <c r="AM245" s="23"/>
      <c r="AN245" s="23"/>
    </row>
    <row r="246" spans="1:40" ht="46.5" customHeight="1" x14ac:dyDescent="0.2">
      <c r="A246" s="292" t="s">
        <v>5125</v>
      </c>
      <c r="B246" s="50">
        <v>2021</v>
      </c>
      <c r="C246" s="16" t="s">
        <v>125</v>
      </c>
      <c r="D246" s="51" t="s">
        <v>4710</v>
      </c>
      <c r="E246" s="52" t="s">
        <v>126</v>
      </c>
      <c r="F246" s="55" t="s">
        <v>127</v>
      </c>
      <c r="G246" s="20" t="s">
        <v>1357</v>
      </c>
      <c r="H246" s="4" t="s">
        <v>128</v>
      </c>
      <c r="I246" s="21" t="s">
        <v>129</v>
      </c>
      <c r="J246" s="300" t="s">
        <v>1076</v>
      </c>
      <c r="K246" s="16">
        <v>0</v>
      </c>
      <c r="L246" s="23"/>
      <c r="M246" s="23"/>
      <c r="N246" s="23" t="s">
        <v>130</v>
      </c>
      <c r="O246" s="23" t="s">
        <v>131</v>
      </c>
      <c r="P246" s="23" t="s">
        <v>132</v>
      </c>
      <c r="Q246" s="23" t="s">
        <v>133</v>
      </c>
      <c r="R246" s="23" t="s">
        <v>134</v>
      </c>
      <c r="S246" s="23" t="s">
        <v>135</v>
      </c>
      <c r="T246" s="23"/>
      <c r="U246" s="23"/>
      <c r="V246" s="23"/>
      <c r="W246" s="23"/>
      <c r="X246" s="23"/>
      <c r="Y246" s="23"/>
      <c r="Z246" s="23"/>
      <c r="AA246" s="23"/>
      <c r="AB246" s="23" t="s">
        <v>62</v>
      </c>
      <c r="AC246" s="23"/>
      <c r="AD246" s="23"/>
      <c r="AE246" s="23"/>
      <c r="AF246" s="16">
        <v>2</v>
      </c>
      <c r="AG246" s="16"/>
      <c r="AH246" s="278">
        <v>2</v>
      </c>
      <c r="AI246" s="16" t="s">
        <v>36</v>
      </c>
      <c r="AJ246" s="16">
        <v>3</v>
      </c>
      <c r="AK246" s="23"/>
      <c r="AL246" s="23"/>
      <c r="AM246" s="23"/>
      <c r="AN246" s="23"/>
    </row>
    <row r="247" spans="1:40" ht="46.5" customHeight="1" x14ac:dyDescent="0.2">
      <c r="A247" s="292" t="s">
        <v>5125</v>
      </c>
      <c r="B247" s="50">
        <v>2021</v>
      </c>
      <c r="C247" s="16" t="s">
        <v>125</v>
      </c>
      <c r="D247" s="43" t="s">
        <v>4711</v>
      </c>
      <c r="E247" s="18" t="s">
        <v>772</v>
      </c>
      <c r="F247" s="55" t="s">
        <v>773</v>
      </c>
      <c r="G247" s="53">
        <v>44372</v>
      </c>
      <c r="H247" s="92" t="s">
        <v>705</v>
      </c>
      <c r="I247" s="67" t="s">
        <v>1040</v>
      </c>
      <c r="J247" s="107"/>
      <c r="K247" s="16">
        <v>0</v>
      </c>
      <c r="L247" s="23"/>
      <c r="M247" s="23"/>
      <c r="N247" s="23" t="s">
        <v>130</v>
      </c>
      <c r="O247" s="23" t="s">
        <v>131</v>
      </c>
      <c r="P247" s="23"/>
      <c r="Q247" s="23"/>
      <c r="R247" s="23"/>
      <c r="S247" s="23"/>
      <c r="T247" s="23"/>
      <c r="U247" s="23"/>
      <c r="V247" s="23"/>
      <c r="W247" s="23"/>
      <c r="X247" s="23"/>
      <c r="Y247" s="23"/>
      <c r="Z247" s="23"/>
      <c r="AA247" s="23"/>
      <c r="AB247" s="23"/>
      <c r="AC247" s="23"/>
      <c r="AD247" s="23" t="s">
        <v>62</v>
      </c>
      <c r="AE247" s="23"/>
      <c r="AF247" s="16">
        <v>2</v>
      </c>
      <c r="AG247" s="16"/>
      <c r="AH247" s="278">
        <v>2</v>
      </c>
      <c r="AI247" s="16" t="s">
        <v>36</v>
      </c>
      <c r="AJ247" s="16"/>
      <c r="AK247" s="23"/>
      <c r="AL247" s="23"/>
      <c r="AM247" s="23"/>
      <c r="AN247" s="23"/>
    </row>
    <row r="248" spans="1:40" ht="46.5" customHeight="1" x14ac:dyDescent="0.2">
      <c r="A248" s="292" t="s">
        <v>5125</v>
      </c>
      <c r="B248" s="50">
        <v>2021</v>
      </c>
      <c r="C248" s="16" t="s">
        <v>136</v>
      </c>
      <c r="D248" s="51" t="s">
        <v>4712</v>
      </c>
      <c r="E248" s="18" t="s">
        <v>137</v>
      </c>
      <c r="F248" s="55" t="s">
        <v>138</v>
      </c>
      <c r="G248" s="20"/>
      <c r="H248" s="4" t="s">
        <v>116</v>
      </c>
      <c r="I248" s="21" t="s">
        <v>139</v>
      </c>
      <c r="J248" s="20" t="s">
        <v>140</v>
      </c>
      <c r="K248" s="16">
        <v>1</v>
      </c>
      <c r="L248" s="23"/>
      <c r="M248" s="23"/>
      <c r="N248" s="23" t="s">
        <v>141</v>
      </c>
      <c r="O248" s="23" t="s">
        <v>142</v>
      </c>
      <c r="P248" s="23"/>
      <c r="Q248" s="23"/>
      <c r="R248" s="23"/>
      <c r="S248" s="23"/>
      <c r="T248" s="23"/>
      <c r="U248" s="23"/>
      <c r="V248" s="23"/>
      <c r="W248" s="23"/>
      <c r="X248" s="23"/>
      <c r="Y248" s="23"/>
      <c r="Z248" s="23"/>
      <c r="AA248" s="23"/>
      <c r="AB248" s="23"/>
      <c r="AC248" s="23" t="s">
        <v>62</v>
      </c>
      <c r="AD248" s="23"/>
      <c r="AE248" s="23"/>
      <c r="AF248" s="16">
        <v>2</v>
      </c>
      <c r="AG248" s="16">
        <v>2</v>
      </c>
      <c r="AH248" s="278">
        <v>2</v>
      </c>
      <c r="AI248" s="16" t="s">
        <v>36</v>
      </c>
      <c r="AJ248" s="16">
        <v>3</v>
      </c>
      <c r="AK248" s="23"/>
      <c r="AL248" s="23"/>
      <c r="AM248" s="23"/>
      <c r="AN248" s="23"/>
    </row>
    <row r="249" spans="1:40" ht="46.5" customHeight="1" x14ac:dyDescent="0.2">
      <c r="A249" s="292" t="s">
        <v>5125</v>
      </c>
      <c r="B249" s="50">
        <v>2021</v>
      </c>
      <c r="C249" s="16" t="s">
        <v>136</v>
      </c>
      <c r="D249" s="68" t="s">
        <v>4713</v>
      </c>
      <c r="E249" s="18" t="s">
        <v>143</v>
      </c>
      <c r="F249" s="55" t="s">
        <v>138</v>
      </c>
      <c r="G249" s="53">
        <v>44177</v>
      </c>
      <c r="H249" s="4" t="s">
        <v>144</v>
      </c>
      <c r="I249" s="46" t="s">
        <v>145</v>
      </c>
      <c r="J249" s="20" t="s">
        <v>146</v>
      </c>
      <c r="K249" s="16">
        <v>1</v>
      </c>
      <c r="L249" s="23"/>
      <c r="M249" s="23"/>
      <c r="N249" s="23" t="s">
        <v>147</v>
      </c>
      <c r="O249" s="23" t="s">
        <v>142</v>
      </c>
      <c r="P249" s="23"/>
      <c r="Q249" s="23"/>
      <c r="R249" s="23"/>
      <c r="S249" s="23"/>
      <c r="T249" s="23"/>
      <c r="U249" s="23"/>
      <c r="V249" s="23"/>
      <c r="W249" s="23"/>
      <c r="X249" s="23"/>
      <c r="Y249" s="23"/>
      <c r="Z249" s="23"/>
      <c r="AA249" s="23"/>
      <c r="AB249" s="23"/>
      <c r="AC249" s="23" t="s">
        <v>62</v>
      </c>
      <c r="AD249" s="23"/>
      <c r="AE249" s="23"/>
      <c r="AF249" s="16">
        <v>2</v>
      </c>
      <c r="AG249" s="16">
        <v>2</v>
      </c>
      <c r="AH249" s="278">
        <v>2</v>
      </c>
      <c r="AI249" s="16" t="s">
        <v>36</v>
      </c>
      <c r="AJ249" s="16">
        <v>3</v>
      </c>
      <c r="AK249" s="23"/>
      <c r="AL249" s="23"/>
      <c r="AM249" s="23"/>
      <c r="AN249" s="23"/>
    </row>
    <row r="250" spans="1:40" ht="46.5" customHeight="1" x14ac:dyDescent="0.2">
      <c r="A250" s="292" t="s">
        <v>5125</v>
      </c>
      <c r="B250" s="50">
        <v>2021</v>
      </c>
      <c r="C250" s="16" t="s">
        <v>136</v>
      </c>
      <c r="D250" s="68" t="s">
        <v>4714</v>
      </c>
      <c r="E250" s="18" t="s">
        <v>101</v>
      </c>
      <c r="F250" s="19" t="s">
        <v>73</v>
      </c>
      <c r="G250" s="53">
        <v>44124</v>
      </c>
      <c r="H250" s="396">
        <v>44228</v>
      </c>
      <c r="I250" s="67" t="s">
        <v>775</v>
      </c>
      <c r="J250" s="107" t="s">
        <v>1041</v>
      </c>
      <c r="K250" s="16">
        <v>1</v>
      </c>
      <c r="L250" s="23"/>
      <c r="M250" s="23"/>
      <c r="N250" s="23" t="s">
        <v>147</v>
      </c>
      <c r="O250" s="23" t="s">
        <v>142</v>
      </c>
      <c r="P250" s="23"/>
      <c r="Q250" s="23"/>
      <c r="R250" s="23"/>
      <c r="S250" s="23"/>
      <c r="T250" s="23"/>
      <c r="U250" s="23"/>
      <c r="V250" s="23"/>
      <c r="W250" s="23"/>
      <c r="X250" s="23"/>
      <c r="Y250" s="23"/>
      <c r="Z250" s="23"/>
      <c r="AA250" s="23"/>
      <c r="AB250" s="23"/>
      <c r="AC250" s="23" t="s">
        <v>62</v>
      </c>
      <c r="AD250" s="23"/>
      <c r="AE250" s="23"/>
      <c r="AF250" s="16">
        <v>2</v>
      </c>
      <c r="AG250" s="16">
        <v>2</v>
      </c>
      <c r="AH250" s="278">
        <v>2</v>
      </c>
      <c r="AI250" s="16" t="s">
        <v>36</v>
      </c>
      <c r="AJ250" s="16">
        <v>3</v>
      </c>
      <c r="AK250" s="23"/>
      <c r="AL250" s="23"/>
      <c r="AM250" s="23"/>
      <c r="AN250" s="23"/>
    </row>
    <row r="251" spans="1:40" ht="46.5" customHeight="1" x14ac:dyDescent="0.2">
      <c r="A251" s="292" t="s">
        <v>5125</v>
      </c>
      <c r="B251" s="50">
        <v>2021</v>
      </c>
      <c r="C251" s="16" t="s">
        <v>136</v>
      </c>
      <c r="D251" s="68" t="s">
        <v>4715</v>
      </c>
      <c r="E251" s="18" t="s">
        <v>776</v>
      </c>
      <c r="F251" s="55" t="s">
        <v>777</v>
      </c>
      <c r="G251" s="53">
        <v>44292</v>
      </c>
      <c r="H251" s="396">
        <v>44317</v>
      </c>
      <c r="I251" s="67" t="s">
        <v>778</v>
      </c>
      <c r="J251" s="107" t="s">
        <v>1042</v>
      </c>
      <c r="K251" s="16">
        <v>1</v>
      </c>
      <c r="L251" s="23"/>
      <c r="M251" s="23"/>
      <c r="N251" s="23" t="s">
        <v>147</v>
      </c>
      <c r="O251" s="23" t="s">
        <v>142</v>
      </c>
      <c r="P251" s="23"/>
      <c r="Q251" s="23"/>
      <c r="R251" s="23"/>
      <c r="S251" s="23"/>
      <c r="T251" s="23"/>
      <c r="U251" s="23"/>
      <c r="V251" s="23"/>
      <c r="W251" s="23"/>
      <c r="X251" s="23"/>
      <c r="Y251" s="23"/>
      <c r="Z251" s="23"/>
      <c r="AA251" s="23"/>
      <c r="AB251" s="23"/>
      <c r="AC251" s="23" t="s">
        <v>62</v>
      </c>
      <c r="AD251" s="23"/>
      <c r="AE251" s="23"/>
      <c r="AF251" s="16"/>
      <c r="AG251" s="16">
        <v>3</v>
      </c>
      <c r="AH251" s="278">
        <v>3</v>
      </c>
      <c r="AI251" s="16" t="s">
        <v>38</v>
      </c>
      <c r="AJ251" s="16">
        <v>2</v>
      </c>
      <c r="AK251" s="23"/>
      <c r="AL251" s="23"/>
      <c r="AM251" s="23"/>
      <c r="AN251" s="23"/>
    </row>
    <row r="252" spans="1:40" ht="46.5" customHeight="1" x14ac:dyDescent="0.2">
      <c r="A252" s="292" t="s">
        <v>5125</v>
      </c>
      <c r="B252" s="50">
        <v>2021</v>
      </c>
      <c r="C252" s="16" t="s">
        <v>136</v>
      </c>
      <c r="D252" s="43" t="s">
        <v>4716</v>
      </c>
      <c r="E252" s="18" t="s">
        <v>1090</v>
      </c>
      <c r="F252" s="55" t="s">
        <v>1089</v>
      </c>
      <c r="G252" s="53">
        <v>44497</v>
      </c>
      <c r="H252" s="92"/>
      <c r="I252" s="67" t="s">
        <v>1295</v>
      </c>
      <c r="J252" s="20" t="s">
        <v>1520</v>
      </c>
      <c r="K252" s="16">
        <v>1</v>
      </c>
      <c r="L252" s="23"/>
      <c r="M252" s="23"/>
      <c r="N252" s="23" t="s">
        <v>147</v>
      </c>
      <c r="O252" s="23" t="s">
        <v>142</v>
      </c>
      <c r="P252" s="23" t="s">
        <v>1003</v>
      </c>
      <c r="Q252" s="23" t="s">
        <v>1119</v>
      </c>
      <c r="R252" s="23"/>
      <c r="S252" s="23"/>
      <c r="T252" s="23"/>
      <c r="U252" s="23"/>
      <c r="V252" s="23"/>
      <c r="W252" s="23"/>
      <c r="X252" s="23"/>
      <c r="Y252" s="23"/>
      <c r="Z252" s="23"/>
      <c r="AA252" s="23"/>
      <c r="AB252" s="23"/>
      <c r="AC252" s="23" t="s">
        <v>62</v>
      </c>
      <c r="AD252" s="23"/>
      <c r="AE252" s="23"/>
      <c r="AF252" s="16">
        <v>3</v>
      </c>
      <c r="AG252" s="16">
        <v>3</v>
      </c>
      <c r="AH252" s="278">
        <v>3</v>
      </c>
      <c r="AI252" s="16" t="s">
        <v>38</v>
      </c>
      <c r="AJ252" s="16">
        <v>2</v>
      </c>
      <c r="AK252" s="23"/>
      <c r="AL252" s="23"/>
      <c r="AM252" s="23"/>
    </row>
    <row r="253" spans="1:40" ht="46.5" customHeight="1" x14ac:dyDescent="0.2">
      <c r="A253" s="292" t="s">
        <v>5125</v>
      </c>
      <c r="B253" s="50">
        <v>2021</v>
      </c>
      <c r="C253" s="16" t="s">
        <v>136</v>
      </c>
      <c r="D253" s="43" t="s">
        <v>4717</v>
      </c>
      <c r="E253" s="18" t="s">
        <v>1126</v>
      </c>
      <c r="F253" s="55" t="s">
        <v>995</v>
      </c>
      <c r="G253" s="53">
        <v>44469</v>
      </c>
      <c r="H253" s="92" t="s">
        <v>705</v>
      </c>
      <c r="I253" s="67" t="s">
        <v>1039</v>
      </c>
      <c r="J253" s="20"/>
      <c r="K253" s="16">
        <v>1</v>
      </c>
      <c r="L253" s="23"/>
      <c r="M253" s="23"/>
      <c r="N253" s="23" t="s">
        <v>147</v>
      </c>
      <c r="O253" s="23" t="s">
        <v>142</v>
      </c>
      <c r="P253" s="23"/>
      <c r="Q253" s="23"/>
      <c r="R253" s="23"/>
      <c r="S253" s="23"/>
      <c r="T253" s="23"/>
      <c r="U253" s="23"/>
      <c r="V253" s="23"/>
      <c r="W253" s="23"/>
      <c r="X253" s="23"/>
      <c r="Y253" s="23"/>
      <c r="Z253" s="23"/>
      <c r="AA253" s="23"/>
      <c r="AB253" s="23"/>
      <c r="AC253" s="23" t="s">
        <v>62</v>
      </c>
      <c r="AD253" s="23"/>
      <c r="AE253" s="23"/>
      <c r="AF253" s="16">
        <v>3</v>
      </c>
      <c r="AG253" s="16">
        <v>3</v>
      </c>
      <c r="AH253" s="278">
        <v>3</v>
      </c>
      <c r="AI253" s="16" t="s">
        <v>38</v>
      </c>
      <c r="AJ253" s="16">
        <v>2</v>
      </c>
      <c r="AK253" s="23"/>
      <c r="AL253" s="23"/>
      <c r="AM253" s="23"/>
      <c r="AN253" s="23"/>
    </row>
    <row r="254" spans="1:40" ht="46.5" customHeight="1" x14ac:dyDescent="0.2">
      <c r="A254" s="292" t="s">
        <v>5125</v>
      </c>
      <c r="B254" s="50">
        <v>2021</v>
      </c>
      <c r="C254" s="16" t="s">
        <v>136</v>
      </c>
      <c r="D254" s="43" t="s">
        <v>4718</v>
      </c>
      <c r="E254" s="18" t="s">
        <v>1371</v>
      </c>
      <c r="F254" s="55" t="s">
        <v>246</v>
      </c>
      <c r="G254" s="53">
        <v>44339</v>
      </c>
      <c r="H254" s="92" t="s">
        <v>705</v>
      </c>
      <c r="I254" s="67" t="s">
        <v>1038</v>
      </c>
      <c r="J254" s="20"/>
      <c r="K254" s="16">
        <v>1</v>
      </c>
      <c r="L254" s="23"/>
      <c r="M254" s="23"/>
      <c r="N254" s="23" t="s">
        <v>147</v>
      </c>
      <c r="O254" s="23" t="s">
        <v>142</v>
      </c>
      <c r="P254" s="23"/>
      <c r="Q254" s="23"/>
      <c r="R254" s="23"/>
      <c r="S254" s="23"/>
      <c r="T254" s="23"/>
      <c r="U254" s="23"/>
      <c r="V254" s="23"/>
      <c r="W254" s="23"/>
      <c r="X254" s="23"/>
      <c r="Y254" s="23"/>
      <c r="Z254" s="23"/>
      <c r="AA254" s="23"/>
      <c r="AB254" s="23"/>
      <c r="AC254" s="23" t="s">
        <v>62</v>
      </c>
      <c r="AD254" s="23"/>
      <c r="AE254" s="23"/>
      <c r="AF254" s="16">
        <v>3</v>
      </c>
      <c r="AG254" s="16">
        <v>3</v>
      </c>
      <c r="AH254" s="278">
        <v>3</v>
      </c>
      <c r="AI254" s="16" t="s">
        <v>38</v>
      </c>
      <c r="AJ254" s="16">
        <v>2</v>
      </c>
      <c r="AK254" s="23"/>
      <c r="AL254" s="23"/>
      <c r="AM254" s="23"/>
      <c r="AN254" s="23"/>
    </row>
    <row r="255" spans="1:40" ht="46.5" customHeight="1" x14ac:dyDescent="0.2">
      <c r="A255" s="292" t="s">
        <v>5125</v>
      </c>
      <c r="B255" s="50">
        <v>2021</v>
      </c>
      <c r="C255" s="16" t="s">
        <v>1579</v>
      </c>
      <c r="D255" s="68" t="s">
        <v>4719</v>
      </c>
      <c r="E255" s="397" t="s">
        <v>148</v>
      </c>
      <c r="F255" s="55" t="s">
        <v>149</v>
      </c>
      <c r="G255" s="53">
        <v>44128</v>
      </c>
      <c r="H255" s="4" t="s">
        <v>150</v>
      </c>
      <c r="I255" s="46" t="s">
        <v>151</v>
      </c>
      <c r="J255" s="20" t="s">
        <v>152</v>
      </c>
      <c r="K255" s="16">
        <v>1</v>
      </c>
      <c r="L255" s="23"/>
      <c r="M255" s="23"/>
      <c r="N255" s="23" t="s">
        <v>153</v>
      </c>
      <c r="O255" s="23" t="s">
        <v>154</v>
      </c>
      <c r="P255" s="23"/>
      <c r="Q255" s="23"/>
      <c r="R255" s="23"/>
      <c r="S255" s="23"/>
      <c r="T255" s="23"/>
      <c r="U255" s="23"/>
      <c r="V255" s="23"/>
      <c r="W255" s="23"/>
      <c r="X255" s="23"/>
      <c r="Y255" s="23"/>
      <c r="Z255" s="23"/>
      <c r="AA255" s="23"/>
      <c r="AB255" s="23"/>
      <c r="AC255" s="23" t="s">
        <v>62</v>
      </c>
      <c r="AD255" s="23"/>
      <c r="AE255" s="23"/>
      <c r="AF255" s="16"/>
      <c r="AG255" s="16">
        <v>3</v>
      </c>
      <c r="AH255" s="278">
        <v>3</v>
      </c>
      <c r="AI255" s="16" t="s">
        <v>38</v>
      </c>
      <c r="AJ255" s="16">
        <v>2</v>
      </c>
      <c r="AK255" s="23"/>
      <c r="AL255" s="23"/>
      <c r="AM255" s="23"/>
      <c r="AN255" s="23"/>
    </row>
    <row r="256" spans="1:40" ht="46.5" customHeight="1" x14ac:dyDescent="0.2">
      <c r="A256" s="292" t="s">
        <v>5125</v>
      </c>
      <c r="B256" s="50">
        <v>2021</v>
      </c>
      <c r="C256" s="16" t="s">
        <v>1579</v>
      </c>
      <c r="D256" s="68" t="s">
        <v>4720</v>
      </c>
      <c r="E256" s="6" t="s">
        <v>5130</v>
      </c>
      <c r="F256" s="55" t="s">
        <v>155</v>
      </c>
      <c r="G256" s="53">
        <v>44356</v>
      </c>
      <c r="H256" s="324" t="s">
        <v>156</v>
      </c>
      <c r="I256" s="46" t="s">
        <v>1088</v>
      </c>
      <c r="J256" s="20" t="s">
        <v>157</v>
      </c>
      <c r="K256" s="16">
        <v>1</v>
      </c>
      <c r="L256" s="23"/>
      <c r="M256" s="23"/>
      <c r="N256" s="23" t="s">
        <v>153</v>
      </c>
      <c r="O256" s="23" t="s">
        <v>154</v>
      </c>
      <c r="P256" s="23"/>
      <c r="Q256" s="23"/>
      <c r="R256" s="23"/>
      <c r="S256" s="23"/>
      <c r="T256" s="23"/>
      <c r="U256" s="23"/>
      <c r="V256" s="23"/>
      <c r="W256" s="23"/>
      <c r="X256" s="23"/>
      <c r="Y256" s="23"/>
      <c r="Z256" s="23"/>
      <c r="AA256" s="23"/>
      <c r="AB256" s="23"/>
      <c r="AC256" s="23" t="s">
        <v>62</v>
      </c>
      <c r="AD256" s="23"/>
      <c r="AE256" s="23"/>
      <c r="AF256" s="16">
        <v>2</v>
      </c>
      <c r="AG256" s="16">
        <v>2</v>
      </c>
      <c r="AH256" s="278">
        <v>2</v>
      </c>
      <c r="AI256" s="16" t="s">
        <v>36</v>
      </c>
      <c r="AJ256" s="16"/>
      <c r="AK256" s="23"/>
      <c r="AL256" s="23"/>
      <c r="AM256" s="23"/>
      <c r="AN256" s="23"/>
    </row>
    <row r="257" spans="1:40" ht="46.5" customHeight="1" x14ac:dyDescent="0.2">
      <c r="A257" s="292" t="s">
        <v>5125</v>
      </c>
      <c r="B257" s="50">
        <v>2021</v>
      </c>
      <c r="C257" s="16" t="s">
        <v>1579</v>
      </c>
      <c r="D257" s="68" t="s">
        <v>4721</v>
      </c>
      <c r="E257" s="6" t="s">
        <v>137</v>
      </c>
      <c r="F257" s="55" t="s">
        <v>138</v>
      </c>
      <c r="G257" s="20"/>
      <c r="H257" s="324" t="s">
        <v>207</v>
      </c>
      <c r="I257" s="46" t="s">
        <v>1012</v>
      </c>
      <c r="J257" s="20" t="s">
        <v>1011</v>
      </c>
      <c r="K257" s="16">
        <v>1</v>
      </c>
      <c r="L257" s="23"/>
      <c r="M257" s="23"/>
      <c r="N257" s="23" t="s">
        <v>153</v>
      </c>
      <c r="O257" s="23" t="s">
        <v>154</v>
      </c>
      <c r="P257" s="23"/>
      <c r="Q257" s="23"/>
      <c r="R257" s="23"/>
      <c r="S257" s="23"/>
      <c r="T257" s="23"/>
      <c r="U257" s="23"/>
      <c r="V257" s="23"/>
      <c r="W257" s="23"/>
      <c r="X257" s="23"/>
      <c r="Y257" s="23"/>
      <c r="Z257" s="23"/>
      <c r="AA257" s="23"/>
      <c r="AB257" s="23"/>
      <c r="AC257" s="23" t="s">
        <v>62</v>
      </c>
      <c r="AD257" s="23"/>
      <c r="AE257" s="23"/>
      <c r="AF257" s="16">
        <v>2</v>
      </c>
      <c r="AG257" s="16">
        <v>2</v>
      </c>
      <c r="AH257" s="278">
        <v>2</v>
      </c>
      <c r="AI257" s="16" t="s">
        <v>36</v>
      </c>
      <c r="AJ257" s="16">
        <v>3</v>
      </c>
      <c r="AK257" s="23"/>
      <c r="AL257" s="23"/>
      <c r="AM257" s="23"/>
      <c r="AN257" s="23"/>
    </row>
    <row r="258" spans="1:40" ht="46.5" customHeight="1" x14ac:dyDescent="0.2">
      <c r="A258" s="292" t="s">
        <v>5125</v>
      </c>
      <c r="B258" s="50">
        <v>2021</v>
      </c>
      <c r="C258" s="159" t="s">
        <v>125</v>
      </c>
      <c r="D258" s="68" t="s">
        <v>4722</v>
      </c>
      <c r="E258" s="398" t="s">
        <v>779</v>
      </c>
      <c r="F258" s="197" t="s">
        <v>780</v>
      </c>
      <c r="G258" s="53">
        <v>44307</v>
      </c>
      <c r="H258" s="399" t="s">
        <v>1021</v>
      </c>
      <c r="I258" s="67" t="s">
        <v>1103</v>
      </c>
      <c r="J258" s="160" t="s">
        <v>1104</v>
      </c>
      <c r="K258" s="16">
        <v>0</v>
      </c>
      <c r="L258" s="23"/>
      <c r="M258" s="23"/>
      <c r="N258" s="23" t="s">
        <v>404</v>
      </c>
      <c r="O258" s="23" t="s">
        <v>405</v>
      </c>
      <c r="P258" s="23"/>
      <c r="Q258" s="179"/>
      <c r="R258" s="23"/>
      <c r="S258" s="23"/>
      <c r="T258" s="23"/>
      <c r="U258" s="23"/>
      <c r="V258" s="23"/>
      <c r="W258" s="23"/>
      <c r="X258" s="23"/>
      <c r="Y258" s="23"/>
      <c r="Z258" s="23"/>
      <c r="AA258" s="23"/>
      <c r="AB258" s="23"/>
      <c r="AC258" s="23" t="s">
        <v>62</v>
      </c>
      <c r="AD258" s="23"/>
      <c r="AE258" s="23"/>
      <c r="AF258" s="16"/>
      <c r="AG258" s="16">
        <v>3</v>
      </c>
      <c r="AH258" s="278">
        <v>3</v>
      </c>
      <c r="AI258" s="16" t="s">
        <v>38</v>
      </c>
      <c r="AJ258" s="16"/>
      <c r="AK258" s="23"/>
      <c r="AL258" s="23"/>
      <c r="AM258" s="23"/>
      <c r="AN258" s="23"/>
    </row>
    <row r="259" spans="1:40" ht="46.5" customHeight="1" x14ac:dyDescent="0.2">
      <c r="A259" s="292" t="s">
        <v>5125</v>
      </c>
      <c r="B259" s="50">
        <v>2021</v>
      </c>
      <c r="C259" s="16" t="s">
        <v>79</v>
      </c>
      <c r="D259" s="43" t="s">
        <v>4723</v>
      </c>
      <c r="E259" s="52" t="s">
        <v>1141</v>
      </c>
      <c r="F259" s="55" t="s">
        <v>1140</v>
      </c>
      <c r="G259" s="53">
        <v>44510</v>
      </c>
      <c r="H259" s="300" t="s">
        <v>1250</v>
      </c>
      <c r="I259" s="67" t="s">
        <v>1445</v>
      </c>
      <c r="J259" s="20" t="s">
        <v>1262</v>
      </c>
      <c r="K259" s="16">
        <v>0</v>
      </c>
      <c r="L259" s="23"/>
      <c r="M259" s="23"/>
      <c r="N259" s="23" t="s">
        <v>568</v>
      </c>
      <c r="O259" s="23" t="s">
        <v>569</v>
      </c>
      <c r="P259" s="23" t="s">
        <v>558</v>
      </c>
      <c r="Q259" s="23" t="s">
        <v>559</v>
      </c>
      <c r="R259" s="23"/>
      <c r="S259" s="23"/>
      <c r="T259" s="23"/>
      <c r="U259" s="23"/>
      <c r="V259" s="23"/>
      <c r="W259" s="23"/>
      <c r="X259" s="23"/>
      <c r="Y259" s="23"/>
      <c r="Z259" s="23"/>
      <c r="AA259" s="23"/>
      <c r="AB259" s="23"/>
      <c r="AC259" s="23" t="s">
        <v>62</v>
      </c>
      <c r="AD259" s="23"/>
      <c r="AE259" s="23"/>
      <c r="AF259" s="16">
        <v>4</v>
      </c>
      <c r="AG259" s="16">
        <v>4</v>
      </c>
      <c r="AH259" s="278">
        <v>4</v>
      </c>
      <c r="AI259" s="16" t="s">
        <v>40</v>
      </c>
      <c r="AJ259" s="16"/>
      <c r="AK259" s="23"/>
      <c r="AL259" s="23"/>
      <c r="AM259" s="23"/>
      <c r="AN259" s="23"/>
    </row>
    <row r="260" spans="1:40" ht="46.5" customHeight="1" x14ac:dyDescent="0.2">
      <c r="A260" s="292" t="s">
        <v>5125</v>
      </c>
      <c r="B260" s="50">
        <v>2021</v>
      </c>
      <c r="C260" s="16" t="s">
        <v>1579</v>
      </c>
      <c r="D260" s="51" t="s">
        <v>4724</v>
      </c>
      <c r="E260" s="18" t="s">
        <v>828</v>
      </c>
      <c r="F260" s="55" t="s">
        <v>802</v>
      </c>
      <c r="G260" s="53">
        <v>44335</v>
      </c>
      <c r="H260" s="92"/>
      <c r="I260" s="67" t="s">
        <v>803</v>
      </c>
      <c r="J260" s="20" t="s">
        <v>1198</v>
      </c>
      <c r="K260" s="16">
        <v>1</v>
      </c>
      <c r="L260" s="23"/>
      <c r="M260" s="23"/>
      <c r="N260" s="23" t="s">
        <v>463</v>
      </c>
      <c r="O260" s="20" t="s">
        <v>464</v>
      </c>
      <c r="P260" s="23" t="s">
        <v>77</v>
      </c>
      <c r="Q260" s="23" t="s">
        <v>78</v>
      </c>
      <c r="R260" s="23"/>
      <c r="S260" s="23"/>
      <c r="T260" s="23"/>
      <c r="U260" s="23"/>
      <c r="V260" s="23"/>
      <c r="W260" s="23"/>
      <c r="X260" s="23"/>
      <c r="Y260" s="23"/>
      <c r="Z260" s="23"/>
      <c r="AA260" s="23"/>
      <c r="AB260" s="23"/>
      <c r="AC260" s="23" t="s">
        <v>62</v>
      </c>
      <c r="AD260" s="23"/>
      <c r="AE260" s="23"/>
      <c r="AF260" s="16">
        <v>4</v>
      </c>
      <c r="AG260" s="16">
        <v>3</v>
      </c>
      <c r="AH260" s="278">
        <v>3</v>
      </c>
      <c r="AI260" s="16" t="s">
        <v>38</v>
      </c>
      <c r="AJ260" s="16">
        <v>1</v>
      </c>
      <c r="AK260" s="23"/>
      <c r="AL260" s="23"/>
      <c r="AM260" s="23"/>
      <c r="AN260" s="23"/>
    </row>
    <row r="261" spans="1:40" ht="46.5" customHeight="1" x14ac:dyDescent="0.2">
      <c r="A261" s="292" t="s">
        <v>5125</v>
      </c>
      <c r="B261" s="50">
        <v>2021</v>
      </c>
      <c r="C261" s="16" t="s">
        <v>1579</v>
      </c>
      <c r="D261" s="43" t="s">
        <v>4725</v>
      </c>
      <c r="E261" s="18" t="s">
        <v>137</v>
      </c>
      <c r="F261" s="55" t="s">
        <v>138</v>
      </c>
      <c r="G261" s="53">
        <v>43939</v>
      </c>
      <c r="H261" s="4" t="s">
        <v>107</v>
      </c>
      <c r="I261" s="46" t="s">
        <v>158</v>
      </c>
      <c r="J261" s="20" t="s">
        <v>159</v>
      </c>
      <c r="K261" s="16">
        <v>1</v>
      </c>
      <c r="L261" s="23"/>
      <c r="M261" s="23"/>
      <c r="N261" s="23" t="s">
        <v>160</v>
      </c>
      <c r="O261" s="23" t="s">
        <v>161</v>
      </c>
      <c r="P261" s="23"/>
      <c r="Q261" s="23"/>
      <c r="R261" s="23"/>
      <c r="S261" s="23"/>
      <c r="T261" s="23"/>
      <c r="U261" s="23"/>
      <c r="V261" s="23"/>
      <c r="W261" s="23"/>
      <c r="X261" s="23"/>
      <c r="Y261" s="23"/>
      <c r="Z261" s="23"/>
      <c r="AA261" s="23"/>
      <c r="AB261" s="23"/>
      <c r="AC261" s="23" t="s">
        <v>62</v>
      </c>
      <c r="AD261" s="23"/>
      <c r="AE261" s="23"/>
      <c r="AF261" s="16">
        <v>2</v>
      </c>
      <c r="AG261" s="16">
        <v>2</v>
      </c>
      <c r="AH261" s="278">
        <v>2</v>
      </c>
      <c r="AI261" s="16" t="s">
        <v>36</v>
      </c>
      <c r="AJ261" s="16">
        <v>3</v>
      </c>
      <c r="AK261" s="23"/>
      <c r="AL261" s="23"/>
      <c r="AM261" s="23"/>
      <c r="AN261" s="23"/>
    </row>
    <row r="262" spans="1:40" ht="46.5" customHeight="1" x14ac:dyDescent="0.2">
      <c r="A262" s="292" t="s">
        <v>5125</v>
      </c>
      <c r="B262" s="50">
        <v>2021</v>
      </c>
      <c r="C262" s="16" t="s">
        <v>79</v>
      </c>
      <c r="D262" s="68" t="s">
        <v>4726</v>
      </c>
      <c r="E262" s="6" t="s">
        <v>786</v>
      </c>
      <c r="F262" s="55" t="s">
        <v>787</v>
      </c>
      <c r="G262" s="53">
        <v>44320</v>
      </c>
      <c r="H262" s="324" t="s">
        <v>267</v>
      </c>
      <c r="I262" s="67" t="s">
        <v>788</v>
      </c>
      <c r="J262" s="20" t="s">
        <v>970</v>
      </c>
      <c r="K262" s="16">
        <v>1</v>
      </c>
      <c r="L262" s="23"/>
      <c r="M262" s="23"/>
      <c r="N262" s="23" t="s">
        <v>789</v>
      </c>
      <c r="O262" s="23" t="s">
        <v>790</v>
      </c>
      <c r="P262" s="23"/>
      <c r="Q262" s="23"/>
      <c r="R262" s="23"/>
      <c r="S262" s="23"/>
      <c r="T262" s="23"/>
      <c r="U262" s="23"/>
      <c r="V262" s="23"/>
      <c r="W262" s="23"/>
      <c r="X262" s="23"/>
      <c r="Y262" s="23"/>
      <c r="Z262" s="23"/>
      <c r="AA262" s="23"/>
      <c r="AB262" s="23"/>
      <c r="AC262" s="23"/>
      <c r="AD262" s="23"/>
      <c r="AE262" s="23"/>
      <c r="AF262" s="16">
        <v>2</v>
      </c>
      <c r="AG262" s="16"/>
      <c r="AH262" s="278">
        <v>2</v>
      </c>
      <c r="AI262" s="16" t="s">
        <v>36</v>
      </c>
      <c r="AJ262" s="16">
        <v>3</v>
      </c>
      <c r="AK262" s="23"/>
      <c r="AL262" s="23"/>
      <c r="AM262" s="23"/>
      <c r="AN262" s="23"/>
    </row>
    <row r="263" spans="1:40" ht="46.5" customHeight="1" x14ac:dyDescent="0.2">
      <c r="A263" s="292" t="s">
        <v>5125</v>
      </c>
      <c r="B263" s="50">
        <v>2021</v>
      </c>
      <c r="C263" s="16" t="s">
        <v>79</v>
      </c>
      <c r="D263" s="43" t="s">
        <v>4727</v>
      </c>
      <c r="E263" s="18" t="s">
        <v>300</v>
      </c>
      <c r="F263" s="55" t="s">
        <v>301</v>
      </c>
      <c r="G263" s="53">
        <v>44217</v>
      </c>
      <c r="H263" s="396">
        <v>44287</v>
      </c>
      <c r="I263" s="67" t="s">
        <v>791</v>
      </c>
      <c r="J263" s="107" t="s">
        <v>792</v>
      </c>
      <c r="K263" s="16">
        <v>1</v>
      </c>
      <c r="L263" s="23"/>
      <c r="M263" s="23"/>
      <c r="N263" s="23" t="s">
        <v>789</v>
      </c>
      <c r="O263" s="23" t="s">
        <v>790</v>
      </c>
      <c r="P263" s="23"/>
      <c r="Q263" s="23"/>
      <c r="R263" s="23"/>
      <c r="S263" s="23"/>
      <c r="T263" s="23"/>
      <c r="U263" s="23"/>
      <c r="V263" s="23"/>
      <c r="W263" s="23"/>
      <c r="X263" s="23"/>
      <c r="Y263" s="23"/>
      <c r="Z263" s="23"/>
      <c r="AA263" s="23"/>
      <c r="AB263" s="23"/>
      <c r="AC263" s="23" t="s">
        <v>62</v>
      </c>
      <c r="AD263" s="23"/>
      <c r="AE263" s="23"/>
      <c r="AF263" s="16"/>
      <c r="AG263" s="16">
        <v>3</v>
      </c>
      <c r="AH263" s="278">
        <v>3</v>
      </c>
      <c r="AI263" s="16" t="s">
        <v>38</v>
      </c>
      <c r="AJ263" s="16">
        <v>2</v>
      </c>
      <c r="AK263" s="23"/>
      <c r="AL263" s="23"/>
      <c r="AM263" s="23"/>
      <c r="AN263" s="23"/>
    </row>
    <row r="264" spans="1:40" ht="46.5" customHeight="1" x14ac:dyDescent="0.2">
      <c r="A264" s="292" t="s">
        <v>5125</v>
      </c>
      <c r="B264" s="50">
        <v>2021</v>
      </c>
      <c r="C264" s="16" t="s">
        <v>79</v>
      </c>
      <c r="D264" s="400" t="s">
        <v>4605</v>
      </c>
      <c r="E264" s="18" t="s">
        <v>793</v>
      </c>
      <c r="F264" s="55" t="s">
        <v>794</v>
      </c>
      <c r="G264" s="53">
        <v>44279</v>
      </c>
      <c r="H264" s="92" t="s">
        <v>705</v>
      </c>
      <c r="I264" s="67" t="s">
        <v>795</v>
      </c>
      <c r="J264" s="20"/>
      <c r="K264" s="16">
        <v>1</v>
      </c>
      <c r="L264" s="23"/>
      <c r="M264" s="23"/>
      <c r="N264" s="23" t="s">
        <v>789</v>
      </c>
      <c r="O264" s="23" t="s">
        <v>790</v>
      </c>
      <c r="P264" s="23"/>
      <c r="Q264" s="23"/>
      <c r="R264" s="23"/>
      <c r="S264" s="23"/>
      <c r="T264" s="23"/>
      <c r="U264" s="23"/>
      <c r="V264" s="23"/>
      <c r="W264" s="23"/>
      <c r="X264" s="23"/>
      <c r="Y264" s="23"/>
      <c r="Z264" s="23"/>
      <c r="AA264" s="23"/>
      <c r="AB264" s="23"/>
      <c r="AC264" s="23"/>
      <c r="AD264" s="23"/>
      <c r="AE264" s="23"/>
      <c r="AF264" s="16">
        <v>1</v>
      </c>
      <c r="AG264" s="16">
        <v>2</v>
      </c>
      <c r="AH264" s="278">
        <v>1</v>
      </c>
      <c r="AI264" s="16" t="s">
        <v>36</v>
      </c>
      <c r="AJ264" s="16">
        <v>3</v>
      </c>
      <c r="AK264" s="23"/>
      <c r="AL264" s="23"/>
      <c r="AM264" s="23"/>
      <c r="AN264" s="23"/>
    </row>
    <row r="265" spans="1:40" ht="46.5" customHeight="1" x14ac:dyDescent="0.2">
      <c r="A265" s="292" t="s">
        <v>5125</v>
      </c>
      <c r="B265" s="50">
        <v>2021</v>
      </c>
      <c r="C265" s="16" t="s">
        <v>125</v>
      </c>
      <c r="D265" s="314" t="s">
        <v>4728</v>
      </c>
      <c r="E265" s="18" t="s">
        <v>164</v>
      </c>
      <c r="F265" s="55" t="s">
        <v>165</v>
      </c>
      <c r="G265" s="357">
        <v>44113</v>
      </c>
      <c r="H265" s="4" t="s">
        <v>166</v>
      </c>
      <c r="I265" s="46" t="s">
        <v>167</v>
      </c>
      <c r="J265" s="300" t="s">
        <v>168</v>
      </c>
      <c r="K265" s="16">
        <v>1</v>
      </c>
      <c r="L265" s="23"/>
      <c r="M265" s="23"/>
      <c r="N265" s="23" t="s">
        <v>162</v>
      </c>
      <c r="O265" s="20" t="s">
        <v>163</v>
      </c>
      <c r="P265" s="23"/>
      <c r="Q265" s="23"/>
      <c r="R265" s="23"/>
      <c r="S265" s="23"/>
      <c r="T265" s="23"/>
      <c r="U265" s="23"/>
      <c r="V265" s="23"/>
      <c r="W265" s="23"/>
      <c r="X265" s="23"/>
      <c r="Y265" s="23"/>
      <c r="Z265" s="23"/>
      <c r="AA265" s="23"/>
      <c r="AB265" s="23"/>
      <c r="AC265" s="23" t="s">
        <v>62</v>
      </c>
      <c r="AD265" s="23"/>
      <c r="AE265" s="23"/>
      <c r="AF265" s="16">
        <v>3</v>
      </c>
      <c r="AG265" s="16">
        <v>3</v>
      </c>
      <c r="AH265" s="278">
        <v>3</v>
      </c>
      <c r="AI265" s="16" t="s">
        <v>38</v>
      </c>
      <c r="AJ265" s="16">
        <v>2</v>
      </c>
      <c r="AK265" s="23"/>
      <c r="AL265" s="23"/>
      <c r="AM265" s="23"/>
      <c r="AN265" s="23"/>
    </row>
    <row r="266" spans="1:40" ht="46.5" customHeight="1" x14ac:dyDescent="0.2">
      <c r="A266" s="292" t="s">
        <v>5125</v>
      </c>
      <c r="B266" s="50">
        <v>2021</v>
      </c>
      <c r="C266" s="16" t="s">
        <v>125</v>
      </c>
      <c r="D266" s="43" t="s">
        <v>4729</v>
      </c>
      <c r="E266" s="18" t="s">
        <v>800</v>
      </c>
      <c r="F266" s="55" t="s">
        <v>801</v>
      </c>
      <c r="G266" s="53">
        <v>44194</v>
      </c>
      <c r="H266" s="401" t="s">
        <v>1044</v>
      </c>
      <c r="I266" s="67" t="s">
        <v>1043</v>
      </c>
      <c r="J266" s="107"/>
      <c r="K266" s="16">
        <v>1</v>
      </c>
      <c r="L266" s="23"/>
      <c r="M266" s="23"/>
      <c r="N266" s="23" t="s">
        <v>162</v>
      </c>
      <c r="O266" s="20" t="s">
        <v>163</v>
      </c>
      <c r="P266" s="23"/>
      <c r="Q266" s="23"/>
      <c r="R266" s="23"/>
      <c r="S266" s="23"/>
      <c r="T266" s="23"/>
      <c r="U266" s="23"/>
      <c r="V266" s="23"/>
      <c r="W266" s="23"/>
      <c r="X266" s="23"/>
      <c r="Y266" s="23"/>
      <c r="Z266" s="23"/>
      <c r="AA266" s="23"/>
      <c r="AB266" s="23"/>
      <c r="AC266" s="23" t="s">
        <v>62</v>
      </c>
      <c r="AD266" s="23"/>
      <c r="AE266" s="23"/>
      <c r="AF266" s="16">
        <v>4</v>
      </c>
      <c r="AG266" s="16"/>
      <c r="AH266" s="278">
        <v>3</v>
      </c>
      <c r="AI266" s="16" t="s">
        <v>40</v>
      </c>
      <c r="AJ266" s="16">
        <v>2</v>
      </c>
      <c r="AK266" s="23"/>
      <c r="AL266" s="23"/>
      <c r="AM266" s="23"/>
      <c r="AN266" s="23"/>
    </row>
    <row r="267" spans="1:40" ht="46.5" customHeight="1" x14ac:dyDescent="0.2">
      <c r="A267" s="292" t="s">
        <v>5125</v>
      </c>
      <c r="B267" s="50">
        <v>2021</v>
      </c>
      <c r="C267" s="16" t="s">
        <v>125</v>
      </c>
      <c r="D267" s="43" t="s">
        <v>4730</v>
      </c>
      <c r="E267" s="18" t="s">
        <v>996</v>
      </c>
      <c r="F267" s="55" t="s">
        <v>997</v>
      </c>
      <c r="G267" s="53">
        <v>44419</v>
      </c>
      <c r="H267" s="92" t="s">
        <v>705</v>
      </c>
      <c r="I267" s="67" t="s">
        <v>1106</v>
      </c>
      <c r="J267" s="107"/>
      <c r="K267" s="16">
        <v>1</v>
      </c>
      <c r="L267" s="23"/>
      <c r="M267" s="23"/>
      <c r="N267" s="23" t="s">
        <v>162</v>
      </c>
      <c r="O267" s="23" t="s">
        <v>163</v>
      </c>
      <c r="P267" s="23" t="s">
        <v>222</v>
      </c>
      <c r="Q267" s="23" t="s">
        <v>223</v>
      </c>
      <c r="R267" s="23"/>
      <c r="S267" s="23"/>
      <c r="T267" s="23"/>
      <c r="U267" s="23"/>
      <c r="V267" s="23"/>
      <c r="W267" s="23"/>
      <c r="X267" s="23"/>
      <c r="Y267" s="23"/>
      <c r="Z267" s="23"/>
      <c r="AA267" s="23"/>
      <c r="AB267" s="23"/>
      <c r="AC267" s="23" t="s">
        <v>62</v>
      </c>
      <c r="AD267" s="23"/>
      <c r="AE267" s="23"/>
      <c r="AF267" s="16">
        <v>1</v>
      </c>
      <c r="AG267" s="16">
        <v>2</v>
      </c>
      <c r="AH267" s="278">
        <v>1</v>
      </c>
      <c r="AI267" s="16" t="s">
        <v>36</v>
      </c>
      <c r="AJ267" s="16">
        <v>3</v>
      </c>
      <c r="AK267" s="23"/>
      <c r="AL267" s="23"/>
      <c r="AM267" s="23"/>
      <c r="AN267" s="23"/>
    </row>
    <row r="268" spans="1:40" ht="46.5" customHeight="1" x14ac:dyDescent="0.2">
      <c r="A268" s="292" t="s">
        <v>5125</v>
      </c>
      <c r="B268" s="50">
        <v>2021</v>
      </c>
      <c r="C268" s="16" t="s">
        <v>125</v>
      </c>
      <c r="D268" s="43" t="s">
        <v>4731</v>
      </c>
      <c r="E268" s="18" t="s">
        <v>1371</v>
      </c>
      <c r="F268" s="55" t="s">
        <v>246</v>
      </c>
      <c r="G268" s="53">
        <v>44364</v>
      </c>
      <c r="H268" s="92" t="s">
        <v>705</v>
      </c>
      <c r="I268" s="67" t="s">
        <v>799</v>
      </c>
      <c r="J268" s="107"/>
      <c r="K268" s="16">
        <v>1</v>
      </c>
      <c r="L268" s="23"/>
      <c r="M268" s="23"/>
      <c r="N268" s="23" t="s">
        <v>162</v>
      </c>
      <c r="O268" s="20" t="s">
        <v>163</v>
      </c>
      <c r="P268" s="23"/>
      <c r="Q268" s="23"/>
      <c r="R268" s="23"/>
      <c r="S268" s="23"/>
      <c r="T268" s="23"/>
      <c r="U268" s="23"/>
      <c r="V268" s="23"/>
      <c r="W268" s="23"/>
      <c r="X268" s="23"/>
      <c r="Y268" s="23"/>
      <c r="Z268" s="23"/>
      <c r="AA268" s="23"/>
      <c r="AB268" s="23"/>
      <c r="AC268" s="23" t="s">
        <v>62</v>
      </c>
      <c r="AD268" s="23"/>
      <c r="AE268" s="23"/>
      <c r="AF268" s="16">
        <v>3</v>
      </c>
      <c r="AG268" s="16">
        <v>3</v>
      </c>
      <c r="AH268" s="278">
        <v>3</v>
      </c>
      <c r="AI268" s="16" t="s">
        <v>38</v>
      </c>
      <c r="AJ268" s="16">
        <v>2</v>
      </c>
      <c r="AK268" s="23"/>
      <c r="AL268" s="23"/>
      <c r="AM268" s="23"/>
      <c r="AN268" s="23"/>
    </row>
    <row r="269" spans="1:40" ht="46.5" customHeight="1" x14ac:dyDescent="0.2">
      <c r="A269" s="292" t="s">
        <v>5125</v>
      </c>
      <c r="B269" s="50">
        <v>2021</v>
      </c>
      <c r="C269" s="16" t="s">
        <v>136</v>
      </c>
      <c r="D269" s="43" t="s">
        <v>4732</v>
      </c>
      <c r="E269" s="18" t="s">
        <v>1000</v>
      </c>
      <c r="F269" s="55" t="s">
        <v>999</v>
      </c>
      <c r="G269" s="53">
        <v>44474</v>
      </c>
      <c r="H269" s="92" t="s">
        <v>705</v>
      </c>
      <c r="I269" s="67" t="s">
        <v>1299</v>
      </c>
      <c r="J269" s="107"/>
      <c r="K269" s="16">
        <v>1</v>
      </c>
      <c r="L269" s="23"/>
      <c r="M269" s="23"/>
      <c r="N269" s="23" t="s">
        <v>481</v>
      </c>
      <c r="O269" s="20" t="s">
        <v>482</v>
      </c>
      <c r="P269" s="23"/>
      <c r="Q269" s="23"/>
      <c r="R269" s="23"/>
      <c r="S269" s="23"/>
      <c r="T269" s="23"/>
      <c r="U269" s="23"/>
      <c r="V269" s="23"/>
      <c r="W269" s="23"/>
      <c r="X269" s="23"/>
      <c r="Y269" s="23"/>
      <c r="Z269" s="23"/>
      <c r="AA269" s="23"/>
      <c r="AB269" s="23"/>
      <c r="AC269" s="23" t="s">
        <v>62</v>
      </c>
      <c r="AD269" s="23"/>
      <c r="AE269" s="23"/>
      <c r="AF269" s="16">
        <v>3</v>
      </c>
      <c r="AG269" s="16">
        <v>4</v>
      </c>
      <c r="AH269" s="278">
        <v>3</v>
      </c>
      <c r="AI269" s="16" t="s">
        <v>38</v>
      </c>
      <c r="AJ269" s="16">
        <v>2</v>
      </c>
      <c r="AK269" s="23"/>
      <c r="AL269" s="23"/>
      <c r="AM269" s="23"/>
      <c r="AN269" s="23"/>
    </row>
    <row r="270" spans="1:40" ht="46.5" customHeight="1" x14ac:dyDescent="0.2">
      <c r="A270" s="292" t="s">
        <v>5125</v>
      </c>
      <c r="B270" s="50">
        <v>2021</v>
      </c>
      <c r="C270" s="16" t="s">
        <v>87</v>
      </c>
      <c r="D270" s="314" t="s">
        <v>4733</v>
      </c>
      <c r="E270" s="18" t="s">
        <v>804</v>
      </c>
      <c r="F270" s="55" t="s">
        <v>805</v>
      </c>
      <c r="G270" s="53">
        <v>44407</v>
      </c>
      <c r="H270" s="390">
        <v>44470</v>
      </c>
      <c r="I270" s="67" t="s">
        <v>806</v>
      </c>
      <c r="J270" s="300" t="s">
        <v>1077</v>
      </c>
      <c r="K270" s="16">
        <v>1</v>
      </c>
      <c r="L270" s="23"/>
      <c r="M270" s="23"/>
      <c r="N270" s="23" t="s">
        <v>329</v>
      </c>
      <c r="O270" s="20" t="s">
        <v>330</v>
      </c>
      <c r="P270" s="23"/>
      <c r="Q270" s="23"/>
      <c r="R270" s="23"/>
      <c r="S270" s="23"/>
      <c r="T270" s="23"/>
      <c r="U270" s="23"/>
      <c r="V270" s="23"/>
      <c r="W270" s="23"/>
      <c r="X270" s="23"/>
      <c r="Y270" s="23"/>
      <c r="Z270" s="23"/>
      <c r="AA270" s="23"/>
      <c r="AB270" s="23"/>
      <c r="AC270" s="23" t="s">
        <v>62</v>
      </c>
      <c r="AD270" s="23"/>
      <c r="AE270" s="23"/>
      <c r="AF270" s="16">
        <v>4</v>
      </c>
      <c r="AG270" s="16">
        <v>4</v>
      </c>
      <c r="AH270" s="278">
        <v>3</v>
      </c>
      <c r="AI270" s="16" t="s">
        <v>40</v>
      </c>
      <c r="AJ270" s="16">
        <v>2</v>
      </c>
      <c r="AK270" s="23"/>
      <c r="AL270" s="23"/>
      <c r="AM270" s="23"/>
      <c r="AN270" s="23"/>
    </row>
    <row r="271" spans="1:40" ht="46.5" customHeight="1" x14ac:dyDescent="0.25">
      <c r="A271" s="292" t="s">
        <v>5125</v>
      </c>
      <c r="B271" s="50">
        <v>2021</v>
      </c>
      <c r="C271" s="16" t="s">
        <v>54</v>
      </c>
      <c r="D271" s="43" t="s">
        <v>4734</v>
      </c>
      <c r="E271" s="18" t="s">
        <v>807</v>
      </c>
      <c r="F271" s="55" t="s">
        <v>755</v>
      </c>
      <c r="G271" s="53">
        <v>44162</v>
      </c>
      <c r="H271" s="65" t="s">
        <v>808</v>
      </c>
      <c r="I271" s="67" t="s">
        <v>809</v>
      </c>
      <c r="J271" s="402" t="s">
        <v>1045</v>
      </c>
      <c r="K271" s="16">
        <v>1</v>
      </c>
      <c r="L271" s="23"/>
      <c r="M271" s="23"/>
      <c r="N271" s="23" t="s">
        <v>810</v>
      </c>
      <c r="O271" s="23" t="s">
        <v>223</v>
      </c>
      <c r="P271" s="23" t="s">
        <v>811</v>
      </c>
      <c r="Q271" s="23" t="s">
        <v>812</v>
      </c>
      <c r="R271" s="23"/>
      <c r="S271" s="23"/>
      <c r="T271" s="23"/>
      <c r="U271" s="23"/>
      <c r="V271" s="23"/>
      <c r="W271" s="23"/>
      <c r="X271" s="23"/>
      <c r="Y271" s="23"/>
      <c r="Z271" s="23"/>
      <c r="AA271" s="23"/>
      <c r="AB271" s="23" t="s">
        <v>204</v>
      </c>
      <c r="AC271" s="23" t="s">
        <v>204</v>
      </c>
      <c r="AD271" s="23"/>
      <c r="AE271" s="23"/>
      <c r="AF271" s="16">
        <v>2</v>
      </c>
      <c r="AG271" s="16"/>
      <c r="AH271" s="278">
        <v>2</v>
      </c>
      <c r="AI271" s="16" t="s">
        <v>36</v>
      </c>
      <c r="AJ271" s="16">
        <v>1</v>
      </c>
      <c r="AK271" s="23"/>
      <c r="AL271" s="23"/>
      <c r="AM271" s="23"/>
      <c r="AN271" s="23"/>
    </row>
    <row r="272" spans="1:40" ht="46.5" customHeight="1" x14ac:dyDescent="0.25">
      <c r="A272" s="292" t="s">
        <v>5125</v>
      </c>
      <c r="B272" s="50">
        <v>2021</v>
      </c>
      <c r="C272" s="16" t="s">
        <v>125</v>
      </c>
      <c r="D272" s="43" t="s">
        <v>4735</v>
      </c>
      <c r="E272" s="52" t="s">
        <v>1141</v>
      </c>
      <c r="F272" s="55" t="s">
        <v>1140</v>
      </c>
      <c r="G272" s="53"/>
      <c r="H272" s="65" t="s">
        <v>1142</v>
      </c>
      <c r="I272" s="403"/>
      <c r="J272" s="402" t="s">
        <v>1143</v>
      </c>
      <c r="K272" s="16">
        <v>0</v>
      </c>
      <c r="L272" s="23"/>
      <c r="M272" s="23"/>
      <c r="N272" s="23" t="s">
        <v>332</v>
      </c>
      <c r="O272" s="23" t="s">
        <v>333</v>
      </c>
      <c r="P272" s="23"/>
      <c r="Q272" s="23"/>
      <c r="R272" s="23"/>
      <c r="S272" s="23"/>
      <c r="T272" s="23"/>
      <c r="U272" s="23"/>
      <c r="V272" s="23"/>
      <c r="W272" s="23"/>
      <c r="X272" s="23"/>
      <c r="Y272" s="23"/>
      <c r="Z272" s="23"/>
      <c r="AA272" s="23"/>
      <c r="AB272" s="23"/>
      <c r="AC272" s="23"/>
      <c r="AD272" s="23"/>
      <c r="AE272" s="23"/>
      <c r="AF272" s="16">
        <v>4</v>
      </c>
      <c r="AG272" s="16">
        <v>4</v>
      </c>
      <c r="AH272" s="278">
        <v>4</v>
      </c>
      <c r="AI272" s="16"/>
      <c r="AJ272" s="16"/>
      <c r="AK272" s="23"/>
      <c r="AL272" s="23"/>
      <c r="AM272" s="23"/>
      <c r="AN272" s="23"/>
    </row>
    <row r="273" spans="1:40" ht="46.5" customHeight="1" x14ac:dyDescent="0.2">
      <c r="A273" s="292" t="s">
        <v>5125</v>
      </c>
      <c r="B273" s="50">
        <v>2021</v>
      </c>
      <c r="C273" s="16" t="s">
        <v>1579</v>
      </c>
      <c r="D273" s="51" t="s">
        <v>4736</v>
      </c>
      <c r="E273" s="18" t="s">
        <v>169</v>
      </c>
      <c r="F273" s="55" t="s">
        <v>170</v>
      </c>
      <c r="G273" s="53">
        <v>44135</v>
      </c>
      <c r="H273" s="82" t="s">
        <v>171</v>
      </c>
      <c r="I273" s="404" t="s">
        <v>172</v>
      </c>
      <c r="J273" s="20" t="s">
        <v>173</v>
      </c>
      <c r="K273" s="16">
        <v>1</v>
      </c>
      <c r="L273" s="23"/>
      <c r="M273" s="23"/>
      <c r="N273" s="23" t="s">
        <v>174</v>
      </c>
      <c r="O273" s="23" t="s">
        <v>175</v>
      </c>
      <c r="P273" s="23"/>
      <c r="Q273" s="23"/>
      <c r="R273" s="23"/>
      <c r="S273" s="23"/>
      <c r="T273" s="23"/>
      <c r="U273" s="23"/>
      <c r="V273" s="23"/>
      <c r="W273" s="23"/>
      <c r="X273" s="23"/>
      <c r="Y273" s="23"/>
      <c r="Z273" s="23"/>
      <c r="AA273" s="23"/>
      <c r="AB273" s="23"/>
      <c r="AC273" s="23" t="s">
        <v>62</v>
      </c>
      <c r="AD273" s="23"/>
      <c r="AE273" s="23"/>
      <c r="AF273" s="16">
        <v>2</v>
      </c>
      <c r="AG273" s="16">
        <v>2</v>
      </c>
      <c r="AH273" s="278">
        <v>2</v>
      </c>
      <c r="AI273" s="16" t="s">
        <v>36</v>
      </c>
      <c r="AJ273" s="16">
        <v>3</v>
      </c>
      <c r="AK273" s="23"/>
      <c r="AL273" s="23"/>
      <c r="AM273" s="23"/>
      <c r="AN273" s="23"/>
    </row>
    <row r="274" spans="1:40" ht="46.5" customHeight="1" x14ac:dyDescent="0.2">
      <c r="A274" s="292" t="s">
        <v>5125</v>
      </c>
      <c r="B274" s="50">
        <v>2021</v>
      </c>
      <c r="C274" s="16" t="s">
        <v>1579</v>
      </c>
      <c r="D274" s="51" t="s">
        <v>4737</v>
      </c>
      <c r="E274" s="18" t="s">
        <v>176</v>
      </c>
      <c r="F274" s="55" t="s">
        <v>177</v>
      </c>
      <c r="G274" s="53">
        <v>44235</v>
      </c>
      <c r="H274" s="82" t="s">
        <v>178</v>
      </c>
      <c r="I274" s="46" t="s">
        <v>179</v>
      </c>
      <c r="J274" s="20" t="s">
        <v>180</v>
      </c>
      <c r="K274" s="16">
        <v>1</v>
      </c>
      <c r="L274" s="23"/>
      <c r="M274" s="23"/>
      <c r="N274" s="23" t="s">
        <v>174</v>
      </c>
      <c r="O274" s="23" t="s">
        <v>175</v>
      </c>
      <c r="P274" s="23"/>
      <c r="Q274" s="23"/>
      <c r="R274" s="23"/>
      <c r="S274" s="23"/>
      <c r="T274" s="23"/>
      <c r="U274" s="23"/>
      <c r="V274" s="23"/>
      <c r="W274" s="23"/>
      <c r="X274" s="23"/>
      <c r="Y274" s="23"/>
      <c r="Z274" s="23"/>
      <c r="AA274" s="23"/>
      <c r="AB274" s="23"/>
      <c r="AC274" s="23" t="s">
        <v>62</v>
      </c>
      <c r="AD274" s="23"/>
      <c r="AE274" s="23"/>
      <c r="AF274" s="16">
        <v>3</v>
      </c>
      <c r="AG274" s="16">
        <v>3</v>
      </c>
      <c r="AH274" s="278">
        <v>3</v>
      </c>
      <c r="AI274" s="16" t="s">
        <v>38</v>
      </c>
      <c r="AJ274" s="16">
        <v>2</v>
      </c>
      <c r="AK274" s="23"/>
      <c r="AL274" s="23"/>
      <c r="AM274" s="23"/>
      <c r="AN274" s="23"/>
    </row>
    <row r="275" spans="1:40" ht="46.5" customHeight="1" x14ac:dyDescent="0.2">
      <c r="A275" s="292" t="s">
        <v>5125</v>
      </c>
      <c r="B275" s="50">
        <v>2021</v>
      </c>
      <c r="C275" s="16" t="s">
        <v>87</v>
      </c>
      <c r="D275" s="51" t="s">
        <v>4738</v>
      </c>
      <c r="E275" s="160" t="s">
        <v>1911</v>
      </c>
      <c r="F275" s="55" t="s">
        <v>181</v>
      </c>
      <c r="G275" s="53">
        <v>44130</v>
      </c>
      <c r="H275" s="405" t="s">
        <v>182</v>
      </c>
      <c r="I275" s="311" t="s">
        <v>183</v>
      </c>
      <c r="J275" s="20" t="s">
        <v>184</v>
      </c>
      <c r="K275" s="16">
        <v>0</v>
      </c>
      <c r="L275" s="23"/>
      <c r="M275" s="23"/>
      <c r="N275" s="23" t="s">
        <v>185</v>
      </c>
      <c r="O275" s="23" t="s">
        <v>186</v>
      </c>
      <c r="P275" s="23"/>
      <c r="Q275" s="23"/>
      <c r="R275" s="23"/>
      <c r="S275" s="23"/>
      <c r="T275" s="23"/>
      <c r="U275" s="23"/>
      <c r="V275" s="23"/>
      <c r="W275" s="23"/>
      <c r="X275" s="23"/>
      <c r="Y275" s="23"/>
      <c r="Z275" s="23"/>
      <c r="AA275" s="23"/>
      <c r="AB275" s="23"/>
      <c r="AC275" s="23" t="s">
        <v>62</v>
      </c>
      <c r="AD275" s="23"/>
      <c r="AE275" s="23"/>
      <c r="AF275" s="16">
        <v>4</v>
      </c>
      <c r="AG275" s="16">
        <v>3</v>
      </c>
      <c r="AH275" s="278">
        <v>3</v>
      </c>
      <c r="AI275" s="16" t="s">
        <v>38</v>
      </c>
      <c r="AJ275" s="16"/>
      <c r="AK275" s="23"/>
      <c r="AL275" s="23"/>
      <c r="AM275" s="23"/>
      <c r="AN275" s="23"/>
    </row>
    <row r="276" spans="1:40" ht="46.5" customHeight="1" x14ac:dyDescent="0.2">
      <c r="A276" s="292" t="s">
        <v>5125</v>
      </c>
      <c r="B276" s="50">
        <v>2021</v>
      </c>
      <c r="C276" s="16" t="s">
        <v>87</v>
      </c>
      <c r="D276" s="51" t="s">
        <v>4739</v>
      </c>
      <c r="E276" s="52" t="s">
        <v>813</v>
      </c>
      <c r="F276" s="55" t="s">
        <v>814</v>
      </c>
      <c r="G276" s="53">
        <v>44350</v>
      </c>
      <c r="H276" s="406"/>
      <c r="I276" s="67" t="s">
        <v>972</v>
      </c>
      <c r="J276" s="20" t="s">
        <v>971</v>
      </c>
      <c r="K276" s="16">
        <v>0</v>
      </c>
      <c r="L276" s="23"/>
      <c r="M276" s="23"/>
      <c r="N276" s="23" t="s">
        <v>185</v>
      </c>
      <c r="O276" s="23" t="s">
        <v>186</v>
      </c>
      <c r="P276" s="23" t="s">
        <v>231</v>
      </c>
      <c r="Q276" s="23" t="s">
        <v>232</v>
      </c>
      <c r="R276" s="23"/>
      <c r="S276" s="23"/>
      <c r="T276" s="23"/>
      <c r="U276" s="23"/>
      <c r="V276" s="23"/>
      <c r="W276" s="23"/>
      <c r="X276" s="23"/>
      <c r="Y276" s="23"/>
      <c r="Z276" s="23"/>
      <c r="AA276" s="23"/>
      <c r="AB276" s="23"/>
      <c r="AC276" s="23" t="s">
        <v>62</v>
      </c>
      <c r="AD276" s="23"/>
      <c r="AE276" s="23"/>
      <c r="AF276" s="16">
        <v>4</v>
      </c>
      <c r="AG276" s="16"/>
      <c r="AH276" s="278">
        <v>4</v>
      </c>
      <c r="AI276" s="16" t="s">
        <v>40</v>
      </c>
      <c r="AJ276" s="16"/>
      <c r="AK276" s="23"/>
      <c r="AL276" s="23"/>
      <c r="AM276" s="23"/>
      <c r="AN276" s="23"/>
    </row>
    <row r="277" spans="1:40" ht="46.5" customHeight="1" x14ac:dyDescent="0.2">
      <c r="A277" s="292" t="s">
        <v>5125</v>
      </c>
      <c r="B277" s="50">
        <v>2021</v>
      </c>
      <c r="C277" s="16" t="s">
        <v>79</v>
      </c>
      <c r="D277" s="51" t="s">
        <v>4740</v>
      </c>
      <c r="E277" s="18" t="s">
        <v>187</v>
      </c>
      <c r="F277" s="55" t="s">
        <v>188</v>
      </c>
      <c r="G277" s="53">
        <v>44249</v>
      </c>
      <c r="H277" s="82" t="s">
        <v>107</v>
      </c>
      <c r="I277" s="46" t="s">
        <v>189</v>
      </c>
      <c r="J277" s="20" t="s">
        <v>190</v>
      </c>
      <c r="K277" s="16">
        <v>1</v>
      </c>
      <c r="L277" s="23"/>
      <c r="M277" s="23"/>
      <c r="N277" s="23" t="s">
        <v>191</v>
      </c>
      <c r="O277" s="23" t="s">
        <v>192</v>
      </c>
      <c r="P277" s="23"/>
      <c r="Q277" s="23"/>
      <c r="R277" s="23"/>
      <c r="S277" s="23"/>
      <c r="T277" s="23"/>
      <c r="U277" s="23"/>
      <c r="V277" s="23"/>
      <c r="W277" s="23"/>
      <c r="X277" s="23"/>
      <c r="Y277" s="23"/>
      <c r="Z277" s="23"/>
      <c r="AA277" s="23"/>
      <c r="AB277" s="23"/>
      <c r="AC277" s="23" t="s">
        <v>62</v>
      </c>
      <c r="AD277" s="23"/>
      <c r="AE277" s="23"/>
      <c r="AF277" s="16"/>
      <c r="AG277" s="16">
        <v>4</v>
      </c>
      <c r="AH277" s="278">
        <v>3</v>
      </c>
      <c r="AI277" s="16" t="s">
        <v>40</v>
      </c>
      <c r="AJ277" s="16">
        <v>2</v>
      </c>
      <c r="AK277" s="23"/>
      <c r="AL277" s="23"/>
      <c r="AM277" s="23"/>
      <c r="AN277" s="23"/>
    </row>
    <row r="278" spans="1:40" ht="46.5" customHeight="1" x14ac:dyDescent="0.2">
      <c r="A278" s="292" t="s">
        <v>5125</v>
      </c>
      <c r="B278" s="50">
        <v>2021</v>
      </c>
      <c r="C278" s="16" t="s">
        <v>1579</v>
      </c>
      <c r="D278" s="42" t="s">
        <v>4741</v>
      </c>
      <c r="E278" s="18" t="s">
        <v>193</v>
      </c>
      <c r="F278" s="55" t="s">
        <v>194</v>
      </c>
      <c r="G278" s="89"/>
      <c r="H278" s="27" t="s">
        <v>182</v>
      </c>
      <c r="I278" s="74" t="s">
        <v>195</v>
      </c>
      <c r="J278" s="35" t="s">
        <v>196</v>
      </c>
      <c r="K278" s="16">
        <v>1</v>
      </c>
      <c r="L278" s="23"/>
      <c r="M278" s="23"/>
      <c r="N278" s="23" t="s">
        <v>197</v>
      </c>
      <c r="O278" s="23" t="s">
        <v>198</v>
      </c>
      <c r="P278" s="23"/>
      <c r="Q278" s="23"/>
      <c r="R278" s="23"/>
      <c r="S278" s="23"/>
      <c r="T278" s="23"/>
      <c r="U278" s="23"/>
      <c r="V278" s="23"/>
      <c r="W278" s="23"/>
      <c r="X278" s="23"/>
      <c r="Y278" s="23"/>
      <c r="Z278" s="23"/>
      <c r="AA278" s="23"/>
      <c r="AB278" s="23"/>
      <c r="AC278" s="23" t="s">
        <v>62</v>
      </c>
      <c r="AD278" s="23"/>
      <c r="AE278" s="23"/>
      <c r="AF278" s="16">
        <v>3</v>
      </c>
      <c r="AG278" s="16"/>
      <c r="AH278" s="277">
        <v>3</v>
      </c>
      <c r="AI278" s="16" t="s">
        <v>38</v>
      </c>
      <c r="AJ278" s="16">
        <v>2</v>
      </c>
      <c r="AK278" s="226"/>
      <c r="AL278" s="23"/>
      <c r="AM278" s="23"/>
      <c r="AN278" s="150"/>
    </row>
    <row r="279" spans="1:40" ht="46.5" customHeight="1" x14ac:dyDescent="0.2">
      <c r="A279" s="292" t="s">
        <v>5125</v>
      </c>
      <c r="B279" s="50">
        <v>2021</v>
      </c>
      <c r="C279" s="16" t="s">
        <v>1579</v>
      </c>
      <c r="D279" s="51" t="s">
        <v>4742</v>
      </c>
      <c r="E279" s="18" t="s">
        <v>815</v>
      </c>
      <c r="F279" s="55" t="s">
        <v>816</v>
      </c>
      <c r="G279" s="53">
        <v>44203</v>
      </c>
      <c r="H279" s="396">
        <v>44348</v>
      </c>
      <c r="I279" s="67" t="s">
        <v>817</v>
      </c>
      <c r="J279" s="107" t="s">
        <v>818</v>
      </c>
      <c r="K279" s="16">
        <v>1</v>
      </c>
      <c r="L279" s="23"/>
      <c r="M279" s="23"/>
      <c r="N279" s="23" t="s">
        <v>197</v>
      </c>
      <c r="O279" s="23" t="s">
        <v>198</v>
      </c>
      <c r="P279" s="23"/>
      <c r="Q279" s="23"/>
      <c r="R279" s="23"/>
      <c r="S279" s="23"/>
      <c r="T279" s="23"/>
      <c r="U279" s="23"/>
      <c r="V279" s="23"/>
      <c r="W279" s="23"/>
      <c r="X279" s="23"/>
      <c r="Y279" s="23"/>
      <c r="Z279" s="23"/>
      <c r="AA279" s="23"/>
      <c r="AB279" s="23"/>
      <c r="AC279" s="23" t="s">
        <v>62</v>
      </c>
      <c r="AD279" s="23"/>
      <c r="AE279" s="23"/>
      <c r="AF279" s="16">
        <v>2</v>
      </c>
      <c r="AG279" s="16">
        <v>1</v>
      </c>
      <c r="AH279" s="278">
        <v>1</v>
      </c>
      <c r="AI279" s="16" t="s">
        <v>36</v>
      </c>
      <c r="AJ279" s="16">
        <v>4</v>
      </c>
      <c r="AK279" s="23"/>
      <c r="AL279" s="23"/>
      <c r="AM279" s="23"/>
      <c r="AN279" s="23"/>
    </row>
    <row r="280" spans="1:40" ht="46.5" customHeight="1" x14ac:dyDescent="0.2">
      <c r="A280" s="292" t="s">
        <v>5125</v>
      </c>
      <c r="B280" s="50">
        <v>2021</v>
      </c>
      <c r="C280" s="16" t="s">
        <v>125</v>
      </c>
      <c r="D280" s="51" t="s">
        <v>4743</v>
      </c>
      <c r="E280" s="52" t="s">
        <v>55</v>
      </c>
      <c r="F280" s="55" t="s">
        <v>56</v>
      </c>
      <c r="G280" s="53">
        <v>44238</v>
      </c>
      <c r="H280" s="82" t="s">
        <v>74</v>
      </c>
      <c r="I280" s="321" t="s">
        <v>1078</v>
      </c>
      <c r="J280" s="20" t="s">
        <v>199</v>
      </c>
      <c r="K280" s="16">
        <v>0</v>
      </c>
      <c r="L280" s="23"/>
      <c r="M280" s="23"/>
      <c r="N280" s="23" t="s">
        <v>200</v>
      </c>
      <c r="O280" s="23" t="s">
        <v>201</v>
      </c>
      <c r="P280" s="23"/>
      <c r="Q280" s="23"/>
      <c r="R280" s="23"/>
      <c r="S280" s="23"/>
      <c r="T280" s="23"/>
      <c r="U280" s="23"/>
      <c r="V280" s="23"/>
      <c r="W280" s="23"/>
      <c r="X280" s="23"/>
      <c r="Y280" s="23"/>
      <c r="Z280" s="23"/>
      <c r="AA280" s="23"/>
      <c r="AB280" s="23"/>
      <c r="AC280" s="23" t="s">
        <v>62</v>
      </c>
      <c r="AD280" s="23"/>
      <c r="AE280" s="23"/>
      <c r="AF280" s="16">
        <v>4</v>
      </c>
      <c r="AG280" s="16">
        <v>3</v>
      </c>
      <c r="AH280" s="278">
        <v>3</v>
      </c>
      <c r="AI280" s="16" t="s">
        <v>38</v>
      </c>
      <c r="AJ280" s="16"/>
      <c r="AK280" s="23"/>
      <c r="AL280" s="23"/>
      <c r="AM280" s="23"/>
      <c r="AN280" s="23"/>
    </row>
    <row r="281" spans="1:40" ht="46.5" customHeight="1" x14ac:dyDescent="0.2">
      <c r="A281" s="292" t="s">
        <v>5125</v>
      </c>
      <c r="B281" s="50">
        <v>2021</v>
      </c>
      <c r="C281" s="16" t="s">
        <v>125</v>
      </c>
      <c r="D281" s="42" t="s">
        <v>4744</v>
      </c>
      <c r="E281" s="18" t="s">
        <v>95</v>
      </c>
      <c r="F281" s="55" t="s">
        <v>96</v>
      </c>
      <c r="G281" s="53">
        <v>44067</v>
      </c>
      <c r="H281" s="41" t="s">
        <v>107</v>
      </c>
      <c r="I281" s="61" t="s">
        <v>202</v>
      </c>
      <c r="J281" s="394" t="s">
        <v>203</v>
      </c>
      <c r="K281" s="16">
        <v>1</v>
      </c>
      <c r="L281" s="23"/>
      <c r="M281" s="23"/>
      <c r="N281" s="23" t="s">
        <v>200</v>
      </c>
      <c r="O281" s="23" t="s">
        <v>201</v>
      </c>
      <c r="P281" s="23"/>
      <c r="Q281" s="23"/>
      <c r="R281" s="23"/>
      <c r="S281" s="23"/>
      <c r="T281" s="23"/>
      <c r="U281" s="23"/>
      <c r="V281" s="23"/>
      <c r="W281" s="23"/>
      <c r="X281" s="23"/>
      <c r="Y281" s="23"/>
      <c r="Z281" s="23"/>
      <c r="AA281" s="23"/>
      <c r="AB281" s="23"/>
      <c r="AC281" s="23" t="s">
        <v>204</v>
      </c>
      <c r="AD281" s="23"/>
      <c r="AE281" s="23"/>
      <c r="AF281" s="16">
        <v>3</v>
      </c>
      <c r="AG281" s="16">
        <v>3</v>
      </c>
      <c r="AH281" s="277">
        <v>3</v>
      </c>
      <c r="AI281" s="16" t="s">
        <v>38</v>
      </c>
      <c r="AJ281" s="16">
        <v>2</v>
      </c>
      <c r="AK281" s="226"/>
      <c r="AL281" s="23"/>
      <c r="AM281" s="23"/>
      <c r="AN281" s="150"/>
    </row>
    <row r="282" spans="1:40" ht="46.5" customHeight="1" x14ac:dyDescent="0.2">
      <c r="A282" s="292" t="s">
        <v>5125</v>
      </c>
      <c r="B282" s="50">
        <v>2021</v>
      </c>
      <c r="C282" s="16" t="s">
        <v>125</v>
      </c>
      <c r="D282" s="42" t="s">
        <v>4745</v>
      </c>
      <c r="E282" s="263" t="s">
        <v>1183</v>
      </c>
      <c r="F282" s="197" t="s">
        <v>1184</v>
      </c>
      <c r="G282" s="20"/>
      <c r="H282" s="41" t="s">
        <v>1067</v>
      </c>
      <c r="I282" s="61" t="s">
        <v>1447</v>
      </c>
      <c r="J282" s="407" t="s">
        <v>1188</v>
      </c>
      <c r="K282" s="16">
        <v>0</v>
      </c>
      <c r="L282" s="23"/>
      <c r="M282" s="23"/>
      <c r="N282" s="23" t="s">
        <v>200</v>
      </c>
      <c r="O282" s="23" t="s">
        <v>201</v>
      </c>
      <c r="P282" s="23"/>
      <c r="Q282" s="179"/>
      <c r="R282" s="23"/>
      <c r="S282" s="23"/>
      <c r="T282" s="23"/>
      <c r="U282" s="23"/>
      <c r="V282" s="23"/>
      <c r="W282" s="23"/>
      <c r="X282" s="23"/>
      <c r="Y282" s="23"/>
      <c r="Z282" s="23"/>
      <c r="AA282" s="23"/>
      <c r="AB282" s="23"/>
      <c r="AC282" s="23" t="s">
        <v>62</v>
      </c>
      <c r="AD282" s="23"/>
      <c r="AE282" s="23"/>
      <c r="AF282" s="16"/>
      <c r="AG282" s="16">
        <v>4</v>
      </c>
      <c r="AH282" s="277">
        <v>4</v>
      </c>
      <c r="AI282" s="16" t="s">
        <v>40</v>
      </c>
      <c r="AJ282" s="16"/>
      <c r="AK282" s="226"/>
      <c r="AL282" s="23"/>
      <c r="AM282" s="23"/>
      <c r="AN282" s="319"/>
    </row>
    <row r="283" spans="1:40" ht="46.5" customHeight="1" x14ac:dyDescent="0.2">
      <c r="A283" s="292" t="s">
        <v>5125</v>
      </c>
      <c r="B283" s="50">
        <v>2021</v>
      </c>
      <c r="C283" s="16" t="s">
        <v>125</v>
      </c>
      <c r="D283" s="42" t="s">
        <v>4746</v>
      </c>
      <c r="E283" s="196" t="s">
        <v>218</v>
      </c>
      <c r="F283" s="197" t="s">
        <v>1186</v>
      </c>
      <c r="G283" s="20"/>
      <c r="H283" s="41" t="s">
        <v>1067</v>
      </c>
      <c r="I283" s="21" t="s">
        <v>1185</v>
      </c>
      <c r="J283" s="407" t="s">
        <v>1187</v>
      </c>
      <c r="K283" s="16">
        <v>1</v>
      </c>
      <c r="L283" s="23"/>
      <c r="M283" s="23"/>
      <c r="N283" s="23" t="s">
        <v>200</v>
      </c>
      <c r="O283" s="23" t="s">
        <v>201</v>
      </c>
      <c r="P283" s="23"/>
      <c r="Q283" s="179"/>
      <c r="R283" s="23"/>
      <c r="S283" s="23"/>
      <c r="T283" s="23"/>
      <c r="U283" s="23"/>
      <c r="V283" s="23"/>
      <c r="W283" s="23"/>
      <c r="X283" s="23"/>
      <c r="Y283" s="23"/>
      <c r="Z283" s="23"/>
      <c r="AA283" s="23"/>
      <c r="AB283" s="23"/>
      <c r="AC283" s="23" t="s">
        <v>62</v>
      </c>
      <c r="AD283" s="23"/>
      <c r="AE283" s="23"/>
      <c r="AF283" s="16">
        <v>3</v>
      </c>
      <c r="AG283" s="16">
        <v>2</v>
      </c>
      <c r="AH283" s="277">
        <v>2</v>
      </c>
      <c r="AI283" s="16" t="s">
        <v>36</v>
      </c>
      <c r="AJ283" s="16"/>
      <c r="AK283" s="226"/>
      <c r="AL283" s="23"/>
      <c r="AM283" s="23"/>
      <c r="AN283" s="319"/>
    </row>
    <row r="284" spans="1:40" ht="46.5" customHeight="1" x14ac:dyDescent="0.2">
      <c r="A284" s="292" t="s">
        <v>5125</v>
      </c>
      <c r="B284" s="50">
        <v>2021</v>
      </c>
      <c r="C284" s="16" t="s">
        <v>125</v>
      </c>
      <c r="D284" s="51" t="s">
        <v>4747</v>
      </c>
      <c r="E284" s="52" t="s">
        <v>1493</v>
      </c>
      <c r="F284" s="55" t="s">
        <v>1112</v>
      </c>
      <c r="G284" s="357">
        <v>44497</v>
      </c>
      <c r="H284" s="92"/>
      <c r="I284" s="67"/>
      <c r="J284" s="20" t="s">
        <v>1225</v>
      </c>
      <c r="K284" s="16">
        <v>0</v>
      </c>
      <c r="L284" s="23"/>
      <c r="M284" s="23"/>
      <c r="N284" s="23" t="s">
        <v>200</v>
      </c>
      <c r="O284" s="23" t="s">
        <v>201</v>
      </c>
      <c r="P284" s="23"/>
      <c r="Q284" s="23"/>
      <c r="R284" s="23"/>
      <c r="S284" s="23"/>
      <c r="T284" s="23"/>
      <c r="U284" s="23"/>
      <c r="V284" s="23"/>
      <c r="W284" s="23"/>
      <c r="X284" s="23"/>
      <c r="Y284" s="23"/>
      <c r="Z284" s="23"/>
      <c r="AA284" s="23"/>
      <c r="AB284" s="23"/>
      <c r="AC284" s="23" t="s">
        <v>62</v>
      </c>
      <c r="AD284" s="23"/>
      <c r="AE284" s="23"/>
      <c r="AF284" s="16"/>
      <c r="AG284" s="16">
        <v>4</v>
      </c>
      <c r="AH284" s="278">
        <v>4</v>
      </c>
      <c r="AI284" s="16" t="s">
        <v>40</v>
      </c>
      <c r="AJ284" s="16"/>
      <c r="AK284" s="23"/>
      <c r="AL284" s="23"/>
      <c r="AM284" s="23"/>
      <c r="AN284" s="23"/>
    </row>
    <row r="285" spans="1:40" ht="46.5" customHeight="1" x14ac:dyDescent="0.2">
      <c r="A285" s="292" t="s">
        <v>5125</v>
      </c>
      <c r="B285" s="50">
        <v>2021</v>
      </c>
      <c r="C285" s="16" t="s">
        <v>125</v>
      </c>
      <c r="D285" s="308" t="s">
        <v>4748</v>
      </c>
      <c r="E285" s="263" t="s">
        <v>1183</v>
      </c>
      <c r="F285" s="197" t="s">
        <v>1184</v>
      </c>
      <c r="G285" s="53"/>
      <c r="H285" s="92"/>
      <c r="I285" s="67" t="s">
        <v>1374</v>
      </c>
      <c r="J285" s="20" t="s">
        <v>1375</v>
      </c>
      <c r="K285" s="16">
        <v>0</v>
      </c>
      <c r="L285" s="23"/>
      <c r="M285" s="23"/>
      <c r="N285" s="23" t="s">
        <v>200</v>
      </c>
      <c r="O285" s="23" t="s">
        <v>201</v>
      </c>
      <c r="P285" s="23"/>
      <c r="Q285" s="179"/>
      <c r="R285" s="23"/>
      <c r="S285" s="23"/>
      <c r="T285" s="23"/>
      <c r="U285" s="23"/>
      <c r="V285" s="23"/>
      <c r="W285" s="23"/>
      <c r="X285" s="23"/>
      <c r="Y285" s="23"/>
      <c r="Z285" s="23"/>
      <c r="AA285" s="23"/>
      <c r="AB285" s="23"/>
      <c r="AC285" s="23" t="s">
        <v>62</v>
      </c>
      <c r="AD285" s="23"/>
      <c r="AE285" s="23"/>
      <c r="AF285" s="16"/>
      <c r="AG285" s="16">
        <v>4</v>
      </c>
      <c r="AH285" s="278">
        <v>4</v>
      </c>
      <c r="AI285" s="408" t="s">
        <v>40</v>
      </c>
      <c r="AJ285" s="16"/>
      <c r="AK285" s="23"/>
      <c r="AL285" s="23"/>
      <c r="AM285" s="23"/>
      <c r="AN285" s="23"/>
    </row>
    <row r="286" spans="1:40" ht="46.5" customHeight="1" x14ac:dyDescent="0.2">
      <c r="A286" s="292" t="s">
        <v>5125</v>
      </c>
      <c r="B286" s="50">
        <v>2021</v>
      </c>
      <c r="C286" s="16" t="s">
        <v>125</v>
      </c>
      <c r="D286" s="409" t="s">
        <v>4749</v>
      </c>
      <c r="E286" s="263" t="s">
        <v>1183</v>
      </c>
      <c r="F286" s="197" t="s">
        <v>1184</v>
      </c>
      <c r="G286" s="53"/>
      <c r="H286" s="92"/>
      <c r="I286" s="46" t="s">
        <v>1374</v>
      </c>
      <c r="J286" s="20" t="s">
        <v>4750</v>
      </c>
      <c r="K286" s="16">
        <v>0</v>
      </c>
      <c r="L286" s="23"/>
      <c r="M286" s="23"/>
      <c r="N286" s="23" t="s">
        <v>200</v>
      </c>
      <c r="O286" s="20" t="s">
        <v>201</v>
      </c>
      <c r="P286" s="23"/>
      <c r="Q286" s="23"/>
      <c r="R286" s="23"/>
      <c r="S286" s="23"/>
      <c r="T286" s="23"/>
      <c r="U286" s="23"/>
      <c r="V286" s="23"/>
      <c r="W286" s="23"/>
      <c r="X286" s="23"/>
      <c r="Y286" s="23"/>
      <c r="Z286" s="23"/>
      <c r="AA286" s="23"/>
      <c r="AB286" s="23"/>
      <c r="AC286" s="23" t="s">
        <v>62</v>
      </c>
      <c r="AD286" s="23"/>
      <c r="AE286" s="23"/>
      <c r="AF286" s="16"/>
      <c r="AG286" s="16">
        <v>4</v>
      </c>
      <c r="AH286" s="277">
        <v>4</v>
      </c>
      <c r="AI286" s="16" t="s">
        <v>40</v>
      </c>
      <c r="AJ286" s="16"/>
      <c r="AK286" s="23"/>
      <c r="AL286" s="23"/>
      <c r="AM286" s="23"/>
    </row>
    <row r="287" spans="1:40" ht="46.5" customHeight="1" x14ac:dyDescent="0.2">
      <c r="A287" s="292" t="s">
        <v>5125</v>
      </c>
      <c r="B287" s="50">
        <v>2021</v>
      </c>
      <c r="C287" s="16" t="s">
        <v>54</v>
      </c>
      <c r="D287" s="68" t="s">
        <v>4751</v>
      </c>
      <c r="E287" s="196" t="s">
        <v>101</v>
      </c>
      <c r="F287" s="161" t="s">
        <v>73</v>
      </c>
      <c r="G287" s="53">
        <v>44397</v>
      </c>
      <c r="H287" s="405">
        <v>44531</v>
      </c>
      <c r="I287" s="67" t="s">
        <v>973</v>
      </c>
      <c r="J287" s="107" t="s">
        <v>974</v>
      </c>
      <c r="K287" s="16">
        <v>1</v>
      </c>
      <c r="L287" s="23"/>
      <c r="M287" s="23"/>
      <c r="N287" s="23" t="s">
        <v>823</v>
      </c>
      <c r="O287" s="23" t="s">
        <v>824</v>
      </c>
      <c r="P287" s="23"/>
      <c r="Q287" s="179"/>
      <c r="R287" s="23"/>
      <c r="S287" s="23"/>
      <c r="T287" s="23"/>
      <c r="U287" s="23"/>
      <c r="V287" s="23"/>
      <c r="W287" s="23"/>
      <c r="X287" s="23"/>
      <c r="Y287" s="23"/>
      <c r="Z287" s="23"/>
      <c r="AA287" s="23"/>
      <c r="AB287" s="23"/>
      <c r="AC287" s="23" t="s">
        <v>62</v>
      </c>
      <c r="AD287" s="23"/>
      <c r="AE287" s="23"/>
      <c r="AF287" s="16">
        <v>3</v>
      </c>
      <c r="AG287" s="16">
        <v>2</v>
      </c>
      <c r="AH287" s="278">
        <v>2</v>
      </c>
      <c r="AI287" s="410" t="s">
        <v>36</v>
      </c>
      <c r="AJ287" s="16">
        <v>3</v>
      </c>
      <c r="AK287" s="23"/>
      <c r="AL287" s="23"/>
      <c r="AM287" s="23"/>
      <c r="AN287" s="23"/>
    </row>
    <row r="288" spans="1:40" ht="46.5" customHeight="1" x14ac:dyDescent="0.2">
      <c r="A288" s="292" t="s">
        <v>5125</v>
      </c>
      <c r="B288" s="50">
        <v>2021</v>
      </c>
      <c r="C288" s="16" t="s">
        <v>54</v>
      </c>
      <c r="D288" s="51" t="s">
        <v>4752</v>
      </c>
      <c r="E288" s="18" t="s">
        <v>832</v>
      </c>
      <c r="F288" s="55" t="s">
        <v>833</v>
      </c>
      <c r="G288" s="53">
        <v>44405</v>
      </c>
      <c r="H288" s="390">
        <v>44531</v>
      </c>
      <c r="I288" s="307" t="s">
        <v>835</v>
      </c>
      <c r="J288" s="107" t="s">
        <v>836</v>
      </c>
      <c r="K288" s="16">
        <v>1</v>
      </c>
      <c r="L288" s="23"/>
      <c r="M288" s="23"/>
      <c r="N288" s="23" t="s">
        <v>823</v>
      </c>
      <c r="O288" s="23" t="s">
        <v>824</v>
      </c>
      <c r="P288" s="23"/>
      <c r="Q288" s="23"/>
      <c r="R288" s="23"/>
      <c r="S288" s="23"/>
      <c r="T288" s="23"/>
      <c r="U288" s="23"/>
      <c r="V288" s="23"/>
      <c r="W288" s="23"/>
      <c r="X288" s="23"/>
      <c r="Y288" s="23"/>
      <c r="Z288" s="23"/>
      <c r="AA288" s="23"/>
      <c r="AB288" s="23"/>
      <c r="AC288" s="23" t="s">
        <v>62</v>
      </c>
      <c r="AD288" s="23"/>
      <c r="AE288" s="23"/>
      <c r="AF288" s="16">
        <v>3</v>
      </c>
      <c r="AG288" s="16"/>
      <c r="AH288" s="278">
        <v>3</v>
      </c>
      <c r="AI288" s="312" t="s">
        <v>38</v>
      </c>
      <c r="AJ288" s="16">
        <v>2</v>
      </c>
      <c r="AK288" s="23"/>
      <c r="AL288" s="23"/>
      <c r="AM288" s="23"/>
      <c r="AN288" s="23"/>
    </row>
    <row r="289" spans="1:40" ht="46.5" customHeight="1" x14ac:dyDescent="0.2">
      <c r="A289" s="292" t="s">
        <v>5125</v>
      </c>
      <c r="B289" s="50">
        <v>2021</v>
      </c>
      <c r="C289" s="16" t="s">
        <v>54</v>
      </c>
      <c r="D289" s="51" t="s">
        <v>4753</v>
      </c>
      <c r="E289" s="196" t="s">
        <v>300</v>
      </c>
      <c r="F289" s="197" t="s">
        <v>301</v>
      </c>
      <c r="G289" s="53">
        <v>44340</v>
      </c>
      <c r="H289" s="82" t="s">
        <v>825</v>
      </c>
      <c r="I289" s="307" t="s">
        <v>826</v>
      </c>
      <c r="J289" s="107" t="s">
        <v>827</v>
      </c>
      <c r="K289" s="16">
        <v>1</v>
      </c>
      <c r="L289" s="23"/>
      <c r="M289" s="23"/>
      <c r="N289" s="23" t="s">
        <v>823</v>
      </c>
      <c r="O289" s="23" t="s">
        <v>824</v>
      </c>
      <c r="P289" s="23"/>
      <c r="Q289" s="179"/>
      <c r="R289" s="23"/>
      <c r="S289" s="23"/>
      <c r="T289" s="23"/>
      <c r="U289" s="23"/>
      <c r="V289" s="23"/>
      <c r="W289" s="23"/>
      <c r="X289" s="23"/>
      <c r="Y289" s="23"/>
      <c r="Z289" s="23"/>
      <c r="AA289" s="23"/>
      <c r="AB289" s="23"/>
      <c r="AC289" s="23" t="s">
        <v>62</v>
      </c>
      <c r="AD289" s="23"/>
      <c r="AE289" s="23"/>
      <c r="AF289" s="16"/>
      <c r="AG289" s="16">
        <v>3</v>
      </c>
      <c r="AH289" s="278">
        <v>3</v>
      </c>
      <c r="AI289" s="149" t="s">
        <v>38</v>
      </c>
      <c r="AJ289" s="16">
        <v>2</v>
      </c>
      <c r="AK289" s="23"/>
      <c r="AL289" s="23"/>
      <c r="AM289" s="23"/>
      <c r="AN289" s="23"/>
    </row>
    <row r="290" spans="1:40" ht="46.5" customHeight="1" x14ac:dyDescent="0.2">
      <c r="A290" s="292" t="s">
        <v>5125</v>
      </c>
      <c r="B290" s="50">
        <v>2021</v>
      </c>
      <c r="C290" s="16" t="s">
        <v>54</v>
      </c>
      <c r="D290" s="51" t="s">
        <v>4754</v>
      </c>
      <c r="E290" s="18" t="s">
        <v>828</v>
      </c>
      <c r="F290" s="55" t="s">
        <v>802</v>
      </c>
      <c r="G290" s="53">
        <v>44362</v>
      </c>
      <c r="H290" s="92" t="s">
        <v>728</v>
      </c>
      <c r="I290" s="307" t="s">
        <v>829</v>
      </c>
      <c r="J290" s="107"/>
      <c r="K290" s="16">
        <v>1</v>
      </c>
      <c r="L290" s="23"/>
      <c r="M290" s="23"/>
      <c r="N290" s="23" t="s">
        <v>823</v>
      </c>
      <c r="O290" s="23" t="s">
        <v>824</v>
      </c>
      <c r="P290" s="23"/>
      <c r="Q290" s="23"/>
      <c r="R290" s="23"/>
      <c r="S290" s="23"/>
      <c r="T290" s="23"/>
      <c r="U290" s="23"/>
      <c r="V290" s="23"/>
      <c r="W290" s="23"/>
      <c r="X290" s="23"/>
      <c r="Y290" s="23"/>
      <c r="Z290" s="23"/>
      <c r="AA290" s="23"/>
      <c r="AB290" s="23"/>
      <c r="AC290" s="23" t="s">
        <v>62</v>
      </c>
      <c r="AD290" s="23"/>
      <c r="AE290" s="23"/>
      <c r="AF290" s="16">
        <v>4</v>
      </c>
      <c r="AG290" s="16">
        <v>3</v>
      </c>
      <c r="AH290" s="278">
        <v>3</v>
      </c>
      <c r="AI290" s="16" t="s">
        <v>38</v>
      </c>
      <c r="AJ290" s="16">
        <v>1</v>
      </c>
      <c r="AK290" s="23"/>
      <c r="AL290" s="23"/>
      <c r="AM290" s="23"/>
      <c r="AN290" s="23"/>
    </row>
    <row r="291" spans="1:40" ht="46.5" customHeight="1" x14ac:dyDescent="0.2">
      <c r="A291" s="292" t="s">
        <v>5125</v>
      </c>
      <c r="B291" s="50">
        <v>2021</v>
      </c>
      <c r="C291" s="16" t="s">
        <v>54</v>
      </c>
      <c r="D291" s="90" t="s">
        <v>4755</v>
      </c>
      <c r="E291" s="18" t="s">
        <v>1126</v>
      </c>
      <c r="F291" s="55" t="s">
        <v>840</v>
      </c>
      <c r="G291" s="53">
        <v>44426</v>
      </c>
      <c r="H291" s="92" t="s">
        <v>728</v>
      </c>
      <c r="I291" s="21" t="s">
        <v>1049</v>
      </c>
      <c r="J291" s="107"/>
      <c r="K291" s="16">
        <v>1</v>
      </c>
      <c r="L291" s="23"/>
      <c r="M291" s="23"/>
      <c r="N291" s="23" t="s">
        <v>823</v>
      </c>
      <c r="O291" s="23" t="s">
        <v>824</v>
      </c>
      <c r="P291" s="23"/>
      <c r="Q291" s="23"/>
      <c r="R291" s="23"/>
      <c r="S291" s="23"/>
      <c r="T291" s="23"/>
      <c r="U291" s="23"/>
      <c r="V291" s="23"/>
      <c r="W291" s="23"/>
      <c r="X291" s="23"/>
      <c r="Y291" s="23"/>
      <c r="Z291" s="23"/>
      <c r="AA291" s="23"/>
      <c r="AB291" s="23"/>
      <c r="AC291" s="23" t="s">
        <v>62</v>
      </c>
      <c r="AD291" s="23"/>
      <c r="AE291" s="23"/>
      <c r="AF291" s="16">
        <v>3</v>
      </c>
      <c r="AG291" s="16">
        <v>3</v>
      </c>
      <c r="AH291" s="278">
        <v>3</v>
      </c>
      <c r="AI291" s="16" t="s">
        <v>38</v>
      </c>
      <c r="AJ291" s="16">
        <v>2</v>
      </c>
      <c r="AK291" s="23"/>
      <c r="AL291" s="23"/>
      <c r="AM291" s="23"/>
      <c r="AN291" s="23"/>
    </row>
    <row r="292" spans="1:40" ht="46.5" customHeight="1" x14ac:dyDescent="0.2">
      <c r="A292" s="292" t="s">
        <v>5125</v>
      </c>
      <c r="B292" s="50">
        <v>2021</v>
      </c>
      <c r="C292" s="16" t="s">
        <v>54</v>
      </c>
      <c r="D292" s="90" t="s">
        <v>4756</v>
      </c>
      <c r="E292" s="18" t="s">
        <v>105</v>
      </c>
      <c r="F292" s="55" t="s">
        <v>106</v>
      </c>
      <c r="G292" s="53">
        <v>44466</v>
      </c>
      <c r="H292" s="92" t="s">
        <v>728</v>
      </c>
      <c r="I292" s="307" t="s">
        <v>1200</v>
      </c>
      <c r="J292" s="107"/>
      <c r="K292" s="16">
        <v>1</v>
      </c>
      <c r="L292" s="23"/>
      <c r="M292" s="23"/>
      <c r="N292" s="23" t="s">
        <v>823</v>
      </c>
      <c r="O292" s="23" t="s">
        <v>824</v>
      </c>
      <c r="P292" s="23"/>
      <c r="Q292" s="23"/>
      <c r="R292" s="23"/>
      <c r="S292" s="23"/>
      <c r="T292" s="23"/>
      <c r="U292" s="23"/>
      <c r="V292" s="23"/>
      <c r="W292" s="23"/>
      <c r="X292" s="23"/>
      <c r="Y292" s="23"/>
      <c r="Z292" s="23"/>
      <c r="AA292" s="23"/>
      <c r="AB292" s="23"/>
      <c r="AC292" s="23" t="s">
        <v>62</v>
      </c>
      <c r="AD292" s="23"/>
      <c r="AE292" s="23"/>
      <c r="AF292" s="16">
        <v>2</v>
      </c>
      <c r="AG292" s="16">
        <v>1</v>
      </c>
      <c r="AH292" s="278">
        <v>1</v>
      </c>
      <c r="AI292" s="16" t="s">
        <v>36</v>
      </c>
      <c r="AJ292" s="16">
        <v>3</v>
      </c>
      <c r="AK292" s="16">
        <v>1</v>
      </c>
      <c r="AL292" s="23"/>
      <c r="AM292" s="23"/>
      <c r="AN292" s="23"/>
    </row>
    <row r="293" spans="1:40" ht="46.5" customHeight="1" x14ac:dyDescent="0.2">
      <c r="A293" s="292" t="s">
        <v>5125</v>
      </c>
      <c r="B293" s="50">
        <v>2021</v>
      </c>
      <c r="C293" s="16" t="s">
        <v>54</v>
      </c>
      <c r="D293" s="42" t="s">
        <v>4757</v>
      </c>
      <c r="E293" s="18" t="s">
        <v>205</v>
      </c>
      <c r="F293" s="55" t="s">
        <v>206</v>
      </c>
      <c r="G293" s="20"/>
      <c r="H293" s="41" t="s">
        <v>207</v>
      </c>
      <c r="I293" s="21" t="s">
        <v>208</v>
      </c>
      <c r="J293" s="407" t="s">
        <v>209</v>
      </c>
      <c r="K293" s="16">
        <v>0</v>
      </c>
      <c r="L293" s="23"/>
      <c r="M293" s="23"/>
      <c r="N293" s="23" t="s">
        <v>210</v>
      </c>
      <c r="O293" s="23" t="s">
        <v>211</v>
      </c>
      <c r="P293" s="23"/>
      <c r="Q293" s="23"/>
      <c r="R293" s="23"/>
      <c r="S293" s="23"/>
      <c r="T293" s="23"/>
      <c r="U293" s="23"/>
      <c r="V293" s="23"/>
      <c r="W293" s="23"/>
      <c r="X293" s="23"/>
      <c r="Y293" s="23"/>
      <c r="Z293" s="23"/>
      <c r="AA293" s="23"/>
      <c r="AB293" s="23"/>
      <c r="AC293" s="23" t="s">
        <v>62</v>
      </c>
      <c r="AD293" s="23"/>
      <c r="AE293" s="23"/>
      <c r="AF293" s="16"/>
      <c r="AG293" s="16">
        <v>3</v>
      </c>
      <c r="AH293" s="277">
        <v>3</v>
      </c>
      <c r="AI293" s="16" t="s">
        <v>38</v>
      </c>
      <c r="AJ293" s="16"/>
      <c r="AK293" s="226"/>
      <c r="AL293" s="23"/>
      <c r="AM293" s="23"/>
      <c r="AN293" s="150"/>
    </row>
    <row r="294" spans="1:40" ht="46.5" customHeight="1" x14ac:dyDescent="0.2">
      <c r="A294" s="292" t="s">
        <v>5125</v>
      </c>
      <c r="B294" s="50">
        <v>2021</v>
      </c>
      <c r="C294" s="16" t="s">
        <v>87</v>
      </c>
      <c r="D294" s="68" t="s">
        <v>4758</v>
      </c>
      <c r="E294" s="52" t="s">
        <v>821</v>
      </c>
      <c r="F294" s="55" t="s">
        <v>822</v>
      </c>
      <c r="G294" s="53">
        <v>44382</v>
      </c>
      <c r="H294" s="401" t="s">
        <v>1047</v>
      </c>
      <c r="I294" s="67" t="s">
        <v>1048</v>
      </c>
      <c r="J294" s="20" t="s">
        <v>1046</v>
      </c>
      <c r="K294" s="16">
        <v>0</v>
      </c>
      <c r="L294" s="23"/>
      <c r="M294" s="23"/>
      <c r="N294" s="23" t="s">
        <v>210</v>
      </c>
      <c r="O294" s="23" t="s">
        <v>211</v>
      </c>
      <c r="P294" s="23"/>
      <c r="Q294" s="23"/>
      <c r="R294" s="23"/>
      <c r="S294" s="23"/>
      <c r="T294" s="23"/>
      <c r="U294" s="23"/>
      <c r="V294" s="23"/>
      <c r="W294" s="23"/>
      <c r="X294" s="23"/>
      <c r="Y294" s="23"/>
      <c r="Z294" s="23"/>
      <c r="AA294" s="23"/>
      <c r="AB294" s="23"/>
      <c r="AC294" s="23" t="s">
        <v>62</v>
      </c>
      <c r="AD294" s="23"/>
      <c r="AE294" s="23"/>
      <c r="AF294" s="16">
        <v>4</v>
      </c>
      <c r="AG294" s="16">
        <v>4</v>
      </c>
      <c r="AH294" s="278">
        <v>4</v>
      </c>
      <c r="AI294" s="312" t="s">
        <v>40</v>
      </c>
      <c r="AJ294" s="16"/>
      <c r="AK294" s="23"/>
      <c r="AL294" s="23"/>
      <c r="AM294" s="23"/>
      <c r="AN294" s="23"/>
    </row>
    <row r="295" spans="1:40" ht="46.5" customHeight="1" x14ac:dyDescent="0.2">
      <c r="A295" s="292" t="s">
        <v>5125</v>
      </c>
      <c r="B295" s="50">
        <v>2021</v>
      </c>
      <c r="C295" s="16" t="s">
        <v>1579</v>
      </c>
      <c r="D295" s="42" t="s">
        <v>4759</v>
      </c>
      <c r="E295" s="18" t="s">
        <v>212</v>
      </c>
      <c r="F295" s="55" t="s">
        <v>213</v>
      </c>
      <c r="G295" s="89"/>
      <c r="H295" s="19" t="s">
        <v>214</v>
      </c>
      <c r="I295" s="21" t="s">
        <v>215</v>
      </c>
      <c r="J295" s="407" t="s">
        <v>1079</v>
      </c>
      <c r="K295" s="16">
        <v>1</v>
      </c>
      <c r="L295" s="23"/>
      <c r="M295" s="23"/>
      <c r="N295" s="23" t="s">
        <v>216</v>
      </c>
      <c r="O295" s="23" t="s">
        <v>217</v>
      </c>
      <c r="P295" s="23"/>
      <c r="Q295" s="23"/>
      <c r="R295" s="23"/>
      <c r="S295" s="23"/>
      <c r="T295" s="23"/>
      <c r="U295" s="23"/>
      <c r="V295" s="23"/>
      <c r="W295" s="23"/>
      <c r="X295" s="23"/>
      <c r="Y295" s="23"/>
      <c r="Z295" s="23"/>
      <c r="AA295" s="23"/>
      <c r="AB295" s="23"/>
      <c r="AC295" s="23" t="s">
        <v>62</v>
      </c>
      <c r="AD295" s="23"/>
      <c r="AE295" s="23"/>
      <c r="AF295" s="16">
        <v>3</v>
      </c>
      <c r="AG295" s="16">
        <v>2</v>
      </c>
      <c r="AH295" s="277">
        <v>2</v>
      </c>
      <c r="AI295" s="16" t="s">
        <v>36</v>
      </c>
      <c r="AJ295" s="16">
        <v>3</v>
      </c>
      <c r="AK295" s="226"/>
      <c r="AL295" s="23"/>
      <c r="AM295" s="23"/>
      <c r="AN295" s="150"/>
    </row>
    <row r="296" spans="1:40" ht="46.5" customHeight="1" x14ac:dyDescent="0.2">
      <c r="A296" s="292" t="s">
        <v>5125</v>
      </c>
      <c r="B296" s="50">
        <v>2021</v>
      </c>
      <c r="C296" s="16" t="s">
        <v>79</v>
      </c>
      <c r="D296" s="51" t="s">
        <v>4760</v>
      </c>
      <c r="E296" s="18" t="s">
        <v>1180</v>
      </c>
      <c r="F296" s="55" t="s">
        <v>1181</v>
      </c>
      <c r="G296" s="357">
        <v>44529</v>
      </c>
      <c r="H296" s="92" t="s">
        <v>705</v>
      </c>
      <c r="I296" s="67" t="s">
        <v>1302</v>
      </c>
      <c r="J296" s="107"/>
      <c r="K296" s="16">
        <v>1</v>
      </c>
      <c r="L296" s="23"/>
      <c r="M296" s="23"/>
      <c r="N296" s="23" t="s">
        <v>1099</v>
      </c>
      <c r="O296" s="23" t="s">
        <v>1100</v>
      </c>
      <c r="P296" s="23"/>
      <c r="Q296" s="23"/>
      <c r="R296" s="23"/>
      <c r="S296" s="23"/>
      <c r="T296" s="23"/>
      <c r="U296" s="23"/>
      <c r="V296" s="23"/>
      <c r="W296" s="23"/>
      <c r="X296" s="23"/>
      <c r="Y296" s="23"/>
      <c r="Z296" s="23"/>
      <c r="AA296" s="23"/>
      <c r="AB296" s="23"/>
      <c r="AC296" s="23" t="s">
        <v>62</v>
      </c>
      <c r="AD296" s="23"/>
      <c r="AE296" s="23"/>
      <c r="AF296" s="16">
        <v>4</v>
      </c>
      <c r="AG296" s="16">
        <v>3</v>
      </c>
      <c r="AH296" s="278">
        <v>2</v>
      </c>
      <c r="AI296" s="16" t="s">
        <v>38</v>
      </c>
      <c r="AJ296" s="16">
        <v>3</v>
      </c>
      <c r="AK296" s="23"/>
      <c r="AL296" s="23"/>
      <c r="AM296" s="23"/>
      <c r="AN296" s="23"/>
    </row>
    <row r="297" spans="1:40" ht="46.5" customHeight="1" x14ac:dyDescent="0.2">
      <c r="A297" s="292" t="s">
        <v>5125</v>
      </c>
      <c r="B297" s="50">
        <v>2021</v>
      </c>
      <c r="C297" s="16" t="s">
        <v>87</v>
      </c>
      <c r="D297" s="51" t="s">
        <v>4761</v>
      </c>
      <c r="E297" s="18" t="s">
        <v>841</v>
      </c>
      <c r="F297" s="55" t="s">
        <v>266</v>
      </c>
      <c r="G297" s="53">
        <v>44355</v>
      </c>
      <c r="H297" s="300" t="s">
        <v>207</v>
      </c>
      <c r="I297" s="67" t="s">
        <v>842</v>
      </c>
      <c r="J297" s="20" t="s">
        <v>978</v>
      </c>
      <c r="K297" s="16">
        <v>1</v>
      </c>
      <c r="L297" s="23"/>
      <c r="M297" s="23"/>
      <c r="N297" s="23" t="s">
        <v>843</v>
      </c>
      <c r="O297" s="23" t="s">
        <v>844</v>
      </c>
      <c r="P297" s="23"/>
      <c r="Q297" s="23"/>
      <c r="R297" s="23"/>
      <c r="S297" s="23"/>
      <c r="T297" s="23"/>
      <c r="U297" s="23"/>
      <c r="V297" s="23"/>
      <c r="W297" s="23"/>
      <c r="X297" s="23"/>
      <c r="Y297" s="23"/>
      <c r="Z297" s="23"/>
      <c r="AA297" s="23"/>
      <c r="AB297" s="23"/>
      <c r="AC297" s="23" t="s">
        <v>62</v>
      </c>
      <c r="AD297" s="23"/>
      <c r="AE297" s="23"/>
      <c r="AF297" s="16"/>
      <c r="AG297" s="16">
        <v>4</v>
      </c>
      <c r="AH297" s="278">
        <v>3</v>
      </c>
      <c r="AI297" s="16" t="s">
        <v>40</v>
      </c>
      <c r="AJ297" s="16">
        <v>2</v>
      </c>
      <c r="AK297" s="23"/>
      <c r="AL297" s="23"/>
      <c r="AM297" s="23"/>
      <c r="AN297" s="23"/>
    </row>
    <row r="298" spans="1:40" ht="46.5" customHeight="1" x14ac:dyDescent="0.2">
      <c r="A298" s="292" t="s">
        <v>5125</v>
      </c>
      <c r="B298" s="50">
        <v>2021</v>
      </c>
      <c r="C298" s="16" t="s">
        <v>125</v>
      </c>
      <c r="D298" s="51" t="s">
        <v>4762</v>
      </c>
      <c r="E298" s="18" t="s">
        <v>218</v>
      </c>
      <c r="F298" s="55" t="s">
        <v>219</v>
      </c>
      <c r="G298" s="20"/>
      <c r="H298" s="4" t="s">
        <v>220</v>
      </c>
      <c r="I298" s="46" t="s">
        <v>1080</v>
      </c>
      <c r="J298" s="20" t="s">
        <v>221</v>
      </c>
      <c r="K298" s="16">
        <v>1</v>
      </c>
      <c r="L298" s="23"/>
      <c r="M298" s="23"/>
      <c r="N298" s="23" t="s">
        <v>222</v>
      </c>
      <c r="O298" s="23" t="s">
        <v>223</v>
      </c>
      <c r="P298" s="23"/>
      <c r="Q298" s="23"/>
      <c r="R298" s="23"/>
      <c r="S298" s="23"/>
      <c r="T298" s="23"/>
      <c r="U298" s="23"/>
      <c r="V298" s="23"/>
      <c r="W298" s="23"/>
      <c r="X298" s="23"/>
      <c r="Y298" s="23"/>
      <c r="Z298" s="23"/>
      <c r="AA298" s="23"/>
      <c r="AB298" s="23"/>
      <c r="AC298" s="23" t="s">
        <v>62</v>
      </c>
      <c r="AD298" s="23"/>
      <c r="AE298" s="23"/>
      <c r="AF298" s="16">
        <v>3</v>
      </c>
      <c r="AG298" s="16">
        <v>2</v>
      </c>
      <c r="AH298" s="278">
        <v>2</v>
      </c>
      <c r="AI298" s="16" t="s">
        <v>36</v>
      </c>
      <c r="AJ298" s="16"/>
      <c r="AK298" s="23"/>
      <c r="AL298" s="23"/>
      <c r="AM298" s="23"/>
      <c r="AN298" s="23"/>
    </row>
    <row r="299" spans="1:40" ht="46.5" customHeight="1" x14ac:dyDescent="0.2">
      <c r="A299" s="292" t="s">
        <v>5125</v>
      </c>
      <c r="B299" s="50">
        <v>2021</v>
      </c>
      <c r="C299" s="16" t="s">
        <v>125</v>
      </c>
      <c r="D299" s="51" t="s">
        <v>4763</v>
      </c>
      <c r="E299" s="18" t="s">
        <v>137</v>
      </c>
      <c r="F299" s="55" t="s">
        <v>138</v>
      </c>
      <c r="G299" s="20"/>
      <c r="H299" s="4" t="s">
        <v>224</v>
      </c>
      <c r="I299" s="46" t="s">
        <v>225</v>
      </c>
      <c r="J299" s="20" t="s">
        <v>226</v>
      </c>
      <c r="K299" s="16">
        <v>1</v>
      </c>
      <c r="L299" s="23"/>
      <c r="M299" s="23"/>
      <c r="N299" s="23" t="s">
        <v>222</v>
      </c>
      <c r="O299" s="23" t="s">
        <v>223</v>
      </c>
      <c r="P299" s="23"/>
      <c r="Q299" s="23"/>
      <c r="R299" s="23"/>
      <c r="S299" s="23"/>
      <c r="T299" s="23"/>
      <c r="U299" s="23"/>
      <c r="V299" s="23"/>
      <c r="W299" s="23"/>
      <c r="X299" s="23"/>
      <c r="Y299" s="23"/>
      <c r="Z299" s="23"/>
      <c r="AA299" s="23"/>
      <c r="AB299" s="23"/>
      <c r="AC299" s="23" t="s">
        <v>62</v>
      </c>
      <c r="AD299" s="23"/>
      <c r="AE299" s="23"/>
      <c r="AF299" s="16">
        <v>2</v>
      </c>
      <c r="AG299" s="16">
        <v>2</v>
      </c>
      <c r="AH299" s="278">
        <v>2</v>
      </c>
      <c r="AI299" s="16" t="s">
        <v>36</v>
      </c>
      <c r="AJ299" s="16">
        <v>3</v>
      </c>
      <c r="AK299" s="23"/>
      <c r="AL299" s="23"/>
      <c r="AM299" s="23"/>
      <c r="AN299" s="23"/>
    </row>
    <row r="300" spans="1:40" ht="46.5" customHeight="1" x14ac:dyDescent="0.2">
      <c r="A300" s="292" t="s">
        <v>5125</v>
      </c>
      <c r="B300" s="50">
        <v>2021</v>
      </c>
      <c r="C300" s="16" t="s">
        <v>125</v>
      </c>
      <c r="D300" s="51" t="s">
        <v>4764</v>
      </c>
      <c r="E300" s="398" t="s">
        <v>779</v>
      </c>
      <c r="F300" s="55" t="s">
        <v>849</v>
      </c>
      <c r="G300" s="53">
        <v>44327</v>
      </c>
      <c r="H300" s="411">
        <v>44470</v>
      </c>
      <c r="I300" s="67" t="s">
        <v>1055</v>
      </c>
      <c r="J300" s="300" t="s">
        <v>1050</v>
      </c>
      <c r="K300" s="16">
        <v>0</v>
      </c>
      <c r="L300" s="23"/>
      <c r="M300" s="23"/>
      <c r="N300" s="23" t="s">
        <v>402</v>
      </c>
      <c r="O300" s="23" t="s">
        <v>403</v>
      </c>
      <c r="P300" s="23"/>
      <c r="Q300" s="23"/>
      <c r="R300" s="23"/>
      <c r="S300" s="23"/>
      <c r="T300" s="23"/>
      <c r="U300" s="23"/>
      <c r="V300" s="23"/>
      <c r="W300" s="23"/>
      <c r="X300" s="23"/>
      <c r="Y300" s="23"/>
      <c r="Z300" s="23"/>
      <c r="AA300" s="23"/>
      <c r="AB300" s="23"/>
      <c r="AC300" s="23" t="s">
        <v>62</v>
      </c>
      <c r="AD300" s="23"/>
      <c r="AE300" s="23"/>
      <c r="AF300" s="16">
        <v>3</v>
      </c>
      <c r="AG300" s="16"/>
      <c r="AH300" s="278">
        <v>3</v>
      </c>
      <c r="AI300" s="16" t="s">
        <v>38</v>
      </c>
      <c r="AJ300" s="16"/>
      <c r="AK300" s="23"/>
      <c r="AL300" s="23"/>
      <c r="AM300" s="23"/>
      <c r="AN300" s="23"/>
    </row>
    <row r="301" spans="1:40" ht="46.5" customHeight="1" x14ac:dyDescent="0.2">
      <c r="A301" s="292" t="s">
        <v>5125</v>
      </c>
      <c r="B301" s="50">
        <v>2021</v>
      </c>
      <c r="C301" s="16" t="s">
        <v>125</v>
      </c>
      <c r="D301" s="51" t="s">
        <v>4765</v>
      </c>
      <c r="E301" s="52" t="s">
        <v>1141</v>
      </c>
      <c r="F301" s="55" t="s">
        <v>1140</v>
      </c>
      <c r="G301" s="20"/>
      <c r="H301" s="412" t="s">
        <v>1067</v>
      </c>
      <c r="I301" s="67" t="s">
        <v>1448</v>
      </c>
      <c r="J301" s="300" t="s">
        <v>1163</v>
      </c>
      <c r="K301" s="16">
        <v>0</v>
      </c>
      <c r="L301" s="23"/>
      <c r="M301" s="23"/>
      <c r="N301" s="23" t="s">
        <v>402</v>
      </c>
      <c r="O301" s="23" t="s">
        <v>403</v>
      </c>
      <c r="P301" s="23"/>
      <c r="Q301" s="23"/>
      <c r="R301" s="23"/>
      <c r="S301" s="23"/>
      <c r="T301" s="23"/>
      <c r="U301" s="23"/>
      <c r="V301" s="23"/>
      <c r="W301" s="23"/>
      <c r="X301" s="23"/>
      <c r="Y301" s="23"/>
      <c r="Z301" s="23"/>
      <c r="AA301" s="23"/>
      <c r="AB301" s="23"/>
      <c r="AC301" s="23" t="s">
        <v>62</v>
      </c>
      <c r="AD301" s="23"/>
      <c r="AE301" s="23"/>
      <c r="AF301" s="16">
        <v>4</v>
      </c>
      <c r="AG301" s="16">
        <v>4</v>
      </c>
      <c r="AH301" s="278">
        <v>4</v>
      </c>
      <c r="AI301" s="16" t="s">
        <v>40</v>
      </c>
      <c r="AJ301" s="16"/>
      <c r="AK301" s="23"/>
      <c r="AL301" s="23"/>
      <c r="AM301" s="23"/>
      <c r="AN301" s="23"/>
    </row>
    <row r="302" spans="1:40" ht="46.5" customHeight="1" x14ac:dyDescent="0.2">
      <c r="A302" s="292" t="s">
        <v>5125</v>
      </c>
      <c r="B302" s="50">
        <v>2021</v>
      </c>
      <c r="C302" s="16" t="s">
        <v>1579</v>
      </c>
      <c r="D302" s="51" t="s">
        <v>4766</v>
      </c>
      <c r="E302" s="52" t="s">
        <v>227</v>
      </c>
      <c r="F302" s="45" t="s">
        <v>228</v>
      </c>
      <c r="G302" s="53">
        <v>44159</v>
      </c>
      <c r="H302" s="4" t="s">
        <v>229</v>
      </c>
      <c r="I302" s="46" t="s">
        <v>1081</v>
      </c>
      <c r="J302" s="20" t="s">
        <v>230</v>
      </c>
      <c r="K302" s="16">
        <v>0</v>
      </c>
      <c r="L302" s="23"/>
      <c r="M302" s="23"/>
      <c r="N302" s="23" t="s">
        <v>231</v>
      </c>
      <c r="O302" s="23" t="s">
        <v>232</v>
      </c>
      <c r="P302" s="23"/>
      <c r="Q302" s="23"/>
      <c r="R302" s="23"/>
      <c r="S302" s="23"/>
      <c r="T302" s="23"/>
      <c r="U302" s="23"/>
      <c r="V302" s="23"/>
      <c r="W302" s="23"/>
      <c r="X302" s="23"/>
      <c r="Y302" s="23"/>
      <c r="Z302" s="23"/>
      <c r="AA302" s="23"/>
      <c r="AB302" s="23"/>
      <c r="AC302" s="23" t="s">
        <v>62</v>
      </c>
      <c r="AD302" s="23"/>
      <c r="AE302" s="23"/>
      <c r="AF302" s="16">
        <v>4</v>
      </c>
      <c r="AG302" s="16"/>
      <c r="AH302" s="278">
        <v>4</v>
      </c>
      <c r="AI302" s="16" t="s">
        <v>40</v>
      </c>
      <c r="AJ302" s="16"/>
      <c r="AK302" s="23"/>
      <c r="AL302" s="23"/>
      <c r="AM302" s="23"/>
      <c r="AN302" s="23"/>
    </row>
    <row r="303" spans="1:40" ht="46.5" customHeight="1" x14ac:dyDescent="0.2">
      <c r="A303" s="292" t="s">
        <v>5125</v>
      </c>
      <c r="B303" s="50">
        <v>2021</v>
      </c>
      <c r="C303" s="16" t="s">
        <v>1579</v>
      </c>
      <c r="D303" s="51" t="s">
        <v>4767</v>
      </c>
      <c r="E303" s="20" t="s">
        <v>2319</v>
      </c>
      <c r="F303" s="55" t="s">
        <v>63</v>
      </c>
      <c r="G303" s="53">
        <v>44263</v>
      </c>
      <c r="H303" s="54"/>
      <c r="I303" s="220" t="s">
        <v>244</v>
      </c>
      <c r="J303" s="96" t="s">
        <v>245</v>
      </c>
      <c r="K303" s="16">
        <v>0</v>
      </c>
      <c r="L303" s="23"/>
      <c r="M303" s="23"/>
      <c r="N303" s="23" t="s">
        <v>231</v>
      </c>
      <c r="O303" s="23" t="s">
        <v>232</v>
      </c>
      <c r="P303" s="23"/>
      <c r="Q303" s="23"/>
      <c r="R303" s="23"/>
      <c r="S303" s="23"/>
      <c r="T303" s="23"/>
      <c r="U303" s="23"/>
      <c r="V303" s="23"/>
      <c r="W303" s="23"/>
      <c r="X303" s="23"/>
      <c r="Y303" s="23"/>
      <c r="Z303" s="23"/>
      <c r="AA303" s="23"/>
      <c r="AB303" s="23"/>
      <c r="AC303" s="23" t="s">
        <v>62</v>
      </c>
      <c r="AD303" s="23"/>
      <c r="AE303" s="23"/>
      <c r="AF303" s="16">
        <v>4</v>
      </c>
      <c r="AG303" s="16">
        <v>3</v>
      </c>
      <c r="AH303" s="280">
        <v>3</v>
      </c>
      <c r="AI303" s="16" t="s">
        <v>38</v>
      </c>
      <c r="AJ303" s="16"/>
      <c r="AK303" s="23"/>
      <c r="AL303" s="23"/>
      <c r="AM303" s="23"/>
      <c r="AN303" s="23"/>
    </row>
    <row r="304" spans="1:40" ht="46.5" customHeight="1" x14ac:dyDescent="0.2">
      <c r="A304" s="292" t="s">
        <v>5125</v>
      </c>
      <c r="B304" s="50">
        <v>2021</v>
      </c>
      <c r="C304" s="16" t="s">
        <v>87</v>
      </c>
      <c r="D304" s="51" t="s">
        <v>4768</v>
      </c>
      <c r="E304" s="52" t="s">
        <v>850</v>
      </c>
      <c r="F304" s="16" t="s">
        <v>851</v>
      </c>
      <c r="G304" s="53">
        <v>44172</v>
      </c>
      <c r="H304" s="329" t="s">
        <v>728</v>
      </c>
      <c r="I304" s="362" t="s">
        <v>1201</v>
      </c>
      <c r="J304" s="99"/>
      <c r="K304" s="16">
        <v>0</v>
      </c>
      <c r="L304" s="23"/>
      <c r="M304" s="23"/>
      <c r="N304" s="23" t="s">
        <v>536</v>
      </c>
      <c r="O304" s="23" t="s">
        <v>223</v>
      </c>
      <c r="P304" s="23"/>
      <c r="Q304" s="23"/>
      <c r="R304" s="23"/>
      <c r="S304" s="23"/>
      <c r="T304" s="23"/>
      <c r="U304" s="23"/>
      <c r="V304" s="23"/>
      <c r="W304" s="23"/>
      <c r="X304" s="23"/>
      <c r="Y304" s="23"/>
      <c r="Z304" s="23"/>
      <c r="AA304" s="23"/>
      <c r="AB304" s="23"/>
      <c r="AC304" s="23" t="s">
        <v>62</v>
      </c>
      <c r="AD304" s="23"/>
      <c r="AE304" s="23"/>
      <c r="AF304" s="16"/>
      <c r="AG304" s="16">
        <v>4</v>
      </c>
      <c r="AH304" s="280">
        <v>4</v>
      </c>
      <c r="AI304" s="16" t="s">
        <v>40</v>
      </c>
      <c r="AJ304" s="16"/>
      <c r="AK304" s="23"/>
      <c r="AL304" s="23"/>
      <c r="AM304" s="23"/>
      <c r="AN304" s="23"/>
    </row>
    <row r="305" spans="1:40" ht="46.5" customHeight="1" x14ac:dyDescent="0.2">
      <c r="A305" s="292" t="s">
        <v>5125</v>
      </c>
      <c r="B305" s="50">
        <v>2021</v>
      </c>
      <c r="C305" s="16" t="s">
        <v>87</v>
      </c>
      <c r="D305" s="314" t="s">
        <v>4769</v>
      </c>
      <c r="E305" s="413" t="s">
        <v>1148</v>
      </c>
      <c r="F305" s="312" t="s">
        <v>1149</v>
      </c>
      <c r="G305" s="357">
        <v>44516</v>
      </c>
      <c r="H305" s="300" t="s">
        <v>728</v>
      </c>
      <c r="I305" s="316" t="s">
        <v>1205</v>
      </c>
      <c r="J305" s="99"/>
      <c r="K305" s="312">
        <v>1</v>
      </c>
      <c r="L305" s="23"/>
      <c r="M305" s="23"/>
      <c r="N305" s="23" t="s">
        <v>238</v>
      </c>
      <c r="O305" s="23" t="s">
        <v>239</v>
      </c>
      <c r="P305" s="23"/>
      <c r="Q305" s="23"/>
      <c r="R305" s="23"/>
      <c r="S305" s="23"/>
      <c r="T305" s="23"/>
      <c r="U305" s="23"/>
      <c r="V305" s="23"/>
      <c r="W305" s="23"/>
      <c r="X305" s="23"/>
      <c r="Y305" s="23"/>
      <c r="Z305" s="23"/>
      <c r="AA305" s="23"/>
      <c r="AB305" s="23"/>
      <c r="AC305" s="23" t="s">
        <v>62</v>
      </c>
      <c r="AD305" s="23"/>
      <c r="AE305" s="23"/>
      <c r="AF305" s="16"/>
      <c r="AG305" s="16"/>
      <c r="AH305" s="280">
        <v>3</v>
      </c>
      <c r="AI305" s="16"/>
      <c r="AJ305" s="16">
        <v>2</v>
      </c>
      <c r="AK305" s="23"/>
      <c r="AL305" s="23"/>
      <c r="AM305" s="23"/>
      <c r="AN305" s="23"/>
    </row>
    <row r="306" spans="1:40" ht="46.5" customHeight="1" x14ac:dyDescent="0.2">
      <c r="A306" s="292" t="s">
        <v>5125</v>
      </c>
      <c r="B306" s="50">
        <v>2021</v>
      </c>
      <c r="C306" s="16" t="s">
        <v>87</v>
      </c>
      <c r="D306" s="51" t="s">
        <v>4770</v>
      </c>
      <c r="E306" s="18" t="s">
        <v>233</v>
      </c>
      <c r="F306" s="16" t="s">
        <v>234</v>
      </c>
      <c r="G306" s="53">
        <v>44292</v>
      </c>
      <c r="H306" s="4" t="s">
        <v>235</v>
      </c>
      <c r="I306" s="220" t="s">
        <v>236</v>
      </c>
      <c r="J306" s="96" t="s">
        <v>237</v>
      </c>
      <c r="K306" s="16">
        <v>1</v>
      </c>
      <c r="L306" s="23"/>
      <c r="M306" s="23"/>
      <c r="N306" s="23" t="s">
        <v>238</v>
      </c>
      <c r="O306" s="23" t="s">
        <v>239</v>
      </c>
      <c r="P306" s="23"/>
      <c r="Q306" s="23"/>
      <c r="R306" s="23"/>
      <c r="S306" s="23"/>
      <c r="T306" s="23"/>
      <c r="U306" s="23"/>
      <c r="V306" s="23"/>
      <c r="W306" s="23"/>
      <c r="X306" s="23"/>
      <c r="Y306" s="23"/>
      <c r="Z306" s="23"/>
      <c r="AA306" s="23"/>
      <c r="AB306" s="23"/>
      <c r="AC306" s="23"/>
      <c r="AD306" s="23"/>
      <c r="AE306" s="23"/>
      <c r="AF306" s="16">
        <v>2</v>
      </c>
      <c r="AG306" s="16"/>
      <c r="AH306" s="280">
        <v>2</v>
      </c>
      <c r="AI306" s="16" t="s">
        <v>36</v>
      </c>
      <c r="AJ306" s="16">
        <v>2</v>
      </c>
      <c r="AK306" s="23"/>
      <c r="AL306" s="23"/>
      <c r="AM306" s="23"/>
      <c r="AN306" s="23"/>
    </row>
    <row r="307" spans="1:40" ht="46.5" customHeight="1" x14ac:dyDescent="0.2">
      <c r="A307" s="292" t="s">
        <v>5125</v>
      </c>
      <c r="B307" s="50">
        <v>2021</v>
      </c>
      <c r="C307" s="16" t="s">
        <v>87</v>
      </c>
      <c r="D307" s="51" t="s">
        <v>4771</v>
      </c>
      <c r="E307" s="18" t="s">
        <v>233</v>
      </c>
      <c r="F307" s="16" t="s">
        <v>240</v>
      </c>
      <c r="G307" s="53">
        <v>44401</v>
      </c>
      <c r="H307" s="320" t="s">
        <v>241</v>
      </c>
      <c r="I307" s="220" t="s">
        <v>242</v>
      </c>
      <c r="J307" s="96" t="s">
        <v>243</v>
      </c>
      <c r="K307" s="16">
        <v>1</v>
      </c>
      <c r="L307" s="23"/>
      <c r="M307" s="23"/>
      <c r="N307" s="23" t="s">
        <v>238</v>
      </c>
      <c r="O307" s="23" t="s">
        <v>239</v>
      </c>
      <c r="P307" s="23"/>
      <c r="Q307" s="23"/>
      <c r="R307" s="23"/>
      <c r="S307" s="23"/>
      <c r="T307" s="23"/>
      <c r="U307" s="23"/>
      <c r="V307" s="23"/>
      <c r="W307" s="23"/>
      <c r="X307" s="23"/>
      <c r="Y307" s="23"/>
      <c r="Z307" s="23"/>
      <c r="AA307" s="23"/>
      <c r="AB307" s="23"/>
      <c r="AC307" s="23"/>
      <c r="AD307" s="23"/>
      <c r="AE307" s="23"/>
      <c r="AF307" s="16">
        <v>2</v>
      </c>
      <c r="AG307" s="16"/>
      <c r="AH307" s="280">
        <v>2</v>
      </c>
      <c r="AI307" s="16" t="s">
        <v>36</v>
      </c>
      <c r="AJ307" s="16">
        <v>2</v>
      </c>
      <c r="AK307" s="23"/>
      <c r="AL307" s="23"/>
      <c r="AM307" s="23"/>
      <c r="AN307" s="23"/>
    </row>
    <row r="308" spans="1:40" ht="46.5" customHeight="1" x14ac:dyDescent="0.2">
      <c r="A308" s="292" t="s">
        <v>5125</v>
      </c>
      <c r="B308" s="50">
        <v>2021</v>
      </c>
      <c r="C308" s="16" t="s">
        <v>87</v>
      </c>
      <c r="D308" s="51" t="s">
        <v>4772</v>
      </c>
      <c r="E308" s="18" t="s">
        <v>861</v>
      </c>
      <c r="F308" s="16" t="s">
        <v>862</v>
      </c>
      <c r="G308" s="53">
        <v>44397</v>
      </c>
      <c r="H308" s="300" t="s">
        <v>344</v>
      </c>
      <c r="I308" s="362" t="s">
        <v>863</v>
      </c>
      <c r="J308" s="96" t="s">
        <v>998</v>
      </c>
      <c r="K308" s="16">
        <v>1</v>
      </c>
      <c r="L308" s="23"/>
      <c r="M308" s="23"/>
      <c r="N308" s="23" t="s">
        <v>238</v>
      </c>
      <c r="O308" s="23" t="s">
        <v>239</v>
      </c>
      <c r="P308" s="23"/>
      <c r="Q308" s="23"/>
      <c r="R308" s="23"/>
      <c r="S308" s="23"/>
      <c r="T308" s="23"/>
      <c r="U308" s="23"/>
      <c r="V308" s="23"/>
      <c r="W308" s="23"/>
      <c r="X308" s="23"/>
      <c r="Y308" s="23"/>
      <c r="Z308" s="23"/>
      <c r="AA308" s="23"/>
      <c r="AB308" s="23"/>
      <c r="AC308" s="23"/>
      <c r="AD308" s="23"/>
      <c r="AE308" s="23"/>
      <c r="AF308" s="16">
        <v>1</v>
      </c>
      <c r="AG308" s="16">
        <v>1</v>
      </c>
      <c r="AH308" s="280">
        <v>1</v>
      </c>
      <c r="AI308" s="16" t="s">
        <v>36</v>
      </c>
      <c r="AJ308" s="16">
        <v>3</v>
      </c>
      <c r="AK308" s="23"/>
      <c r="AL308" s="23"/>
      <c r="AM308" s="23"/>
      <c r="AN308" s="23"/>
    </row>
    <row r="309" spans="1:40" ht="46.5" customHeight="1" x14ac:dyDescent="0.2">
      <c r="A309" s="292" t="s">
        <v>5125</v>
      </c>
      <c r="B309" s="50">
        <v>2021</v>
      </c>
      <c r="C309" s="16" t="s">
        <v>87</v>
      </c>
      <c r="D309" s="51" t="s">
        <v>4773</v>
      </c>
      <c r="E309" s="18" t="s">
        <v>852</v>
      </c>
      <c r="F309" s="16" t="s">
        <v>853</v>
      </c>
      <c r="G309" s="53">
        <v>44173</v>
      </c>
      <c r="H309" s="411">
        <v>44287</v>
      </c>
      <c r="I309" s="362" t="s">
        <v>854</v>
      </c>
      <c r="J309" s="99" t="s">
        <v>855</v>
      </c>
      <c r="K309" s="16">
        <v>1</v>
      </c>
      <c r="L309" s="23"/>
      <c r="M309" s="23"/>
      <c r="N309" s="23" t="s">
        <v>238</v>
      </c>
      <c r="O309" s="23" t="s">
        <v>239</v>
      </c>
      <c r="P309" s="23"/>
      <c r="Q309" s="23"/>
      <c r="R309" s="23"/>
      <c r="S309" s="23"/>
      <c r="T309" s="23"/>
      <c r="U309" s="23"/>
      <c r="V309" s="23"/>
      <c r="W309" s="23"/>
      <c r="X309" s="23"/>
      <c r="Y309" s="23"/>
      <c r="Z309" s="23"/>
      <c r="AA309" s="23"/>
      <c r="AB309" s="23"/>
      <c r="AC309" s="23"/>
      <c r="AD309" s="23"/>
      <c r="AE309" s="23"/>
      <c r="AF309" s="16">
        <v>2</v>
      </c>
      <c r="AG309" s="16"/>
      <c r="AH309" s="280">
        <v>2</v>
      </c>
      <c r="AI309" s="16" t="s">
        <v>36</v>
      </c>
      <c r="AJ309" s="16">
        <v>3</v>
      </c>
      <c r="AK309" s="23"/>
      <c r="AL309" s="23"/>
      <c r="AM309" s="23"/>
      <c r="AN309" s="23"/>
    </row>
    <row r="310" spans="1:40" ht="46.5" customHeight="1" x14ac:dyDescent="0.2">
      <c r="A310" s="292" t="s">
        <v>5125</v>
      </c>
      <c r="B310" s="50">
        <v>2021</v>
      </c>
      <c r="C310" s="16" t="s">
        <v>87</v>
      </c>
      <c r="D310" s="51" t="s">
        <v>4774</v>
      </c>
      <c r="E310" s="18" t="s">
        <v>858</v>
      </c>
      <c r="F310" s="16" t="s">
        <v>859</v>
      </c>
      <c r="G310" s="53">
        <v>44290</v>
      </c>
      <c r="H310" s="300" t="s">
        <v>1051</v>
      </c>
      <c r="I310" s="362" t="s">
        <v>860</v>
      </c>
      <c r="J310" s="96" t="s">
        <v>1052</v>
      </c>
      <c r="K310" s="16">
        <v>1</v>
      </c>
      <c r="L310" s="23"/>
      <c r="M310" s="23"/>
      <c r="N310" s="23" t="s">
        <v>238</v>
      </c>
      <c r="O310" s="23" t="s">
        <v>239</v>
      </c>
      <c r="P310" s="23"/>
      <c r="Q310" s="23"/>
      <c r="R310" s="23"/>
      <c r="S310" s="23"/>
      <c r="T310" s="23"/>
      <c r="U310" s="23"/>
      <c r="V310" s="23"/>
      <c r="W310" s="23"/>
      <c r="X310" s="23"/>
      <c r="Y310" s="23"/>
      <c r="Z310" s="23"/>
      <c r="AA310" s="23"/>
      <c r="AB310" s="23"/>
      <c r="AC310" s="23" t="s">
        <v>62</v>
      </c>
      <c r="AD310" s="23"/>
      <c r="AE310" s="23"/>
      <c r="AF310" s="16">
        <v>2</v>
      </c>
      <c r="AG310" s="16"/>
      <c r="AH310" s="280">
        <v>2</v>
      </c>
      <c r="AI310" s="16" t="s">
        <v>36</v>
      </c>
      <c r="AJ310" s="16">
        <v>3</v>
      </c>
      <c r="AK310" s="23"/>
      <c r="AL310" s="23"/>
      <c r="AM310" s="23"/>
      <c r="AN310" s="23"/>
    </row>
    <row r="311" spans="1:40" ht="46.5" customHeight="1" x14ac:dyDescent="0.2">
      <c r="A311" s="292" t="s">
        <v>5125</v>
      </c>
      <c r="B311" s="50">
        <v>2021</v>
      </c>
      <c r="C311" s="16" t="s">
        <v>87</v>
      </c>
      <c r="D311" s="314" t="s">
        <v>4775</v>
      </c>
      <c r="E311" s="413" t="s">
        <v>2739</v>
      </c>
      <c r="F311" s="312" t="s">
        <v>856</v>
      </c>
      <c r="G311" s="357">
        <v>44313</v>
      </c>
      <c r="H311" s="300" t="s">
        <v>1021</v>
      </c>
      <c r="I311" s="298" t="s">
        <v>857</v>
      </c>
      <c r="J311" s="317" t="s">
        <v>1202</v>
      </c>
      <c r="K311" s="312">
        <v>1</v>
      </c>
      <c r="L311" s="23"/>
      <c r="M311" s="23"/>
      <c r="N311" s="23" t="s">
        <v>238</v>
      </c>
      <c r="O311" s="23" t="s">
        <v>239</v>
      </c>
      <c r="P311" s="23"/>
      <c r="Q311" s="23"/>
      <c r="R311" s="23"/>
      <c r="S311" s="23"/>
      <c r="T311" s="23"/>
      <c r="U311" s="23"/>
      <c r="V311" s="23"/>
      <c r="W311" s="23"/>
      <c r="X311" s="23"/>
      <c r="Y311" s="23"/>
      <c r="Z311" s="23"/>
      <c r="AA311" s="23"/>
      <c r="AB311" s="23"/>
      <c r="AC311" s="23"/>
      <c r="AD311" s="23"/>
      <c r="AE311" s="23"/>
      <c r="AF311" s="16">
        <v>1</v>
      </c>
      <c r="AG311" s="16">
        <v>1</v>
      </c>
      <c r="AH311" s="280">
        <v>1</v>
      </c>
      <c r="AI311" s="16" t="s">
        <v>36</v>
      </c>
      <c r="AJ311" s="16">
        <v>4</v>
      </c>
      <c r="AK311" s="23"/>
      <c r="AL311" s="23"/>
      <c r="AM311" s="23"/>
      <c r="AN311" s="23"/>
    </row>
    <row r="312" spans="1:40" ht="46.5" customHeight="1" x14ac:dyDescent="0.2">
      <c r="A312" s="292" t="s">
        <v>5125</v>
      </c>
      <c r="B312" s="50">
        <v>2021</v>
      </c>
      <c r="C312" s="16" t="s">
        <v>54</v>
      </c>
      <c r="D312" s="314" t="s">
        <v>4776</v>
      </c>
      <c r="E312" s="52" t="s">
        <v>1141</v>
      </c>
      <c r="F312" s="55" t="s">
        <v>1140</v>
      </c>
      <c r="G312" s="53">
        <v>44536</v>
      </c>
      <c r="H312" s="300" t="s">
        <v>1519</v>
      </c>
      <c r="I312" s="307" t="s">
        <v>1518</v>
      </c>
      <c r="J312" s="20" t="s">
        <v>1517</v>
      </c>
      <c r="K312" s="16">
        <v>0</v>
      </c>
      <c r="L312" s="23"/>
      <c r="M312" s="23"/>
      <c r="N312" s="23" t="s">
        <v>550</v>
      </c>
      <c r="O312" s="23" t="s">
        <v>551</v>
      </c>
      <c r="P312" s="23" t="s">
        <v>352</v>
      </c>
      <c r="Q312" s="23" t="s">
        <v>353</v>
      </c>
      <c r="R312" s="23"/>
      <c r="S312" s="23"/>
      <c r="T312" s="23"/>
      <c r="U312" s="23"/>
      <c r="V312" s="23"/>
      <c r="W312" s="23"/>
      <c r="X312" s="319"/>
      <c r="Y312" s="319"/>
      <c r="Z312" s="319"/>
      <c r="AA312" s="319"/>
      <c r="AC312" s="23" t="s">
        <v>62</v>
      </c>
      <c r="AD312" s="23"/>
      <c r="AE312" s="23"/>
      <c r="AF312" s="16">
        <v>4</v>
      </c>
      <c r="AG312" s="16">
        <v>4</v>
      </c>
      <c r="AH312" s="278">
        <v>4</v>
      </c>
      <c r="AI312" s="312" t="s">
        <v>40</v>
      </c>
      <c r="AJ312" s="431"/>
      <c r="AK312" s="23"/>
      <c r="AL312" s="23"/>
      <c r="AM312" s="23"/>
    </row>
    <row r="313" spans="1:40" ht="46.5" customHeight="1" x14ac:dyDescent="0.2">
      <c r="A313" s="292" t="s">
        <v>5125</v>
      </c>
      <c r="B313" s="50">
        <v>2021</v>
      </c>
      <c r="C313" s="16" t="s">
        <v>1579</v>
      </c>
      <c r="D313" s="51" t="s">
        <v>4777</v>
      </c>
      <c r="E313" s="18" t="s">
        <v>1371</v>
      </c>
      <c r="F313" s="55" t="s">
        <v>246</v>
      </c>
      <c r="G313" s="53">
        <v>44171</v>
      </c>
      <c r="H313" s="60" t="s">
        <v>247</v>
      </c>
      <c r="I313" s="220" t="s">
        <v>248</v>
      </c>
      <c r="J313" s="317" t="s">
        <v>1082</v>
      </c>
      <c r="K313" s="16">
        <v>1</v>
      </c>
      <c r="L313" s="23"/>
      <c r="M313" s="23"/>
      <c r="N313" s="23" t="s">
        <v>249</v>
      </c>
      <c r="O313" s="23" t="s">
        <v>250</v>
      </c>
      <c r="P313" s="23"/>
      <c r="Q313" s="23"/>
      <c r="R313" s="23"/>
      <c r="S313" s="23"/>
      <c r="T313" s="23"/>
      <c r="U313" s="23"/>
      <c r="V313" s="23"/>
      <c r="W313" s="23"/>
      <c r="X313" s="23"/>
      <c r="Y313" s="23"/>
      <c r="Z313" s="23"/>
      <c r="AA313" s="23"/>
      <c r="AB313" s="23"/>
      <c r="AC313" s="23" t="s">
        <v>62</v>
      </c>
      <c r="AD313" s="23"/>
      <c r="AE313" s="23"/>
      <c r="AF313" s="16">
        <v>3</v>
      </c>
      <c r="AG313" s="16">
        <v>3</v>
      </c>
      <c r="AH313" s="280">
        <v>3</v>
      </c>
      <c r="AI313" s="16" t="s">
        <v>38</v>
      </c>
      <c r="AJ313" s="16">
        <v>2</v>
      </c>
      <c r="AK313" s="23"/>
      <c r="AL313" s="23"/>
      <c r="AM313" s="23"/>
      <c r="AN313" s="23"/>
    </row>
    <row r="314" spans="1:40" ht="46.5" customHeight="1" x14ac:dyDescent="0.2">
      <c r="A314" s="292" t="s">
        <v>5125</v>
      </c>
      <c r="B314" s="50">
        <v>2021</v>
      </c>
      <c r="C314" s="16" t="s">
        <v>1579</v>
      </c>
      <c r="D314" s="51" t="s">
        <v>4778</v>
      </c>
      <c r="E314" s="18" t="s">
        <v>169</v>
      </c>
      <c r="F314" s="55" t="s">
        <v>170</v>
      </c>
      <c r="G314" s="53">
        <v>43859</v>
      </c>
      <c r="H314" s="4" t="s">
        <v>70</v>
      </c>
      <c r="I314" s="46" t="s">
        <v>251</v>
      </c>
      <c r="J314" s="20" t="s">
        <v>252</v>
      </c>
      <c r="K314" s="16">
        <v>1</v>
      </c>
      <c r="L314" s="23"/>
      <c r="M314" s="23"/>
      <c r="N314" s="23" t="s">
        <v>249</v>
      </c>
      <c r="O314" s="23" t="s">
        <v>250</v>
      </c>
      <c r="P314" s="23"/>
      <c r="Q314" s="23"/>
      <c r="R314" s="23"/>
      <c r="S314" s="23"/>
      <c r="T314" s="23"/>
      <c r="U314" s="23"/>
      <c r="V314" s="23"/>
      <c r="W314" s="23"/>
      <c r="X314" s="23"/>
      <c r="Y314" s="23"/>
      <c r="Z314" s="23"/>
      <c r="AA314" s="23"/>
      <c r="AB314" s="23"/>
      <c r="AC314" s="23" t="s">
        <v>62</v>
      </c>
      <c r="AD314" s="23"/>
      <c r="AE314" s="23"/>
      <c r="AF314" s="16">
        <v>2</v>
      </c>
      <c r="AG314" s="16">
        <v>2</v>
      </c>
      <c r="AH314" s="278">
        <v>2</v>
      </c>
      <c r="AI314" s="16" t="s">
        <v>36</v>
      </c>
      <c r="AJ314" s="16">
        <v>3</v>
      </c>
      <c r="AK314" s="23"/>
      <c r="AL314" s="23"/>
      <c r="AM314" s="23"/>
      <c r="AN314" s="23"/>
    </row>
    <row r="315" spans="1:40" ht="46.5" customHeight="1" x14ac:dyDescent="0.2">
      <c r="A315" s="292" t="s">
        <v>5125</v>
      </c>
      <c r="B315" s="50">
        <v>2021</v>
      </c>
      <c r="C315" s="16" t="s">
        <v>54</v>
      </c>
      <c r="D315" s="314" t="s">
        <v>4779</v>
      </c>
      <c r="E315" s="413" t="s">
        <v>763</v>
      </c>
      <c r="F315" s="320" t="s">
        <v>743</v>
      </c>
      <c r="G315" s="357">
        <v>44294</v>
      </c>
      <c r="H315" s="357">
        <v>44326</v>
      </c>
      <c r="I315" s="298" t="s">
        <v>864</v>
      </c>
      <c r="J315" s="99"/>
      <c r="K315" s="312">
        <v>1</v>
      </c>
      <c r="L315" s="23"/>
      <c r="M315" s="23"/>
      <c r="N315" s="23" t="s">
        <v>865</v>
      </c>
      <c r="O315" s="23" t="s">
        <v>866</v>
      </c>
      <c r="P315" s="23"/>
      <c r="Q315" s="23"/>
      <c r="R315" s="23"/>
      <c r="S315" s="23"/>
      <c r="T315" s="23"/>
      <c r="U315" s="23"/>
      <c r="V315" s="23"/>
      <c r="W315" s="23"/>
      <c r="X315" s="23"/>
      <c r="Y315" s="23"/>
      <c r="Z315" s="23"/>
      <c r="AA315" s="23"/>
      <c r="AB315" s="23"/>
      <c r="AC315" s="23" t="s">
        <v>62</v>
      </c>
      <c r="AD315" s="23"/>
      <c r="AE315" s="23"/>
      <c r="AF315" s="16">
        <v>2</v>
      </c>
      <c r="AG315" s="16">
        <v>2</v>
      </c>
      <c r="AH315" s="280">
        <v>2</v>
      </c>
      <c r="AI315" s="16" t="s">
        <v>36</v>
      </c>
      <c r="AJ315" s="16">
        <v>3</v>
      </c>
      <c r="AK315" s="23"/>
      <c r="AL315" s="23"/>
      <c r="AM315" s="23"/>
      <c r="AN315" s="23"/>
    </row>
    <row r="316" spans="1:40" ht="46.5" customHeight="1" x14ac:dyDescent="0.2">
      <c r="A316" s="292" t="s">
        <v>5125</v>
      </c>
      <c r="B316" s="50">
        <v>2021</v>
      </c>
      <c r="C316" s="16" t="s">
        <v>54</v>
      </c>
      <c r="D316" s="51" t="s">
        <v>4780</v>
      </c>
      <c r="E316" s="18" t="s">
        <v>867</v>
      </c>
      <c r="F316" s="55" t="s">
        <v>868</v>
      </c>
      <c r="G316" s="53">
        <v>44445</v>
      </c>
      <c r="H316" s="92" t="s">
        <v>728</v>
      </c>
      <c r="I316" s="307" t="s">
        <v>869</v>
      </c>
      <c r="J316" s="99"/>
      <c r="K316" s="16">
        <v>1</v>
      </c>
      <c r="L316" s="23"/>
      <c r="M316" s="23"/>
      <c r="N316" s="23" t="s">
        <v>865</v>
      </c>
      <c r="O316" s="23" t="s">
        <v>866</v>
      </c>
      <c r="P316" s="23"/>
      <c r="Q316" s="23"/>
      <c r="R316" s="23"/>
      <c r="S316" s="23"/>
      <c r="T316" s="23"/>
      <c r="U316" s="23"/>
      <c r="V316" s="23"/>
      <c r="W316" s="23"/>
      <c r="X316" s="23"/>
      <c r="Y316" s="23"/>
      <c r="Z316" s="23"/>
      <c r="AA316" s="23"/>
      <c r="AB316" s="23"/>
      <c r="AC316" s="23" t="s">
        <v>62</v>
      </c>
      <c r="AD316" s="23"/>
      <c r="AE316" s="23"/>
      <c r="AF316" s="16">
        <v>4</v>
      </c>
      <c r="AG316" s="16"/>
      <c r="AH316" s="280">
        <v>4</v>
      </c>
      <c r="AI316" s="16" t="s">
        <v>40</v>
      </c>
      <c r="AJ316" s="16">
        <v>1</v>
      </c>
      <c r="AK316" s="23"/>
      <c r="AL316" s="23"/>
      <c r="AM316" s="23"/>
      <c r="AN316" s="23"/>
    </row>
    <row r="317" spans="1:40" ht="46.5" customHeight="1" x14ac:dyDescent="0.2">
      <c r="A317" s="292" t="s">
        <v>5125</v>
      </c>
      <c r="B317" s="50">
        <v>2021</v>
      </c>
      <c r="C317" s="16" t="s">
        <v>125</v>
      </c>
      <c r="D317" s="51" t="s">
        <v>4781</v>
      </c>
      <c r="E317" s="18" t="s">
        <v>776</v>
      </c>
      <c r="F317" s="55" t="s">
        <v>777</v>
      </c>
      <c r="G317" s="53">
        <v>44124</v>
      </c>
      <c r="H317" s="4" t="s">
        <v>171</v>
      </c>
      <c r="I317" s="118" t="s">
        <v>913</v>
      </c>
      <c r="J317" s="107" t="s">
        <v>914</v>
      </c>
      <c r="K317" s="16">
        <v>1</v>
      </c>
      <c r="L317" s="23"/>
      <c r="M317" s="23"/>
      <c r="N317" s="23" t="s">
        <v>253</v>
      </c>
      <c r="O317" s="23" t="s">
        <v>135</v>
      </c>
      <c r="P317" s="23"/>
      <c r="Q317" s="23"/>
      <c r="R317" s="23"/>
      <c r="S317" s="23"/>
      <c r="T317" s="23"/>
      <c r="U317" s="23"/>
      <c r="V317" s="23"/>
      <c r="W317" s="23"/>
      <c r="X317" s="23"/>
      <c r="Y317" s="23"/>
      <c r="Z317" s="23"/>
      <c r="AA317" s="23"/>
      <c r="AB317" s="23"/>
      <c r="AC317" s="23" t="s">
        <v>62</v>
      </c>
      <c r="AD317" s="23"/>
      <c r="AE317" s="23"/>
      <c r="AF317" s="16"/>
      <c r="AG317" s="16">
        <v>3</v>
      </c>
      <c r="AH317" s="278">
        <v>3</v>
      </c>
      <c r="AI317" s="16" t="s">
        <v>38</v>
      </c>
      <c r="AJ317" s="16">
        <v>2</v>
      </c>
      <c r="AK317" s="23"/>
      <c r="AL317" s="23"/>
      <c r="AM317" s="23"/>
      <c r="AN317" s="23"/>
    </row>
    <row r="318" spans="1:40" ht="46.5" customHeight="1" x14ac:dyDescent="0.2">
      <c r="A318" s="292" t="s">
        <v>5125</v>
      </c>
      <c r="B318" s="50">
        <v>2021</v>
      </c>
      <c r="C318" s="16" t="s">
        <v>125</v>
      </c>
      <c r="D318" s="51" t="s">
        <v>4782</v>
      </c>
      <c r="E318" s="18" t="s">
        <v>870</v>
      </c>
      <c r="F318" s="55" t="s">
        <v>871</v>
      </c>
      <c r="G318" s="53">
        <v>44322</v>
      </c>
      <c r="H318" s="300" t="s">
        <v>1306</v>
      </c>
      <c r="I318" s="362" t="s">
        <v>872</v>
      </c>
      <c r="J318" s="96" t="s">
        <v>1307</v>
      </c>
      <c r="K318" s="16">
        <v>1</v>
      </c>
      <c r="L318" s="23"/>
      <c r="M318" s="23"/>
      <c r="N318" s="23" t="s">
        <v>253</v>
      </c>
      <c r="O318" s="23" t="s">
        <v>135</v>
      </c>
      <c r="P318" s="23"/>
      <c r="Q318" s="23"/>
      <c r="R318" s="23"/>
      <c r="S318" s="23"/>
      <c r="T318" s="23"/>
      <c r="U318" s="23"/>
      <c r="V318" s="23"/>
      <c r="W318" s="23"/>
      <c r="X318" s="23"/>
      <c r="Y318" s="23"/>
      <c r="Z318" s="23"/>
      <c r="AA318" s="23"/>
      <c r="AB318" s="23"/>
      <c r="AC318" s="23"/>
      <c r="AD318" s="23"/>
      <c r="AE318" s="23"/>
      <c r="AF318" s="16">
        <v>4</v>
      </c>
      <c r="AG318" s="16">
        <v>3</v>
      </c>
      <c r="AH318" s="280">
        <v>3</v>
      </c>
      <c r="AI318" s="16" t="s">
        <v>38</v>
      </c>
      <c r="AJ318" s="16">
        <v>3</v>
      </c>
      <c r="AK318" s="23"/>
      <c r="AL318" s="23"/>
      <c r="AM318" s="23"/>
      <c r="AN318" s="23"/>
    </row>
    <row r="319" spans="1:40" ht="46.5" customHeight="1" x14ac:dyDescent="0.2">
      <c r="A319" s="292" t="s">
        <v>5125</v>
      </c>
      <c r="B319" s="50">
        <v>2021</v>
      </c>
      <c r="C319" s="16" t="s">
        <v>79</v>
      </c>
      <c r="D319" s="51" t="s">
        <v>4783</v>
      </c>
      <c r="E319" s="52" t="s">
        <v>254</v>
      </c>
      <c r="F319" s="55" t="s">
        <v>255</v>
      </c>
      <c r="G319" s="53">
        <v>44339</v>
      </c>
      <c r="H319" s="4" t="s">
        <v>182</v>
      </c>
      <c r="I319" s="220" t="s">
        <v>1083</v>
      </c>
      <c r="J319" s="96" t="s">
        <v>256</v>
      </c>
      <c r="K319" s="16">
        <v>0</v>
      </c>
      <c r="L319" s="23"/>
      <c r="M319" s="23"/>
      <c r="N319" s="23" t="s">
        <v>257</v>
      </c>
      <c r="O319" s="23" t="s">
        <v>258</v>
      </c>
      <c r="P319" s="23"/>
      <c r="Q319" s="23"/>
      <c r="R319" s="23"/>
      <c r="S319" s="23"/>
      <c r="T319" s="23"/>
      <c r="U319" s="23"/>
      <c r="V319" s="23"/>
      <c r="W319" s="23"/>
      <c r="X319" s="23"/>
      <c r="Y319" s="23"/>
      <c r="Z319" s="23"/>
      <c r="AA319" s="23"/>
      <c r="AB319" s="23"/>
      <c r="AC319" s="23" t="s">
        <v>62</v>
      </c>
      <c r="AD319" s="23"/>
      <c r="AE319" s="23"/>
      <c r="AF319" s="16"/>
      <c r="AG319" s="16">
        <v>4</v>
      </c>
      <c r="AH319" s="280">
        <v>4</v>
      </c>
      <c r="AI319" s="16" t="s">
        <v>40</v>
      </c>
      <c r="AJ319" s="16"/>
      <c r="AK319" s="23"/>
      <c r="AL319" s="23"/>
      <c r="AM319" s="23"/>
      <c r="AN319" s="23"/>
    </row>
    <row r="320" spans="1:40" ht="46.5" customHeight="1" x14ac:dyDescent="0.2">
      <c r="A320" s="292" t="s">
        <v>5125</v>
      </c>
      <c r="B320" s="50">
        <v>2021</v>
      </c>
      <c r="C320" s="16" t="s">
        <v>125</v>
      </c>
      <c r="D320" s="51" t="s">
        <v>4784</v>
      </c>
      <c r="E320" s="18" t="s">
        <v>259</v>
      </c>
      <c r="F320" s="55" t="s">
        <v>260</v>
      </c>
      <c r="G320" s="53">
        <v>44256</v>
      </c>
      <c r="H320" s="4" t="s">
        <v>102</v>
      </c>
      <c r="I320" s="46" t="s">
        <v>261</v>
      </c>
      <c r="J320" s="20" t="s">
        <v>262</v>
      </c>
      <c r="K320" s="16">
        <v>1</v>
      </c>
      <c r="L320" s="23"/>
      <c r="M320" s="23"/>
      <c r="N320" s="23" t="s">
        <v>263</v>
      </c>
      <c r="O320" s="23" t="s">
        <v>264</v>
      </c>
      <c r="P320" s="23"/>
      <c r="Q320" s="23"/>
      <c r="R320" s="23"/>
      <c r="S320" s="23"/>
      <c r="T320" s="23"/>
      <c r="U320" s="23"/>
      <c r="V320" s="23"/>
      <c r="W320" s="23"/>
      <c r="X320" s="23"/>
      <c r="Y320" s="23"/>
      <c r="Z320" s="23"/>
      <c r="AA320" s="23"/>
      <c r="AB320" s="23"/>
      <c r="AC320" s="23" t="s">
        <v>62</v>
      </c>
      <c r="AD320" s="23"/>
      <c r="AE320" s="23"/>
      <c r="AF320" s="16">
        <v>3</v>
      </c>
      <c r="AG320" s="16"/>
      <c r="AH320" s="278">
        <v>3</v>
      </c>
      <c r="AI320" s="16" t="s">
        <v>38</v>
      </c>
      <c r="AJ320" s="16"/>
      <c r="AK320" s="23"/>
      <c r="AL320" s="23"/>
      <c r="AM320" s="23"/>
      <c r="AN320" s="23"/>
    </row>
    <row r="321" spans="1:40" ht="46.5" customHeight="1" x14ac:dyDescent="0.2">
      <c r="A321" s="292" t="s">
        <v>5125</v>
      </c>
      <c r="B321" s="50">
        <v>2021</v>
      </c>
      <c r="C321" s="16" t="s">
        <v>136</v>
      </c>
      <c r="D321" s="51" t="s">
        <v>4785</v>
      </c>
      <c r="E321" s="413" t="s">
        <v>265</v>
      </c>
      <c r="F321" s="55" t="s">
        <v>266</v>
      </c>
      <c r="G321" s="53">
        <v>44208</v>
      </c>
      <c r="H321" s="4" t="s">
        <v>267</v>
      </c>
      <c r="I321" s="46" t="s">
        <v>268</v>
      </c>
      <c r="J321" s="20" t="s">
        <v>269</v>
      </c>
      <c r="K321" s="16">
        <v>1</v>
      </c>
      <c r="L321" s="23"/>
      <c r="M321" s="23"/>
      <c r="N321" s="23" t="s">
        <v>270</v>
      </c>
      <c r="O321" s="23" t="s">
        <v>271</v>
      </c>
      <c r="P321" s="23"/>
      <c r="Q321" s="23"/>
      <c r="R321" s="23"/>
      <c r="S321" s="23"/>
      <c r="T321" s="23"/>
      <c r="U321" s="23"/>
      <c r="V321" s="23"/>
      <c r="W321" s="23"/>
      <c r="X321" s="23"/>
      <c r="Y321" s="23"/>
      <c r="Z321" s="23"/>
      <c r="AA321" s="23"/>
      <c r="AB321" s="23"/>
      <c r="AC321" s="23" t="s">
        <v>62</v>
      </c>
      <c r="AD321" s="23"/>
      <c r="AE321" s="23"/>
      <c r="AF321" s="16"/>
      <c r="AG321" s="16">
        <v>4</v>
      </c>
      <c r="AH321" s="278">
        <v>3</v>
      </c>
      <c r="AI321" s="16" t="s">
        <v>40</v>
      </c>
      <c r="AJ321" s="16">
        <v>2</v>
      </c>
      <c r="AK321" s="23"/>
      <c r="AL321" s="23"/>
      <c r="AM321" s="23"/>
      <c r="AN321" s="23"/>
    </row>
    <row r="322" spans="1:40" ht="46.5" customHeight="1" x14ac:dyDescent="0.2">
      <c r="A322" s="292" t="s">
        <v>5125</v>
      </c>
      <c r="B322" s="50">
        <v>2021</v>
      </c>
      <c r="C322" s="16" t="s">
        <v>136</v>
      </c>
      <c r="D322" s="51" t="s">
        <v>4786</v>
      </c>
      <c r="E322" s="413" t="s">
        <v>265</v>
      </c>
      <c r="F322" s="55" t="s">
        <v>266</v>
      </c>
      <c r="G322" s="53">
        <v>44194</v>
      </c>
      <c r="H322" s="4" t="s">
        <v>267</v>
      </c>
      <c r="I322" s="46" t="s">
        <v>272</v>
      </c>
      <c r="J322" s="20" t="s">
        <v>273</v>
      </c>
      <c r="K322" s="16">
        <v>1</v>
      </c>
      <c r="L322" s="23"/>
      <c r="M322" s="23"/>
      <c r="N322" s="23" t="s">
        <v>270</v>
      </c>
      <c r="O322" s="23" t="s">
        <v>271</v>
      </c>
      <c r="P322" s="23"/>
      <c r="Q322" s="23"/>
      <c r="R322" s="23"/>
      <c r="S322" s="23"/>
      <c r="T322" s="23"/>
      <c r="U322" s="23"/>
      <c r="V322" s="23"/>
      <c r="W322" s="23"/>
      <c r="X322" s="23"/>
      <c r="Y322" s="23"/>
      <c r="Z322" s="23"/>
      <c r="AA322" s="23"/>
      <c r="AB322" s="23"/>
      <c r="AC322" s="23" t="s">
        <v>62</v>
      </c>
      <c r="AD322" s="23"/>
      <c r="AE322" s="23"/>
      <c r="AF322" s="16"/>
      <c r="AG322" s="16">
        <v>4</v>
      </c>
      <c r="AH322" s="278">
        <v>3</v>
      </c>
      <c r="AI322" s="16" t="s">
        <v>40</v>
      </c>
      <c r="AJ322" s="16">
        <v>2</v>
      </c>
      <c r="AK322" s="23"/>
      <c r="AL322" s="23"/>
      <c r="AM322" s="23"/>
      <c r="AN322" s="23"/>
    </row>
    <row r="323" spans="1:40" ht="46.5" customHeight="1" x14ac:dyDescent="0.2">
      <c r="A323" s="292" t="s">
        <v>5125</v>
      </c>
      <c r="B323" s="50">
        <v>2021</v>
      </c>
      <c r="C323" s="16" t="s">
        <v>136</v>
      </c>
      <c r="D323" s="51" t="s">
        <v>4787</v>
      </c>
      <c r="E323" s="18" t="s">
        <v>274</v>
      </c>
      <c r="F323" s="55" t="s">
        <v>275</v>
      </c>
      <c r="G323" s="20" t="s">
        <v>1358</v>
      </c>
      <c r="H323" s="4" t="s">
        <v>276</v>
      </c>
      <c r="I323" s="46" t="s">
        <v>277</v>
      </c>
      <c r="J323" s="392" t="s">
        <v>278</v>
      </c>
      <c r="K323" s="16">
        <v>1</v>
      </c>
      <c r="L323" s="23"/>
      <c r="M323" s="23"/>
      <c r="N323" s="23" t="s">
        <v>270</v>
      </c>
      <c r="O323" s="23" t="s">
        <v>271</v>
      </c>
      <c r="P323" s="23"/>
      <c r="Q323" s="23"/>
      <c r="R323" s="23"/>
      <c r="S323" s="23"/>
      <c r="T323" s="23"/>
      <c r="U323" s="23"/>
      <c r="V323" s="23"/>
      <c r="W323" s="23"/>
      <c r="X323" s="23"/>
      <c r="Y323" s="23"/>
      <c r="Z323" s="23"/>
      <c r="AA323" s="23"/>
      <c r="AB323" s="23"/>
      <c r="AC323" s="23" t="s">
        <v>62</v>
      </c>
      <c r="AD323" s="23"/>
      <c r="AE323" s="23"/>
      <c r="AF323" s="16">
        <v>4</v>
      </c>
      <c r="AG323" s="16"/>
      <c r="AH323" s="278">
        <v>4</v>
      </c>
      <c r="AI323" s="16" t="s">
        <v>40</v>
      </c>
      <c r="AJ323" s="16">
        <v>1</v>
      </c>
      <c r="AK323" s="23"/>
      <c r="AL323" s="23"/>
      <c r="AM323" s="23"/>
      <c r="AN323" s="23"/>
    </row>
    <row r="324" spans="1:40" ht="46.5" customHeight="1" x14ac:dyDescent="0.2">
      <c r="A324" s="292" t="s">
        <v>5125</v>
      </c>
      <c r="B324" s="50">
        <v>2021</v>
      </c>
      <c r="C324" s="16" t="s">
        <v>136</v>
      </c>
      <c r="D324" s="51" t="s">
        <v>4788</v>
      </c>
      <c r="E324" s="18" t="s">
        <v>875</v>
      </c>
      <c r="F324" s="55" t="s">
        <v>876</v>
      </c>
      <c r="G324" s="53">
        <v>44317</v>
      </c>
      <c r="H324" s="300" t="s">
        <v>712</v>
      </c>
      <c r="I324" s="362" t="s">
        <v>877</v>
      </c>
      <c r="J324" s="99" t="s">
        <v>878</v>
      </c>
      <c r="K324" s="16">
        <v>1</v>
      </c>
      <c r="L324" s="23"/>
      <c r="M324" s="23"/>
      <c r="N324" s="23" t="s">
        <v>270</v>
      </c>
      <c r="O324" s="23" t="s">
        <v>271</v>
      </c>
      <c r="P324" s="23"/>
      <c r="Q324" s="23"/>
      <c r="R324" s="23"/>
      <c r="S324" s="23"/>
      <c r="T324" s="23"/>
      <c r="U324" s="23"/>
      <c r="V324" s="23"/>
      <c r="W324" s="23"/>
      <c r="X324" s="23"/>
      <c r="Y324" s="23"/>
      <c r="Z324" s="23"/>
      <c r="AA324" s="23"/>
      <c r="AB324" s="23"/>
      <c r="AC324" s="23" t="s">
        <v>62</v>
      </c>
      <c r="AD324" s="23"/>
      <c r="AE324" s="23"/>
      <c r="AF324" s="16">
        <v>4</v>
      </c>
      <c r="AG324" s="16">
        <v>4</v>
      </c>
      <c r="AH324" s="280">
        <v>3</v>
      </c>
      <c r="AI324" s="16" t="s">
        <v>40</v>
      </c>
      <c r="AJ324" s="16">
        <v>2</v>
      </c>
      <c r="AK324" s="23"/>
      <c r="AL324" s="23"/>
      <c r="AM324" s="23"/>
      <c r="AN324" s="23"/>
    </row>
    <row r="325" spans="1:40" ht="46.5" customHeight="1" x14ac:dyDescent="0.2">
      <c r="A325" s="292" t="s">
        <v>5125</v>
      </c>
      <c r="B325" s="50">
        <v>2021</v>
      </c>
      <c r="C325" s="16" t="s">
        <v>87</v>
      </c>
      <c r="D325" s="51" t="s">
        <v>4789</v>
      </c>
      <c r="E325" s="160" t="s">
        <v>1911</v>
      </c>
      <c r="F325" s="55" t="s">
        <v>181</v>
      </c>
      <c r="G325" s="53">
        <v>44130</v>
      </c>
      <c r="H325" s="4" t="s">
        <v>182</v>
      </c>
      <c r="I325" s="46" t="s">
        <v>1084</v>
      </c>
      <c r="J325" s="20" t="s">
        <v>279</v>
      </c>
      <c r="K325" s="16">
        <v>0</v>
      </c>
      <c r="L325" s="23"/>
      <c r="M325" s="23"/>
      <c r="N325" s="23" t="s">
        <v>280</v>
      </c>
      <c r="O325" s="23" t="s">
        <v>281</v>
      </c>
      <c r="P325" s="23"/>
      <c r="Q325" s="23"/>
      <c r="R325" s="23"/>
      <c r="S325" s="23"/>
      <c r="T325" s="23"/>
      <c r="U325" s="23"/>
      <c r="V325" s="23"/>
      <c r="W325" s="23"/>
      <c r="X325" s="23"/>
      <c r="Y325" s="23"/>
      <c r="Z325" s="23"/>
      <c r="AA325" s="23"/>
      <c r="AB325" s="23"/>
      <c r="AC325" s="23"/>
      <c r="AD325" s="23"/>
      <c r="AE325" s="23"/>
      <c r="AF325" s="16">
        <v>4</v>
      </c>
      <c r="AG325" s="16">
        <v>3</v>
      </c>
      <c r="AH325" s="278">
        <v>3</v>
      </c>
      <c r="AI325" s="16" t="s">
        <v>38</v>
      </c>
      <c r="AJ325" s="16"/>
      <c r="AK325" s="23"/>
      <c r="AL325" s="23"/>
      <c r="AM325" s="23"/>
      <c r="AN325" s="23"/>
    </row>
    <row r="326" spans="1:40" ht="46.5" customHeight="1" x14ac:dyDescent="0.2">
      <c r="A326" s="292" t="s">
        <v>5125</v>
      </c>
      <c r="B326" s="50">
        <v>2021</v>
      </c>
      <c r="C326" s="16" t="s">
        <v>87</v>
      </c>
      <c r="D326" s="17" t="s">
        <v>4790</v>
      </c>
      <c r="E326" s="52" t="s">
        <v>282</v>
      </c>
      <c r="F326" s="55" t="s">
        <v>283</v>
      </c>
      <c r="G326" s="53">
        <v>44350</v>
      </c>
      <c r="H326" s="107"/>
      <c r="I326" s="67" t="s">
        <v>284</v>
      </c>
      <c r="J326" s="20" t="s">
        <v>285</v>
      </c>
      <c r="K326" s="16">
        <v>0</v>
      </c>
      <c r="L326" s="23"/>
      <c r="M326" s="23"/>
      <c r="N326" s="23" t="s">
        <v>280</v>
      </c>
      <c r="O326" s="23" t="s">
        <v>281</v>
      </c>
      <c r="P326" s="23"/>
      <c r="Q326" s="23"/>
      <c r="R326" s="23"/>
      <c r="S326" s="23"/>
      <c r="T326" s="23"/>
      <c r="U326" s="23"/>
      <c r="V326" s="23"/>
      <c r="W326" s="23"/>
      <c r="X326" s="23"/>
      <c r="Y326" s="23"/>
      <c r="Z326" s="23"/>
      <c r="AA326" s="23"/>
      <c r="AB326" s="23"/>
      <c r="AC326" s="23"/>
      <c r="AD326" s="23"/>
      <c r="AE326" s="23"/>
      <c r="AF326" s="16">
        <v>3</v>
      </c>
      <c r="AG326" s="16">
        <v>2</v>
      </c>
      <c r="AH326" s="278">
        <v>2</v>
      </c>
      <c r="AI326" s="312" t="s">
        <v>36</v>
      </c>
      <c r="AJ326" s="16"/>
      <c r="AK326" s="23"/>
      <c r="AL326" s="23"/>
      <c r="AM326" s="23"/>
      <c r="AN326" s="23"/>
    </row>
    <row r="327" spans="1:40" ht="46.5" customHeight="1" x14ac:dyDescent="0.2">
      <c r="A327" s="292" t="s">
        <v>5125</v>
      </c>
      <c r="B327" s="50">
        <v>2021</v>
      </c>
      <c r="C327" s="16" t="s">
        <v>125</v>
      </c>
      <c r="D327" s="322" t="s">
        <v>4791</v>
      </c>
      <c r="E327" s="18" t="s">
        <v>1028</v>
      </c>
      <c r="F327" s="55" t="s">
        <v>1029</v>
      </c>
      <c r="G327" s="53">
        <v>44492</v>
      </c>
      <c r="H327" s="92" t="s">
        <v>728</v>
      </c>
      <c r="I327" s="67" t="s">
        <v>1309</v>
      </c>
      <c r="J327" s="107"/>
      <c r="K327" s="16">
        <v>1</v>
      </c>
      <c r="L327" s="23"/>
      <c r="M327" s="23"/>
      <c r="N327" s="23" t="s">
        <v>1030</v>
      </c>
      <c r="O327" s="23" t="s">
        <v>1031</v>
      </c>
      <c r="P327" s="23"/>
      <c r="Q327" s="23"/>
      <c r="R327" s="23"/>
      <c r="S327" s="23"/>
      <c r="T327" s="23"/>
      <c r="U327" s="23"/>
      <c r="V327" s="23"/>
      <c r="W327" s="23"/>
      <c r="X327" s="23"/>
      <c r="Y327" s="23"/>
      <c r="Z327" s="23"/>
      <c r="AA327" s="23"/>
      <c r="AB327" s="23"/>
      <c r="AC327" s="23" t="s">
        <v>62</v>
      </c>
      <c r="AD327" s="23"/>
      <c r="AE327" s="23"/>
      <c r="AF327" s="16">
        <v>3</v>
      </c>
      <c r="AG327" s="16"/>
      <c r="AH327" s="278">
        <v>3</v>
      </c>
      <c r="AI327" s="16" t="s">
        <v>38</v>
      </c>
      <c r="AJ327" s="16">
        <v>2</v>
      </c>
      <c r="AK327" s="23"/>
      <c r="AL327" s="23"/>
      <c r="AM327" s="23"/>
      <c r="AN327" s="23"/>
    </row>
    <row r="328" spans="1:40" ht="46.5" customHeight="1" x14ac:dyDescent="0.2">
      <c r="A328" s="292" t="s">
        <v>5125</v>
      </c>
      <c r="B328" s="50">
        <v>2021</v>
      </c>
      <c r="C328" s="16" t="s">
        <v>54</v>
      </c>
      <c r="D328" s="51" t="s">
        <v>4792</v>
      </c>
      <c r="E328" s="18" t="s">
        <v>763</v>
      </c>
      <c r="F328" s="55" t="s">
        <v>743</v>
      </c>
      <c r="G328" s="53">
        <v>44284</v>
      </c>
      <c r="H328" s="65" t="s">
        <v>886</v>
      </c>
      <c r="I328" s="67" t="s">
        <v>887</v>
      </c>
      <c r="J328" s="107"/>
      <c r="K328" s="16">
        <v>1</v>
      </c>
      <c r="L328" s="23"/>
      <c r="M328" s="23"/>
      <c r="N328" s="23" t="s">
        <v>888</v>
      </c>
      <c r="O328" s="23" t="s">
        <v>889</v>
      </c>
      <c r="P328" s="23"/>
      <c r="Q328" s="23"/>
      <c r="R328" s="23"/>
      <c r="S328" s="23"/>
      <c r="T328" s="23"/>
      <c r="U328" s="23"/>
      <c r="V328" s="23"/>
      <c r="W328" s="23"/>
      <c r="X328" s="23"/>
      <c r="Y328" s="23"/>
      <c r="Z328" s="23"/>
      <c r="AA328" s="23"/>
      <c r="AB328" s="23"/>
      <c r="AC328" s="23"/>
      <c r="AD328" s="23"/>
      <c r="AE328" s="23"/>
      <c r="AF328" s="16">
        <v>2</v>
      </c>
      <c r="AG328" s="16">
        <v>2</v>
      </c>
      <c r="AH328" s="278">
        <v>2</v>
      </c>
      <c r="AI328" s="16" t="s">
        <v>36</v>
      </c>
      <c r="AJ328" s="16">
        <v>3</v>
      </c>
      <c r="AK328" s="23"/>
      <c r="AL328" s="23"/>
      <c r="AM328" s="23"/>
      <c r="AN328" s="23"/>
    </row>
    <row r="329" spans="1:40" ht="46.5" customHeight="1" x14ac:dyDescent="0.2">
      <c r="A329" s="292" t="s">
        <v>5125</v>
      </c>
      <c r="B329" s="50">
        <v>2021</v>
      </c>
      <c r="C329" s="16" t="s">
        <v>1579</v>
      </c>
      <c r="D329" s="68" t="s">
        <v>4793</v>
      </c>
      <c r="E329" s="18" t="s">
        <v>286</v>
      </c>
      <c r="F329" s="55" t="s">
        <v>287</v>
      </c>
      <c r="G329" s="53">
        <v>44351</v>
      </c>
      <c r="H329" s="324" t="s">
        <v>288</v>
      </c>
      <c r="I329" s="46" t="s">
        <v>289</v>
      </c>
      <c r="J329" s="20" t="s">
        <v>290</v>
      </c>
      <c r="K329" s="16">
        <v>1</v>
      </c>
      <c r="L329" s="23"/>
      <c r="M329" s="23"/>
      <c r="N329" s="23" t="s">
        <v>291</v>
      </c>
      <c r="O329" s="23" t="s">
        <v>292</v>
      </c>
      <c r="P329" s="23"/>
      <c r="Q329" s="23"/>
      <c r="R329" s="23"/>
      <c r="S329" s="23"/>
      <c r="T329" s="23"/>
      <c r="U329" s="23"/>
      <c r="V329" s="23"/>
      <c r="W329" s="23"/>
      <c r="X329" s="23"/>
      <c r="Y329" s="23"/>
      <c r="Z329" s="23"/>
      <c r="AA329" s="23"/>
      <c r="AB329" s="23"/>
      <c r="AC329" s="23" t="s">
        <v>62</v>
      </c>
      <c r="AD329" s="23"/>
      <c r="AE329" s="23"/>
      <c r="AF329" s="16">
        <v>3</v>
      </c>
      <c r="AG329" s="16">
        <v>2</v>
      </c>
      <c r="AH329" s="278">
        <v>2</v>
      </c>
      <c r="AI329" s="16" t="s">
        <v>36</v>
      </c>
      <c r="AJ329" s="16">
        <v>3</v>
      </c>
      <c r="AK329" s="23"/>
      <c r="AL329" s="23"/>
      <c r="AM329" s="23"/>
      <c r="AN329" s="23"/>
    </row>
    <row r="330" spans="1:40" ht="46.5" customHeight="1" x14ac:dyDescent="0.2">
      <c r="A330" s="292" t="s">
        <v>5125</v>
      </c>
      <c r="B330" s="50">
        <v>2021</v>
      </c>
      <c r="C330" s="16" t="s">
        <v>1579</v>
      </c>
      <c r="D330" s="51" t="s">
        <v>4794</v>
      </c>
      <c r="E330" s="18" t="s">
        <v>915</v>
      </c>
      <c r="F330" s="55" t="s">
        <v>916</v>
      </c>
      <c r="G330" s="53">
        <v>44395</v>
      </c>
      <c r="H330" s="300" t="s">
        <v>1067</v>
      </c>
      <c r="I330" s="122" t="s">
        <v>1057</v>
      </c>
      <c r="J330" s="20" t="s">
        <v>1212</v>
      </c>
      <c r="K330" s="16">
        <v>1</v>
      </c>
      <c r="L330" s="23"/>
      <c r="M330" s="23"/>
      <c r="N330" s="23" t="s">
        <v>917</v>
      </c>
      <c r="O330" s="23" t="s">
        <v>918</v>
      </c>
      <c r="P330" s="23"/>
      <c r="Q330" s="23"/>
      <c r="R330" s="23"/>
      <c r="S330" s="23"/>
      <c r="T330" s="23"/>
      <c r="U330" s="23"/>
      <c r="V330" s="23"/>
      <c r="W330" s="23"/>
      <c r="X330" s="23"/>
      <c r="Y330" s="23"/>
      <c r="Z330" s="23"/>
      <c r="AA330" s="23"/>
      <c r="AB330" s="23"/>
      <c r="AC330" s="23" t="s">
        <v>62</v>
      </c>
      <c r="AD330" s="23"/>
      <c r="AE330" s="23"/>
      <c r="AF330" s="16">
        <v>4</v>
      </c>
      <c r="AG330" s="16">
        <v>4</v>
      </c>
      <c r="AH330" s="278">
        <v>4</v>
      </c>
      <c r="AI330" s="312" t="s">
        <v>40</v>
      </c>
      <c r="AJ330" s="16">
        <v>1</v>
      </c>
      <c r="AK330" s="23"/>
      <c r="AL330" s="23"/>
      <c r="AM330" s="23"/>
      <c r="AN330" s="23"/>
    </row>
    <row r="331" spans="1:40" ht="46.5" customHeight="1" x14ac:dyDescent="0.2">
      <c r="A331" s="292" t="s">
        <v>5125</v>
      </c>
      <c r="B331" s="50">
        <v>2021</v>
      </c>
      <c r="C331" s="16" t="s">
        <v>87</v>
      </c>
      <c r="D331" s="51" t="s">
        <v>4795</v>
      </c>
      <c r="E331" s="18" t="s">
        <v>919</v>
      </c>
      <c r="F331" s="55" t="s">
        <v>920</v>
      </c>
      <c r="G331" s="53">
        <v>44401</v>
      </c>
      <c r="H331" s="300" t="s">
        <v>344</v>
      </c>
      <c r="I331" s="67" t="s">
        <v>921</v>
      </c>
      <c r="J331" s="300" t="s">
        <v>1172</v>
      </c>
      <c r="K331" s="16">
        <v>1</v>
      </c>
      <c r="L331" s="23"/>
      <c r="M331" s="23"/>
      <c r="N331" s="23" t="s">
        <v>444</v>
      </c>
      <c r="O331" s="23" t="s">
        <v>445</v>
      </c>
      <c r="P331" s="23"/>
      <c r="Q331" s="23"/>
      <c r="R331" s="23"/>
      <c r="S331" s="23"/>
      <c r="T331" s="23"/>
      <c r="U331" s="23"/>
      <c r="V331" s="23"/>
      <c r="W331" s="23"/>
      <c r="X331" s="23"/>
      <c r="Y331" s="23"/>
      <c r="Z331" s="23"/>
      <c r="AA331" s="23"/>
      <c r="AB331" s="23"/>
      <c r="AC331" s="23"/>
      <c r="AD331" s="23"/>
      <c r="AE331" s="23"/>
      <c r="AF331" s="16">
        <v>2</v>
      </c>
      <c r="AG331" s="16"/>
      <c r="AH331" s="278">
        <v>2</v>
      </c>
      <c r="AI331" s="16" t="s">
        <v>36</v>
      </c>
      <c r="AJ331" s="16">
        <v>3</v>
      </c>
      <c r="AK331" s="23"/>
      <c r="AL331" s="23"/>
      <c r="AM331" s="23"/>
      <c r="AN331" s="23"/>
    </row>
    <row r="332" spans="1:40" ht="46.5" customHeight="1" x14ac:dyDescent="0.2">
      <c r="A332" s="292" t="s">
        <v>5125</v>
      </c>
      <c r="B332" s="50">
        <v>2021</v>
      </c>
      <c r="C332" s="16" t="s">
        <v>87</v>
      </c>
      <c r="D332" s="51" t="s">
        <v>4796</v>
      </c>
      <c r="E332" s="18" t="s">
        <v>923</v>
      </c>
      <c r="F332" s="55" t="s">
        <v>924</v>
      </c>
      <c r="G332" s="53">
        <v>44375</v>
      </c>
      <c r="H332" s="300" t="s">
        <v>834</v>
      </c>
      <c r="I332" s="67" t="s">
        <v>925</v>
      </c>
      <c r="J332" s="107" t="s">
        <v>926</v>
      </c>
      <c r="K332" s="16">
        <v>1</v>
      </c>
      <c r="L332" s="23"/>
      <c r="M332" s="23"/>
      <c r="N332" s="23" t="s">
        <v>444</v>
      </c>
      <c r="O332" s="23" t="s">
        <v>445</v>
      </c>
      <c r="P332" s="23"/>
      <c r="Q332" s="23"/>
      <c r="R332" s="23"/>
      <c r="S332" s="23"/>
      <c r="T332" s="23"/>
      <c r="U332" s="23"/>
      <c r="V332" s="23"/>
      <c r="W332" s="23"/>
      <c r="X332" s="23"/>
      <c r="Y332" s="23"/>
      <c r="Z332" s="23"/>
      <c r="AA332" s="23"/>
      <c r="AB332" s="23"/>
      <c r="AC332" s="23" t="s">
        <v>62</v>
      </c>
      <c r="AD332" s="23"/>
      <c r="AE332" s="23"/>
      <c r="AF332" s="16">
        <v>4</v>
      </c>
      <c r="AG332" s="16">
        <v>4</v>
      </c>
      <c r="AH332" s="278">
        <v>3</v>
      </c>
      <c r="AI332" s="16" t="s">
        <v>40</v>
      </c>
      <c r="AJ332" s="16">
        <v>2</v>
      </c>
      <c r="AK332" s="23"/>
      <c r="AL332" s="23"/>
      <c r="AM332" s="23"/>
      <c r="AN332" s="23"/>
    </row>
    <row r="333" spans="1:40" ht="46.5" customHeight="1" x14ac:dyDescent="0.2">
      <c r="A333" s="292" t="s">
        <v>5125</v>
      </c>
      <c r="B333" s="50">
        <v>2021</v>
      </c>
      <c r="C333" s="16" t="s">
        <v>1579</v>
      </c>
      <c r="D333" s="51" t="s">
        <v>4797</v>
      </c>
      <c r="E333" s="52" t="s">
        <v>55</v>
      </c>
      <c r="F333" s="55" t="s">
        <v>56</v>
      </c>
      <c r="G333" s="53">
        <v>44200</v>
      </c>
      <c r="H333" s="92"/>
      <c r="I333" s="67" t="s">
        <v>1058</v>
      </c>
      <c r="J333" s="20" t="s">
        <v>1059</v>
      </c>
      <c r="K333" s="16">
        <v>0</v>
      </c>
      <c r="L333" s="23"/>
      <c r="M333" s="23"/>
      <c r="N333" s="23" t="s">
        <v>440</v>
      </c>
      <c r="O333" s="23" t="s">
        <v>441</v>
      </c>
      <c r="P333" s="23"/>
      <c r="Q333" s="23"/>
      <c r="R333" s="23"/>
      <c r="S333" s="23"/>
      <c r="T333" s="23"/>
      <c r="U333" s="23"/>
      <c r="V333" s="23"/>
      <c r="W333" s="23"/>
      <c r="X333" s="23"/>
      <c r="Y333" s="23"/>
      <c r="Z333" s="23"/>
      <c r="AA333" s="23"/>
      <c r="AB333" s="23"/>
      <c r="AC333" s="23" t="s">
        <v>62</v>
      </c>
      <c r="AD333" s="23"/>
      <c r="AE333" s="23"/>
      <c r="AF333" s="16">
        <v>4</v>
      </c>
      <c r="AG333" s="16">
        <v>3</v>
      </c>
      <c r="AH333" s="278">
        <v>3</v>
      </c>
      <c r="AI333" s="16" t="s">
        <v>38</v>
      </c>
      <c r="AJ333" s="16"/>
      <c r="AK333" s="23"/>
      <c r="AL333" s="23"/>
      <c r="AM333" s="23"/>
      <c r="AN333" s="23"/>
    </row>
    <row r="334" spans="1:40" ht="46.5" customHeight="1" x14ac:dyDescent="0.2">
      <c r="A334" s="292" t="s">
        <v>5125</v>
      </c>
      <c r="B334" s="50">
        <v>2021</v>
      </c>
      <c r="C334" s="16" t="s">
        <v>79</v>
      </c>
      <c r="D334" s="51" t="s">
        <v>4798</v>
      </c>
      <c r="E334" s="18" t="s">
        <v>927</v>
      </c>
      <c r="F334" s="55" t="s">
        <v>928</v>
      </c>
      <c r="G334" s="53"/>
      <c r="H334" s="107"/>
      <c r="I334" s="67" t="s">
        <v>1268</v>
      </c>
      <c r="J334" s="20" t="s">
        <v>1267</v>
      </c>
      <c r="K334" s="16">
        <v>1</v>
      </c>
      <c r="L334" s="23"/>
      <c r="M334" s="23"/>
      <c r="N334" s="23" t="s">
        <v>929</v>
      </c>
      <c r="O334" s="23" t="s">
        <v>495</v>
      </c>
      <c r="P334" s="23"/>
      <c r="Q334" s="23"/>
      <c r="R334" s="23"/>
      <c r="S334" s="23"/>
      <c r="T334" s="23"/>
      <c r="U334" s="23"/>
      <c r="V334" s="23"/>
      <c r="W334" s="23"/>
      <c r="X334" s="23"/>
      <c r="Y334" s="23"/>
      <c r="Z334" s="23"/>
      <c r="AA334" s="23"/>
      <c r="AB334" s="23"/>
      <c r="AC334" s="23" t="s">
        <v>62</v>
      </c>
      <c r="AD334" s="23"/>
      <c r="AE334" s="23"/>
      <c r="AF334" s="16">
        <v>4</v>
      </c>
      <c r="AG334" s="16"/>
      <c r="AH334" s="278">
        <v>4</v>
      </c>
      <c r="AI334" s="16" t="s">
        <v>40</v>
      </c>
      <c r="AJ334" s="16"/>
      <c r="AK334" s="23"/>
      <c r="AL334" s="23"/>
      <c r="AM334" s="23"/>
      <c r="AN334" s="23"/>
    </row>
    <row r="335" spans="1:40" ht="46.5" customHeight="1" x14ac:dyDescent="0.2">
      <c r="A335" s="292" t="s">
        <v>5125</v>
      </c>
      <c r="B335" s="50">
        <v>2021</v>
      </c>
      <c r="C335" s="16" t="s">
        <v>54</v>
      </c>
      <c r="D335" s="51" t="s">
        <v>4799</v>
      </c>
      <c r="E335" s="18" t="s">
        <v>861</v>
      </c>
      <c r="F335" s="55" t="s">
        <v>862</v>
      </c>
      <c r="G335" s="53">
        <v>44299</v>
      </c>
      <c r="H335" s="4" t="s">
        <v>276</v>
      </c>
      <c r="I335" s="67" t="s">
        <v>894</v>
      </c>
      <c r="J335" s="107" t="s">
        <v>895</v>
      </c>
      <c r="K335" s="16">
        <v>1</v>
      </c>
      <c r="L335" s="23"/>
      <c r="M335" s="23"/>
      <c r="N335" s="23" t="s">
        <v>347</v>
      </c>
      <c r="O335" s="23" t="s">
        <v>348</v>
      </c>
      <c r="P335" s="23"/>
      <c r="Q335" s="23"/>
      <c r="R335" s="23"/>
      <c r="S335" s="23"/>
      <c r="T335" s="23"/>
      <c r="U335" s="23"/>
      <c r="V335" s="23"/>
      <c r="W335" s="23"/>
      <c r="X335" s="23"/>
      <c r="Y335" s="23"/>
      <c r="Z335" s="23"/>
      <c r="AA335" s="23"/>
      <c r="AB335" s="23"/>
      <c r="AC335" s="23" t="s">
        <v>62</v>
      </c>
      <c r="AD335" s="23"/>
      <c r="AE335" s="23"/>
      <c r="AF335" s="16">
        <v>1</v>
      </c>
      <c r="AG335" s="16">
        <v>1</v>
      </c>
      <c r="AH335" s="278">
        <v>1</v>
      </c>
      <c r="AI335" s="16" t="s">
        <v>36</v>
      </c>
      <c r="AJ335" s="16">
        <v>3</v>
      </c>
      <c r="AK335" s="23"/>
      <c r="AL335" s="23"/>
      <c r="AM335" s="23"/>
      <c r="AN335" s="23"/>
    </row>
    <row r="336" spans="1:40" ht="46.5" customHeight="1" x14ac:dyDescent="0.2">
      <c r="A336" s="292" t="s">
        <v>5125</v>
      </c>
      <c r="B336" s="50">
        <v>2021</v>
      </c>
      <c r="C336" s="16" t="s">
        <v>54</v>
      </c>
      <c r="D336" s="68" t="s">
        <v>4800</v>
      </c>
      <c r="E336" s="18" t="s">
        <v>300</v>
      </c>
      <c r="F336" s="55" t="s">
        <v>301</v>
      </c>
      <c r="G336" s="53">
        <v>44279</v>
      </c>
      <c r="H336" s="4" t="s">
        <v>276</v>
      </c>
      <c r="I336" s="67" t="s">
        <v>896</v>
      </c>
      <c r="J336" s="107" t="s">
        <v>897</v>
      </c>
      <c r="K336" s="16">
        <v>1</v>
      </c>
      <c r="L336" s="23"/>
      <c r="M336" s="23"/>
      <c r="N336" s="23" t="s">
        <v>347</v>
      </c>
      <c r="O336" s="23" t="s">
        <v>348</v>
      </c>
      <c r="P336" s="23"/>
      <c r="Q336" s="23"/>
      <c r="R336" s="23"/>
      <c r="S336" s="23"/>
      <c r="T336" s="23"/>
      <c r="U336" s="23"/>
      <c r="V336" s="23"/>
      <c r="W336" s="23"/>
      <c r="X336" s="23"/>
      <c r="Y336" s="23"/>
      <c r="Z336" s="23"/>
      <c r="AA336" s="23"/>
      <c r="AB336" s="23"/>
      <c r="AC336" s="23" t="s">
        <v>62</v>
      </c>
      <c r="AD336" s="23"/>
      <c r="AE336" s="23"/>
      <c r="AF336" s="16"/>
      <c r="AG336" s="16">
        <v>3</v>
      </c>
      <c r="AH336" s="278">
        <v>3</v>
      </c>
      <c r="AI336" s="16" t="s">
        <v>38</v>
      </c>
      <c r="AJ336" s="16">
        <v>2</v>
      </c>
      <c r="AK336" s="23"/>
      <c r="AL336" s="23"/>
      <c r="AM336" s="23"/>
      <c r="AN336" s="23"/>
    </row>
    <row r="337" spans="1:40" ht="46.5" customHeight="1" x14ac:dyDescent="0.2">
      <c r="A337" s="292" t="s">
        <v>5125</v>
      </c>
      <c r="B337" s="50">
        <v>2021</v>
      </c>
      <c r="C337" s="16" t="s">
        <v>54</v>
      </c>
      <c r="D337" s="51" t="s">
        <v>4801</v>
      </c>
      <c r="E337" s="18" t="s">
        <v>830</v>
      </c>
      <c r="F337" s="55" t="s">
        <v>898</v>
      </c>
      <c r="G337" s="53">
        <v>44271</v>
      </c>
      <c r="H337" s="414" t="s">
        <v>756</v>
      </c>
      <c r="I337" s="403" t="s">
        <v>899</v>
      </c>
      <c r="J337" s="107" t="s">
        <v>900</v>
      </c>
      <c r="K337" s="16">
        <v>1</v>
      </c>
      <c r="L337" s="23"/>
      <c r="M337" s="23"/>
      <c r="N337" s="23" t="s">
        <v>347</v>
      </c>
      <c r="O337" s="23" t="s">
        <v>348</v>
      </c>
      <c r="P337" s="23"/>
      <c r="Q337" s="23"/>
      <c r="R337" s="23"/>
      <c r="S337" s="23"/>
      <c r="T337" s="23"/>
      <c r="U337" s="23"/>
      <c r="V337" s="23"/>
      <c r="W337" s="23"/>
      <c r="X337" s="23"/>
      <c r="Y337" s="23"/>
      <c r="Z337" s="23"/>
      <c r="AA337" s="23"/>
      <c r="AB337" s="23"/>
      <c r="AC337" s="23" t="s">
        <v>62</v>
      </c>
      <c r="AD337" s="23"/>
      <c r="AE337" s="23"/>
      <c r="AF337" s="16">
        <v>2</v>
      </c>
      <c r="AG337" s="16">
        <v>2</v>
      </c>
      <c r="AH337" s="278">
        <v>2</v>
      </c>
      <c r="AI337" s="16" t="s">
        <v>36</v>
      </c>
      <c r="AJ337" s="16">
        <v>3</v>
      </c>
      <c r="AK337" s="23"/>
      <c r="AL337" s="23"/>
      <c r="AM337" s="23"/>
      <c r="AN337" s="23"/>
    </row>
    <row r="338" spans="1:40" ht="46.5" customHeight="1" x14ac:dyDescent="0.2">
      <c r="A338" s="292" t="s">
        <v>5125</v>
      </c>
      <c r="B338" s="50">
        <v>2021</v>
      </c>
      <c r="C338" s="16" t="s">
        <v>54</v>
      </c>
      <c r="D338" s="51" t="s">
        <v>4802</v>
      </c>
      <c r="E338" s="18" t="s">
        <v>904</v>
      </c>
      <c r="F338" s="19" t="s">
        <v>73</v>
      </c>
      <c r="G338" s="53">
        <v>44174</v>
      </c>
      <c r="H338" s="139" t="s">
        <v>756</v>
      </c>
      <c r="I338" s="67" t="s">
        <v>905</v>
      </c>
      <c r="J338" s="107" t="s">
        <v>906</v>
      </c>
      <c r="K338" s="16">
        <v>1</v>
      </c>
      <c r="L338" s="23"/>
      <c r="M338" s="23"/>
      <c r="N338" s="23" t="s">
        <v>347</v>
      </c>
      <c r="O338" s="23" t="s">
        <v>348</v>
      </c>
      <c r="P338" s="23"/>
      <c r="Q338" s="23"/>
      <c r="R338" s="23"/>
      <c r="S338" s="23"/>
      <c r="T338" s="23"/>
      <c r="U338" s="23"/>
      <c r="V338" s="23"/>
      <c r="W338" s="23"/>
      <c r="X338" s="23"/>
      <c r="Y338" s="23"/>
      <c r="Z338" s="23"/>
      <c r="AA338" s="23"/>
      <c r="AB338" s="23"/>
      <c r="AC338" s="23" t="s">
        <v>62</v>
      </c>
      <c r="AD338" s="23"/>
      <c r="AE338" s="23"/>
      <c r="AF338" s="16">
        <v>2</v>
      </c>
      <c r="AG338" s="16">
        <v>2</v>
      </c>
      <c r="AH338" s="278">
        <v>2</v>
      </c>
      <c r="AI338" s="16" t="s">
        <v>36</v>
      </c>
      <c r="AJ338" s="16">
        <v>3</v>
      </c>
      <c r="AK338" s="23"/>
      <c r="AL338" s="23"/>
      <c r="AM338" s="23"/>
      <c r="AN338" s="23"/>
    </row>
    <row r="339" spans="1:40" ht="46.5" customHeight="1" x14ac:dyDescent="0.2">
      <c r="A339" s="292" t="s">
        <v>5125</v>
      </c>
      <c r="B339" s="50">
        <v>2021</v>
      </c>
      <c r="C339" s="16" t="s">
        <v>54</v>
      </c>
      <c r="D339" s="51" t="s">
        <v>4803</v>
      </c>
      <c r="E339" s="18" t="s">
        <v>861</v>
      </c>
      <c r="F339" s="55" t="s">
        <v>862</v>
      </c>
      <c r="G339" s="53">
        <v>44208</v>
      </c>
      <c r="H339" s="4" t="s">
        <v>686</v>
      </c>
      <c r="I339" s="67" t="s">
        <v>901</v>
      </c>
      <c r="J339" s="107" t="s">
        <v>900</v>
      </c>
      <c r="K339" s="16">
        <v>1</v>
      </c>
      <c r="L339" s="23"/>
      <c r="M339" s="23"/>
      <c r="N339" s="23" t="s">
        <v>347</v>
      </c>
      <c r="O339" s="23" t="s">
        <v>348</v>
      </c>
      <c r="P339" s="23"/>
      <c r="Q339" s="23"/>
      <c r="R339" s="23"/>
      <c r="S339" s="23"/>
      <c r="T339" s="23"/>
      <c r="U339" s="23"/>
      <c r="V339" s="23"/>
      <c r="W339" s="23"/>
      <c r="X339" s="23"/>
      <c r="Y339" s="23"/>
      <c r="Z339" s="23"/>
      <c r="AA339" s="23"/>
      <c r="AB339" s="23"/>
      <c r="AC339" s="23" t="s">
        <v>62</v>
      </c>
      <c r="AD339" s="23"/>
      <c r="AE339" s="23"/>
      <c r="AF339" s="16">
        <v>1</v>
      </c>
      <c r="AG339" s="16">
        <v>1</v>
      </c>
      <c r="AH339" s="278">
        <v>1</v>
      </c>
      <c r="AI339" s="16" t="s">
        <v>36</v>
      </c>
      <c r="AJ339" s="16">
        <v>3</v>
      </c>
      <c r="AK339" s="23"/>
      <c r="AL339" s="23"/>
      <c r="AM339" s="23"/>
      <c r="AN339" s="23"/>
    </row>
    <row r="340" spans="1:40" ht="46.5" customHeight="1" x14ac:dyDescent="0.2">
      <c r="A340" s="292" t="s">
        <v>5125</v>
      </c>
      <c r="B340" s="50">
        <v>2021</v>
      </c>
      <c r="C340" s="16" t="s">
        <v>54</v>
      </c>
      <c r="D340" s="68" t="s">
        <v>4804</v>
      </c>
      <c r="E340" s="18" t="s">
        <v>907</v>
      </c>
      <c r="F340" s="55" t="s">
        <v>908</v>
      </c>
      <c r="G340" s="53">
        <v>44159</v>
      </c>
      <c r="H340" s="4" t="s">
        <v>102</v>
      </c>
      <c r="I340" s="67" t="s">
        <v>909</v>
      </c>
      <c r="J340" s="107" t="s">
        <v>910</v>
      </c>
      <c r="K340" s="16">
        <v>1</v>
      </c>
      <c r="L340" s="23"/>
      <c r="M340" s="23"/>
      <c r="N340" s="23" t="s">
        <v>347</v>
      </c>
      <c r="O340" s="23" t="s">
        <v>348</v>
      </c>
      <c r="P340" s="23"/>
      <c r="Q340" s="23"/>
      <c r="R340" s="23"/>
      <c r="S340" s="23"/>
      <c r="T340" s="23"/>
      <c r="U340" s="23"/>
      <c r="V340" s="23"/>
      <c r="W340" s="23"/>
      <c r="X340" s="23"/>
      <c r="Y340" s="23"/>
      <c r="Z340" s="23"/>
      <c r="AA340" s="23"/>
      <c r="AB340" s="23"/>
      <c r="AC340" s="23" t="s">
        <v>62</v>
      </c>
      <c r="AD340" s="23"/>
      <c r="AE340" s="23"/>
      <c r="AF340" s="16">
        <v>3</v>
      </c>
      <c r="AG340" s="16">
        <v>3</v>
      </c>
      <c r="AH340" s="278">
        <v>3</v>
      </c>
      <c r="AI340" s="16" t="s">
        <v>38</v>
      </c>
      <c r="AJ340" s="16">
        <v>2</v>
      </c>
      <c r="AK340" s="23"/>
      <c r="AL340" s="23"/>
      <c r="AM340" s="23"/>
      <c r="AN340" s="23"/>
    </row>
    <row r="341" spans="1:40" ht="46.5" customHeight="1" x14ac:dyDescent="0.2">
      <c r="A341" s="292" t="s">
        <v>5125</v>
      </c>
      <c r="B341" s="50">
        <v>2021</v>
      </c>
      <c r="C341" s="16" t="s">
        <v>54</v>
      </c>
      <c r="D341" s="51" t="s">
        <v>4805</v>
      </c>
      <c r="E341" s="18" t="s">
        <v>763</v>
      </c>
      <c r="F341" s="55" t="s">
        <v>743</v>
      </c>
      <c r="G341" s="53">
        <v>44418</v>
      </c>
      <c r="H341" s="92">
        <v>2021</v>
      </c>
      <c r="I341" s="67" t="s">
        <v>1213</v>
      </c>
      <c r="J341" s="107"/>
      <c r="K341" s="16">
        <v>1</v>
      </c>
      <c r="L341" s="23"/>
      <c r="M341" s="23"/>
      <c r="N341" s="23" t="s">
        <v>347</v>
      </c>
      <c r="O341" s="23" t="s">
        <v>348</v>
      </c>
      <c r="P341" s="23"/>
      <c r="Q341" s="23"/>
      <c r="R341" s="23"/>
      <c r="S341" s="23"/>
      <c r="T341" s="23"/>
      <c r="U341" s="23"/>
      <c r="V341" s="23"/>
      <c r="W341" s="23"/>
      <c r="X341" s="23"/>
      <c r="Y341" s="23"/>
      <c r="Z341" s="23"/>
      <c r="AA341" s="23"/>
      <c r="AB341" s="23"/>
      <c r="AC341" s="23" t="s">
        <v>62</v>
      </c>
      <c r="AD341" s="23"/>
      <c r="AE341" s="23"/>
      <c r="AF341" s="16">
        <v>2</v>
      </c>
      <c r="AG341" s="16">
        <v>2</v>
      </c>
      <c r="AH341" s="278">
        <v>2</v>
      </c>
      <c r="AI341" s="16" t="s">
        <v>36</v>
      </c>
      <c r="AJ341" s="16">
        <v>3</v>
      </c>
      <c r="AK341" s="23"/>
      <c r="AL341" s="23"/>
      <c r="AM341" s="23"/>
      <c r="AN341" s="23"/>
    </row>
    <row r="342" spans="1:40" ht="46.5" customHeight="1" x14ac:dyDescent="0.2">
      <c r="A342" s="292" t="s">
        <v>5125</v>
      </c>
      <c r="B342" s="50">
        <v>2021</v>
      </c>
      <c r="C342" s="16" t="s">
        <v>54</v>
      </c>
      <c r="D342" s="51" t="s">
        <v>4806</v>
      </c>
      <c r="E342" s="18" t="s">
        <v>983</v>
      </c>
      <c r="F342" s="55" t="s">
        <v>984</v>
      </c>
      <c r="G342" s="53">
        <v>44452</v>
      </c>
      <c r="H342" s="92">
        <v>2021</v>
      </c>
      <c r="I342" s="67" t="s">
        <v>1214</v>
      </c>
      <c r="J342" s="107"/>
      <c r="K342" s="16">
        <v>1</v>
      </c>
      <c r="L342" s="23"/>
      <c r="M342" s="23"/>
      <c r="N342" s="23" t="s">
        <v>347</v>
      </c>
      <c r="O342" s="23" t="s">
        <v>348</v>
      </c>
      <c r="P342" s="23"/>
      <c r="Q342" s="23"/>
      <c r="R342" s="23"/>
      <c r="S342" s="23"/>
      <c r="T342" s="23"/>
      <c r="U342" s="23"/>
      <c r="V342" s="23"/>
      <c r="W342" s="23"/>
      <c r="X342" s="23"/>
      <c r="Y342" s="23"/>
      <c r="Z342" s="23"/>
      <c r="AA342" s="23"/>
      <c r="AB342" s="23"/>
      <c r="AC342" s="23" t="s">
        <v>62</v>
      </c>
      <c r="AD342" s="23"/>
      <c r="AE342" s="23"/>
      <c r="AF342" s="16">
        <v>3</v>
      </c>
      <c r="AG342" s="16">
        <v>3</v>
      </c>
      <c r="AH342" s="278">
        <v>3</v>
      </c>
      <c r="AI342" s="16" t="s">
        <v>38</v>
      </c>
      <c r="AJ342" s="16">
        <v>1</v>
      </c>
      <c r="AK342" s="23"/>
      <c r="AL342" s="23"/>
      <c r="AM342" s="23"/>
      <c r="AN342" s="23"/>
    </row>
    <row r="343" spans="1:40" ht="46.5" customHeight="1" x14ac:dyDescent="0.2">
      <c r="A343" s="292" t="s">
        <v>5125</v>
      </c>
      <c r="B343" s="50">
        <v>2021</v>
      </c>
      <c r="C343" s="16" t="s">
        <v>54</v>
      </c>
      <c r="D343" s="51" t="s">
        <v>4807</v>
      </c>
      <c r="E343" s="18" t="s">
        <v>763</v>
      </c>
      <c r="F343" s="55" t="s">
        <v>743</v>
      </c>
      <c r="G343" s="53">
        <v>44204</v>
      </c>
      <c r="H343" s="414" t="s">
        <v>902</v>
      </c>
      <c r="I343" s="67" t="s">
        <v>903</v>
      </c>
      <c r="J343" s="107"/>
      <c r="K343" s="16">
        <v>1</v>
      </c>
      <c r="L343" s="23"/>
      <c r="M343" s="23"/>
      <c r="N343" s="23" t="s">
        <v>347</v>
      </c>
      <c r="O343" s="23" t="s">
        <v>348</v>
      </c>
      <c r="P343" s="23"/>
      <c r="Q343" s="23"/>
      <c r="R343" s="23"/>
      <c r="S343" s="23"/>
      <c r="T343" s="23"/>
      <c r="U343" s="23"/>
      <c r="V343" s="23"/>
      <c r="W343" s="23"/>
      <c r="X343" s="23"/>
      <c r="Y343" s="23"/>
      <c r="Z343" s="23"/>
      <c r="AA343" s="23"/>
      <c r="AB343" s="23"/>
      <c r="AC343" s="23" t="s">
        <v>62</v>
      </c>
      <c r="AD343" s="23"/>
      <c r="AE343" s="23"/>
      <c r="AF343" s="16">
        <v>2</v>
      </c>
      <c r="AG343" s="16">
        <v>2</v>
      </c>
      <c r="AH343" s="278">
        <v>2</v>
      </c>
      <c r="AI343" s="16" t="s">
        <v>36</v>
      </c>
      <c r="AJ343" s="16">
        <v>3</v>
      </c>
      <c r="AK343" s="23"/>
      <c r="AL343" s="23"/>
      <c r="AM343" s="23"/>
      <c r="AN343" s="23"/>
    </row>
    <row r="344" spans="1:40" ht="46.5" customHeight="1" x14ac:dyDescent="0.2">
      <c r="A344" s="292" t="s">
        <v>5125</v>
      </c>
      <c r="B344" s="50">
        <v>2021</v>
      </c>
      <c r="C344" s="16" t="s">
        <v>1579</v>
      </c>
      <c r="D344" s="51" t="s">
        <v>4808</v>
      </c>
      <c r="E344" s="413" t="s">
        <v>293</v>
      </c>
      <c r="F344" s="55" t="s">
        <v>294</v>
      </c>
      <c r="G344" s="20" t="s">
        <v>295</v>
      </c>
      <c r="H344" s="54">
        <v>2021</v>
      </c>
      <c r="I344" s="46" t="s">
        <v>296</v>
      </c>
      <c r="J344" s="20" t="s">
        <v>297</v>
      </c>
      <c r="K344" s="16">
        <v>1</v>
      </c>
      <c r="L344" s="23"/>
      <c r="M344" s="23"/>
      <c r="N344" s="23" t="s">
        <v>298</v>
      </c>
      <c r="O344" s="23" t="s">
        <v>299</v>
      </c>
      <c r="P344" s="23"/>
      <c r="Q344" s="23"/>
      <c r="R344" s="23"/>
      <c r="S344" s="23"/>
      <c r="T344" s="23"/>
      <c r="U344" s="23"/>
      <c r="V344" s="23"/>
      <c r="W344" s="23"/>
      <c r="X344" s="23"/>
      <c r="Y344" s="23"/>
      <c r="Z344" s="23"/>
      <c r="AA344" s="23"/>
      <c r="AB344" s="23"/>
      <c r="AC344" s="23" t="s">
        <v>62</v>
      </c>
      <c r="AD344" s="23"/>
      <c r="AE344" s="23"/>
      <c r="AF344" s="16"/>
      <c r="AG344" s="16">
        <v>3</v>
      </c>
      <c r="AH344" s="278">
        <v>3</v>
      </c>
      <c r="AI344" s="16" t="s">
        <v>38</v>
      </c>
      <c r="AJ344" s="16">
        <v>3</v>
      </c>
      <c r="AK344" s="23"/>
      <c r="AL344" s="23"/>
      <c r="AM344" s="23"/>
      <c r="AN344" s="23"/>
    </row>
    <row r="345" spans="1:40" ht="46.5" customHeight="1" x14ac:dyDescent="0.2">
      <c r="A345" s="292" t="s">
        <v>5125</v>
      </c>
      <c r="B345" s="50">
        <v>2021</v>
      </c>
      <c r="C345" s="16" t="s">
        <v>136</v>
      </c>
      <c r="D345" s="68" t="s">
        <v>4809</v>
      </c>
      <c r="E345" s="18" t="s">
        <v>300</v>
      </c>
      <c r="F345" s="55" t="s">
        <v>301</v>
      </c>
      <c r="G345" s="20"/>
      <c r="H345" s="4" t="s">
        <v>116</v>
      </c>
      <c r="I345" s="8" t="s">
        <v>302</v>
      </c>
      <c r="J345" s="415" t="s">
        <v>303</v>
      </c>
      <c r="K345" s="16">
        <v>1</v>
      </c>
      <c r="L345" s="23"/>
      <c r="M345" s="23"/>
      <c r="N345" s="23" t="s">
        <v>304</v>
      </c>
      <c r="O345" s="23" t="s">
        <v>305</v>
      </c>
      <c r="P345" s="23"/>
      <c r="Q345" s="23"/>
      <c r="R345" s="23"/>
      <c r="S345" s="23"/>
      <c r="T345" s="23"/>
      <c r="U345" s="23"/>
      <c r="V345" s="23"/>
      <c r="W345" s="23"/>
      <c r="X345" s="23"/>
      <c r="Y345" s="23"/>
      <c r="Z345" s="23"/>
      <c r="AA345" s="23"/>
      <c r="AB345" s="23"/>
      <c r="AC345" s="23" t="s">
        <v>204</v>
      </c>
      <c r="AD345" s="23"/>
      <c r="AE345" s="23"/>
      <c r="AF345" s="16"/>
      <c r="AG345" s="16">
        <v>3</v>
      </c>
      <c r="AH345" s="277">
        <v>3</v>
      </c>
      <c r="AI345" s="16" t="s">
        <v>38</v>
      </c>
      <c r="AJ345" s="16">
        <v>2</v>
      </c>
      <c r="AK345" s="226"/>
      <c r="AL345" s="23"/>
      <c r="AM345" s="23"/>
      <c r="AN345" s="23"/>
    </row>
    <row r="346" spans="1:40" ht="46.5" customHeight="1" x14ac:dyDescent="0.2">
      <c r="A346" s="292" t="s">
        <v>5125</v>
      </c>
      <c r="B346" s="50">
        <v>2021</v>
      </c>
      <c r="C346" s="16" t="s">
        <v>87</v>
      </c>
      <c r="D346" s="51" t="s">
        <v>4810</v>
      </c>
      <c r="E346" s="18" t="s">
        <v>306</v>
      </c>
      <c r="F346" s="55" t="s">
        <v>307</v>
      </c>
      <c r="G346" s="53">
        <v>44342</v>
      </c>
      <c r="H346" s="324" t="s">
        <v>308</v>
      </c>
      <c r="I346" s="46" t="s">
        <v>309</v>
      </c>
      <c r="J346" s="20" t="s">
        <v>310</v>
      </c>
      <c r="K346" s="16">
        <v>1</v>
      </c>
      <c r="L346" s="23"/>
      <c r="M346" s="23"/>
      <c r="N346" s="23" t="s">
        <v>311</v>
      </c>
      <c r="O346" s="23" t="s">
        <v>312</v>
      </c>
      <c r="P346" s="23"/>
      <c r="Q346" s="23"/>
      <c r="R346" s="23"/>
      <c r="S346" s="23"/>
      <c r="T346" s="23"/>
      <c r="U346" s="23"/>
      <c r="V346" s="23"/>
      <c r="W346" s="23"/>
      <c r="X346" s="23"/>
      <c r="Y346" s="23"/>
      <c r="Z346" s="23"/>
      <c r="AA346" s="23"/>
      <c r="AB346" s="23"/>
      <c r="AC346" s="23" t="s">
        <v>62</v>
      </c>
      <c r="AD346" s="23"/>
      <c r="AE346" s="23"/>
      <c r="AF346" s="16"/>
      <c r="AG346" s="16"/>
      <c r="AH346" s="278">
        <v>3</v>
      </c>
      <c r="AI346" s="16"/>
      <c r="AJ346" s="16">
        <v>2</v>
      </c>
      <c r="AK346" s="23"/>
      <c r="AL346" s="23"/>
      <c r="AM346" s="23"/>
      <c r="AN346" s="23"/>
    </row>
    <row r="347" spans="1:40" ht="46.5" customHeight="1" x14ac:dyDescent="0.2">
      <c r="A347" s="292" t="s">
        <v>5125</v>
      </c>
      <c r="B347" s="50">
        <v>2021</v>
      </c>
      <c r="C347" s="16" t="s">
        <v>136</v>
      </c>
      <c r="D347" s="407" t="s">
        <v>4811</v>
      </c>
      <c r="E347" s="355" t="s">
        <v>313</v>
      </c>
      <c r="F347" s="16" t="s">
        <v>314</v>
      </c>
      <c r="G347" s="53">
        <v>44258</v>
      </c>
      <c r="H347" s="4" t="s">
        <v>315</v>
      </c>
      <c r="I347" s="46" t="s">
        <v>316</v>
      </c>
      <c r="J347" s="20" t="s">
        <v>317</v>
      </c>
      <c r="K347" s="16">
        <v>1</v>
      </c>
      <c r="L347" s="23"/>
      <c r="M347" s="23"/>
      <c r="N347" s="23" t="s">
        <v>318</v>
      </c>
      <c r="O347" s="23" t="s">
        <v>319</v>
      </c>
      <c r="P347" s="23"/>
      <c r="Q347" s="23"/>
      <c r="R347" s="23"/>
      <c r="S347" s="23"/>
      <c r="T347" s="23"/>
      <c r="U347" s="23"/>
      <c r="V347" s="23"/>
      <c r="W347" s="23"/>
      <c r="X347" s="23"/>
      <c r="Y347" s="23"/>
      <c r="Z347" s="23"/>
      <c r="AA347" s="23"/>
      <c r="AB347" s="23"/>
      <c r="AC347" s="23" t="s">
        <v>62</v>
      </c>
      <c r="AD347" s="23"/>
      <c r="AE347" s="23"/>
      <c r="AF347" s="16">
        <v>3</v>
      </c>
      <c r="AG347" s="16">
        <v>2</v>
      </c>
      <c r="AH347" s="280">
        <v>2</v>
      </c>
      <c r="AI347" s="16" t="s">
        <v>36</v>
      </c>
      <c r="AJ347" s="16">
        <v>3</v>
      </c>
      <c r="AK347" s="23"/>
      <c r="AL347" s="23"/>
      <c r="AM347" s="23"/>
      <c r="AN347" s="23"/>
    </row>
    <row r="348" spans="1:40" ht="46.5" customHeight="1" x14ac:dyDescent="0.2">
      <c r="A348" s="292" t="s">
        <v>5125</v>
      </c>
      <c r="B348" s="50">
        <v>2021</v>
      </c>
      <c r="C348" s="16" t="s">
        <v>1579</v>
      </c>
      <c r="D348" s="35" t="s">
        <v>4812</v>
      </c>
      <c r="E348" s="18" t="s">
        <v>101</v>
      </c>
      <c r="F348" s="19" t="s">
        <v>73</v>
      </c>
      <c r="G348" s="53">
        <v>44358</v>
      </c>
      <c r="H348" s="324" t="s">
        <v>946</v>
      </c>
      <c r="I348" s="67" t="s">
        <v>947</v>
      </c>
      <c r="J348" s="107" t="s">
        <v>948</v>
      </c>
      <c r="K348" s="16">
        <v>1</v>
      </c>
      <c r="L348" s="23"/>
      <c r="M348" s="23"/>
      <c r="N348" s="23" t="s">
        <v>298</v>
      </c>
      <c r="O348" s="23" t="s">
        <v>299</v>
      </c>
      <c r="P348" s="23"/>
      <c r="Q348" s="23"/>
      <c r="R348" s="23"/>
      <c r="S348" s="23"/>
      <c r="T348" s="23"/>
      <c r="U348" s="23"/>
      <c r="V348" s="23"/>
      <c r="W348" s="23"/>
      <c r="X348" s="23"/>
      <c r="Y348" s="23"/>
      <c r="Z348" s="23"/>
      <c r="AA348" s="23"/>
      <c r="AB348" s="23"/>
      <c r="AC348" s="23" t="s">
        <v>62</v>
      </c>
      <c r="AD348" s="23"/>
      <c r="AE348" s="23"/>
      <c r="AF348" s="16">
        <v>2</v>
      </c>
      <c r="AG348" s="16">
        <v>2</v>
      </c>
      <c r="AH348" s="278">
        <v>2</v>
      </c>
      <c r="AI348" s="16" t="s">
        <v>36</v>
      </c>
      <c r="AJ348" s="16">
        <v>3</v>
      </c>
      <c r="AK348" s="23"/>
      <c r="AL348" s="23"/>
      <c r="AM348" s="23"/>
      <c r="AN348" s="23"/>
    </row>
    <row r="349" spans="1:40" ht="46.5" customHeight="1" x14ac:dyDescent="0.2">
      <c r="A349" s="292" t="s">
        <v>5125</v>
      </c>
      <c r="B349" s="50">
        <v>2021</v>
      </c>
      <c r="C349" s="16" t="s">
        <v>1579</v>
      </c>
      <c r="D349" s="35" t="s">
        <v>4813</v>
      </c>
      <c r="E349" s="26" t="s">
        <v>943</v>
      </c>
      <c r="F349" s="16" t="s">
        <v>944</v>
      </c>
      <c r="G349" s="53">
        <v>44289</v>
      </c>
      <c r="H349" s="392">
        <v>2021</v>
      </c>
      <c r="I349" s="67" t="s">
        <v>1034</v>
      </c>
      <c r="J349" s="20" t="s">
        <v>1033</v>
      </c>
      <c r="K349" s="16">
        <v>1</v>
      </c>
      <c r="L349" s="23"/>
      <c r="M349" s="23"/>
      <c r="N349" s="23" t="s">
        <v>298</v>
      </c>
      <c r="O349" s="23" t="s">
        <v>299</v>
      </c>
      <c r="P349" s="23"/>
      <c r="Q349" s="23"/>
      <c r="R349" s="23"/>
      <c r="S349" s="23"/>
      <c r="T349" s="23"/>
      <c r="U349" s="23"/>
      <c r="V349" s="23"/>
      <c r="W349" s="23"/>
      <c r="X349" s="23"/>
      <c r="Y349" s="23"/>
      <c r="Z349" s="23"/>
      <c r="AA349" s="23"/>
      <c r="AB349" s="23"/>
      <c r="AC349" s="23" t="s">
        <v>62</v>
      </c>
      <c r="AD349" s="23"/>
      <c r="AE349" s="23"/>
      <c r="AF349" s="16"/>
      <c r="AG349" s="16"/>
      <c r="AH349" s="280">
        <v>4</v>
      </c>
      <c r="AI349" s="16"/>
      <c r="AJ349" s="16">
        <v>1</v>
      </c>
      <c r="AK349" s="23"/>
      <c r="AL349" s="23"/>
      <c r="AM349" s="23"/>
      <c r="AN349" s="23"/>
    </row>
    <row r="350" spans="1:40" ht="46.5" customHeight="1" x14ac:dyDescent="0.2">
      <c r="A350" s="292" t="s">
        <v>5125</v>
      </c>
      <c r="B350" s="50">
        <v>2021</v>
      </c>
      <c r="C350" s="16" t="s">
        <v>79</v>
      </c>
      <c r="D350" s="327" t="s">
        <v>4605</v>
      </c>
      <c r="E350" s="328" t="s">
        <v>793</v>
      </c>
      <c r="F350" s="329" t="s">
        <v>794</v>
      </c>
      <c r="G350" s="330">
        <v>44279</v>
      </c>
      <c r="H350" s="343">
        <v>44317</v>
      </c>
      <c r="I350" s="67" t="s">
        <v>795</v>
      </c>
      <c r="J350" s="20"/>
      <c r="K350" s="16">
        <v>1</v>
      </c>
      <c r="L350" s="23"/>
      <c r="M350" s="23"/>
      <c r="N350" s="23" t="s">
        <v>789</v>
      </c>
      <c r="O350" s="23" t="s">
        <v>790</v>
      </c>
      <c r="P350" s="23"/>
      <c r="Q350" s="23"/>
      <c r="R350" s="23"/>
      <c r="S350" s="23"/>
      <c r="T350" s="23"/>
      <c r="U350" s="23"/>
      <c r="V350" s="23"/>
      <c r="W350" s="23"/>
      <c r="X350" s="23"/>
      <c r="Y350" s="23"/>
      <c r="Z350" s="23"/>
      <c r="AA350" s="23"/>
      <c r="AB350" s="23"/>
      <c r="AC350" s="23"/>
      <c r="AD350" s="23"/>
      <c r="AE350" s="23"/>
      <c r="AF350" s="16">
        <v>1</v>
      </c>
      <c r="AG350" s="16">
        <v>2</v>
      </c>
      <c r="AH350" s="278">
        <v>1</v>
      </c>
      <c r="AI350" s="16" t="s">
        <v>36</v>
      </c>
      <c r="AJ350" s="16">
        <v>3</v>
      </c>
      <c r="AK350" s="23"/>
      <c r="AL350" s="23"/>
      <c r="AM350" s="23"/>
      <c r="AN350" s="23"/>
    </row>
    <row r="351" spans="1:40" ht="46.5" customHeight="1" x14ac:dyDescent="0.2">
      <c r="A351" s="292" t="s">
        <v>5125</v>
      </c>
      <c r="B351" s="292">
        <v>2022</v>
      </c>
      <c r="C351" s="16" t="s">
        <v>1579</v>
      </c>
      <c r="D351" s="17" t="s">
        <v>4456</v>
      </c>
      <c r="E351" s="293" t="s">
        <v>101</v>
      </c>
      <c r="F351" s="19" t="s">
        <v>73</v>
      </c>
      <c r="G351" s="294">
        <v>44461</v>
      </c>
      <c r="H351" s="295" t="s">
        <v>1204</v>
      </c>
      <c r="I351" s="46" t="s">
        <v>986</v>
      </c>
      <c r="J351" s="160" t="s">
        <v>985</v>
      </c>
      <c r="K351" s="16">
        <v>1</v>
      </c>
      <c r="L351" s="23"/>
      <c r="M351" s="23"/>
      <c r="N351" s="23" t="s">
        <v>77</v>
      </c>
      <c r="O351" s="23" t="s">
        <v>78</v>
      </c>
      <c r="P351" s="179"/>
      <c r="Q351" s="23"/>
      <c r="R351" s="23"/>
      <c r="S351" s="23"/>
      <c r="T351" s="23"/>
      <c r="U351" s="23"/>
      <c r="V351" s="23"/>
      <c r="W351" s="23"/>
      <c r="X351" s="23"/>
      <c r="Y351" s="23"/>
      <c r="Z351" s="23"/>
      <c r="AA351" s="23"/>
      <c r="AB351" s="23"/>
      <c r="AC351" s="23" t="s">
        <v>62</v>
      </c>
      <c r="AD351" s="23"/>
      <c r="AE351" s="23"/>
      <c r="AF351" s="23">
        <v>2</v>
      </c>
      <c r="AG351" s="23">
        <v>2</v>
      </c>
      <c r="AH351" s="380">
        <v>2</v>
      </c>
      <c r="AI351" s="23" t="s">
        <v>36</v>
      </c>
      <c r="AJ351" s="431">
        <v>3</v>
      </c>
      <c r="AK351" s="23"/>
      <c r="AL351" s="23"/>
      <c r="AM351" s="23"/>
      <c r="AN351" s="23"/>
    </row>
    <row r="352" spans="1:40" ht="46.5" customHeight="1" x14ac:dyDescent="0.2">
      <c r="A352" s="292" t="s">
        <v>5125</v>
      </c>
      <c r="B352" s="292">
        <v>2022</v>
      </c>
      <c r="C352" s="16" t="s">
        <v>87</v>
      </c>
      <c r="D352" s="43" t="s">
        <v>4457</v>
      </c>
      <c r="E352" s="296" t="s">
        <v>731</v>
      </c>
      <c r="F352" s="55"/>
      <c r="G352" s="297" t="s">
        <v>732</v>
      </c>
      <c r="H352" s="92" t="s">
        <v>107</v>
      </c>
      <c r="I352" s="298"/>
      <c r="J352" s="107"/>
      <c r="K352" s="16">
        <v>0</v>
      </c>
      <c r="L352" s="23"/>
      <c r="M352" s="23"/>
      <c r="N352" s="23" t="s">
        <v>586</v>
      </c>
      <c r="O352" s="23" t="s">
        <v>733</v>
      </c>
      <c r="P352" s="23" t="s">
        <v>360</v>
      </c>
      <c r="Q352" s="23" t="s">
        <v>734</v>
      </c>
      <c r="R352" s="23" t="s">
        <v>558</v>
      </c>
      <c r="S352" s="23" t="s">
        <v>559</v>
      </c>
      <c r="T352" s="23"/>
      <c r="U352" s="23"/>
      <c r="V352" s="23"/>
      <c r="W352" s="23"/>
      <c r="X352" s="23"/>
      <c r="Y352" s="23"/>
      <c r="Z352" s="23"/>
      <c r="AA352" s="23"/>
      <c r="AB352" s="23"/>
      <c r="AC352" s="23"/>
      <c r="AD352" s="23"/>
      <c r="AE352" s="23"/>
      <c r="AF352" s="16">
        <v>4</v>
      </c>
      <c r="AG352" s="16">
        <v>3</v>
      </c>
      <c r="AH352" s="278">
        <v>3</v>
      </c>
      <c r="AI352" s="16" t="s">
        <v>38</v>
      </c>
      <c r="AK352" s="16"/>
      <c r="AL352" s="23"/>
      <c r="AM352" s="23"/>
      <c r="AN352" s="23"/>
    </row>
    <row r="353" spans="1:40" ht="46.5" customHeight="1" x14ac:dyDescent="0.2">
      <c r="A353" s="292" t="s">
        <v>5125</v>
      </c>
      <c r="B353" s="292">
        <v>2022</v>
      </c>
      <c r="C353" s="16" t="s">
        <v>1579</v>
      </c>
      <c r="D353" s="42" t="s">
        <v>4458</v>
      </c>
      <c r="E353" s="299" t="s">
        <v>137</v>
      </c>
      <c r="F353" s="19" t="s">
        <v>138</v>
      </c>
      <c r="G353" s="294">
        <v>44513</v>
      </c>
      <c r="H353" s="300" t="s">
        <v>116</v>
      </c>
      <c r="I353" s="21" t="s">
        <v>1171</v>
      </c>
      <c r="J353" s="35" t="s">
        <v>1293</v>
      </c>
      <c r="K353" s="16">
        <v>1</v>
      </c>
      <c r="L353" s="23"/>
      <c r="M353" s="23"/>
      <c r="N353" s="23" t="s">
        <v>77</v>
      </c>
      <c r="O353" s="23" t="s">
        <v>78</v>
      </c>
      <c r="P353" s="23"/>
      <c r="Q353" s="23"/>
      <c r="R353" s="23"/>
      <c r="S353" s="23"/>
      <c r="T353" s="23"/>
      <c r="U353" s="23"/>
      <c r="V353" s="23"/>
      <c r="W353" s="23"/>
      <c r="X353" s="23"/>
      <c r="Y353" s="23"/>
      <c r="Z353" s="23"/>
      <c r="AA353" s="23"/>
      <c r="AB353" s="23"/>
      <c r="AC353" s="23" t="s">
        <v>62</v>
      </c>
      <c r="AD353" s="23"/>
      <c r="AE353" s="23"/>
      <c r="AF353" s="16">
        <v>2</v>
      </c>
      <c r="AG353" s="16">
        <v>2</v>
      </c>
      <c r="AH353" s="277">
        <v>2</v>
      </c>
      <c r="AI353" s="16" t="s">
        <v>36</v>
      </c>
      <c r="AJ353" s="16">
        <v>3</v>
      </c>
      <c r="AK353" s="226"/>
      <c r="AL353" s="23"/>
      <c r="AM353" s="23"/>
      <c r="AN353" s="23"/>
    </row>
    <row r="354" spans="1:40" ht="46.5" customHeight="1" x14ac:dyDescent="0.2">
      <c r="A354" s="292" t="s">
        <v>5125</v>
      </c>
      <c r="B354" s="292">
        <v>2022</v>
      </c>
      <c r="C354" s="16" t="s">
        <v>87</v>
      </c>
      <c r="D354" s="301" t="s">
        <v>4459</v>
      </c>
      <c r="E354" s="293" t="s">
        <v>745</v>
      </c>
      <c r="F354" s="55">
        <v>13547798</v>
      </c>
      <c r="G354" s="294">
        <v>44265</v>
      </c>
      <c r="H354" s="107"/>
      <c r="I354" s="46" t="s">
        <v>746</v>
      </c>
      <c r="J354" s="20" t="s">
        <v>1372</v>
      </c>
      <c r="K354" s="16">
        <v>1</v>
      </c>
      <c r="L354" s="23"/>
      <c r="M354" s="23"/>
      <c r="N354" s="23" t="s">
        <v>99</v>
      </c>
      <c r="O354" s="23" t="s">
        <v>100</v>
      </c>
      <c r="P354" s="23"/>
      <c r="Q354" s="23"/>
      <c r="R354" s="23"/>
      <c r="S354" s="23"/>
      <c r="T354" s="23"/>
      <c r="U354" s="23"/>
      <c r="V354" s="23"/>
      <c r="W354" s="23"/>
      <c r="X354" s="23"/>
      <c r="Y354" s="23"/>
      <c r="Z354" s="23"/>
      <c r="AA354" s="23"/>
      <c r="AB354" s="23"/>
      <c r="AC354" s="23" t="s">
        <v>62</v>
      </c>
      <c r="AD354" s="23"/>
      <c r="AE354" s="23"/>
      <c r="AF354" s="16">
        <v>3</v>
      </c>
      <c r="AG354" s="16">
        <v>3</v>
      </c>
      <c r="AH354" s="278">
        <v>2</v>
      </c>
      <c r="AI354" s="16" t="s">
        <v>36</v>
      </c>
      <c r="AJ354" s="16">
        <v>3</v>
      </c>
      <c r="AK354" s="23"/>
      <c r="AL354" s="23"/>
      <c r="AM354" s="23"/>
      <c r="AN354" s="23"/>
    </row>
    <row r="355" spans="1:40" ht="46.5" customHeight="1" x14ac:dyDescent="0.2">
      <c r="A355" s="292" t="s">
        <v>5125</v>
      </c>
      <c r="B355" s="292">
        <v>2022</v>
      </c>
      <c r="C355" s="431" t="s">
        <v>87</v>
      </c>
      <c r="D355" s="43" t="s">
        <v>4460</v>
      </c>
      <c r="E355" s="293" t="s">
        <v>770</v>
      </c>
      <c r="F355" s="302" t="s">
        <v>771</v>
      </c>
      <c r="G355" s="294">
        <v>44448</v>
      </c>
      <c r="H355" s="300" t="s">
        <v>116</v>
      </c>
      <c r="I355" s="67" t="s">
        <v>1101</v>
      </c>
      <c r="J355" s="20" t="s">
        <v>1537</v>
      </c>
      <c r="K355" s="16">
        <v>1</v>
      </c>
      <c r="L355" s="23"/>
      <c r="M355" s="23"/>
      <c r="N355" s="23" t="s">
        <v>99</v>
      </c>
      <c r="O355" s="23" t="s">
        <v>100</v>
      </c>
      <c r="P355" s="23"/>
      <c r="Q355" s="23"/>
      <c r="R355" s="23"/>
      <c r="S355" s="23"/>
      <c r="T355" s="23"/>
      <c r="U355" s="23"/>
      <c r="V355" s="23"/>
      <c r="W355" s="23"/>
      <c r="X355" s="23"/>
      <c r="Y355" s="23"/>
      <c r="Z355" s="23"/>
      <c r="AA355" s="23"/>
      <c r="AB355" s="23"/>
      <c r="AC355" s="23" t="s">
        <v>62</v>
      </c>
      <c r="AD355" s="23"/>
      <c r="AE355" s="23"/>
      <c r="AF355" s="16">
        <v>4</v>
      </c>
      <c r="AG355" s="16">
        <v>4</v>
      </c>
      <c r="AH355" s="278">
        <v>4</v>
      </c>
      <c r="AI355" s="16" t="s">
        <v>40</v>
      </c>
      <c r="AJ355" s="16">
        <v>1</v>
      </c>
      <c r="AK355" s="23"/>
      <c r="AL355" s="23"/>
      <c r="AM355" s="23"/>
      <c r="AN355" s="23"/>
    </row>
    <row r="356" spans="1:40" ht="46.5" customHeight="1" x14ac:dyDescent="0.2">
      <c r="A356" s="292" t="s">
        <v>5125</v>
      </c>
      <c r="B356" s="292">
        <v>2022</v>
      </c>
      <c r="C356" s="16" t="s">
        <v>87</v>
      </c>
      <c r="D356" s="303" t="s">
        <v>4461</v>
      </c>
      <c r="E356" s="293" t="s">
        <v>1510</v>
      </c>
      <c r="F356" s="53" t="s">
        <v>1511</v>
      </c>
      <c r="G356" s="304">
        <v>44602</v>
      </c>
      <c r="H356" s="300" t="s">
        <v>57</v>
      </c>
      <c r="I356" s="46" t="s">
        <v>1513</v>
      </c>
      <c r="J356" s="20" t="s">
        <v>1512</v>
      </c>
      <c r="K356" s="16">
        <v>1</v>
      </c>
      <c r="L356" s="23"/>
      <c r="M356" s="23"/>
      <c r="N356" s="23" t="s">
        <v>99</v>
      </c>
      <c r="O356" s="23" t="s">
        <v>100</v>
      </c>
      <c r="P356" s="23"/>
      <c r="Q356" s="23"/>
      <c r="R356" s="23"/>
      <c r="S356" s="23"/>
      <c r="T356" s="23"/>
      <c r="U356" s="23"/>
      <c r="V356" s="23"/>
      <c r="W356" s="23"/>
      <c r="X356" s="23"/>
      <c r="Y356" s="23"/>
      <c r="Z356" s="23"/>
      <c r="AA356" s="23"/>
      <c r="AB356" s="23"/>
      <c r="AC356" s="23" t="s">
        <v>62</v>
      </c>
      <c r="AD356" s="23"/>
      <c r="AE356" s="23"/>
      <c r="AF356" s="16">
        <v>4</v>
      </c>
      <c r="AG356" s="16">
        <v>4</v>
      </c>
      <c r="AH356" s="278">
        <v>4</v>
      </c>
      <c r="AI356" s="16" t="s">
        <v>40</v>
      </c>
      <c r="AJ356" s="16">
        <v>2</v>
      </c>
      <c r="AK356" s="23"/>
      <c r="AL356" s="23"/>
      <c r="AM356" s="23"/>
      <c r="AN356" s="23"/>
    </row>
    <row r="357" spans="1:40" ht="46.5" customHeight="1" x14ac:dyDescent="0.2">
      <c r="A357" s="292" t="s">
        <v>5125</v>
      </c>
      <c r="B357" s="292">
        <v>2022</v>
      </c>
      <c r="C357" s="16" t="s">
        <v>136</v>
      </c>
      <c r="D357" s="43" t="s">
        <v>4462</v>
      </c>
      <c r="E357" s="293" t="s">
        <v>137</v>
      </c>
      <c r="F357" s="55" t="s">
        <v>138</v>
      </c>
      <c r="G357" s="294">
        <v>44494</v>
      </c>
      <c r="H357" s="300" t="s">
        <v>74</v>
      </c>
      <c r="I357" s="46" t="s">
        <v>1195</v>
      </c>
      <c r="J357" s="20" t="s">
        <v>1296</v>
      </c>
      <c r="K357" s="16">
        <v>1</v>
      </c>
      <c r="L357" s="23"/>
      <c r="M357" s="23"/>
      <c r="N357" s="23" t="s">
        <v>147</v>
      </c>
      <c r="O357" s="23" t="s">
        <v>142</v>
      </c>
      <c r="P357" s="23"/>
      <c r="Q357" s="23"/>
      <c r="R357" s="23"/>
      <c r="S357" s="23"/>
      <c r="T357" s="23"/>
      <c r="U357" s="23"/>
      <c r="V357" s="23"/>
      <c r="W357" s="23"/>
      <c r="X357" s="23"/>
      <c r="Y357" s="23"/>
      <c r="Z357" s="23"/>
      <c r="AA357" s="23"/>
      <c r="AB357" s="23"/>
      <c r="AC357" s="23" t="s">
        <v>62</v>
      </c>
      <c r="AD357" s="23"/>
      <c r="AE357" s="23"/>
      <c r="AF357" s="16">
        <v>2</v>
      </c>
      <c r="AG357" s="16">
        <v>2</v>
      </c>
      <c r="AH357" s="278">
        <v>2</v>
      </c>
      <c r="AI357" s="16" t="s">
        <v>36</v>
      </c>
      <c r="AJ357" s="16">
        <v>3</v>
      </c>
      <c r="AK357" s="23"/>
      <c r="AL357" s="23"/>
      <c r="AM357" s="23"/>
      <c r="AN357" s="23"/>
    </row>
    <row r="358" spans="1:40" ht="46.5" customHeight="1" x14ac:dyDescent="0.2">
      <c r="A358" s="292" t="s">
        <v>5125</v>
      </c>
      <c r="B358" s="292">
        <v>2022</v>
      </c>
      <c r="C358" s="16" t="s">
        <v>1579</v>
      </c>
      <c r="D358" s="43" t="s">
        <v>4463</v>
      </c>
      <c r="E358" s="293" t="s">
        <v>286</v>
      </c>
      <c r="F358" s="55" t="s">
        <v>1335</v>
      </c>
      <c r="G358" s="294"/>
      <c r="H358" s="300" t="s">
        <v>686</v>
      </c>
      <c r="I358" s="67" t="s">
        <v>1557</v>
      </c>
      <c r="J358" s="20" t="s">
        <v>1558</v>
      </c>
      <c r="K358" s="16">
        <v>1</v>
      </c>
      <c r="L358" s="23"/>
      <c r="M358" s="23"/>
      <c r="N358" s="23" t="s">
        <v>153</v>
      </c>
      <c r="O358" s="23" t="s">
        <v>154</v>
      </c>
      <c r="P358" s="23"/>
      <c r="Q358" s="23"/>
      <c r="R358" s="23"/>
      <c r="S358" s="23"/>
      <c r="T358" s="23"/>
      <c r="U358" s="23"/>
      <c r="V358" s="23"/>
      <c r="W358" s="23"/>
      <c r="X358" s="23"/>
      <c r="Y358" s="23"/>
      <c r="Z358" s="23"/>
      <c r="AA358" s="23"/>
      <c r="AB358" s="23"/>
      <c r="AC358" s="23" t="s">
        <v>62</v>
      </c>
      <c r="AD358" s="23"/>
      <c r="AE358" s="23"/>
      <c r="AF358" s="16"/>
      <c r="AG358" s="16">
        <v>2</v>
      </c>
      <c r="AH358" s="278">
        <v>2</v>
      </c>
      <c r="AI358" s="16" t="s">
        <v>38</v>
      </c>
      <c r="AJ358" s="16"/>
      <c r="AK358" s="23"/>
      <c r="AL358" s="23"/>
      <c r="AM358" s="23"/>
      <c r="AN358" s="23"/>
    </row>
    <row r="359" spans="1:40" ht="46.5" customHeight="1" x14ac:dyDescent="0.2">
      <c r="A359" s="292" t="s">
        <v>5125</v>
      </c>
      <c r="B359" s="292">
        <v>2022</v>
      </c>
      <c r="C359" s="16" t="s">
        <v>1579</v>
      </c>
      <c r="D359" s="68" t="s">
        <v>4464</v>
      </c>
      <c r="E359" s="305" t="s">
        <v>1175</v>
      </c>
      <c r="F359" s="55" t="s">
        <v>1176</v>
      </c>
      <c r="G359" s="160"/>
      <c r="H359" s="300" t="s">
        <v>70</v>
      </c>
      <c r="I359" s="21" t="s">
        <v>1197</v>
      </c>
      <c r="J359" s="20" t="s">
        <v>1297</v>
      </c>
      <c r="K359" s="16">
        <v>1</v>
      </c>
      <c r="L359" s="23"/>
      <c r="M359" s="23"/>
      <c r="N359" s="23" t="s">
        <v>160</v>
      </c>
      <c r="O359" s="23" t="s">
        <v>161</v>
      </c>
      <c r="P359" s="23"/>
      <c r="Q359" s="23"/>
      <c r="R359" s="23"/>
      <c r="S359" s="23"/>
      <c r="T359" s="23"/>
      <c r="U359" s="23"/>
      <c r="V359" s="23"/>
      <c r="W359" s="23"/>
      <c r="X359" s="23"/>
      <c r="Y359" s="23"/>
      <c r="Z359" s="23"/>
      <c r="AA359" s="23"/>
      <c r="AB359" s="23"/>
      <c r="AC359" s="23" t="s">
        <v>62</v>
      </c>
      <c r="AD359" s="23"/>
      <c r="AE359" s="23"/>
      <c r="AF359" s="16"/>
      <c r="AG359" s="16"/>
      <c r="AH359" s="278">
        <v>4</v>
      </c>
      <c r="AI359" s="16"/>
      <c r="AJ359" s="16">
        <v>1</v>
      </c>
      <c r="AK359" s="23"/>
      <c r="AL359" s="23"/>
      <c r="AM359" s="23"/>
      <c r="AN359" s="23"/>
    </row>
    <row r="360" spans="1:40" ht="46.5" customHeight="1" x14ac:dyDescent="0.2">
      <c r="A360" s="292" t="s">
        <v>5125</v>
      </c>
      <c r="B360" s="292">
        <v>2022</v>
      </c>
      <c r="C360" s="16" t="s">
        <v>1579</v>
      </c>
      <c r="D360" s="68" t="s">
        <v>4465</v>
      </c>
      <c r="E360" s="305" t="s">
        <v>783</v>
      </c>
      <c r="F360" s="55" t="s">
        <v>784</v>
      </c>
      <c r="G360" s="294">
        <v>44343</v>
      </c>
      <c r="H360" s="300" t="s">
        <v>70</v>
      </c>
      <c r="I360" s="46" t="s">
        <v>785</v>
      </c>
      <c r="J360" s="20" t="s">
        <v>1298</v>
      </c>
      <c r="K360" s="16">
        <v>1</v>
      </c>
      <c r="L360" s="23"/>
      <c r="M360" s="23"/>
      <c r="N360" s="23" t="s">
        <v>160</v>
      </c>
      <c r="O360" s="23" t="s">
        <v>161</v>
      </c>
      <c r="P360" s="23"/>
      <c r="Q360" s="23"/>
      <c r="R360" s="23"/>
      <c r="S360" s="23"/>
      <c r="T360" s="23"/>
      <c r="U360" s="23"/>
      <c r="V360" s="23"/>
      <c r="W360" s="23"/>
      <c r="X360" s="23"/>
      <c r="Y360" s="23"/>
      <c r="Z360" s="23"/>
      <c r="AA360" s="23"/>
      <c r="AB360" s="23"/>
      <c r="AC360" s="23" t="s">
        <v>62</v>
      </c>
      <c r="AD360" s="23"/>
      <c r="AE360" s="23"/>
      <c r="AF360" s="16">
        <v>4</v>
      </c>
      <c r="AG360" s="16">
        <v>3</v>
      </c>
      <c r="AH360" s="278">
        <v>3</v>
      </c>
      <c r="AI360" s="16" t="s">
        <v>38</v>
      </c>
      <c r="AJ360" s="16">
        <v>1</v>
      </c>
      <c r="AK360" s="23"/>
      <c r="AL360" s="23"/>
      <c r="AM360" s="23"/>
      <c r="AN360" s="23"/>
    </row>
    <row r="361" spans="1:40" ht="46.5" customHeight="1" x14ac:dyDescent="0.2">
      <c r="A361" s="292" t="s">
        <v>5125</v>
      </c>
      <c r="B361" s="292">
        <v>2022</v>
      </c>
      <c r="C361" s="16" t="s">
        <v>1579</v>
      </c>
      <c r="D361" s="306" t="s">
        <v>4466</v>
      </c>
      <c r="E361" s="305" t="s">
        <v>781</v>
      </c>
      <c r="F361" s="55" t="s">
        <v>782</v>
      </c>
      <c r="G361" s="294">
        <v>44312</v>
      </c>
      <c r="H361" s="300" t="s">
        <v>70</v>
      </c>
      <c r="I361" s="307" t="s">
        <v>1105</v>
      </c>
      <c r="J361" s="300" t="s">
        <v>1408</v>
      </c>
      <c r="K361" s="16">
        <v>1</v>
      </c>
      <c r="L361" s="23"/>
      <c r="M361" s="23"/>
      <c r="N361" s="23" t="s">
        <v>463</v>
      </c>
      <c r="O361" s="23" t="s">
        <v>464</v>
      </c>
      <c r="P361" s="23"/>
      <c r="Q361" s="23"/>
      <c r="R361" s="23"/>
      <c r="S361" s="23"/>
      <c r="T361" s="23"/>
      <c r="U361" s="23"/>
      <c r="V361" s="23"/>
      <c r="W361" s="23"/>
      <c r="X361" s="23"/>
      <c r="Y361" s="23"/>
      <c r="Z361" s="23"/>
      <c r="AA361" s="23"/>
      <c r="AB361" s="23"/>
      <c r="AC361" s="23" t="s">
        <v>62</v>
      </c>
      <c r="AD361" s="23"/>
      <c r="AE361" s="23"/>
      <c r="AF361" s="16">
        <v>4</v>
      </c>
      <c r="AG361" s="16">
        <v>3</v>
      </c>
      <c r="AH361" s="278">
        <v>3</v>
      </c>
      <c r="AI361" s="16" t="s">
        <v>38</v>
      </c>
      <c r="AK361" s="16"/>
      <c r="AL361" s="23"/>
      <c r="AM361" s="23"/>
      <c r="AN361" s="23"/>
    </row>
    <row r="362" spans="1:40" ht="46.5" customHeight="1" x14ac:dyDescent="0.2">
      <c r="A362" s="292" t="s">
        <v>5125</v>
      </c>
      <c r="B362" s="292">
        <v>2022</v>
      </c>
      <c r="C362" s="16" t="s">
        <v>1579</v>
      </c>
      <c r="D362" s="43" t="s">
        <v>4467</v>
      </c>
      <c r="E362" s="293" t="s">
        <v>137</v>
      </c>
      <c r="F362" s="55" t="s">
        <v>138</v>
      </c>
      <c r="G362" s="294">
        <v>44618</v>
      </c>
      <c r="H362" s="300" t="s">
        <v>224</v>
      </c>
      <c r="I362" s="67" t="s">
        <v>1555</v>
      </c>
      <c r="J362" s="20" t="s">
        <v>1556</v>
      </c>
      <c r="K362" s="16">
        <v>1</v>
      </c>
      <c r="L362" s="23"/>
      <c r="M362" s="23"/>
      <c r="N362" s="23" t="s">
        <v>463</v>
      </c>
      <c r="O362" s="23" t="s">
        <v>464</v>
      </c>
      <c r="P362" s="23"/>
      <c r="Q362" s="23"/>
      <c r="R362" s="23"/>
      <c r="S362" s="23"/>
      <c r="T362" s="23"/>
      <c r="U362" s="23"/>
      <c r="V362" s="23"/>
      <c r="W362" s="23"/>
      <c r="X362" s="23"/>
      <c r="Y362" s="23"/>
      <c r="Z362" s="23"/>
      <c r="AA362" s="23"/>
      <c r="AB362" s="23"/>
      <c r="AC362" s="23" t="s">
        <v>62</v>
      </c>
      <c r="AD362" s="23"/>
      <c r="AE362" s="23"/>
      <c r="AF362" s="16">
        <v>2</v>
      </c>
      <c r="AG362" s="16">
        <v>2</v>
      </c>
      <c r="AH362" s="278">
        <v>2</v>
      </c>
      <c r="AI362" s="16" t="s">
        <v>36</v>
      </c>
      <c r="AJ362" s="16">
        <v>3</v>
      </c>
      <c r="AK362" s="23"/>
      <c r="AL362" s="23"/>
      <c r="AM362" s="23"/>
      <c r="AN362" s="23"/>
    </row>
    <row r="363" spans="1:40" ht="46.5" customHeight="1" x14ac:dyDescent="0.2">
      <c r="A363" s="292" t="s">
        <v>5125</v>
      </c>
      <c r="B363" s="292">
        <v>2022</v>
      </c>
      <c r="C363" s="16" t="s">
        <v>54</v>
      </c>
      <c r="D363" s="308" t="s">
        <v>4468</v>
      </c>
      <c r="E363" s="18" t="s">
        <v>1904</v>
      </c>
      <c r="F363" s="55" t="s">
        <v>1139</v>
      </c>
      <c r="G363" s="294">
        <v>44506</v>
      </c>
      <c r="H363" s="300" t="s">
        <v>70</v>
      </c>
      <c r="I363" s="46" t="s">
        <v>1300</v>
      </c>
      <c r="J363" s="20" t="s">
        <v>1301</v>
      </c>
      <c r="K363" s="16">
        <v>1</v>
      </c>
      <c r="L363" s="23"/>
      <c r="M363" s="23"/>
      <c r="N363" s="23" t="s">
        <v>810</v>
      </c>
      <c r="O363" s="20" t="s">
        <v>223</v>
      </c>
      <c r="P363" s="23"/>
      <c r="Q363" s="23"/>
      <c r="R363" s="23"/>
      <c r="S363" s="23"/>
      <c r="T363" s="23"/>
      <c r="U363" s="23"/>
      <c r="V363" s="23"/>
      <c r="W363" s="23"/>
      <c r="X363" s="23"/>
      <c r="Y363" s="23"/>
      <c r="Z363" s="23"/>
      <c r="AA363" s="23"/>
      <c r="AB363" s="23"/>
      <c r="AC363" s="23" t="s">
        <v>62</v>
      </c>
      <c r="AD363" s="23"/>
      <c r="AE363" s="23"/>
      <c r="AF363" s="16">
        <v>2</v>
      </c>
      <c r="AG363" s="16"/>
      <c r="AH363" s="278">
        <v>2</v>
      </c>
      <c r="AI363" s="16" t="s">
        <v>36</v>
      </c>
      <c r="AJ363" s="16">
        <v>3</v>
      </c>
      <c r="AK363" s="23"/>
      <c r="AL363" s="23"/>
      <c r="AM363" s="23"/>
      <c r="AN363" s="23"/>
    </row>
    <row r="364" spans="1:40" ht="46.5" customHeight="1" x14ac:dyDescent="0.2">
      <c r="A364" s="292" t="s">
        <v>5125</v>
      </c>
      <c r="B364" s="292">
        <v>2022</v>
      </c>
      <c r="C364" s="16" t="s">
        <v>125</v>
      </c>
      <c r="D364" s="309" t="s">
        <v>4469</v>
      </c>
      <c r="E364" s="52" t="s">
        <v>1141</v>
      </c>
      <c r="F364" s="55" t="s">
        <v>1140</v>
      </c>
      <c r="G364" s="294"/>
      <c r="H364" s="20" t="s">
        <v>1490</v>
      </c>
      <c r="I364" s="46"/>
      <c r="J364" s="20" t="s">
        <v>1489</v>
      </c>
      <c r="K364" s="16">
        <v>0</v>
      </c>
      <c r="L364" s="23"/>
      <c r="M364" s="23"/>
      <c r="N364" s="23" t="s">
        <v>332</v>
      </c>
      <c r="O364" s="20" t="s">
        <v>333</v>
      </c>
      <c r="P364" s="23"/>
      <c r="Q364" s="23"/>
      <c r="R364" s="23"/>
      <c r="S364" s="23"/>
      <c r="T364" s="23"/>
      <c r="U364" s="23"/>
      <c r="V364" s="23"/>
      <c r="W364" s="23"/>
      <c r="X364" s="23"/>
      <c r="Y364" s="23"/>
      <c r="Z364" s="23"/>
      <c r="AA364" s="23"/>
      <c r="AB364" s="23"/>
      <c r="AC364" s="23"/>
      <c r="AD364" s="23"/>
      <c r="AE364" s="23"/>
      <c r="AF364" s="16">
        <v>4</v>
      </c>
      <c r="AG364" s="16">
        <v>4</v>
      </c>
      <c r="AH364" s="278">
        <v>4</v>
      </c>
      <c r="AI364" s="16" t="s">
        <v>40</v>
      </c>
      <c r="AJ364" s="16"/>
      <c r="AK364" s="23"/>
      <c r="AL364" s="23"/>
      <c r="AM364" s="23"/>
      <c r="AN364" s="23"/>
    </row>
    <row r="365" spans="1:40" ht="46.5" customHeight="1" x14ac:dyDescent="0.2">
      <c r="A365" s="292" t="s">
        <v>5125</v>
      </c>
      <c r="B365" s="292">
        <v>2022</v>
      </c>
      <c r="C365" s="431" t="s">
        <v>136</v>
      </c>
      <c r="D365" s="51" t="s">
        <v>4470</v>
      </c>
      <c r="E365" s="293" t="s">
        <v>770</v>
      </c>
      <c r="F365" s="55" t="s">
        <v>771</v>
      </c>
      <c r="G365" s="310">
        <v>44575</v>
      </c>
      <c r="H365" s="92"/>
      <c r="I365" s="67" t="s">
        <v>1552</v>
      </c>
      <c r="J365" s="20" t="s">
        <v>1551</v>
      </c>
      <c r="K365" s="16">
        <v>1</v>
      </c>
      <c r="L365" s="23"/>
      <c r="M365" s="23"/>
      <c r="N365" s="23" t="s">
        <v>1436</v>
      </c>
      <c r="O365" s="23" t="s">
        <v>1437</v>
      </c>
      <c r="P365" s="23"/>
      <c r="Q365" s="23"/>
      <c r="R365" s="23"/>
      <c r="S365" s="23"/>
      <c r="T365" s="23"/>
      <c r="U365" s="23"/>
      <c r="V365" s="23"/>
      <c r="W365" s="23"/>
      <c r="X365" s="23"/>
      <c r="Y365" s="23"/>
      <c r="Z365" s="23"/>
      <c r="AA365" s="23"/>
      <c r="AB365" s="23"/>
      <c r="AC365" s="23" t="s">
        <v>62</v>
      </c>
      <c r="AD365" s="23"/>
      <c r="AE365" s="23"/>
      <c r="AF365" s="16">
        <v>4</v>
      </c>
      <c r="AG365" s="16">
        <v>4</v>
      </c>
      <c r="AH365" s="278">
        <v>4</v>
      </c>
      <c r="AI365" s="16" t="s">
        <v>40</v>
      </c>
      <c r="AJ365" s="16">
        <v>1</v>
      </c>
      <c r="AK365" s="23"/>
      <c r="AL365" s="23"/>
      <c r="AM365" s="23"/>
      <c r="AN365" s="23"/>
    </row>
    <row r="366" spans="1:40" ht="46.5" customHeight="1" x14ac:dyDescent="0.2">
      <c r="A366" s="292" t="s">
        <v>5125</v>
      </c>
      <c r="B366" s="292">
        <v>2022</v>
      </c>
      <c r="C366" s="16" t="s">
        <v>79</v>
      </c>
      <c r="D366" s="51" t="s">
        <v>4471</v>
      </c>
      <c r="E366" s="293" t="s">
        <v>739</v>
      </c>
      <c r="F366" s="55" t="s">
        <v>740</v>
      </c>
      <c r="G366" s="310">
        <v>44520</v>
      </c>
      <c r="H366" s="300" t="s">
        <v>70</v>
      </c>
      <c r="I366" s="46" t="s">
        <v>1269</v>
      </c>
      <c r="J366" s="20" t="s">
        <v>1270</v>
      </c>
      <c r="K366" s="16">
        <v>1</v>
      </c>
      <c r="L366" s="23"/>
      <c r="M366" s="23"/>
      <c r="N366" s="23" t="s">
        <v>1099</v>
      </c>
      <c r="O366" s="23" t="s">
        <v>1100</v>
      </c>
      <c r="P366" s="23"/>
      <c r="Q366" s="23"/>
      <c r="R366" s="23"/>
      <c r="S366" s="23"/>
      <c r="T366" s="23"/>
      <c r="U366" s="23"/>
      <c r="V366" s="23"/>
      <c r="W366" s="23"/>
      <c r="X366" s="23"/>
      <c r="Y366" s="23"/>
      <c r="Z366" s="23"/>
      <c r="AA366" s="23"/>
      <c r="AB366" s="23"/>
      <c r="AC366" s="23" t="s">
        <v>62</v>
      </c>
      <c r="AD366" s="23"/>
      <c r="AE366" s="23"/>
      <c r="AF366" s="16">
        <v>2</v>
      </c>
      <c r="AG366" s="16">
        <v>2</v>
      </c>
      <c r="AH366" s="278">
        <v>1</v>
      </c>
      <c r="AI366" s="16" t="s">
        <v>36</v>
      </c>
      <c r="AJ366" s="16">
        <v>4</v>
      </c>
      <c r="AK366" s="23"/>
      <c r="AL366" s="23"/>
      <c r="AM366" s="23"/>
      <c r="AN366" s="23"/>
    </row>
    <row r="367" spans="1:40" ht="46.5" customHeight="1" x14ac:dyDescent="0.2">
      <c r="A367" s="292" t="s">
        <v>5125</v>
      </c>
      <c r="B367" s="292">
        <v>2022</v>
      </c>
      <c r="C367" s="16" t="s">
        <v>54</v>
      </c>
      <c r="D367" s="51" t="s">
        <v>4472</v>
      </c>
      <c r="E367" s="293" t="s">
        <v>1111</v>
      </c>
      <c r="F367" s="55" t="s">
        <v>1110</v>
      </c>
      <c r="G367" s="294">
        <v>44447</v>
      </c>
      <c r="H367" s="107"/>
      <c r="I367" s="311" t="s">
        <v>1199</v>
      </c>
      <c r="J367" s="20" t="s">
        <v>1409</v>
      </c>
      <c r="K367" s="16">
        <v>1</v>
      </c>
      <c r="L367" s="23"/>
      <c r="M367" s="23"/>
      <c r="N367" s="23" t="s">
        <v>823</v>
      </c>
      <c r="O367" s="23" t="s">
        <v>824</v>
      </c>
      <c r="P367" s="23"/>
      <c r="Q367" s="23"/>
      <c r="R367" s="23"/>
      <c r="S367" s="23"/>
      <c r="T367" s="23"/>
      <c r="U367" s="23"/>
      <c r="V367" s="23"/>
      <c r="W367" s="23"/>
      <c r="X367" s="23"/>
      <c r="Y367" s="23"/>
      <c r="Z367" s="23"/>
      <c r="AA367" s="23"/>
      <c r="AB367" s="23"/>
      <c r="AC367" s="23" t="s">
        <v>62</v>
      </c>
      <c r="AD367" s="23"/>
      <c r="AE367" s="23"/>
      <c r="AF367" s="16">
        <v>4</v>
      </c>
      <c r="AG367" s="16">
        <v>3</v>
      </c>
      <c r="AH367" s="278">
        <v>3</v>
      </c>
      <c r="AI367" s="312" t="s">
        <v>38</v>
      </c>
      <c r="AJ367" s="16">
        <v>3</v>
      </c>
      <c r="AK367" s="23"/>
      <c r="AL367" s="23"/>
      <c r="AM367" s="23"/>
      <c r="AN367" s="23"/>
    </row>
    <row r="368" spans="1:40" ht="46.5" customHeight="1" x14ac:dyDescent="0.2">
      <c r="A368" s="292" t="s">
        <v>5125</v>
      </c>
      <c r="B368" s="292">
        <v>2022</v>
      </c>
      <c r="C368" s="16" t="s">
        <v>54</v>
      </c>
      <c r="D368" s="51" t="s">
        <v>4473</v>
      </c>
      <c r="E368" s="293" t="s">
        <v>837</v>
      </c>
      <c r="F368" s="55" t="s">
        <v>838</v>
      </c>
      <c r="G368" s="294">
        <v>44354</v>
      </c>
      <c r="H368" s="300" t="s">
        <v>57</v>
      </c>
      <c r="I368" s="311" t="s">
        <v>839</v>
      </c>
      <c r="J368" s="20" t="s">
        <v>1410</v>
      </c>
      <c r="K368" s="16">
        <v>1</v>
      </c>
      <c r="L368" s="23"/>
      <c r="M368" s="23"/>
      <c r="N368" s="23" t="s">
        <v>823</v>
      </c>
      <c r="O368" s="23" t="s">
        <v>824</v>
      </c>
      <c r="P368" s="23"/>
      <c r="Q368" s="23"/>
      <c r="R368" s="23"/>
      <c r="S368" s="23"/>
      <c r="T368" s="23"/>
      <c r="U368" s="23"/>
      <c r="V368" s="23"/>
      <c r="W368" s="23"/>
      <c r="X368" s="23"/>
      <c r="Y368" s="23"/>
      <c r="Z368" s="23"/>
      <c r="AA368" s="23"/>
      <c r="AB368" s="23"/>
      <c r="AC368" s="23" t="s">
        <v>62</v>
      </c>
      <c r="AD368" s="23"/>
      <c r="AE368" s="23"/>
      <c r="AF368" s="16"/>
      <c r="AG368" s="16"/>
      <c r="AH368" s="278">
        <v>4</v>
      </c>
      <c r="AI368" s="312"/>
      <c r="AJ368" s="313">
        <v>1</v>
      </c>
      <c r="AK368" s="23"/>
      <c r="AL368" s="23"/>
      <c r="AM368" s="23"/>
      <c r="AN368" s="23"/>
    </row>
    <row r="369" spans="1:40" ht="46.5" customHeight="1" x14ac:dyDescent="0.2">
      <c r="A369" s="292" t="s">
        <v>5125</v>
      </c>
      <c r="B369" s="292">
        <v>2022</v>
      </c>
      <c r="C369" s="16" t="s">
        <v>54</v>
      </c>
      <c r="D369" s="314" t="s">
        <v>4474</v>
      </c>
      <c r="E369" s="293" t="s">
        <v>828</v>
      </c>
      <c r="F369" s="55" t="s">
        <v>802</v>
      </c>
      <c r="G369" s="294">
        <v>44521</v>
      </c>
      <c r="H369" s="300" t="s">
        <v>57</v>
      </c>
      <c r="I369" s="311" t="s">
        <v>1305</v>
      </c>
      <c r="J369" s="20" t="s">
        <v>1411</v>
      </c>
      <c r="K369" s="16">
        <v>1</v>
      </c>
      <c r="L369" s="23"/>
      <c r="M369" s="23"/>
      <c r="N369" s="23" t="s">
        <v>823</v>
      </c>
      <c r="O369" s="23" t="s">
        <v>824</v>
      </c>
      <c r="P369" s="23"/>
      <c r="Q369" s="23"/>
      <c r="R369" s="23"/>
      <c r="S369" s="23"/>
      <c r="T369" s="23"/>
      <c r="U369" s="23"/>
      <c r="V369" s="23"/>
      <c r="W369" s="23"/>
      <c r="X369" s="23"/>
      <c r="Y369" s="23"/>
      <c r="Z369" s="23"/>
      <c r="AA369" s="23"/>
      <c r="AB369" s="23"/>
      <c r="AC369" s="23" t="s">
        <v>62</v>
      </c>
      <c r="AD369" s="23"/>
      <c r="AE369" s="23"/>
      <c r="AF369" s="16">
        <v>4</v>
      </c>
      <c r="AG369" s="16">
        <v>3</v>
      </c>
      <c r="AH369" s="278">
        <v>3</v>
      </c>
      <c r="AI369" s="312" t="s">
        <v>38</v>
      </c>
      <c r="AJ369" s="16">
        <v>2</v>
      </c>
      <c r="AK369" s="23"/>
      <c r="AL369" s="23"/>
      <c r="AM369" s="23"/>
      <c r="AN369" s="23"/>
    </row>
    <row r="370" spans="1:40" ht="46.5" customHeight="1" x14ac:dyDescent="0.2">
      <c r="A370" s="292" t="s">
        <v>5125</v>
      </c>
      <c r="B370" s="292">
        <v>2022</v>
      </c>
      <c r="C370" s="16" t="s">
        <v>54</v>
      </c>
      <c r="D370" s="306" t="s">
        <v>4475</v>
      </c>
      <c r="E370" s="293" t="s">
        <v>137</v>
      </c>
      <c r="F370" s="16" t="s">
        <v>138</v>
      </c>
      <c r="G370" s="294">
        <v>44577</v>
      </c>
      <c r="H370" s="300" t="s">
        <v>116</v>
      </c>
      <c r="I370" s="307" t="s">
        <v>1521</v>
      </c>
      <c r="J370" s="20" t="s">
        <v>1522</v>
      </c>
      <c r="K370" s="16">
        <v>1</v>
      </c>
      <c r="L370" s="23"/>
      <c r="M370" s="23"/>
      <c r="N370" s="23" t="s">
        <v>823</v>
      </c>
      <c r="O370" s="23" t="s">
        <v>824</v>
      </c>
      <c r="P370" s="23"/>
      <c r="Q370" s="23"/>
      <c r="R370" s="23"/>
      <c r="S370" s="23"/>
      <c r="T370" s="23"/>
      <c r="U370" s="23"/>
      <c r="V370" s="23"/>
      <c r="W370" s="23"/>
      <c r="X370" s="23"/>
      <c r="Y370" s="23"/>
      <c r="Z370" s="23"/>
      <c r="AA370" s="23"/>
      <c r="AB370" s="23"/>
      <c r="AC370" s="23" t="s">
        <v>62</v>
      </c>
      <c r="AD370" s="23"/>
      <c r="AE370" s="23"/>
      <c r="AF370" s="16">
        <v>2</v>
      </c>
      <c r="AG370" s="16">
        <v>2</v>
      </c>
      <c r="AH370" s="278">
        <v>2</v>
      </c>
      <c r="AI370" s="312" t="s">
        <v>36</v>
      </c>
      <c r="AJ370" s="16">
        <v>3</v>
      </c>
      <c r="AK370" s="23"/>
      <c r="AL370" s="23"/>
      <c r="AM370" s="23"/>
      <c r="AN370" s="23"/>
    </row>
    <row r="371" spans="1:40" ht="46.5" customHeight="1" x14ac:dyDescent="0.2">
      <c r="A371" s="292" t="s">
        <v>5125</v>
      </c>
      <c r="B371" s="292">
        <v>2022</v>
      </c>
      <c r="C371" s="16" t="s">
        <v>87</v>
      </c>
      <c r="D371" s="314" t="s">
        <v>4476</v>
      </c>
      <c r="E371" s="18" t="s">
        <v>1843</v>
      </c>
      <c r="F371" s="312" t="s">
        <v>965</v>
      </c>
      <c r="G371" s="310">
        <v>44455</v>
      </c>
      <c r="H371" s="300" t="s">
        <v>116</v>
      </c>
      <c r="I371" s="316" t="s">
        <v>979</v>
      </c>
      <c r="J371" s="317" t="s">
        <v>1203</v>
      </c>
      <c r="K371" s="312">
        <v>1</v>
      </c>
      <c r="L371" s="23"/>
      <c r="M371" s="23"/>
      <c r="N371" s="23" t="s">
        <v>238</v>
      </c>
      <c r="O371" s="23" t="s">
        <v>239</v>
      </c>
      <c r="P371" s="23"/>
      <c r="Q371" s="23"/>
      <c r="R371" s="23"/>
      <c r="S371" s="23"/>
      <c r="T371" s="23"/>
      <c r="U371" s="23"/>
      <c r="V371" s="23"/>
      <c r="W371" s="23"/>
      <c r="X371" s="23"/>
      <c r="Y371" s="23"/>
      <c r="Z371" s="23"/>
      <c r="AA371" s="23"/>
      <c r="AB371" s="23"/>
      <c r="AC371" s="23"/>
      <c r="AD371" s="23"/>
      <c r="AE371" s="23"/>
      <c r="AF371" s="318">
        <v>1</v>
      </c>
      <c r="AG371" s="318">
        <v>1</v>
      </c>
      <c r="AH371" s="381">
        <v>1</v>
      </c>
      <c r="AI371" s="431" t="s">
        <v>36</v>
      </c>
      <c r="AJ371" s="431">
        <v>4</v>
      </c>
      <c r="AK371" s="318"/>
      <c r="AL371" s="23"/>
      <c r="AM371" s="23"/>
      <c r="AN371" s="23"/>
    </row>
    <row r="372" spans="1:40" ht="46.5" customHeight="1" x14ac:dyDescent="0.2">
      <c r="A372" s="292" t="s">
        <v>5125</v>
      </c>
      <c r="B372" s="292">
        <v>2022</v>
      </c>
      <c r="C372" s="16" t="s">
        <v>87</v>
      </c>
      <c r="D372" s="306" t="s">
        <v>4477</v>
      </c>
      <c r="E372" s="315" t="s">
        <v>233</v>
      </c>
      <c r="F372" s="16" t="s">
        <v>234</v>
      </c>
      <c r="G372" s="310">
        <v>44623</v>
      </c>
      <c r="H372" s="300" t="s">
        <v>107</v>
      </c>
      <c r="I372" s="316" t="s">
        <v>1523</v>
      </c>
      <c r="J372" s="317" t="s">
        <v>1524</v>
      </c>
      <c r="K372" s="312">
        <v>1</v>
      </c>
      <c r="L372" s="23"/>
      <c r="M372" s="23"/>
      <c r="N372" s="23" t="s">
        <v>238</v>
      </c>
      <c r="O372" s="23" t="s">
        <v>239</v>
      </c>
      <c r="P372" s="23"/>
      <c r="Q372" s="23"/>
      <c r="R372" s="23"/>
      <c r="S372" s="23"/>
      <c r="T372" s="23"/>
      <c r="U372" s="23"/>
      <c r="V372" s="23"/>
      <c r="W372" s="23"/>
      <c r="X372" s="23"/>
      <c r="Y372" s="23"/>
      <c r="Z372" s="23"/>
      <c r="AA372" s="23"/>
      <c r="AB372" s="23"/>
      <c r="AC372" s="23"/>
      <c r="AD372" s="23"/>
      <c r="AE372" s="23"/>
      <c r="AF372" s="16">
        <v>2</v>
      </c>
      <c r="AG372" s="16"/>
      <c r="AH372" s="280">
        <v>2</v>
      </c>
      <c r="AI372" s="16" t="s">
        <v>36</v>
      </c>
      <c r="AJ372" s="16">
        <v>2</v>
      </c>
      <c r="AK372" s="23"/>
      <c r="AL372" s="23"/>
      <c r="AM372" s="23"/>
      <c r="AN372" s="23"/>
    </row>
    <row r="373" spans="1:40" ht="46.5" customHeight="1" x14ac:dyDescent="0.2">
      <c r="A373" s="292" t="s">
        <v>5125</v>
      </c>
      <c r="B373" s="292">
        <v>2022</v>
      </c>
      <c r="C373" s="16" t="s">
        <v>1579</v>
      </c>
      <c r="D373" s="314" t="s">
        <v>4478</v>
      </c>
      <c r="E373" s="18" t="s">
        <v>1371</v>
      </c>
      <c r="F373" s="320" t="s">
        <v>246</v>
      </c>
      <c r="G373" s="310">
        <v>44330</v>
      </c>
      <c r="H373" s="300" t="s">
        <v>74</v>
      </c>
      <c r="I373" s="321" t="s">
        <v>1053</v>
      </c>
      <c r="J373" s="317" t="s">
        <v>1412</v>
      </c>
      <c r="K373" s="312">
        <v>1</v>
      </c>
      <c r="L373" s="23"/>
      <c r="M373" s="23"/>
      <c r="N373" s="23" t="s">
        <v>249</v>
      </c>
      <c r="O373" s="23" t="s">
        <v>250</v>
      </c>
      <c r="P373" s="23"/>
      <c r="Q373" s="23"/>
      <c r="R373" s="23"/>
      <c r="S373" s="23"/>
      <c r="T373" s="23"/>
      <c r="U373" s="23"/>
      <c r="V373" s="23"/>
      <c r="W373" s="23"/>
      <c r="X373" s="23"/>
      <c r="Y373" s="23"/>
      <c r="Z373" s="23"/>
      <c r="AA373" s="23"/>
      <c r="AB373" s="23"/>
      <c r="AC373" s="23" t="s">
        <v>62</v>
      </c>
      <c r="AD373" s="23"/>
      <c r="AE373" s="23"/>
      <c r="AF373" s="16">
        <v>3</v>
      </c>
      <c r="AG373" s="16">
        <v>3</v>
      </c>
      <c r="AH373" s="280">
        <v>3</v>
      </c>
      <c r="AI373" s="16" t="s">
        <v>38</v>
      </c>
      <c r="AJ373" s="16">
        <v>2</v>
      </c>
      <c r="AK373" s="23"/>
      <c r="AL373" s="23"/>
      <c r="AM373" s="23"/>
      <c r="AN373" s="23"/>
    </row>
    <row r="374" spans="1:40" ht="46.5" customHeight="1" x14ac:dyDescent="0.2">
      <c r="A374" s="292" t="s">
        <v>5125</v>
      </c>
      <c r="B374" s="292">
        <v>2022</v>
      </c>
      <c r="C374" s="16" t="s">
        <v>136</v>
      </c>
      <c r="D374" s="17" t="s">
        <v>4479</v>
      </c>
      <c r="E374" s="293" t="s">
        <v>880</v>
      </c>
      <c r="F374" s="55" t="s">
        <v>881</v>
      </c>
      <c r="G374" s="294">
        <v>44351</v>
      </c>
      <c r="H374" s="300" t="s">
        <v>57</v>
      </c>
      <c r="I374" s="46" t="s">
        <v>882</v>
      </c>
      <c r="J374" s="20" t="s">
        <v>1413</v>
      </c>
      <c r="K374" s="16">
        <v>0</v>
      </c>
      <c r="L374" s="23"/>
      <c r="M374" s="23"/>
      <c r="N374" s="23" t="s">
        <v>270</v>
      </c>
      <c r="O374" s="23" t="s">
        <v>271</v>
      </c>
      <c r="P374" s="23"/>
      <c r="Q374" s="23"/>
      <c r="R374" s="23"/>
      <c r="S374" s="23"/>
      <c r="T374" s="23"/>
      <c r="U374" s="23"/>
      <c r="V374" s="23"/>
      <c r="W374" s="23"/>
      <c r="X374" s="23"/>
      <c r="Y374" s="23"/>
      <c r="Z374" s="23"/>
      <c r="AA374" s="23"/>
      <c r="AB374" s="23"/>
      <c r="AC374" s="23" t="s">
        <v>62</v>
      </c>
      <c r="AD374" s="23"/>
      <c r="AE374" s="23"/>
      <c r="AF374" s="16"/>
      <c r="AG374" s="16"/>
      <c r="AH374" s="278">
        <v>4</v>
      </c>
      <c r="AI374" s="16"/>
      <c r="AJ374" s="313">
        <v>1</v>
      </c>
      <c r="AK374" s="23"/>
      <c r="AL374" s="23"/>
      <c r="AM374" s="23"/>
      <c r="AN374" s="23"/>
    </row>
    <row r="375" spans="1:40" ht="46.5" customHeight="1" x14ac:dyDescent="0.2">
      <c r="A375" s="292" t="s">
        <v>5125</v>
      </c>
      <c r="B375" s="292">
        <v>2022</v>
      </c>
      <c r="C375" s="16" t="s">
        <v>125</v>
      </c>
      <c r="D375" s="322" t="s">
        <v>4480</v>
      </c>
      <c r="E375" s="293" t="s">
        <v>1145</v>
      </c>
      <c r="F375" s="55" t="s">
        <v>1146</v>
      </c>
      <c r="G375" s="294">
        <v>44516</v>
      </c>
      <c r="H375" s="300" t="s">
        <v>74</v>
      </c>
      <c r="I375" s="46" t="s">
        <v>1308</v>
      </c>
      <c r="J375" s="20" t="s">
        <v>1414</v>
      </c>
      <c r="K375" s="16">
        <v>1</v>
      </c>
      <c r="L375" s="23"/>
      <c r="M375" s="23"/>
      <c r="N375" s="23" t="s">
        <v>1887</v>
      </c>
      <c r="O375" s="23" t="s">
        <v>524</v>
      </c>
      <c r="P375" s="23"/>
      <c r="Q375" s="23"/>
      <c r="R375" s="23"/>
      <c r="S375" s="23"/>
      <c r="T375" s="23"/>
      <c r="U375" s="23"/>
      <c r="V375" s="23"/>
      <c r="W375" s="23"/>
      <c r="X375" s="23"/>
      <c r="Y375" s="23"/>
      <c r="Z375" s="23"/>
      <c r="AA375" s="23"/>
      <c r="AB375" s="23"/>
      <c r="AC375" s="23"/>
      <c r="AD375" s="23"/>
      <c r="AE375" s="23"/>
      <c r="AF375" s="16"/>
      <c r="AG375" s="16"/>
      <c r="AH375" s="278">
        <v>3</v>
      </c>
      <c r="AI375" s="16"/>
      <c r="AJ375" s="16">
        <v>2</v>
      </c>
      <c r="AK375" s="23"/>
      <c r="AL375" s="23"/>
      <c r="AM375" s="23"/>
      <c r="AN375" s="23"/>
    </row>
    <row r="376" spans="1:40" ht="46.5" customHeight="1" x14ac:dyDescent="0.2">
      <c r="A376" s="292" t="s">
        <v>5125</v>
      </c>
      <c r="B376" s="292">
        <v>2022</v>
      </c>
      <c r="C376" s="16" t="s">
        <v>79</v>
      </c>
      <c r="D376" s="314" t="s">
        <v>4481</v>
      </c>
      <c r="E376" s="315" t="s">
        <v>800</v>
      </c>
      <c r="F376" s="312" t="s">
        <v>801</v>
      </c>
      <c r="G376" s="310"/>
      <c r="H376" s="300" t="s">
        <v>1318</v>
      </c>
      <c r="I376" s="316" t="s">
        <v>1319</v>
      </c>
      <c r="J376" s="99"/>
      <c r="K376" s="312">
        <v>1</v>
      </c>
      <c r="L376" s="23"/>
      <c r="M376" s="23"/>
      <c r="N376" s="23" t="s">
        <v>929</v>
      </c>
      <c r="O376" s="23" t="s">
        <v>495</v>
      </c>
      <c r="P376" s="23"/>
      <c r="Q376" s="23"/>
      <c r="R376" s="23"/>
      <c r="S376" s="23"/>
      <c r="T376" s="23"/>
      <c r="U376" s="23"/>
      <c r="V376" s="23"/>
      <c r="W376" s="23"/>
      <c r="X376" s="23"/>
      <c r="Y376" s="23"/>
      <c r="Z376" s="23"/>
      <c r="AA376" s="23"/>
      <c r="AB376" s="23"/>
      <c r="AC376" s="23" t="s">
        <v>62</v>
      </c>
      <c r="AD376" s="23"/>
      <c r="AE376" s="23"/>
      <c r="AF376" s="318">
        <v>4</v>
      </c>
      <c r="AG376" s="318"/>
      <c r="AH376" s="381">
        <v>4</v>
      </c>
      <c r="AI376" s="318" t="s">
        <v>40</v>
      </c>
      <c r="AJ376" s="431">
        <v>2</v>
      </c>
      <c r="AK376" s="318"/>
      <c r="AL376" s="23"/>
      <c r="AM376" s="23"/>
      <c r="AN376" s="23"/>
    </row>
    <row r="377" spans="1:40" ht="46.5" customHeight="1" x14ac:dyDescent="0.2">
      <c r="A377" s="292" t="s">
        <v>5125</v>
      </c>
      <c r="B377" s="292">
        <v>2022</v>
      </c>
      <c r="C377" s="431" t="s">
        <v>54</v>
      </c>
      <c r="D377" s="51" t="s">
        <v>4482</v>
      </c>
      <c r="E377" s="293" t="s">
        <v>937</v>
      </c>
      <c r="F377" s="55" t="s">
        <v>938</v>
      </c>
      <c r="G377" s="294">
        <v>44300</v>
      </c>
      <c r="H377" s="323"/>
      <c r="I377" s="67" t="s">
        <v>939</v>
      </c>
      <c r="J377" s="20" t="s">
        <v>1538</v>
      </c>
      <c r="K377" s="16">
        <v>1</v>
      </c>
      <c r="L377" s="23"/>
      <c r="M377" s="23"/>
      <c r="N377" s="23" t="s">
        <v>311</v>
      </c>
      <c r="O377" s="23" t="s">
        <v>312</v>
      </c>
      <c r="P377" s="23"/>
      <c r="Q377" s="23"/>
      <c r="R377" s="23"/>
      <c r="S377" s="23"/>
      <c r="T377" s="23"/>
      <c r="U377" s="23"/>
      <c r="V377" s="23"/>
      <c r="W377" s="23"/>
      <c r="X377" s="23"/>
      <c r="Y377" s="23"/>
      <c r="Z377" s="23"/>
      <c r="AA377" s="23"/>
      <c r="AB377" s="23"/>
      <c r="AC377" s="23" t="s">
        <v>62</v>
      </c>
      <c r="AD377" s="23"/>
      <c r="AE377" s="23"/>
      <c r="AF377" s="16">
        <v>4</v>
      </c>
      <c r="AG377" s="16">
        <v>4</v>
      </c>
      <c r="AH377" s="278">
        <v>4</v>
      </c>
      <c r="AI377" s="16" t="s">
        <v>40</v>
      </c>
      <c r="AJ377" s="16">
        <v>2</v>
      </c>
      <c r="AK377" s="23"/>
      <c r="AL377" s="23"/>
      <c r="AM377" s="23"/>
      <c r="AN377" s="23"/>
    </row>
    <row r="378" spans="1:40" ht="46.5" customHeight="1" x14ac:dyDescent="0.2">
      <c r="A378" s="292" t="s">
        <v>5125</v>
      </c>
      <c r="B378" s="292">
        <v>2022</v>
      </c>
      <c r="C378" s="16" t="s">
        <v>54</v>
      </c>
      <c r="D378" s="68" t="s">
        <v>4483</v>
      </c>
      <c r="E378" s="293" t="s">
        <v>101</v>
      </c>
      <c r="F378" s="19" t="s">
        <v>73</v>
      </c>
      <c r="G378" s="294">
        <v>44543</v>
      </c>
      <c r="H378" s="324" t="s">
        <v>74</v>
      </c>
      <c r="I378" s="46" t="s">
        <v>1230</v>
      </c>
      <c r="J378" s="107" t="s">
        <v>1229</v>
      </c>
      <c r="K378" s="16">
        <v>1</v>
      </c>
      <c r="L378" s="23"/>
      <c r="M378" s="23"/>
      <c r="N378" s="23" t="s">
        <v>347</v>
      </c>
      <c r="O378" s="23" t="s">
        <v>348</v>
      </c>
      <c r="P378" s="23"/>
      <c r="Q378" s="23"/>
      <c r="R378" s="23"/>
      <c r="S378" s="23"/>
      <c r="T378" s="23"/>
      <c r="U378" s="23"/>
      <c r="V378" s="23"/>
      <c r="W378" s="23"/>
      <c r="X378" s="23"/>
      <c r="Y378" s="23"/>
      <c r="Z378" s="23"/>
      <c r="AA378" s="23"/>
      <c r="AB378" s="23"/>
      <c r="AC378" s="23" t="s">
        <v>62</v>
      </c>
      <c r="AD378" s="23"/>
      <c r="AE378" s="23"/>
      <c r="AF378" s="16">
        <v>2</v>
      </c>
      <c r="AG378" s="16">
        <v>2</v>
      </c>
      <c r="AH378" s="278">
        <v>2</v>
      </c>
      <c r="AI378" s="312" t="s">
        <v>36</v>
      </c>
      <c r="AJ378" s="16">
        <v>3</v>
      </c>
      <c r="AK378" s="23"/>
      <c r="AL378" s="23"/>
      <c r="AM378" s="23"/>
      <c r="AN378" s="23"/>
    </row>
    <row r="379" spans="1:40" ht="46.5" customHeight="1" x14ac:dyDescent="0.2">
      <c r="A379" s="292" t="s">
        <v>5125</v>
      </c>
      <c r="B379" s="292">
        <v>2022</v>
      </c>
      <c r="C379" s="16" t="s">
        <v>1579</v>
      </c>
      <c r="D379" s="35" t="s">
        <v>4484</v>
      </c>
      <c r="E379" s="325" t="s">
        <v>143</v>
      </c>
      <c r="F379" s="16" t="s">
        <v>138</v>
      </c>
      <c r="G379" s="294">
        <v>44515</v>
      </c>
      <c r="H379" s="300" t="s">
        <v>116</v>
      </c>
      <c r="I379" s="46" t="s">
        <v>1310</v>
      </c>
      <c r="J379" s="20" t="s">
        <v>1311</v>
      </c>
      <c r="K379" s="16">
        <v>1</v>
      </c>
      <c r="L379" s="23"/>
      <c r="M379" s="23"/>
      <c r="N379" s="23" t="s">
        <v>298</v>
      </c>
      <c r="O379" s="23" t="s">
        <v>299</v>
      </c>
      <c r="P379" s="23"/>
      <c r="Q379" s="23"/>
      <c r="R379" s="23"/>
      <c r="S379" s="23"/>
      <c r="T379" s="23"/>
      <c r="U379" s="23"/>
      <c r="V379" s="23"/>
      <c r="W379" s="23"/>
      <c r="X379" s="23"/>
      <c r="Y379" s="23"/>
      <c r="Z379" s="23"/>
      <c r="AA379" s="23"/>
      <c r="AB379" s="23"/>
      <c r="AC379" s="23" t="s">
        <v>62</v>
      </c>
      <c r="AD379" s="23"/>
      <c r="AE379" s="23"/>
      <c r="AF379" s="16">
        <v>2</v>
      </c>
      <c r="AG379" s="16">
        <v>2</v>
      </c>
      <c r="AH379" s="280">
        <v>2</v>
      </c>
      <c r="AI379" s="16" t="s">
        <v>36</v>
      </c>
      <c r="AJ379" s="16">
        <v>3</v>
      </c>
      <c r="AK379" s="23"/>
      <c r="AL379" s="23"/>
      <c r="AM379" s="23"/>
      <c r="AN379" s="23"/>
    </row>
    <row r="380" spans="1:40" ht="46.5" customHeight="1" x14ac:dyDescent="0.2">
      <c r="A380" s="292" t="s">
        <v>5125</v>
      </c>
      <c r="B380" s="292">
        <v>2022</v>
      </c>
      <c r="C380" s="16" t="s">
        <v>54</v>
      </c>
      <c r="D380" s="51" t="s">
        <v>4485</v>
      </c>
      <c r="E380" s="293" t="s">
        <v>830</v>
      </c>
      <c r="F380" s="55" t="s">
        <v>982</v>
      </c>
      <c r="G380" s="294">
        <v>44465</v>
      </c>
      <c r="H380" s="92"/>
      <c r="I380" s="46" t="s">
        <v>1115</v>
      </c>
      <c r="J380" s="20" t="s">
        <v>1403</v>
      </c>
      <c r="K380" s="16">
        <v>1</v>
      </c>
      <c r="L380" s="23"/>
      <c r="M380" s="23"/>
      <c r="N380" s="23" t="s">
        <v>347</v>
      </c>
      <c r="O380" s="23" t="s">
        <v>348</v>
      </c>
      <c r="P380" s="23"/>
      <c r="Q380" s="23"/>
      <c r="R380" s="23"/>
      <c r="S380" s="23"/>
      <c r="T380" s="23"/>
      <c r="U380" s="23"/>
      <c r="V380" s="23"/>
      <c r="W380" s="23"/>
      <c r="X380" s="23"/>
      <c r="Y380" s="23"/>
      <c r="Z380" s="23"/>
      <c r="AA380" s="23"/>
      <c r="AB380" s="23"/>
      <c r="AC380" s="23" t="s">
        <v>62</v>
      </c>
      <c r="AD380" s="23"/>
      <c r="AE380" s="23"/>
      <c r="AF380" s="16">
        <v>2</v>
      </c>
      <c r="AG380" s="16">
        <v>2</v>
      </c>
      <c r="AH380" s="278">
        <v>2</v>
      </c>
      <c r="AI380" s="16" t="s">
        <v>36</v>
      </c>
      <c r="AJ380" s="16">
        <v>3</v>
      </c>
      <c r="AK380" s="23"/>
      <c r="AL380" s="23"/>
      <c r="AM380" s="23"/>
      <c r="AN380" s="23"/>
    </row>
    <row r="381" spans="1:40" ht="46.5" customHeight="1" x14ac:dyDescent="0.2">
      <c r="A381" s="292" t="s">
        <v>5125</v>
      </c>
      <c r="B381" s="292">
        <v>2022</v>
      </c>
      <c r="C381" s="16" t="s">
        <v>54</v>
      </c>
      <c r="D381" s="306" t="s">
        <v>4486</v>
      </c>
      <c r="E381" s="315" t="s">
        <v>892</v>
      </c>
      <c r="F381" s="55" t="s">
        <v>893</v>
      </c>
      <c r="G381" s="326">
        <v>44408</v>
      </c>
      <c r="H381" s="300" t="s">
        <v>74</v>
      </c>
      <c r="I381" s="46" t="s">
        <v>1056</v>
      </c>
      <c r="J381" s="20" t="s">
        <v>1415</v>
      </c>
      <c r="K381" s="16">
        <v>1</v>
      </c>
      <c r="L381" s="23"/>
      <c r="M381" s="23"/>
      <c r="N381" s="23" t="s">
        <v>347</v>
      </c>
      <c r="O381" s="23" t="s">
        <v>348</v>
      </c>
      <c r="P381" s="23"/>
      <c r="Q381" s="23"/>
      <c r="R381" s="23"/>
      <c r="S381" s="23"/>
      <c r="T381" s="23"/>
      <c r="U381" s="23"/>
      <c r="V381" s="23"/>
      <c r="W381" s="23"/>
      <c r="X381" s="23"/>
      <c r="Y381" s="23"/>
      <c r="Z381" s="23"/>
      <c r="AA381" s="23"/>
      <c r="AB381" s="23"/>
      <c r="AC381" s="23" t="s">
        <v>62</v>
      </c>
      <c r="AD381" s="23"/>
      <c r="AE381" s="23"/>
      <c r="AF381" s="16">
        <v>4</v>
      </c>
      <c r="AG381" s="16"/>
      <c r="AH381" s="278">
        <v>4</v>
      </c>
      <c r="AI381" s="16" t="s">
        <v>40</v>
      </c>
      <c r="AJ381" s="16">
        <v>1</v>
      </c>
      <c r="AK381" s="23"/>
      <c r="AL381" s="23"/>
      <c r="AM381" s="23"/>
      <c r="AN381" s="23"/>
    </row>
    <row r="382" spans="1:40" ht="46.5" customHeight="1" x14ac:dyDescent="0.2">
      <c r="A382" s="292" t="s">
        <v>5125</v>
      </c>
      <c r="B382" s="292">
        <v>2022</v>
      </c>
      <c r="C382" s="431" t="s">
        <v>54</v>
      </c>
      <c r="D382" s="68" t="s">
        <v>4487</v>
      </c>
      <c r="E382" s="26" t="s">
        <v>2267</v>
      </c>
      <c r="F382" s="55" t="s">
        <v>912</v>
      </c>
      <c r="G382" s="294">
        <v>44236</v>
      </c>
      <c r="H382" s="300" t="s">
        <v>116</v>
      </c>
      <c r="I382" s="67" t="s">
        <v>1526</v>
      </c>
      <c r="J382" s="20" t="s">
        <v>1527</v>
      </c>
      <c r="K382" s="16">
        <v>1</v>
      </c>
      <c r="L382" s="23"/>
      <c r="M382" s="23"/>
      <c r="N382" s="23" t="s">
        <v>347</v>
      </c>
      <c r="O382" s="23" t="s">
        <v>348</v>
      </c>
      <c r="P382" s="23"/>
      <c r="Q382" s="23"/>
      <c r="R382" s="23"/>
      <c r="S382" s="23"/>
      <c r="T382" s="23"/>
      <c r="U382" s="23"/>
      <c r="V382" s="23"/>
      <c r="W382" s="23"/>
      <c r="X382" s="23"/>
      <c r="Y382" s="23"/>
      <c r="Z382" s="23"/>
      <c r="AA382" s="23"/>
      <c r="AB382" s="23"/>
      <c r="AC382" s="23" t="s">
        <v>62</v>
      </c>
      <c r="AD382" s="23"/>
      <c r="AE382" s="23"/>
      <c r="AF382" s="16">
        <v>3</v>
      </c>
      <c r="AG382" s="16">
        <v>2</v>
      </c>
      <c r="AH382" s="278">
        <v>2</v>
      </c>
      <c r="AI382" s="16" t="s">
        <v>36</v>
      </c>
      <c r="AJ382" s="16">
        <v>3</v>
      </c>
      <c r="AK382" s="23"/>
      <c r="AL382" s="23"/>
      <c r="AM382" s="23"/>
      <c r="AN382" s="23"/>
    </row>
    <row r="383" spans="1:40" ht="46.5" customHeight="1" x14ac:dyDescent="0.2">
      <c r="A383" s="292" t="s">
        <v>5125</v>
      </c>
      <c r="B383" s="292">
        <v>2022</v>
      </c>
      <c r="C383" s="431" t="s">
        <v>87</v>
      </c>
      <c r="D383" s="327" t="s">
        <v>4488</v>
      </c>
      <c r="E383" s="328" t="s">
        <v>95</v>
      </c>
      <c r="F383" s="329" t="s">
        <v>96</v>
      </c>
      <c r="G383" s="330">
        <v>44337</v>
      </c>
      <c r="H383" s="331">
        <v>44621</v>
      </c>
      <c r="I383" s="67" t="s">
        <v>738</v>
      </c>
      <c r="J383" s="20" t="s">
        <v>1406</v>
      </c>
      <c r="K383" s="16">
        <v>1</v>
      </c>
      <c r="L383" s="23"/>
      <c r="M383" s="23"/>
      <c r="N383" s="23" t="s">
        <v>99</v>
      </c>
      <c r="O383" s="23" t="s">
        <v>100</v>
      </c>
      <c r="P383" s="23"/>
      <c r="Q383" s="23"/>
      <c r="R383" s="23"/>
      <c r="S383" s="23"/>
      <c r="T383" s="23"/>
      <c r="U383" s="23"/>
      <c r="V383" s="23"/>
      <c r="W383" s="23"/>
      <c r="X383" s="23"/>
      <c r="Y383" s="23"/>
      <c r="Z383" s="23"/>
      <c r="AA383" s="23"/>
      <c r="AB383" s="23"/>
      <c r="AC383" s="23" t="s">
        <v>62</v>
      </c>
      <c r="AD383" s="23"/>
      <c r="AE383" s="23"/>
      <c r="AF383" s="16">
        <v>3</v>
      </c>
      <c r="AG383" s="16">
        <v>3</v>
      </c>
      <c r="AH383" s="278">
        <v>3</v>
      </c>
      <c r="AI383" s="16" t="s">
        <v>38</v>
      </c>
      <c r="AJ383" s="16">
        <v>2</v>
      </c>
      <c r="AK383" s="23"/>
      <c r="AL383" s="23"/>
      <c r="AM383" s="23"/>
      <c r="AN383" s="23"/>
    </row>
    <row r="384" spans="1:40" ht="46.5" customHeight="1" x14ac:dyDescent="0.2">
      <c r="A384" s="292" t="s">
        <v>5125</v>
      </c>
      <c r="B384" s="292">
        <v>2022</v>
      </c>
      <c r="C384" s="431" t="s">
        <v>136</v>
      </c>
      <c r="D384" s="327" t="s">
        <v>4489</v>
      </c>
      <c r="E384" s="328" t="s">
        <v>1013</v>
      </c>
      <c r="F384" s="329" t="s">
        <v>1014</v>
      </c>
      <c r="G384" s="330">
        <v>44481</v>
      </c>
      <c r="H384" s="331">
        <v>44593</v>
      </c>
      <c r="I384" s="67" t="s">
        <v>1196</v>
      </c>
      <c r="J384" s="20" t="s">
        <v>1407</v>
      </c>
      <c r="K384" s="16">
        <v>1</v>
      </c>
      <c r="L384" s="23"/>
      <c r="M384" s="23"/>
      <c r="N384" s="23" t="s">
        <v>147</v>
      </c>
      <c r="O384" s="23" t="s">
        <v>142</v>
      </c>
      <c r="P384" s="23"/>
      <c r="Q384" s="23"/>
      <c r="R384" s="23"/>
      <c r="S384" s="23"/>
      <c r="T384" s="23"/>
      <c r="U384" s="23"/>
      <c r="V384" s="23"/>
      <c r="W384" s="23"/>
      <c r="X384" s="23"/>
      <c r="Y384" s="23"/>
      <c r="Z384" s="23"/>
      <c r="AA384" s="23"/>
      <c r="AB384" s="23"/>
      <c r="AC384" s="23" t="s">
        <v>62</v>
      </c>
      <c r="AD384" s="23"/>
      <c r="AE384" s="23"/>
      <c r="AF384" s="16">
        <v>1</v>
      </c>
      <c r="AG384" s="16">
        <v>2</v>
      </c>
      <c r="AH384" s="278">
        <v>1</v>
      </c>
      <c r="AI384" s="16" t="s">
        <v>36</v>
      </c>
      <c r="AJ384" s="16">
        <v>4</v>
      </c>
      <c r="AK384" s="23"/>
      <c r="AL384" s="23"/>
      <c r="AM384" s="23"/>
      <c r="AN384" s="23"/>
    </row>
    <row r="385" spans="1:40" ht="46.5" customHeight="1" x14ac:dyDescent="0.2">
      <c r="A385" s="292" t="s">
        <v>5125</v>
      </c>
      <c r="B385" s="292">
        <v>2022</v>
      </c>
      <c r="C385" s="431" t="s">
        <v>54</v>
      </c>
      <c r="D385" s="332" t="s">
        <v>4490</v>
      </c>
      <c r="E385" s="26" t="s">
        <v>2787</v>
      </c>
      <c r="F385" s="329" t="s">
        <v>1144</v>
      </c>
      <c r="G385" s="330">
        <v>44515</v>
      </c>
      <c r="H385" s="330">
        <v>44634</v>
      </c>
      <c r="I385" s="67" t="s">
        <v>1554</v>
      </c>
      <c r="J385" s="20"/>
      <c r="K385" s="16">
        <v>1</v>
      </c>
      <c r="L385" s="23"/>
      <c r="M385" s="23"/>
      <c r="N385" s="23" t="s">
        <v>810</v>
      </c>
      <c r="O385" s="20" t="s">
        <v>223</v>
      </c>
      <c r="P385" s="23"/>
      <c r="Q385" s="23"/>
      <c r="R385" s="23"/>
      <c r="S385" s="23"/>
      <c r="T385" s="23"/>
      <c r="U385" s="23"/>
      <c r="V385" s="23"/>
      <c r="W385" s="23"/>
      <c r="X385" s="23"/>
      <c r="Y385" s="23"/>
      <c r="Z385" s="23"/>
      <c r="AA385" s="23"/>
      <c r="AB385" s="23"/>
      <c r="AC385" s="23" t="s">
        <v>62</v>
      </c>
      <c r="AD385" s="23"/>
      <c r="AE385" s="23"/>
      <c r="AF385" s="16"/>
      <c r="AG385" s="16"/>
      <c r="AH385" s="278">
        <v>4</v>
      </c>
      <c r="AI385" s="16"/>
      <c r="AJ385" s="16">
        <v>1</v>
      </c>
      <c r="AK385" s="23"/>
      <c r="AL385" s="23"/>
      <c r="AM385" s="23"/>
      <c r="AN385" s="23"/>
    </row>
    <row r="386" spans="1:40" ht="46.5" customHeight="1" x14ac:dyDescent="0.2">
      <c r="A386" s="292" t="s">
        <v>5125</v>
      </c>
      <c r="B386" s="292">
        <v>2022</v>
      </c>
      <c r="C386" s="431" t="s">
        <v>79</v>
      </c>
      <c r="D386" s="333" t="s">
        <v>4491</v>
      </c>
      <c r="E386" s="328" t="s">
        <v>1290</v>
      </c>
      <c r="F386" s="329" t="s">
        <v>1291</v>
      </c>
      <c r="G386" s="330">
        <v>44577</v>
      </c>
      <c r="H386" s="330">
        <v>44585</v>
      </c>
      <c r="I386" s="334" t="s">
        <v>1550</v>
      </c>
      <c r="J386" s="20"/>
      <c r="K386" s="16">
        <v>1</v>
      </c>
      <c r="L386" s="23"/>
      <c r="M386" s="23"/>
      <c r="N386" s="23" t="s">
        <v>1099</v>
      </c>
      <c r="O386" s="23" t="s">
        <v>1100</v>
      </c>
      <c r="P386" s="23"/>
      <c r="Q386" s="23"/>
      <c r="R386" s="23"/>
      <c r="S386" s="23"/>
      <c r="T386" s="23"/>
      <c r="U386" s="23"/>
      <c r="V386" s="23"/>
      <c r="W386" s="23"/>
      <c r="X386" s="23"/>
      <c r="Y386" s="23"/>
      <c r="Z386" s="23"/>
      <c r="AA386" s="23"/>
      <c r="AB386" s="23"/>
      <c r="AC386" s="23" t="s">
        <v>62</v>
      </c>
      <c r="AD386" s="23"/>
      <c r="AE386" s="23"/>
      <c r="AF386" s="16">
        <v>2</v>
      </c>
      <c r="AG386" s="16">
        <v>1</v>
      </c>
      <c r="AH386" s="278">
        <v>1</v>
      </c>
      <c r="AI386" s="16" t="s">
        <v>36</v>
      </c>
      <c r="AJ386" s="16">
        <v>4</v>
      </c>
      <c r="AK386" s="23"/>
      <c r="AL386" s="23"/>
      <c r="AM386" s="23"/>
      <c r="AN386" s="23"/>
    </row>
    <row r="387" spans="1:40" ht="46.5" customHeight="1" x14ac:dyDescent="0.2">
      <c r="A387" s="292" t="s">
        <v>5125</v>
      </c>
      <c r="B387" s="292">
        <v>2022</v>
      </c>
      <c r="C387" s="431" t="s">
        <v>54</v>
      </c>
      <c r="D387" s="335" t="s">
        <v>4492</v>
      </c>
      <c r="E387" s="328" t="s">
        <v>101</v>
      </c>
      <c r="F387" s="277" t="s">
        <v>73</v>
      </c>
      <c r="G387" s="330">
        <v>44531</v>
      </c>
      <c r="H387" s="331">
        <v>44621</v>
      </c>
      <c r="I387" s="336" t="s">
        <v>1303</v>
      </c>
      <c r="J387" s="20" t="s">
        <v>1304</v>
      </c>
      <c r="K387" s="16">
        <v>1</v>
      </c>
      <c r="L387" s="23"/>
      <c r="M387" s="23"/>
      <c r="N387" s="23" t="s">
        <v>823</v>
      </c>
      <c r="O387" s="23" t="s">
        <v>824</v>
      </c>
      <c r="P387" s="23"/>
      <c r="Q387" s="23"/>
      <c r="R387" s="23"/>
      <c r="S387" s="23"/>
      <c r="T387" s="23"/>
      <c r="U387" s="23"/>
      <c r="V387" s="23"/>
      <c r="W387" s="23"/>
      <c r="X387" s="23"/>
      <c r="Y387" s="23"/>
      <c r="Z387" s="23"/>
      <c r="AA387" s="23"/>
      <c r="AB387" s="23"/>
      <c r="AC387" s="23" t="s">
        <v>62</v>
      </c>
      <c r="AD387" s="23"/>
      <c r="AE387" s="23"/>
      <c r="AF387" s="16">
        <v>2</v>
      </c>
      <c r="AG387" s="16">
        <v>2</v>
      </c>
      <c r="AH387" s="278">
        <v>2</v>
      </c>
      <c r="AI387" s="312" t="s">
        <v>36</v>
      </c>
      <c r="AJ387" s="16">
        <v>3</v>
      </c>
      <c r="AK387" s="23"/>
      <c r="AL387" s="23"/>
      <c r="AM387" s="23"/>
      <c r="AN387" s="23"/>
    </row>
    <row r="388" spans="1:40" ht="46.5" customHeight="1" x14ac:dyDescent="0.2">
      <c r="A388" s="292" t="s">
        <v>5125</v>
      </c>
      <c r="B388" s="292">
        <v>2022</v>
      </c>
      <c r="C388" s="431" t="s">
        <v>54</v>
      </c>
      <c r="D388" s="335" t="s">
        <v>4493</v>
      </c>
      <c r="E388" s="328" t="s">
        <v>1111</v>
      </c>
      <c r="F388" s="329" t="s">
        <v>1261</v>
      </c>
      <c r="G388" s="330">
        <v>44556</v>
      </c>
      <c r="H388" s="330">
        <v>44586</v>
      </c>
      <c r="I388" s="336" t="s">
        <v>1549</v>
      </c>
      <c r="J388" s="20"/>
      <c r="K388" s="16">
        <v>1</v>
      </c>
      <c r="L388" s="23"/>
      <c r="M388" s="23"/>
      <c r="N388" s="23" t="s">
        <v>823</v>
      </c>
      <c r="O388" s="23" t="s">
        <v>824</v>
      </c>
      <c r="P388" s="23"/>
      <c r="Q388" s="23"/>
      <c r="R388" s="23"/>
      <c r="S388" s="23"/>
      <c r="T388" s="23"/>
      <c r="U388" s="23"/>
      <c r="V388" s="23"/>
      <c r="W388" s="23"/>
      <c r="X388" s="23"/>
      <c r="Y388" s="23"/>
      <c r="Z388" s="23"/>
      <c r="AA388" s="23"/>
      <c r="AB388" s="23"/>
      <c r="AC388" s="23" t="s">
        <v>62</v>
      </c>
      <c r="AD388" s="23"/>
      <c r="AE388" s="23"/>
      <c r="AF388" s="16">
        <v>4</v>
      </c>
      <c r="AG388" s="16">
        <v>3</v>
      </c>
      <c r="AH388" s="278">
        <v>3</v>
      </c>
      <c r="AI388" s="312" t="s">
        <v>40</v>
      </c>
      <c r="AJ388" s="16">
        <v>3</v>
      </c>
      <c r="AK388" s="23"/>
      <c r="AL388" s="23"/>
      <c r="AM388" s="23"/>
      <c r="AN388" s="23"/>
    </row>
    <row r="389" spans="1:40" ht="46.5" customHeight="1" x14ac:dyDescent="0.2">
      <c r="A389" s="292" t="s">
        <v>5125</v>
      </c>
      <c r="B389" s="292">
        <v>2022</v>
      </c>
      <c r="C389" s="431" t="s">
        <v>54</v>
      </c>
      <c r="D389" s="333" t="s">
        <v>4494</v>
      </c>
      <c r="E389" s="328" t="s">
        <v>1377</v>
      </c>
      <c r="F389" s="280" t="s">
        <v>1378</v>
      </c>
      <c r="G389" s="330">
        <v>44591</v>
      </c>
      <c r="H389" s="330">
        <v>44607</v>
      </c>
      <c r="I389" s="336" t="s">
        <v>1548</v>
      </c>
      <c r="J389" s="20"/>
      <c r="K389" s="16">
        <v>1</v>
      </c>
      <c r="L389" s="23"/>
      <c r="M389" s="23"/>
      <c r="N389" s="23" t="s">
        <v>823</v>
      </c>
      <c r="O389" s="23" t="s">
        <v>824</v>
      </c>
      <c r="P389" s="23"/>
      <c r="Q389" s="23"/>
      <c r="R389" s="23"/>
      <c r="S389" s="23"/>
      <c r="T389" s="23"/>
      <c r="U389" s="23"/>
      <c r="V389" s="23"/>
      <c r="W389" s="23"/>
      <c r="X389" s="23"/>
      <c r="Y389" s="23"/>
      <c r="Z389" s="23"/>
      <c r="AA389" s="23"/>
      <c r="AB389" s="23"/>
      <c r="AC389" s="23" t="s">
        <v>62</v>
      </c>
      <c r="AD389" s="23"/>
      <c r="AE389" s="23"/>
      <c r="AF389" s="16">
        <v>3</v>
      </c>
      <c r="AG389" s="16">
        <v>3</v>
      </c>
      <c r="AH389" s="278">
        <v>3</v>
      </c>
      <c r="AI389" s="312" t="s">
        <v>38</v>
      </c>
      <c r="AJ389" s="16" t="s">
        <v>36</v>
      </c>
      <c r="AK389" s="23"/>
      <c r="AL389" s="23"/>
      <c r="AM389" s="23"/>
      <c r="AN389" s="23"/>
    </row>
    <row r="390" spans="1:40" ht="46.5" customHeight="1" x14ac:dyDescent="0.2">
      <c r="A390" s="292" t="s">
        <v>5125</v>
      </c>
      <c r="B390" s="292">
        <v>2022</v>
      </c>
      <c r="C390" s="431" t="s">
        <v>54</v>
      </c>
      <c r="D390" s="333" t="s">
        <v>4495</v>
      </c>
      <c r="E390" s="328" t="s">
        <v>105</v>
      </c>
      <c r="F390" s="329" t="s">
        <v>106</v>
      </c>
      <c r="G390" s="330">
        <v>44620</v>
      </c>
      <c r="H390" s="330">
        <v>44645</v>
      </c>
      <c r="I390" s="336" t="s">
        <v>1547</v>
      </c>
      <c r="J390" s="20"/>
      <c r="K390" s="16">
        <v>1</v>
      </c>
      <c r="L390" s="23"/>
      <c r="M390" s="23"/>
      <c r="N390" s="23" t="s">
        <v>823</v>
      </c>
      <c r="O390" s="23" t="s">
        <v>824</v>
      </c>
      <c r="P390" s="23"/>
      <c r="Q390" s="23"/>
      <c r="R390" s="23"/>
      <c r="S390" s="23"/>
      <c r="T390" s="23"/>
      <c r="U390" s="23"/>
      <c r="V390" s="23"/>
      <c r="W390" s="23"/>
      <c r="X390" s="23"/>
      <c r="Y390" s="23"/>
      <c r="Z390" s="23"/>
      <c r="AA390" s="23"/>
      <c r="AB390" s="23"/>
      <c r="AC390" s="23" t="s">
        <v>62</v>
      </c>
      <c r="AD390" s="23"/>
      <c r="AE390" s="23"/>
      <c r="AF390" s="16">
        <v>2</v>
      </c>
      <c r="AG390" s="16">
        <v>1</v>
      </c>
      <c r="AH390" s="278">
        <v>1</v>
      </c>
      <c r="AI390" s="312" t="s">
        <v>36</v>
      </c>
      <c r="AJ390" s="16">
        <v>3</v>
      </c>
      <c r="AK390" s="16">
        <v>1</v>
      </c>
      <c r="AL390" s="23"/>
      <c r="AM390" s="23"/>
      <c r="AN390" s="23"/>
    </row>
    <row r="391" spans="1:40" ht="46.5" customHeight="1" x14ac:dyDescent="0.2">
      <c r="A391" s="292" t="s">
        <v>5125</v>
      </c>
      <c r="B391" s="292">
        <v>2022</v>
      </c>
      <c r="C391" s="431" t="s">
        <v>125</v>
      </c>
      <c r="D391" s="335" t="s">
        <v>4496</v>
      </c>
      <c r="E391" s="328" t="s">
        <v>1111</v>
      </c>
      <c r="F391" s="329" t="s">
        <v>871</v>
      </c>
      <c r="G391" s="330">
        <v>44604</v>
      </c>
      <c r="H391" s="330">
        <v>44620</v>
      </c>
      <c r="I391" s="334" t="s">
        <v>1546</v>
      </c>
      <c r="J391" s="317"/>
      <c r="K391" s="312">
        <v>1</v>
      </c>
      <c r="L391" s="23"/>
      <c r="M391" s="23"/>
      <c r="N391" s="23" t="s">
        <v>253</v>
      </c>
      <c r="O391" s="23" t="s">
        <v>135</v>
      </c>
      <c r="P391" s="23"/>
      <c r="Q391" s="23"/>
      <c r="R391" s="23"/>
      <c r="S391" s="23"/>
      <c r="T391" s="23"/>
      <c r="U391" s="23"/>
      <c r="V391" s="23"/>
      <c r="W391" s="23"/>
      <c r="X391" s="23"/>
      <c r="Y391" s="23"/>
      <c r="Z391" s="23"/>
      <c r="AA391" s="23"/>
      <c r="AB391" s="23"/>
      <c r="AC391" s="23"/>
      <c r="AD391" s="23"/>
      <c r="AE391" s="23"/>
      <c r="AF391" s="16">
        <v>4</v>
      </c>
      <c r="AG391" s="16">
        <v>3</v>
      </c>
      <c r="AH391" s="280">
        <v>3</v>
      </c>
      <c r="AI391" s="16" t="s">
        <v>38</v>
      </c>
      <c r="AJ391" s="16">
        <v>3</v>
      </c>
      <c r="AK391" s="23"/>
      <c r="AL391" s="23"/>
      <c r="AM391" s="23"/>
      <c r="AN391" s="23"/>
    </row>
    <row r="392" spans="1:40" ht="46.5" customHeight="1" x14ac:dyDescent="0.2">
      <c r="A392" s="292" t="s">
        <v>5125</v>
      </c>
      <c r="B392" s="292">
        <v>2022</v>
      </c>
      <c r="C392" s="431" t="s">
        <v>79</v>
      </c>
      <c r="D392" s="337" t="s">
        <v>4497</v>
      </c>
      <c r="E392" s="328" t="s">
        <v>1272</v>
      </c>
      <c r="F392" s="329" t="s">
        <v>1273</v>
      </c>
      <c r="G392" s="330">
        <v>44573</v>
      </c>
      <c r="H392" s="331">
        <v>44682</v>
      </c>
      <c r="I392" s="334" t="s">
        <v>1543</v>
      </c>
      <c r="J392" s="20" t="s">
        <v>1544</v>
      </c>
      <c r="K392" s="16">
        <v>1</v>
      </c>
      <c r="L392" s="23"/>
      <c r="M392" s="23"/>
      <c r="N392" s="23" t="s">
        <v>1003</v>
      </c>
      <c r="O392" s="23" t="s">
        <v>1004</v>
      </c>
      <c r="P392" s="23"/>
      <c r="Q392" s="23"/>
      <c r="R392" s="23"/>
      <c r="S392" s="23"/>
      <c r="T392" s="23"/>
      <c r="U392" s="23"/>
      <c r="V392" s="23"/>
      <c r="W392" s="23"/>
      <c r="X392" s="23"/>
      <c r="Y392" s="23"/>
      <c r="Z392" s="23"/>
      <c r="AA392" s="23"/>
      <c r="AB392" s="23"/>
      <c r="AC392" s="23" t="s">
        <v>62</v>
      </c>
      <c r="AD392" s="23"/>
      <c r="AE392" s="23"/>
      <c r="AF392" s="16"/>
      <c r="AG392" s="16"/>
      <c r="AH392" s="278"/>
      <c r="AI392" s="16"/>
      <c r="AJ392" s="16">
        <v>3</v>
      </c>
      <c r="AK392" s="23"/>
      <c r="AL392" s="23"/>
      <c r="AM392" s="23"/>
      <c r="AN392" s="23"/>
    </row>
    <row r="393" spans="1:40" ht="46.5" customHeight="1" x14ac:dyDescent="0.2">
      <c r="A393" s="292" t="s">
        <v>5125</v>
      </c>
      <c r="B393" s="292">
        <v>2022</v>
      </c>
      <c r="C393" s="431" t="s">
        <v>54</v>
      </c>
      <c r="D393" s="338" t="s">
        <v>4498</v>
      </c>
      <c r="E393" s="328" t="s">
        <v>1013</v>
      </c>
      <c r="F393" s="329" t="s">
        <v>1014</v>
      </c>
      <c r="G393" s="330">
        <v>44477</v>
      </c>
      <c r="H393" s="331">
        <v>44652</v>
      </c>
      <c r="I393" s="339" t="s">
        <v>1235</v>
      </c>
      <c r="J393" s="20" t="s">
        <v>1234</v>
      </c>
      <c r="K393" s="16">
        <v>1</v>
      </c>
      <c r="L393" s="23"/>
      <c r="M393" s="23"/>
      <c r="N393" s="23" t="s">
        <v>618</v>
      </c>
      <c r="O393" s="23" t="s">
        <v>619</v>
      </c>
      <c r="P393" s="23"/>
      <c r="Q393" s="23"/>
      <c r="R393" s="23"/>
      <c r="S393" s="23"/>
      <c r="T393" s="23"/>
      <c r="U393" s="23"/>
      <c r="V393" s="23"/>
      <c r="W393" s="23"/>
      <c r="X393" s="23"/>
      <c r="Y393" s="23"/>
      <c r="Z393" s="23"/>
      <c r="AA393" s="23"/>
      <c r="AB393" s="23"/>
      <c r="AC393" s="23"/>
      <c r="AD393" s="23"/>
      <c r="AE393" s="23"/>
      <c r="AF393" s="16">
        <v>1</v>
      </c>
      <c r="AG393" s="16">
        <v>2</v>
      </c>
      <c r="AH393" s="278">
        <v>1</v>
      </c>
      <c r="AI393" s="312" t="s">
        <v>36</v>
      </c>
      <c r="AJ393" s="16">
        <v>4</v>
      </c>
      <c r="AK393" s="23"/>
      <c r="AL393" s="23"/>
      <c r="AM393" s="23"/>
      <c r="AN393" s="23"/>
    </row>
    <row r="394" spans="1:40" ht="46.5" customHeight="1" x14ac:dyDescent="0.2">
      <c r="A394" s="292" t="s">
        <v>5125</v>
      </c>
      <c r="B394" s="292">
        <v>2022</v>
      </c>
      <c r="C394" s="16" t="s">
        <v>1579</v>
      </c>
      <c r="D394" s="340" t="s">
        <v>4499</v>
      </c>
      <c r="E394" s="341" t="s">
        <v>1275</v>
      </c>
      <c r="F394" s="280" t="s">
        <v>1347</v>
      </c>
      <c r="G394" s="330">
        <v>44582</v>
      </c>
      <c r="H394" s="331">
        <v>44713</v>
      </c>
      <c r="I394" s="334" t="s">
        <v>1348</v>
      </c>
      <c r="J394" s="20">
        <v>131</v>
      </c>
      <c r="K394" s="16">
        <v>1</v>
      </c>
      <c r="L394" s="23"/>
      <c r="M394" s="23"/>
      <c r="N394" s="23" t="s">
        <v>298</v>
      </c>
      <c r="O394" s="23" t="s">
        <v>299</v>
      </c>
      <c r="P394" s="23" t="s">
        <v>440</v>
      </c>
      <c r="Q394" s="23" t="s">
        <v>441</v>
      </c>
      <c r="R394" s="23"/>
      <c r="S394" s="23"/>
      <c r="T394" s="23"/>
      <c r="U394" s="23"/>
      <c r="V394" s="23"/>
      <c r="W394" s="23"/>
      <c r="X394" s="23"/>
      <c r="Y394" s="23"/>
      <c r="Z394" s="23"/>
      <c r="AA394" s="23"/>
      <c r="AB394" s="23"/>
      <c r="AC394" s="23" t="s">
        <v>62</v>
      </c>
      <c r="AD394" s="23"/>
      <c r="AE394" s="23"/>
      <c r="AF394" s="16"/>
      <c r="AG394" s="16"/>
      <c r="AH394" s="280"/>
      <c r="AI394" s="16"/>
      <c r="AJ394" s="16">
        <v>2</v>
      </c>
      <c r="AK394" s="16">
        <v>1</v>
      </c>
      <c r="AL394" s="23"/>
      <c r="AM394" s="23"/>
      <c r="AN394" s="23"/>
    </row>
    <row r="395" spans="1:40" ht="46.5" customHeight="1" x14ac:dyDescent="0.2">
      <c r="A395" s="292" t="s">
        <v>5125</v>
      </c>
      <c r="B395" s="292" t="s">
        <v>4665</v>
      </c>
      <c r="C395" s="16" t="s">
        <v>1579</v>
      </c>
      <c r="D395" s="17" t="s">
        <v>4584</v>
      </c>
      <c r="E395" s="52" t="s">
        <v>55</v>
      </c>
      <c r="F395" s="19" t="s">
        <v>56</v>
      </c>
      <c r="G395" s="53">
        <v>44210</v>
      </c>
      <c r="H395" s="92" t="s">
        <v>705</v>
      </c>
      <c r="I395" s="67"/>
      <c r="J395" s="20"/>
      <c r="K395" s="16">
        <v>0</v>
      </c>
      <c r="L395" s="23"/>
      <c r="M395" s="23"/>
      <c r="N395" s="23" t="s">
        <v>66</v>
      </c>
      <c r="O395" s="23" t="s">
        <v>67</v>
      </c>
      <c r="P395" s="23"/>
      <c r="Q395" s="23"/>
      <c r="R395" s="23"/>
      <c r="S395" s="23"/>
      <c r="T395" s="23"/>
      <c r="U395" s="23"/>
      <c r="V395" s="23"/>
      <c r="W395" s="23"/>
      <c r="X395" s="23"/>
      <c r="Y395" s="23"/>
      <c r="Z395" s="23"/>
      <c r="AA395" s="23"/>
      <c r="AB395" s="23"/>
      <c r="AC395" s="23"/>
      <c r="AD395" s="23"/>
      <c r="AE395" s="23"/>
      <c r="AF395" s="16">
        <v>4</v>
      </c>
      <c r="AG395" s="16">
        <v>3</v>
      </c>
      <c r="AH395" s="278">
        <v>3</v>
      </c>
      <c r="AI395" s="16" t="s">
        <v>38</v>
      </c>
      <c r="AJ395" s="16"/>
      <c r="AK395" s="23"/>
      <c r="AL395" s="23"/>
      <c r="AM395" s="23"/>
      <c r="AN395" s="23"/>
    </row>
    <row r="396" spans="1:40" ht="46.5" customHeight="1" x14ac:dyDescent="0.2">
      <c r="A396" s="292" t="s">
        <v>5125</v>
      </c>
      <c r="B396" s="292" t="s">
        <v>4665</v>
      </c>
      <c r="C396" s="16" t="s">
        <v>1579</v>
      </c>
      <c r="D396" s="17" t="s">
        <v>4585</v>
      </c>
      <c r="E396" s="18" t="s">
        <v>981</v>
      </c>
      <c r="F396" s="19" t="s">
        <v>980</v>
      </c>
      <c r="G396" s="53">
        <v>44460</v>
      </c>
      <c r="H396" s="92" t="s">
        <v>705</v>
      </c>
      <c r="I396" s="67" t="s">
        <v>1292</v>
      </c>
      <c r="J396" s="20"/>
      <c r="K396" s="16">
        <v>1</v>
      </c>
      <c r="L396" s="23"/>
      <c r="M396" s="23"/>
      <c r="N396" s="23" t="s">
        <v>66</v>
      </c>
      <c r="O396" s="23" t="s">
        <v>67</v>
      </c>
      <c r="P396" s="23"/>
      <c r="Q396" s="23"/>
      <c r="R396" s="23"/>
      <c r="S396" s="23"/>
      <c r="T396" s="23"/>
      <c r="U396" s="23"/>
      <c r="V396" s="23"/>
      <c r="W396" s="23"/>
      <c r="X396" s="23"/>
      <c r="Y396" s="23"/>
      <c r="Z396" s="23"/>
      <c r="AA396" s="23"/>
      <c r="AB396" s="23"/>
      <c r="AC396" s="23" t="s">
        <v>62</v>
      </c>
      <c r="AD396" s="23"/>
      <c r="AE396" s="23"/>
      <c r="AF396" s="16">
        <v>2</v>
      </c>
      <c r="AG396" s="16">
        <v>1</v>
      </c>
      <c r="AH396" s="278">
        <v>1</v>
      </c>
      <c r="AI396" s="16" t="s">
        <v>36</v>
      </c>
      <c r="AJ396" s="16">
        <v>4</v>
      </c>
      <c r="AK396" s="23"/>
      <c r="AL396" s="23"/>
      <c r="AM396" s="23"/>
      <c r="AN396" s="23"/>
    </row>
    <row r="397" spans="1:40" ht="46.5" customHeight="1" x14ac:dyDescent="0.2">
      <c r="A397" s="292" t="s">
        <v>5125</v>
      </c>
      <c r="B397" s="292" t="s">
        <v>4665</v>
      </c>
      <c r="C397" s="16" t="s">
        <v>1579</v>
      </c>
      <c r="D397" s="17" t="s">
        <v>4586</v>
      </c>
      <c r="E397" s="18" t="s">
        <v>1497</v>
      </c>
      <c r="F397" s="19" t="s">
        <v>945</v>
      </c>
      <c r="G397" s="53">
        <v>44643</v>
      </c>
      <c r="H397" s="92" t="s">
        <v>705</v>
      </c>
      <c r="I397" s="67" t="s">
        <v>1561</v>
      </c>
      <c r="J397" s="20"/>
      <c r="K397" s="16">
        <v>1</v>
      </c>
      <c r="L397" s="23"/>
      <c r="M397" s="23"/>
      <c r="N397" s="23" t="s">
        <v>66</v>
      </c>
      <c r="O397" s="23" t="s">
        <v>67</v>
      </c>
      <c r="P397" s="23"/>
      <c r="Q397" s="23"/>
      <c r="R397" s="23"/>
      <c r="S397" s="23"/>
      <c r="T397" s="23"/>
      <c r="U397" s="23"/>
      <c r="V397" s="23"/>
      <c r="W397" s="23"/>
      <c r="X397" s="23"/>
      <c r="Y397" s="23"/>
      <c r="Z397" s="23"/>
      <c r="AA397" s="23"/>
      <c r="AB397" s="23"/>
      <c r="AC397" s="23"/>
      <c r="AD397" s="23"/>
      <c r="AE397" s="23"/>
      <c r="AF397" s="16">
        <v>4</v>
      </c>
      <c r="AG397" s="16">
        <v>4</v>
      </c>
      <c r="AH397" s="278">
        <v>4</v>
      </c>
      <c r="AI397" s="16" t="s">
        <v>40</v>
      </c>
      <c r="AJ397" s="16">
        <v>2</v>
      </c>
      <c r="AK397" s="23"/>
      <c r="AL397" s="23"/>
      <c r="AM397" s="23"/>
      <c r="AN397" s="23"/>
    </row>
    <row r="398" spans="1:40" ht="46.5" customHeight="1" x14ac:dyDescent="0.2">
      <c r="A398" s="292" t="s">
        <v>5125</v>
      </c>
      <c r="B398" s="292" t="s">
        <v>4665</v>
      </c>
      <c r="C398" s="16" t="s">
        <v>1579</v>
      </c>
      <c r="D398" s="17" t="s">
        <v>4587</v>
      </c>
      <c r="E398" s="18" t="s">
        <v>1113</v>
      </c>
      <c r="F398" s="19" t="s">
        <v>1114</v>
      </c>
      <c r="G398" s="53">
        <v>44497</v>
      </c>
      <c r="H398" s="92" t="s">
        <v>705</v>
      </c>
      <c r="I398" s="67"/>
      <c r="J398" s="20"/>
      <c r="K398" s="16">
        <v>1</v>
      </c>
      <c r="L398" s="23"/>
      <c r="M398" s="23"/>
      <c r="N398" s="23" t="s">
        <v>77</v>
      </c>
      <c r="O398" s="23" t="s">
        <v>78</v>
      </c>
      <c r="P398" s="23" t="s">
        <v>384</v>
      </c>
      <c r="Q398" s="23" t="s">
        <v>385</v>
      </c>
      <c r="R398" s="23"/>
      <c r="S398" s="23"/>
      <c r="T398" s="23"/>
      <c r="U398" s="23"/>
      <c r="V398" s="23"/>
      <c r="W398" s="23"/>
      <c r="X398" s="23"/>
      <c r="Y398" s="23"/>
      <c r="Z398" s="23"/>
      <c r="AA398" s="23"/>
      <c r="AB398" s="23"/>
      <c r="AC398" s="23" t="s">
        <v>62</v>
      </c>
      <c r="AD398" s="23"/>
      <c r="AE398" s="23"/>
      <c r="AF398" s="16"/>
      <c r="AG398" s="16">
        <v>4</v>
      </c>
      <c r="AH398" s="278">
        <v>4</v>
      </c>
      <c r="AI398" s="16" t="s">
        <v>40</v>
      </c>
      <c r="AJ398" s="16">
        <v>1</v>
      </c>
      <c r="AK398" s="23"/>
      <c r="AL398" s="23"/>
      <c r="AM398" s="23"/>
      <c r="AN398" s="23"/>
    </row>
    <row r="399" spans="1:40" ht="46.5" customHeight="1" x14ac:dyDescent="0.2">
      <c r="A399" s="292" t="s">
        <v>5125</v>
      </c>
      <c r="B399" s="292" t="s">
        <v>4665</v>
      </c>
      <c r="C399" s="16" t="s">
        <v>1579</v>
      </c>
      <c r="D399" s="42" t="s">
        <v>4588</v>
      </c>
      <c r="E399" s="33" t="s">
        <v>724</v>
      </c>
      <c r="F399" s="19" t="s">
        <v>725</v>
      </c>
      <c r="G399" s="53">
        <v>44338</v>
      </c>
      <c r="H399" s="92" t="s">
        <v>705</v>
      </c>
      <c r="I399" s="21"/>
      <c r="J399" s="35"/>
      <c r="K399" s="16">
        <v>1</v>
      </c>
      <c r="L399" s="23"/>
      <c r="M399" s="23"/>
      <c r="N399" s="23" t="s">
        <v>77</v>
      </c>
      <c r="O399" s="23" t="s">
        <v>78</v>
      </c>
      <c r="P399" s="23"/>
      <c r="Q399" s="23"/>
      <c r="R399" s="23"/>
      <c r="S399" s="23"/>
      <c r="T399" s="23"/>
      <c r="U399" s="23"/>
      <c r="V399" s="23"/>
      <c r="W399" s="23"/>
      <c r="X399" s="23"/>
      <c r="Y399" s="23"/>
      <c r="Z399" s="23"/>
      <c r="AA399" s="23"/>
      <c r="AB399" s="23"/>
      <c r="AC399" s="23" t="s">
        <v>62</v>
      </c>
      <c r="AD399" s="23"/>
      <c r="AE399" s="23"/>
      <c r="AF399" s="16"/>
      <c r="AG399" s="16">
        <v>3</v>
      </c>
      <c r="AH399" s="277">
        <v>3</v>
      </c>
      <c r="AI399" s="16" t="s">
        <v>38</v>
      </c>
      <c r="AJ399" s="16"/>
      <c r="AK399" s="226"/>
      <c r="AL399" s="23"/>
      <c r="AM399" s="23"/>
      <c r="AN399" s="23"/>
    </row>
    <row r="400" spans="1:40" ht="46.5" customHeight="1" x14ac:dyDescent="0.2">
      <c r="A400" s="292" t="s">
        <v>5125</v>
      </c>
      <c r="B400" s="292" t="s">
        <v>4665</v>
      </c>
      <c r="C400" s="431" t="s">
        <v>87</v>
      </c>
      <c r="D400" s="42" t="s">
        <v>4589</v>
      </c>
      <c r="E400" s="33" t="s">
        <v>1461</v>
      </c>
      <c r="F400" s="19" t="s">
        <v>727</v>
      </c>
      <c r="G400" s="53">
        <v>44638</v>
      </c>
      <c r="H400" s="92" t="s">
        <v>728</v>
      </c>
      <c r="I400" s="21"/>
      <c r="J400" s="35"/>
      <c r="K400" s="16">
        <v>1</v>
      </c>
      <c r="L400" s="23"/>
      <c r="M400" s="23"/>
      <c r="N400" s="23" t="s">
        <v>93</v>
      </c>
      <c r="O400" s="23" t="s">
        <v>94</v>
      </c>
      <c r="P400" s="23"/>
      <c r="Q400" s="23"/>
      <c r="R400" s="23"/>
      <c r="S400" s="23"/>
      <c r="T400" s="23"/>
      <c r="U400" s="23"/>
      <c r="V400" s="23"/>
      <c r="W400" s="23"/>
      <c r="X400" s="23"/>
      <c r="Y400" s="23"/>
      <c r="Z400" s="23"/>
      <c r="AA400" s="23"/>
      <c r="AB400" s="23"/>
      <c r="AC400" s="23" t="s">
        <v>62</v>
      </c>
      <c r="AD400" s="23"/>
      <c r="AE400" s="23"/>
      <c r="AF400" s="16">
        <v>2</v>
      </c>
      <c r="AG400" s="16"/>
      <c r="AH400" s="277">
        <v>2</v>
      </c>
      <c r="AI400" s="16" t="s">
        <v>36</v>
      </c>
      <c r="AJ400" s="16">
        <v>2</v>
      </c>
      <c r="AK400" s="226"/>
      <c r="AL400" s="23"/>
      <c r="AM400" s="23"/>
      <c r="AN400" s="23"/>
    </row>
    <row r="401" spans="1:40" ht="46.5" customHeight="1" x14ac:dyDescent="0.2">
      <c r="A401" s="292" t="s">
        <v>5125</v>
      </c>
      <c r="B401" s="292" t="s">
        <v>4665</v>
      </c>
      <c r="C401" s="431" t="s">
        <v>87</v>
      </c>
      <c r="D401" s="42" t="s">
        <v>4590</v>
      </c>
      <c r="E401" s="33" t="s">
        <v>1462</v>
      </c>
      <c r="F401" s="239" t="s">
        <v>740</v>
      </c>
      <c r="G401" s="53">
        <v>44641</v>
      </c>
      <c r="H401" s="92" t="s">
        <v>728</v>
      </c>
      <c r="I401" s="21"/>
      <c r="J401" s="35"/>
      <c r="K401" s="16">
        <v>1</v>
      </c>
      <c r="L401" s="23"/>
      <c r="M401" s="23"/>
      <c r="N401" s="23" t="s">
        <v>93</v>
      </c>
      <c r="O401" s="23" t="s">
        <v>94</v>
      </c>
      <c r="P401" s="23"/>
      <c r="Q401" s="23"/>
      <c r="R401" s="23"/>
      <c r="S401" s="23"/>
      <c r="T401" s="23"/>
      <c r="U401" s="23"/>
      <c r="V401" s="23"/>
      <c r="W401" s="23"/>
      <c r="X401" s="23"/>
      <c r="Y401" s="23"/>
      <c r="Z401" s="23"/>
      <c r="AA401" s="23"/>
      <c r="AB401" s="23"/>
      <c r="AC401" s="23" t="s">
        <v>62</v>
      </c>
      <c r="AD401" s="23"/>
      <c r="AE401" s="23"/>
      <c r="AF401" s="16">
        <v>2</v>
      </c>
      <c r="AG401" s="16">
        <v>2</v>
      </c>
      <c r="AH401" s="277">
        <v>2</v>
      </c>
      <c r="AI401" s="16" t="s">
        <v>36</v>
      </c>
      <c r="AJ401" s="16">
        <v>4</v>
      </c>
      <c r="AK401" s="226"/>
      <c r="AL401" s="23"/>
      <c r="AM401" s="23"/>
      <c r="AN401" s="23"/>
    </row>
    <row r="402" spans="1:40" ht="46.5" customHeight="1" x14ac:dyDescent="0.2">
      <c r="A402" s="292" t="s">
        <v>5125</v>
      </c>
      <c r="B402" s="292" t="s">
        <v>4665</v>
      </c>
      <c r="C402" s="431" t="s">
        <v>87</v>
      </c>
      <c r="D402" s="43" t="s">
        <v>4591</v>
      </c>
      <c r="E402" s="18" t="s">
        <v>754</v>
      </c>
      <c r="F402" s="55" t="s">
        <v>755</v>
      </c>
      <c r="G402" s="53">
        <v>44205</v>
      </c>
      <c r="H402" s="92" t="s">
        <v>728</v>
      </c>
      <c r="I402" s="67" t="s">
        <v>1480</v>
      </c>
      <c r="J402" s="20"/>
      <c r="K402" s="16">
        <v>1</v>
      </c>
      <c r="L402" s="23"/>
      <c r="M402" s="23"/>
      <c r="N402" s="23" t="s">
        <v>99</v>
      </c>
      <c r="O402" s="23" t="s">
        <v>100</v>
      </c>
      <c r="P402" s="23"/>
      <c r="Q402" s="23"/>
      <c r="R402" s="23"/>
      <c r="S402" s="23"/>
      <c r="T402" s="23"/>
      <c r="U402" s="23"/>
      <c r="V402" s="23"/>
      <c r="W402" s="23"/>
      <c r="X402" s="23"/>
      <c r="Y402" s="23"/>
      <c r="Z402" s="23"/>
      <c r="AA402" s="23"/>
      <c r="AB402" s="23"/>
      <c r="AC402" s="23" t="s">
        <v>62</v>
      </c>
      <c r="AD402" s="23"/>
      <c r="AE402" s="23"/>
      <c r="AF402" s="16">
        <v>2</v>
      </c>
      <c r="AG402" s="16"/>
      <c r="AH402" s="278">
        <v>2</v>
      </c>
      <c r="AI402" s="16" t="s">
        <v>36</v>
      </c>
      <c r="AJ402" s="16">
        <v>1</v>
      </c>
      <c r="AK402" s="23"/>
      <c r="AL402" s="23"/>
      <c r="AM402" s="23"/>
      <c r="AN402" s="23"/>
    </row>
    <row r="403" spans="1:40" ht="46.5" customHeight="1" x14ac:dyDescent="0.2">
      <c r="A403" s="292" t="s">
        <v>5125</v>
      </c>
      <c r="B403" s="292" t="s">
        <v>4665</v>
      </c>
      <c r="C403" s="431" t="s">
        <v>87</v>
      </c>
      <c r="D403" s="327" t="s">
        <v>4592</v>
      </c>
      <c r="E403" s="328" t="s">
        <v>763</v>
      </c>
      <c r="F403" s="329" t="s">
        <v>743</v>
      </c>
      <c r="G403" s="330">
        <v>44097</v>
      </c>
      <c r="H403" s="353" t="s">
        <v>764</v>
      </c>
      <c r="I403" s="67" t="s">
        <v>765</v>
      </c>
      <c r="J403" s="20"/>
      <c r="K403" s="16">
        <v>1</v>
      </c>
      <c r="L403" s="23"/>
      <c r="M403" s="23"/>
      <c r="N403" s="23" t="s">
        <v>99</v>
      </c>
      <c r="O403" s="23" t="s">
        <v>100</v>
      </c>
      <c r="P403" s="23"/>
      <c r="Q403" s="23"/>
      <c r="R403" s="23"/>
      <c r="S403" s="23"/>
      <c r="T403" s="23"/>
      <c r="U403" s="23"/>
      <c r="V403" s="23"/>
      <c r="W403" s="23"/>
      <c r="X403" s="23"/>
      <c r="Y403" s="23"/>
      <c r="Z403" s="23"/>
      <c r="AA403" s="23"/>
      <c r="AB403" s="23"/>
      <c r="AC403" s="23" t="s">
        <v>62</v>
      </c>
      <c r="AD403" s="23"/>
      <c r="AE403" s="23"/>
      <c r="AF403" s="16">
        <v>2</v>
      </c>
      <c r="AG403" s="16">
        <v>2</v>
      </c>
      <c r="AH403" s="278">
        <v>2</v>
      </c>
      <c r="AI403" s="16" t="s">
        <v>36</v>
      </c>
      <c r="AJ403" s="16">
        <v>3</v>
      </c>
      <c r="AK403" s="23"/>
      <c r="AL403" s="23"/>
      <c r="AM403" s="23"/>
      <c r="AN403" s="23"/>
    </row>
    <row r="404" spans="1:40" ht="46.5" customHeight="1" x14ac:dyDescent="0.2">
      <c r="A404" s="292" t="s">
        <v>5125</v>
      </c>
      <c r="B404" s="292" t="s">
        <v>4665</v>
      </c>
      <c r="C404" s="431" t="s">
        <v>87</v>
      </c>
      <c r="D404" s="43" t="s">
        <v>4593</v>
      </c>
      <c r="E404" s="354" t="s">
        <v>95</v>
      </c>
      <c r="F404" s="55" t="s">
        <v>96</v>
      </c>
      <c r="G404" s="53">
        <v>44391</v>
      </c>
      <c r="H404" s="92" t="s">
        <v>705</v>
      </c>
      <c r="I404" s="78" t="s">
        <v>766</v>
      </c>
      <c r="J404" s="20"/>
      <c r="K404" s="16">
        <v>1</v>
      </c>
      <c r="L404" s="23"/>
      <c r="M404" s="23"/>
      <c r="N404" s="23" t="s">
        <v>99</v>
      </c>
      <c r="O404" s="23" t="s">
        <v>100</v>
      </c>
      <c r="P404" s="23"/>
      <c r="Q404" s="23"/>
      <c r="R404" s="23"/>
      <c r="S404" s="23"/>
      <c r="T404" s="23"/>
      <c r="U404" s="23"/>
      <c r="V404" s="23"/>
      <c r="W404" s="23"/>
      <c r="X404" s="23"/>
      <c r="Y404" s="23"/>
      <c r="Z404" s="23"/>
      <c r="AA404" s="23"/>
      <c r="AB404" s="23"/>
      <c r="AC404" s="23" t="s">
        <v>62</v>
      </c>
      <c r="AD404" s="23"/>
      <c r="AE404" s="23"/>
      <c r="AF404" s="16">
        <v>3</v>
      </c>
      <c r="AG404" s="16">
        <v>3</v>
      </c>
      <c r="AH404" s="278">
        <v>3</v>
      </c>
      <c r="AI404" s="16" t="s">
        <v>38</v>
      </c>
      <c r="AJ404" s="16">
        <v>2</v>
      </c>
      <c r="AK404" s="23"/>
      <c r="AL404" s="23"/>
      <c r="AM404" s="23"/>
      <c r="AN404" s="23"/>
    </row>
    <row r="405" spans="1:40" ht="46.5" customHeight="1" x14ac:dyDescent="0.2">
      <c r="A405" s="292" t="s">
        <v>5125</v>
      </c>
      <c r="B405" s="292" t="s">
        <v>4665</v>
      </c>
      <c r="C405" s="433" t="s">
        <v>87</v>
      </c>
      <c r="D405" s="43" t="s">
        <v>4594</v>
      </c>
      <c r="E405" s="18" t="s">
        <v>95</v>
      </c>
      <c r="F405" s="55" t="s">
        <v>96</v>
      </c>
      <c r="G405" s="53">
        <v>44605</v>
      </c>
      <c r="H405" s="300" t="s">
        <v>1573</v>
      </c>
      <c r="I405" s="67" t="s">
        <v>1503</v>
      </c>
      <c r="J405" s="20"/>
      <c r="K405" s="16">
        <v>1</v>
      </c>
      <c r="L405" s="23"/>
      <c r="M405" s="23"/>
      <c r="N405" s="23" t="s">
        <v>99</v>
      </c>
      <c r="O405" s="23" t="s">
        <v>100</v>
      </c>
      <c r="P405" s="23"/>
      <c r="Q405" s="23"/>
      <c r="R405" s="23"/>
      <c r="S405" s="23"/>
      <c r="T405" s="23"/>
      <c r="U405" s="23"/>
      <c r="V405" s="23"/>
      <c r="W405" s="23"/>
      <c r="X405" s="23"/>
      <c r="Y405" s="23"/>
      <c r="Z405" s="23"/>
      <c r="AA405" s="23"/>
      <c r="AB405" s="23"/>
      <c r="AC405" s="23" t="s">
        <v>62</v>
      </c>
      <c r="AD405" s="23"/>
      <c r="AE405" s="23"/>
      <c r="AF405" s="16">
        <v>3</v>
      </c>
      <c r="AG405" s="16">
        <v>3</v>
      </c>
      <c r="AH405" s="278">
        <v>3</v>
      </c>
      <c r="AI405" s="16" t="s">
        <v>38</v>
      </c>
      <c r="AJ405" s="16">
        <v>2</v>
      </c>
      <c r="AK405" s="23"/>
      <c r="AL405" s="23"/>
      <c r="AM405" s="23"/>
      <c r="AN405" s="23"/>
    </row>
    <row r="406" spans="1:40" ht="46.5" customHeight="1" x14ac:dyDescent="0.2">
      <c r="A406" s="292" t="s">
        <v>5125</v>
      </c>
      <c r="B406" s="292" t="s">
        <v>4665</v>
      </c>
      <c r="C406" s="431" t="s">
        <v>87</v>
      </c>
      <c r="D406" s="43" t="s">
        <v>4595</v>
      </c>
      <c r="E406" s="18" t="s">
        <v>95</v>
      </c>
      <c r="F406" s="55" t="s">
        <v>96</v>
      </c>
      <c r="G406" s="53">
        <v>44587</v>
      </c>
      <c r="H406" s="300" t="s">
        <v>1574</v>
      </c>
      <c r="I406" s="67" t="s">
        <v>1504</v>
      </c>
      <c r="J406" s="20"/>
      <c r="K406" s="16">
        <v>1</v>
      </c>
      <c r="L406" s="23"/>
      <c r="M406" s="23"/>
      <c r="N406" s="23" t="s">
        <v>99</v>
      </c>
      <c r="O406" s="23" t="s">
        <v>100</v>
      </c>
      <c r="P406" s="23"/>
      <c r="Q406" s="23"/>
      <c r="R406" s="23"/>
      <c r="S406" s="23"/>
      <c r="T406" s="23"/>
      <c r="U406" s="23"/>
      <c r="V406" s="23"/>
      <c r="W406" s="23"/>
      <c r="X406" s="23"/>
      <c r="Y406" s="23"/>
      <c r="Z406" s="23"/>
      <c r="AA406" s="23"/>
      <c r="AB406" s="23"/>
      <c r="AC406" s="23" t="s">
        <v>62</v>
      </c>
      <c r="AD406" s="23"/>
      <c r="AE406" s="23"/>
      <c r="AF406" s="16">
        <v>3</v>
      </c>
      <c r="AG406" s="16">
        <v>3</v>
      </c>
      <c r="AH406" s="278">
        <v>3</v>
      </c>
      <c r="AI406" s="16" t="s">
        <v>38</v>
      </c>
      <c r="AJ406" s="16">
        <v>2</v>
      </c>
      <c r="AK406" s="23"/>
      <c r="AL406" s="23"/>
      <c r="AM406" s="23"/>
      <c r="AN406" s="23"/>
    </row>
    <row r="407" spans="1:40" ht="46.5" customHeight="1" x14ac:dyDescent="0.2">
      <c r="A407" s="292" t="s">
        <v>5125</v>
      </c>
      <c r="B407" s="292" t="s">
        <v>4665</v>
      </c>
      <c r="C407" s="431" t="s">
        <v>87</v>
      </c>
      <c r="D407" s="43" t="s">
        <v>4596</v>
      </c>
      <c r="E407" s="18" t="s">
        <v>1505</v>
      </c>
      <c r="F407" s="302" t="s">
        <v>1506</v>
      </c>
      <c r="G407" s="53">
        <v>44586</v>
      </c>
      <c r="H407" s="92" t="s">
        <v>705</v>
      </c>
      <c r="I407" s="67" t="s">
        <v>1507</v>
      </c>
      <c r="J407" s="20"/>
      <c r="K407" s="16">
        <v>1</v>
      </c>
      <c r="L407" s="23"/>
      <c r="M407" s="23"/>
      <c r="N407" s="23" t="s">
        <v>99</v>
      </c>
      <c r="O407" s="23" t="s">
        <v>100</v>
      </c>
      <c r="P407" s="23"/>
      <c r="Q407" s="23"/>
      <c r="R407" s="23"/>
      <c r="S407" s="23"/>
      <c r="T407" s="23"/>
      <c r="U407" s="23"/>
      <c r="V407" s="23"/>
      <c r="W407" s="23"/>
      <c r="X407" s="23"/>
      <c r="Y407" s="23"/>
      <c r="Z407" s="23"/>
      <c r="AA407" s="23"/>
      <c r="AB407" s="23"/>
      <c r="AC407" s="23" t="s">
        <v>62</v>
      </c>
      <c r="AD407" s="23"/>
      <c r="AE407" s="23"/>
      <c r="AF407" s="16">
        <v>3</v>
      </c>
      <c r="AG407" s="16"/>
      <c r="AH407" s="278">
        <v>3</v>
      </c>
      <c r="AI407" s="16" t="s">
        <v>38</v>
      </c>
      <c r="AJ407" s="16">
        <v>2</v>
      </c>
      <c r="AK407" s="23"/>
      <c r="AL407" s="23"/>
      <c r="AM407" s="23"/>
      <c r="AN407" s="23"/>
    </row>
    <row r="408" spans="1:40" ht="46.5" customHeight="1" x14ac:dyDescent="0.2">
      <c r="A408" s="292" t="s">
        <v>5125</v>
      </c>
      <c r="B408" s="292" t="s">
        <v>4665</v>
      </c>
      <c r="C408" s="431" t="s">
        <v>87</v>
      </c>
      <c r="D408" s="43" t="s">
        <v>4597</v>
      </c>
      <c r="E408" s="18" t="s">
        <v>218</v>
      </c>
      <c r="F408" s="302" t="s">
        <v>219</v>
      </c>
      <c r="G408" s="53">
        <v>44588</v>
      </c>
      <c r="H408" s="92" t="s">
        <v>705</v>
      </c>
      <c r="I408" s="67"/>
      <c r="J408" s="20"/>
      <c r="K408" s="16">
        <v>1</v>
      </c>
      <c r="L408" s="23"/>
      <c r="M408" s="23"/>
      <c r="N408" s="23" t="s">
        <v>99</v>
      </c>
      <c r="O408" s="23" t="s">
        <v>100</v>
      </c>
      <c r="P408" s="23"/>
      <c r="Q408" s="23"/>
      <c r="R408" s="23"/>
      <c r="S408" s="23"/>
      <c r="T408" s="23"/>
      <c r="U408" s="23"/>
      <c r="V408" s="23"/>
      <c r="W408" s="23"/>
      <c r="X408" s="23"/>
      <c r="Y408" s="23"/>
      <c r="Z408" s="23"/>
      <c r="AA408" s="23"/>
      <c r="AB408" s="23"/>
      <c r="AC408" s="23" t="s">
        <v>62</v>
      </c>
      <c r="AD408" s="23"/>
      <c r="AE408" s="23"/>
      <c r="AF408" s="16">
        <v>3</v>
      </c>
      <c r="AG408" s="16">
        <v>2</v>
      </c>
      <c r="AH408" s="278">
        <v>2</v>
      </c>
      <c r="AI408" s="16" t="s">
        <v>36</v>
      </c>
      <c r="AJ408" s="16"/>
      <c r="AK408" s="23"/>
      <c r="AL408" s="23"/>
      <c r="AM408" s="23"/>
      <c r="AN408" s="23"/>
    </row>
    <row r="409" spans="1:40" ht="46.5" customHeight="1" x14ac:dyDescent="0.2">
      <c r="A409" s="292" t="s">
        <v>5125</v>
      </c>
      <c r="B409" s="292" t="s">
        <v>4665</v>
      </c>
      <c r="C409" s="431" t="s">
        <v>87</v>
      </c>
      <c r="D409" s="43" t="s">
        <v>4598</v>
      </c>
      <c r="E409" s="18" t="s">
        <v>1508</v>
      </c>
      <c r="F409" s="302" t="s">
        <v>1509</v>
      </c>
      <c r="G409" s="53">
        <v>44602</v>
      </c>
      <c r="H409" s="92" t="s">
        <v>705</v>
      </c>
      <c r="I409" s="67" t="s">
        <v>1560</v>
      </c>
      <c r="J409" s="20"/>
      <c r="K409" s="16">
        <v>1</v>
      </c>
      <c r="L409" s="23"/>
      <c r="M409" s="23"/>
      <c r="N409" s="23" t="s">
        <v>99</v>
      </c>
      <c r="O409" s="23" t="s">
        <v>100</v>
      </c>
      <c r="P409" s="23"/>
      <c r="Q409" s="23"/>
      <c r="R409" s="23"/>
      <c r="S409" s="23"/>
      <c r="T409" s="23"/>
      <c r="U409" s="23"/>
      <c r="V409" s="23"/>
      <c r="W409" s="23"/>
      <c r="X409" s="23"/>
      <c r="Y409" s="23"/>
      <c r="Z409" s="23"/>
      <c r="AA409" s="23"/>
      <c r="AB409" s="23"/>
      <c r="AC409" s="23" t="s">
        <v>62</v>
      </c>
      <c r="AD409" s="23"/>
      <c r="AE409" s="23"/>
      <c r="AF409" s="16">
        <v>3</v>
      </c>
      <c r="AG409" s="16"/>
      <c r="AH409" s="278">
        <v>3</v>
      </c>
      <c r="AI409" s="16" t="s">
        <v>38</v>
      </c>
      <c r="AJ409" s="16">
        <v>1</v>
      </c>
      <c r="AK409" s="23"/>
      <c r="AL409" s="23"/>
      <c r="AM409" s="23"/>
      <c r="AN409" s="23"/>
    </row>
    <row r="410" spans="1:40" ht="46.5" customHeight="1" x14ac:dyDescent="0.2">
      <c r="A410" s="292" t="s">
        <v>5125</v>
      </c>
      <c r="B410" s="292" t="s">
        <v>4665</v>
      </c>
      <c r="C410" s="431" t="s">
        <v>125</v>
      </c>
      <c r="D410" s="43" t="s">
        <v>4599</v>
      </c>
      <c r="E410" s="18" t="s">
        <v>949</v>
      </c>
      <c r="F410" s="55" t="s">
        <v>774</v>
      </c>
      <c r="G410" s="53">
        <v>44432</v>
      </c>
      <c r="H410" s="92" t="s">
        <v>705</v>
      </c>
      <c r="I410" s="67" t="s">
        <v>1102</v>
      </c>
      <c r="J410" s="20"/>
      <c r="K410" s="16">
        <v>1</v>
      </c>
      <c r="L410" s="23"/>
      <c r="M410" s="23"/>
      <c r="N410" s="23" t="s">
        <v>130</v>
      </c>
      <c r="O410" s="23" t="s">
        <v>131</v>
      </c>
      <c r="P410" s="23"/>
      <c r="Q410" s="23"/>
      <c r="R410" s="23"/>
      <c r="S410" s="23"/>
      <c r="T410" s="23"/>
      <c r="U410" s="23"/>
      <c r="V410" s="23"/>
      <c r="W410" s="23"/>
      <c r="X410" s="23"/>
      <c r="Y410" s="23"/>
      <c r="Z410" s="23"/>
      <c r="AA410" s="23"/>
      <c r="AB410" s="23"/>
      <c r="AC410" s="23" t="s">
        <v>62</v>
      </c>
      <c r="AD410" s="23"/>
      <c r="AE410" s="23"/>
      <c r="AF410" s="16"/>
      <c r="AG410" s="16"/>
      <c r="AH410" s="278">
        <v>3</v>
      </c>
      <c r="AI410" s="16"/>
      <c r="AJ410" s="16">
        <v>2</v>
      </c>
      <c r="AK410" s="23"/>
      <c r="AL410" s="23"/>
      <c r="AM410" s="23"/>
      <c r="AN410" s="23"/>
    </row>
    <row r="411" spans="1:40" ht="46.5" customHeight="1" x14ac:dyDescent="0.2">
      <c r="A411" s="292" t="s">
        <v>5125</v>
      </c>
      <c r="B411" s="292" t="s">
        <v>4665</v>
      </c>
      <c r="C411" s="431" t="s">
        <v>125</v>
      </c>
      <c r="D411" s="43" t="s">
        <v>4600</v>
      </c>
      <c r="E411" s="18" t="s">
        <v>1026</v>
      </c>
      <c r="F411" s="55" t="s">
        <v>1027</v>
      </c>
      <c r="G411" s="53">
        <v>44490</v>
      </c>
      <c r="H411" s="92" t="s">
        <v>705</v>
      </c>
      <c r="I411" s="67" t="s">
        <v>1559</v>
      </c>
      <c r="J411" s="20"/>
      <c r="K411" s="16">
        <v>1</v>
      </c>
      <c r="L411" s="23"/>
      <c r="M411" s="23"/>
      <c r="N411" s="23" t="s">
        <v>130</v>
      </c>
      <c r="O411" s="23" t="s">
        <v>131</v>
      </c>
      <c r="P411" s="23"/>
      <c r="Q411" s="23"/>
      <c r="R411" s="23"/>
      <c r="S411" s="23"/>
      <c r="T411" s="23"/>
      <c r="U411" s="23"/>
      <c r="V411" s="23"/>
      <c r="W411" s="23"/>
      <c r="X411" s="23"/>
      <c r="Y411" s="23"/>
      <c r="Z411" s="23"/>
      <c r="AA411" s="23"/>
      <c r="AB411" s="23"/>
      <c r="AC411" s="23" t="s">
        <v>62</v>
      </c>
      <c r="AD411" s="23"/>
      <c r="AE411" s="23"/>
      <c r="AF411" s="16">
        <v>2</v>
      </c>
      <c r="AG411" s="16"/>
      <c r="AH411" s="278">
        <v>2</v>
      </c>
      <c r="AI411" s="16" t="s">
        <v>36</v>
      </c>
      <c r="AJ411" s="16">
        <v>2</v>
      </c>
      <c r="AK411" s="23"/>
      <c r="AL411" s="23"/>
      <c r="AM411" s="23"/>
      <c r="AN411" s="23"/>
    </row>
    <row r="412" spans="1:40" ht="46.5" customHeight="1" x14ac:dyDescent="0.2">
      <c r="A412" s="292" t="s">
        <v>5125</v>
      </c>
      <c r="B412" s="292" t="s">
        <v>4665</v>
      </c>
      <c r="C412" s="431" t="s">
        <v>125</v>
      </c>
      <c r="D412" s="43" t="s">
        <v>4601</v>
      </c>
      <c r="E412" s="18" t="s">
        <v>1219</v>
      </c>
      <c r="F412" s="55" t="s">
        <v>1220</v>
      </c>
      <c r="G412" s="53">
        <v>44540</v>
      </c>
      <c r="H412" s="92" t="s">
        <v>705</v>
      </c>
      <c r="I412" s="67" t="s">
        <v>1294</v>
      </c>
      <c r="J412" s="20"/>
      <c r="K412" s="16">
        <v>1</v>
      </c>
      <c r="L412" s="23"/>
      <c r="M412" s="23"/>
      <c r="N412" s="23" t="s">
        <v>130</v>
      </c>
      <c r="O412" s="23" t="s">
        <v>131</v>
      </c>
      <c r="P412" s="23"/>
      <c r="Q412" s="23"/>
      <c r="R412" s="23"/>
      <c r="S412" s="23"/>
      <c r="T412" s="23"/>
      <c r="U412" s="23"/>
      <c r="V412" s="23"/>
      <c r="W412" s="23"/>
      <c r="X412" s="23"/>
      <c r="Y412" s="23"/>
      <c r="Z412" s="23"/>
      <c r="AA412" s="23"/>
      <c r="AB412" s="23"/>
      <c r="AC412" s="23" t="s">
        <v>62</v>
      </c>
      <c r="AD412" s="23"/>
      <c r="AE412" s="23"/>
      <c r="AF412" s="16">
        <v>3</v>
      </c>
      <c r="AG412" s="16">
        <v>3</v>
      </c>
      <c r="AH412" s="278">
        <v>3</v>
      </c>
      <c r="AI412" s="16" t="s">
        <v>38</v>
      </c>
      <c r="AJ412" s="16">
        <v>2</v>
      </c>
      <c r="AK412" s="23"/>
      <c r="AL412" s="23"/>
      <c r="AM412" s="23"/>
      <c r="AN412" s="23"/>
    </row>
    <row r="413" spans="1:40" ht="46.5" customHeight="1" x14ac:dyDescent="0.2">
      <c r="A413" s="292" t="s">
        <v>5125</v>
      </c>
      <c r="B413" s="292" t="s">
        <v>4665</v>
      </c>
      <c r="C413" s="431" t="s">
        <v>125</v>
      </c>
      <c r="D413" s="43" t="s">
        <v>4602</v>
      </c>
      <c r="E413" s="52" t="s">
        <v>1288</v>
      </c>
      <c r="F413" s="55" t="s">
        <v>1289</v>
      </c>
      <c r="G413" s="53">
        <v>44579</v>
      </c>
      <c r="H413" s="92" t="s">
        <v>705</v>
      </c>
      <c r="I413" s="67"/>
      <c r="J413" s="20"/>
      <c r="K413" s="16"/>
      <c r="L413" s="23"/>
      <c r="M413" s="23"/>
      <c r="N413" s="23" t="s">
        <v>130</v>
      </c>
      <c r="O413" s="23" t="s">
        <v>131</v>
      </c>
      <c r="P413" s="23"/>
      <c r="Q413" s="23"/>
      <c r="R413" s="23"/>
      <c r="S413" s="23"/>
      <c r="T413" s="23"/>
      <c r="U413" s="23"/>
      <c r="V413" s="23"/>
      <c r="W413" s="23"/>
      <c r="X413" s="23"/>
      <c r="Y413" s="23"/>
      <c r="Z413" s="23"/>
      <c r="AA413" s="23"/>
      <c r="AB413" s="23"/>
      <c r="AC413" s="23" t="s">
        <v>62</v>
      </c>
      <c r="AD413" s="23"/>
      <c r="AE413" s="23"/>
      <c r="AF413" s="16">
        <v>3</v>
      </c>
      <c r="AG413" s="16"/>
      <c r="AH413" s="278">
        <v>3</v>
      </c>
      <c r="AI413" s="16" t="s">
        <v>38</v>
      </c>
      <c r="AJ413" s="16"/>
      <c r="AK413" s="23"/>
      <c r="AL413" s="23"/>
      <c r="AM413" s="23"/>
      <c r="AN413" s="23"/>
    </row>
    <row r="414" spans="1:40" ht="46.5" customHeight="1" x14ac:dyDescent="0.2">
      <c r="A414" s="292" t="s">
        <v>5125</v>
      </c>
      <c r="B414" s="292" t="s">
        <v>4665</v>
      </c>
      <c r="C414" s="431" t="s">
        <v>79</v>
      </c>
      <c r="D414" s="43" t="s">
        <v>4603</v>
      </c>
      <c r="E414" s="18" t="s">
        <v>793</v>
      </c>
      <c r="F414" s="55" t="s">
        <v>794</v>
      </c>
      <c r="G414" s="53">
        <v>44643</v>
      </c>
      <c r="H414" s="92" t="s">
        <v>728</v>
      </c>
      <c r="I414" s="67"/>
      <c r="J414" s="20"/>
      <c r="K414" s="16">
        <v>1</v>
      </c>
      <c r="L414" s="23"/>
      <c r="M414" s="23"/>
      <c r="N414" s="23" t="s">
        <v>568</v>
      </c>
      <c r="O414" s="23" t="s">
        <v>569</v>
      </c>
      <c r="P414" s="23" t="s">
        <v>544</v>
      </c>
      <c r="Q414" s="23" t="s">
        <v>545</v>
      </c>
      <c r="R414" s="23" t="s">
        <v>558</v>
      </c>
      <c r="S414" s="23" t="s">
        <v>559</v>
      </c>
      <c r="T414" s="23"/>
      <c r="U414" s="23"/>
      <c r="V414" s="23"/>
      <c r="W414" s="23"/>
      <c r="X414" s="23"/>
      <c r="Y414" s="23"/>
      <c r="Z414" s="23"/>
      <c r="AA414" s="23"/>
      <c r="AB414" s="23"/>
      <c r="AC414" s="23"/>
      <c r="AD414" s="23"/>
      <c r="AE414" s="23"/>
      <c r="AF414" s="16">
        <v>1</v>
      </c>
      <c r="AG414" s="16">
        <v>2</v>
      </c>
      <c r="AH414" s="278">
        <v>2</v>
      </c>
      <c r="AI414" s="16" t="s">
        <v>36</v>
      </c>
      <c r="AJ414" s="16">
        <v>3</v>
      </c>
      <c r="AK414" s="23"/>
      <c r="AL414" s="23"/>
      <c r="AM414" s="23"/>
      <c r="AN414" s="23"/>
    </row>
    <row r="415" spans="1:40" ht="46.5" customHeight="1" x14ac:dyDescent="0.2">
      <c r="A415" s="292" t="s">
        <v>5125</v>
      </c>
      <c r="B415" s="292" t="s">
        <v>4665</v>
      </c>
      <c r="C415" s="16" t="s">
        <v>1579</v>
      </c>
      <c r="D415" s="68" t="s">
        <v>4604</v>
      </c>
      <c r="E415" s="355" t="s">
        <v>1166</v>
      </c>
      <c r="F415" s="55" t="s">
        <v>1167</v>
      </c>
      <c r="G415" s="53">
        <v>44521</v>
      </c>
      <c r="H415" s="92" t="s">
        <v>705</v>
      </c>
      <c r="I415" s="67"/>
      <c r="J415" s="20"/>
      <c r="K415" s="16">
        <v>1</v>
      </c>
      <c r="L415" s="23"/>
      <c r="M415" s="23"/>
      <c r="N415" s="23" t="s">
        <v>1732</v>
      </c>
      <c r="O415" s="23" t="s">
        <v>378</v>
      </c>
      <c r="P415" s="23"/>
      <c r="Q415" s="23"/>
      <c r="R415" s="23"/>
      <c r="S415" s="23"/>
      <c r="T415" s="23"/>
      <c r="U415" s="23"/>
      <c r="V415" s="23"/>
      <c r="W415" s="23"/>
      <c r="X415" s="23"/>
      <c r="Y415" s="23"/>
      <c r="Z415" s="23"/>
      <c r="AA415" s="23"/>
      <c r="AB415" s="23"/>
      <c r="AC415" s="23" t="s">
        <v>62</v>
      </c>
      <c r="AD415" s="23"/>
      <c r="AE415" s="23"/>
      <c r="AF415" s="16">
        <v>2</v>
      </c>
      <c r="AG415" s="16">
        <v>2</v>
      </c>
      <c r="AH415" s="278">
        <v>2</v>
      </c>
      <c r="AI415" s="16" t="s">
        <v>40</v>
      </c>
      <c r="AJ415" s="16"/>
      <c r="AK415" s="23"/>
      <c r="AL415" s="23"/>
      <c r="AM415" s="23"/>
      <c r="AN415" s="23"/>
    </row>
    <row r="416" spans="1:40" ht="46.5" customHeight="1" x14ac:dyDescent="0.2">
      <c r="A416" s="292" t="s">
        <v>5125</v>
      </c>
      <c r="B416" s="292" t="s">
        <v>4665</v>
      </c>
      <c r="C416" s="431" t="s">
        <v>79</v>
      </c>
      <c r="D416" s="327" t="s">
        <v>4605</v>
      </c>
      <c r="E416" s="328" t="s">
        <v>793</v>
      </c>
      <c r="F416" s="329" t="s">
        <v>794</v>
      </c>
      <c r="G416" s="330">
        <v>44279</v>
      </c>
      <c r="H416" s="343">
        <v>44317</v>
      </c>
      <c r="I416" s="67" t="s">
        <v>795</v>
      </c>
      <c r="J416" s="20"/>
      <c r="K416" s="16">
        <v>1</v>
      </c>
      <c r="L416" s="23"/>
      <c r="M416" s="23"/>
      <c r="N416" s="23" t="s">
        <v>789</v>
      </c>
      <c r="O416" s="23" t="s">
        <v>790</v>
      </c>
      <c r="P416" s="23"/>
      <c r="Q416" s="23"/>
      <c r="R416" s="23"/>
      <c r="S416" s="23"/>
      <c r="T416" s="23"/>
      <c r="U416" s="23"/>
      <c r="V416" s="23"/>
      <c r="W416" s="23"/>
      <c r="X416" s="23"/>
      <c r="Y416" s="23"/>
      <c r="Z416" s="23"/>
      <c r="AA416" s="23"/>
      <c r="AB416" s="23"/>
      <c r="AC416" s="23"/>
      <c r="AD416" s="23"/>
      <c r="AE416" s="23"/>
      <c r="AF416" s="16">
        <v>1</v>
      </c>
      <c r="AG416" s="16">
        <v>2</v>
      </c>
      <c r="AH416" s="278">
        <v>1</v>
      </c>
      <c r="AI416" s="16" t="s">
        <v>36</v>
      </c>
      <c r="AJ416" s="16">
        <v>3</v>
      </c>
      <c r="AK416" s="23"/>
      <c r="AL416" s="23"/>
      <c r="AM416" s="23"/>
      <c r="AN416" s="23"/>
    </row>
    <row r="417" spans="1:40" ht="46.5" customHeight="1" x14ac:dyDescent="0.2">
      <c r="A417" s="292" t="s">
        <v>5125</v>
      </c>
      <c r="B417" s="292" t="s">
        <v>4665</v>
      </c>
      <c r="C417" s="431" t="s">
        <v>125</v>
      </c>
      <c r="D417" s="43" t="s">
        <v>4606</v>
      </c>
      <c r="E417" s="18" t="s">
        <v>796</v>
      </c>
      <c r="F417" s="55" t="s">
        <v>797</v>
      </c>
      <c r="G417" s="53">
        <v>44384</v>
      </c>
      <c r="H417" s="92" t="s">
        <v>1575</v>
      </c>
      <c r="I417" s="67" t="s">
        <v>798</v>
      </c>
      <c r="J417" s="20"/>
      <c r="K417" s="16">
        <v>1</v>
      </c>
      <c r="L417" s="23"/>
      <c r="M417" s="23"/>
      <c r="N417" s="23" t="s">
        <v>162</v>
      </c>
      <c r="O417" s="20" t="s">
        <v>163</v>
      </c>
      <c r="P417" s="23"/>
      <c r="Q417" s="23"/>
      <c r="R417" s="23"/>
      <c r="S417" s="23"/>
      <c r="T417" s="23"/>
      <c r="U417" s="23"/>
      <c r="V417" s="23"/>
      <c r="W417" s="23"/>
      <c r="X417" s="23"/>
      <c r="Y417" s="23"/>
      <c r="Z417" s="23"/>
      <c r="AA417" s="23"/>
      <c r="AB417" s="23"/>
      <c r="AC417" s="23" t="s">
        <v>62</v>
      </c>
      <c r="AD417" s="23"/>
      <c r="AE417" s="23"/>
      <c r="AF417" s="16">
        <v>2</v>
      </c>
      <c r="AG417" s="16">
        <v>2</v>
      </c>
      <c r="AH417" s="278">
        <v>2</v>
      </c>
      <c r="AI417" s="16" t="s">
        <v>36</v>
      </c>
      <c r="AJ417" s="16">
        <v>3</v>
      </c>
      <c r="AK417" s="23"/>
      <c r="AL417" s="23"/>
      <c r="AM417" s="23"/>
      <c r="AN417" s="23"/>
    </row>
    <row r="418" spans="1:40" ht="46.5" customHeight="1" x14ac:dyDescent="0.2">
      <c r="A418" s="292" t="s">
        <v>5125</v>
      </c>
      <c r="B418" s="292" t="s">
        <v>4665</v>
      </c>
      <c r="C418" s="431" t="s">
        <v>125</v>
      </c>
      <c r="D418" s="43" t="s">
        <v>4607</v>
      </c>
      <c r="E418" s="18" t="s">
        <v>1331</v>
      </c>
      <c r="F418" s="55" t="s">
        <v>1332</v>
      </c>
      <c r="G418" s="53">
        <v>44218</v>
      </c>
      <c r="H418" s="92" t="s">
        <v>705</v>
      </c>
      <c r="I418" s="67"/>
      <c r="J418" s="20"/>
      <c r="K418" s="16">
        <v>1</v>
      </c>
      <c r="L418" s="23"/>
      <c r="M418" s="23"/>
      <c r="N418" s="23" t="s">
        <v>162</v>
      </c>
      <c r="O418" s="20" t="s">
        <v>163</v>
      </c>
      <c r="P418" s="23"/>
      <c r="Q418" s="23"/>
      <c r="R418" s="23"/>
      <c r="S418" s="23"/>
      <c r="T418" s="23"/>
      <c r="U418" s="23"/>
      <c r="V418" s="23"/>
      <c r="W418" s="23"/>
      <c r="X418" s="23"/>
      <c r="Y418" s="23"/>
      <c r="Z418" s="23"/>
      <c r="AA418" s="23"/>
      <c r="AB418" s="23"/>
      <c r="AC418" s="23" t="s">
        <v>62</v>
      </c>
      <c r="AD418" s="23"/>
      <c r="AE418" s="23"/>
      <c r="AF418" s="16">
        <v>4</v>
      </c>
      <c r="AG418" s="16">
        <v>4</v>
      </c>
      <c r="AH418" s="278">
        <v>4</v>
      </c>
      <c r="AI418" s="16" t="s">
        <v>40</v>
      </c>
      <c r="AJ418" s="16">
        <v>1</v>
      </c>
      <c r="AK418" s="23"/>
      <c r="AL418" s="23"/>
      <c r="AM418" s="23"/>
      <c r="AN418" s="23"/>
    </row>
    <row r="419" spans="1:40" ht="46.5" customHeight="1" x14ac:dyDescent="0.2">
      <c r="A419" s="292" t="s">
        <v>5125</v>
      </c>
      <c r="B419" s="292" t="s">
        <v>4665</v>
      </c>
      <c r="C419" s="431" t="s">
        <v>136</v>
      </c>
      <c r="D419" s="356" t="s">
        <v>4608</v>
      </c>
      <c r="E419" s="18" t="s">
        <v>218</v>
      </c>
      <c r="F419" s="55" t="s">
        <v>219</v>
      </c>
      <c r="G419" s="53">
        <v>44504</v>
      </c>
      <c r="H419" s="92" t="s">
        <v>705</v>
      </c>
      <c r="I419" s="67"/>
      <c r="J419" s="20"/>
      <c r="K419" s="16">
        <v>1</v>
      </c>
      <c r="L419" s="23"/>
      <c r="M419" s="23"/>
      <c r="N419" s="23" t="s">
        <v>481</v>
      </c>
      <c r="O419" s="20" t="s">
        <v>482</v>
      </c>
      <c r="P419" s="23"/>
      <c r="Q419" s="23"/>
      <c r="R419" s="23"/>
      <c r="S419" s="23"/>
      <c r="T419" s="23"/>
      <c r="U419" s="23"/>
      <c r="V419" s="23"/>
      <c r="W419" s="23"/>
      <c r="X419" s="23"/>
      <c r="Y419" s="23"/>
      <c r="Z419" s="23"/>
      <c r="AA419" s="23"/>
      <c r="AB419" s="23"/>
      <c r="AC419" s="23" t="s">
        <v>62</v>
      </c>
      <c r="AD419" s="23"/>
      <c r="AE419" s="23"/>
      <c r="AF419" s="16">
        <v>3</v>
      </c>
      <c r="AG419" s="16">
        <v>2</v>
      </c>
      <c r="AH419" s="278">
        <v>2</v>
      </c>
      <c r="AI419" s="16" t="s">
        <v>36</v>
      </c>
      <c r="AJ419" s="16"/>
      <c r="AK419" s="23"/>
      <c r="AL419" s="23"/>
      <c r="AM419" s="23"/>
      <c r="AN419" s="23"/>
    </row>
    <row r="420" spans="1:40" ht="46.5" customHeight="1" x14ac:dyDescent="0.2">
      <c r="A420" s="292" t="s">
        <v>5125</v>
      </c>
      <c r="B420" s="292" t="s">
        <v>4665</v>
      </c>
      <c r="C420" s="431" t="s">
        <v>125</v>
      </c>
      <c r="D420" s="51" t="s">
        <v>4609</v>
      </c>
      <c r="E420" s="18" t="s">
        <v>807</v>
      </c>
      <c r="F420" s="55" t="s">
        <v>755</v>
      </c>
      <c r="G420" s="53">
        <v>44259</v>
      </c>
      <c r="H420" s="82" t="s">
        <v>819</v>
      </c>
      <c r="I420" s="67" t="s">
        <v>820</v>
      </c>
      <c r="J420" s="20"/>
      <c r="K420" s="16">
        <v>1</v>
      </c>
      <c r="L420" s="23"/>
      <c r="M420" s="23"/>
      <c r="N420" s="23" t="s">
        <v>200</v>
      </c>
      <c r="O420" s="23" t="s">
        <v>201</v>
      </c>
      <c r="P420" s="23"/>
      <c r="Q420" s="23"/>
      <c r="R420" s="23"/>
      <c r="S420" s="23"/>
      <c r="T420" s="23"/>
      <c r="U420" s="23"/>
      <c r="V420" s="23"/>
      <c r="W420" s="23"/>
      <c r="X420" s="23"/>
      <c r="Y420" s="23"/>
      <c r="Z420" s="23"/>
      <c r="AA420" s="23"/>
      <c r="AB420" s="23"/>
      <c r="AC420" s="23" t="s">
        <v>62</v>
      </c>
      <c r="AD420" s="23"/>
      <c r="AE420" s="23"/>
      <c r="AF420" s="16">
        <v>2</v>
      </c>
      <c r="AG420" s="16"/>
      <c r="AH420" s="278">
        <v>2</v>
      </c>
      <c r="AI420" s="16" t="s">
        <v>36</v>
      </c>
      <c r="AJ420" s="16">
        <v>1</v>
      </c>
      <c r="AK420" s="23"/>
      <c r="AL420" s="23"/>
      <c r="AM420" s="23"/>
      <c r="AN420" s="23"/>
    </row>
    <row r="421" spans="1:40" ht="46.5" customHeight="1" x14ac:dyDescent="0.2">
      <c r="A421" s="292" t="s">
        <v>5125</v>
      </c>
      <c r="B421" s="292" t="s">
        <v>4665</v>
      </c>
      <c r="C421" s="431" t="s">
        <v>125</v>
      </c>
      <c r="D421" s="51" t="s">
        <v>4610</v>
      </c>
      <c r="E421" s="52" t="s">
        <v>813</v>
      </c>
      <c r="F421" s="55" t="s">
        <v>814</v>
      </c>
      <c r="G421" s="357">
        <v>44542</v>
      </c>
      <c r="H421" s="92" t="s">
        <v>705</v>
      </c>
      <c r="I421" s="67"/>
      <c r="J421" s="20"/>
      <c r="K421" s="16">
        <v>0</v>
      </c>
      <c r="L421" s="23"/>
      <c r="M421" s="23"/>
      <c r="N421" s="23" t="s">
        <v>200</v>
      </c>
      <c r="O421" s="23" t="s">
        <v>201</v>
      </c>
      <c r="P421" s="23"/>
      <c r="Q421" s="23"/>
      <c r="R421" s="23"/>
      <c r="S421" s="23"/>
      <c r="T421" s="23"/>
      <c r="U421" s="23"/>
      <c r="V421" s="23"/>
      <c r="W421" s="23"/>
      <c r="X421" s="23"/>
      <c r="Y421" s="23"/>
      <c r="Z421" s="23"/>
      <c r="AA421" s="23"/>
      <c r="AB421" s="23"/>
      <c r="AC421" s="23" t="s">
        <v>62</v>
      </c>
      <c r="AD421" s="23"/>
      <c r="AE421" s="23"/>
      <c r="AF421" s="16"/>
      <c r="AG421" s="16">
        <v>4</v>
      </c>
      <c r="AH421" s="278">
        <v>4</v>
      </c>
      <c r="AI421" s="16" t="s">
        <v>40</v>
      </c>
      <c r="AJ421" s="16"/>
      <c r="AK421" s="23"/>
      <c r="AL421" s="23"/>
      <c r="AM421" s="23"/>
      <c r="AN421" s="23"/>
    </row>
    <row r="422" spans="1:40" ht="46.5" customHeight="1" x14ac:dyDescent="0.2">
      <c r="A422" s="292" t="s">
        <v>5125</v>
      </c>
      <c r="B422" s="292" t="s">
        <v>4665</v>
      </c>
      <c r="C422" s="431" t="s">
        <v>125</v>
      </c>
      <c r="D422" s="51" t="s">
        <v>4611</v>
      </c>
      <c r="E422" s="18" t="s">
        <v>1277</v>
      </c>
      <c r="F422" s="55" t="s">
        <v>1278</v>
      </c>
      <c r="G422" s="357">
        <v>44496</v>
      </c>
      <c r="H422" s="92" t="s">
        <v>705</v>
      </c>
      <c r="I422" s="67" t="s">
        <v>1553</v>
      </c>
      <c r="J422" s="20"/>
      <c r="K422" s="16">
        <v>1</v>
      </c>
      <c r="L422" s="23"/>
      <c r="M422" s="23"/>
      <c r="N422" s="23" t="s">
        <v>200</v>
      </c>
      <c r="O422" s="23" t="s">
        <v>201</v>
      </c>
      <c r="P422" s="23"/>
      <c r="Q422" s="23"/>
      <c r="R422" s="23"/>
      <c r="S422" s="23"/>
      <c r="T422" s="23"/>
      <c r="U422" s="23"/>
      <c r="V422" s="23"/>
      <c r="W422" s="23"/>
      <c r="X422" s="23"/>
      <c r="Y422" s="23"/>
      <c r="Z422" s="23"/>
      <c r="AA422" s="23"/>
      <c r="AB422" s="23"/>
      <c r="AC422" s="23" t="s">
        <v>62</v>
      </c>
      <c r="AD422" s="23"/>
      <c r="AE422" s="23"/>
      <c r="AF422" s="16">
        <v>3</v>
      </c>
      <c r="AG422" s="16">
        <v>3</v>
      </c>
      <c r="AH422" s="278">
        <v>3</v>
      </c>
      <c r="AI422" s="16" t="s">
        <v>38</v>
      </c>
      <c r="AJ422" s="16">
        <v>2</v>
      </c>
      <c r="AK422" s="23"/>
      <c r="AL422" s="23"/>
      <c r="AM422" s="23"/>
      <c r="AN422" s="23"/>
    </row>
    <row r="423" spans="1:40" ht="46.5" customHeight="1" x14ac:dyDescent="0.2">
      <c r="A423" s="292" t="s">
        <v>5125</v>
      </c>
      <c r="B423" s="292" t="s">
        <v>4665</v>
      </c>
      <c r="C423" s="431" t="s">
        <v>87</v>
      </c>
      <c r="D423" s="51" t="s">
        <v>4612</v>
      </c>
      <c r="E423" s="52" t="s">
        <v>813</v>
      </c>
      <c r="F423" s="55" t="s">
        <v>814</v>
      </c>
      <c r="G423" s="357">
        <v>44530</v>
      </c>
      <c r="H423" s="92" t="s">
        <v>705</v>
      </c>
      <c r="I423" s="67"/>
      <c r="J423" s="20"/>
      <c r="K423" s="16">
        <v>0</v>
      </c>
      <c r="L423" s="23"/>
      <c r="M423" s="23"/>
      <c r="N423" s="23" t="s">
        <v>185</v>
      </c>
      <c r="O423" s="23" t="s">
        <v>186</v>
      </c>
      <c r="P423" s="23"/>
      <c r="Q423" s="23"/>
      <c r="R423" s="23"/>
      <c r="S423" s="23"/>
      <c r="T423" s="23"/>
      <c r="U423" s="23"/>
      <c r="V423" s="23"/>
      <c r="W423" s="23"/>
      <c r="X423" s="23"/>
      <c r="Y423" s="23"/>
      <c r="Z423" s="23"/>
      <c r="AA423" s="23"/>
      <c r="AB423" s="23"/>
      <c r="AC423" s="23" t="s">
        <v>62</v>
      </c>
      <c r="AD423" s="23"/>
      <c r="AE423" s="23"/>
      <c r="AF423" s="16"/>
      <c r="AG423" s="16">
        <v>4</v>
      </c>
      <c r="AH423" s="278">
        <v>4</v>
      </c>
      <c r="AI423" s="16" t="s">
        <v>40</v>
      </c>
      <c r="AJ423" s="16"/>
      <c r="AK423" s="23"/>
      <c r="AL423" s="23"/>
      <c r="AM423" s="23"/>
      <c r="AN423" s="23"/>
    </row>
    <row r="424" spans="1:40" ht="46.5" customHeight="1" x14ac:dyDescent="0.2">
      <c r="A424" s="292" t="s">
        <v>5125</v>
      </c>
      <c r="B424" s="292" t="s">
        <v>4665</v>
      </c>
      <c r="C424" s="431" t="s">
        <v>87</v>
      </c>
      <c r="D424" s="51" t="s">
        <v>4613</v>
      </c>
      <c r="E424" s="52" t="s">
        <v>1493</v>
      </c>
      <c r="F424" s="329" t="s">
        <v>1576</v>
      </c>
      <c r="G424" s="357">
        <v>44646</v>
      </c>
      <c r="H424" s="92" t="s">
        <v>705</v>
      </c>
      <c r="I424" s="67"/>
      <c r="J424" s="20" t="s">
        <v>1494</v>
      </c>
      <c r="K424" s="16">
        <v>0</v>
      </c>
      <c r="L424" s="23"/>
      <c r="M424" s="23"/>
      <c r="N424" s="23" t="s">
        <v>185</v>
      </c>
      <c r="O424" s="23" t="s">
        <v>186</v>
      </c>
      <c r="P424" s="23"/>
      <c r="Q424" s="23"/>
      <c r="R424" s="23"/>
      <c r="S424" s="23"/>
      <c r="T424" s="23"/>
      <c r="U424" s="23"/>
      <c r="V424" s="23"/>
      <c r="W424" s="23"/>
      <c r="X424" s="23"/>
      <c r="Y424" s="23"/>
      <c r="Z424" s="23"/>
      <c r="AA424" s="23"/>
      <c r="AB424" s="23"/>
      <c r="AC424" s="23" t="s">
        <v>62</v>
      </c>
      <c r="AD424" s="23"/>
      <c r="AE424" s="23"/>
      <c r="AF424" s="16"/>
      <c r="AG424" s="16">
        <v>4</v>
      </c>
      <c r="AH424" s="278">
        <v>4</v>
      </c>
      <c r="AI424" s="16"/>
      <c r="AJ424" s="16"/>
      <c r="AK424" s="23"/>
      <c r="AL424" s="23"/>
      <c r="AM424" s="23"/>
      <c r="AN424" s="23"/>
    </row>
    <row r="425" spans="1:40" ht="46.5" customHeight="1" x14ac:dyDescent="0.2">
      <c r="A425" s="292" t="s">
        <v>5125</v>
      </c>
      <c r="B425" s="292" t="s">
        <v>4665</v>
      </c>
      <c r="C425" s="431" t="s">
        <v>87</v>
      </c>
      <c r="D425" s="51" t="s">
        <v>4614</v>
      </c>
      <c r="E425" s="18" t="s">
        <v>1404</v>
      </c>
      <c r="F425" s="55" t="s">
        <v>1405</v>
      </c>
      <c r="G425" s="357">
        <v>44615</v>
      </c>
      <c r="H425" s="92" t="s">
        <v>705</v>
      </c>
      <c r="I425" s="67"/>
      <c r="J425" s="20"/>
      <c r="K425" s="16">
        <v>1</v>
      </c>
      <c r="L425" s="23"/>
      <c r="M425" s="23"/>
      <c r="N425" s="23" t="s">
        <v>5132</v>
      </c>
      <c r="O425" s="23" t="s">
        <v>1257</v>
      </c>
      <c r="P425" s="23"/>
      <c r="Q425" s="23"/>
      <c r="R425" s="23"/>
      <c r="S425" s="23"/>
      <c r="T425" s="23"/>
      <c r="U425" s="23"/>
      <c r="V425" s="23"/>
      <c r="W425" s="23"/>
      <c r="X425" s="23"/>
      <c r="Y425" s="23"/>
      <c r="Z425" s="23"/>
      <c r="AA425" s="23"/>
      <c r="AB425" s="23"/>
      <c r="AC425" s="23" t="s">
        <v>62</v>
      </c>
      <c r="AD425" s="23"/>
      <c r="AE425" s="23"/>
      <c r="AF425" s="16">
        <v>4</v>
      </c>
      <c r="AG425" s="16">
        <v>3</v>
      </c>
      <c r="AH425" s="278">
        <v>3</v>
      </c>
      <c r="AI425" s="16"/>
      <c r="AJ425" s="16"/>
      <c r="AK425" s="23"/>
      <c r="AL425" s="23"/>
      <c r="AM425" s="23"/>
      <c r="AN425" s="23"/>
    </row>
    <row r="426" spans="1:40" ht="46.5" customHeight="1" x14ac:dyDescent="0.2">
      <c r="A426" s="292" t="s">
        <v>5125</v>
      </c>
      <c r="B426" s="292" t="s">
        <v>4665</v>
      </c>
      <c r="C426" s="431" t="s">
        <v>136</v>
      </c>
      <c r="D426" s="51" t="s">
        <v>4615</v>
      </c>
      <c r="E426" s="305" t="s">
        <v>781</v>
      </c>
      <c r="F426" s="55" t="s">
        <v>782</v>
      </c>
      <c r="G426" s="357">
        <v>44591</v>
      </c>
      <c r="H426" s="92" t="s">
        <v>705</v>
      </c>
      <c r="I426" s="334" t="s">
        <v>1577</v>
      </c>
      <c r="J426" s="20"/>
      <c r="K426" s="16">
        <v>1</v>
      </c>
      <c r="L426" s="23"/>
      <c r="M426" s="23"/>
      <c r="N426" s="23" t="s">
        <v>1361</v>
      </c>
      <c r="O426" s="23" t="s">
        <v>1362</v>
      </c>
      <c r="P426" s="23"/>
      <c r="Q426" s="23"/>
      <c r="R426" s="23"/>
      <c r="S426" s="23"/>
      <c r="T426" s="23"/>
      <c r="U426" s="23"/>
      <c r="V426" s="23"/>
      <c r="W426" s="23"/>
      <c r="X426" s="23"/>
      <c r="Y426" s="23"/>
      <c r="Z426" s="23"/>
      <c r="AA426" s="23"/>
      <c r="AB426" s="23"/>
      <c r="AC426" s="23"/>
      <c r="AD426" s="23"/>
      <c r="AE426" s="23"/>
      <c r="AF426" s="16">
        <v>4</v>
      </c>
      <c r="AG426" s="16">
        <v>3</v>
      </c>
      <c r="AH426" s="278">
        <v>3</v>
      </c>
      <c r="AI426" s="16" t="s">
        <v>40</v>
      </c>
      <c r="AJ426" s="16"/>
      <c r="AK426" s="23"/>
      <c r="AL426" s="23"/>
      <c r="AM426" s="23"/>
      <c r="AN426" s="23"/>
    </row>
    <row r="427" spans="1:40" ht="46.5" customHeight="1" x14ac:dyDescent="0.2">
      <c r="A427" s="292" t="s">
        <v>5125</v>
      </c>
      <c r="B427" s="292" t="s">
        <v>4665</v>
      </c>
      <c r="C427" s="431" t="s">
        <v>87</v>
      </c>
      <c r="D427" s="51" t="s">
        <v>4616</v>
      </c>
      <c r="E427" s="18" t="s">
        <v>218</v>
      </c>
      <c r="F427" s="55" t="s">
        <v>1216</v>
      </c>
      <c r="G427" s="357">
        <v>44538</v>
      </c>
      <c r="H427" s="92" t="s">
        <v>705</v>
      </c>
      <c r="I427" s="67"/>
      <c r="J427" s="20"/>
      <c r="K427" s="16">
        <v>1</v>
      </c>
      <c r="L427" s="23"/>
      <c r="M427" s="23"/>
      <c r="N427" s="23" t="s">
        <v>843</v>
      </c>
      <c r="O427" s="23" t="s">
        <v>844</v>
      </c>
      <c r="P427" s="23"/>
      <c r="Q427" s="23"/>
      <c r="R427" s="23"/>
      <c r="S427" s="23"/>
      <c r="T427" s="23"/>
      <c r="U427" s="23"/>
      <c r="V427" s="23"/>
      <c r="W427" s="23"/>
      <c r="X427" s="23"/>
      <c r="Y427" s="23"/>
      <c r="Z427" s="23"/>
      <c r="AA427" s="23"/>
      <c r="AB427" s="23"/>
      <c r="AC427" s="23" t="s">
        <v>62</v>
      </c>
      <c r="AD427" s="23"/>
      <c r="AE427" s="23"/>
      <c r="AF427" s="16">
        <v>3</v>
      </c>
      <c r="AG427" s="16">
        <v>2</v>
      </c>
      <c r="AH427" s="278">
        <v>2</v>
      </c>
      <c r="AI427" s="16" t="s">
        <v>36</v>
      </c>
      <c r="AJ427" s="16">
        <v>3</v>
      </c>
      <c r="AK427" s="23"/>
      <c r="AL427" s="23"/>
      <c r="AM427" s="23"/>
      <c r="AN427" s="23"/>
    </row>
    <row r="428" spans="1:40" ht="46.5" customHeight="1" x14ac:dyDescent="0.2">
      <c r="A428" s="292" t="s">
        <v>5125</v>
      </c>
      <c r="B428" s="292" t="s">
        <v>4665</v>
      </c>
      <c r="C428" s="431" t="s">
        <v>54</v>
      </c>
      <c r="D428" s="51" t="s">
        <v>4617</v>
      </c>
      <c r="E428" s="18" t="s">
        <v>830</v>
      </c>
      <c r="F428" s="55" t="s">
        <v>831</v>
      </c>
      <c r="G428" s="53">
        <v>44417</v>
      </c>
      <c r="H428" s="92" t="s">
        <v>1578</v>
      </c>
      <c r="I428" s="307" t="s">
        <v>1107</v>
      </c>
      <c r="J428" s="20"/>
      <c r="K428" s="16">
        <v>1</v>
      </c>
      <c r="L428" s="23"/>
      <c r="M428" s="23"/>
      <c r="N428" s="23" t="s">
        <v>823</v>
      </c>
      <c r="O428" s="23" t="s">
        <v>824</v>
      </c>
      <c r="P428" s="23"/>
      <c r="Q428" s="23"/>
      <c r="R428" s="23"/>
      <c r="S428" s="23"/>
      <c r="T428" s="23"/>
      <c r="U428" s="23"/>
      <c r="V428" s="23"/>
      <c r="W428" s="23"/>
      <c r="X428" s="23"/>
      <c r="Y428" s="23"/>
      <c r="Z428" s="23"/>
      <c r="AA428" s="23"/>
      <c r="AB428" s="23"/>
      <c r="AC428" s="23" t="s">
        <v>62</v>
      </c>
      <c r="AD428" s="23"/>
      <c r="AE428" s="23"/>
      <c r="AF428" s="16">
        <v>2</v>
      </c>
      <c r="AG428" s="16">
        <v>2</v>
      </c>
      <c r="AH428" s="278">
        <v>2</v>
      </c>
      <c r="AI428" s="312" t="s">
        <v>36</v>
      </c>
      <c r="AJ428" s="16">
        <v>3</v>
      </c>
      <c r="AK428" s="23"/>
      <c r="AL428" s="23"/>
      <c r="AM428" s="23"/>
      <c r="AN428" s="23"/>
    </row>
    <row r="429" spans="1:40" ht="46.5" customHeight="1" x14ac:dyDescent="0.2">
      <c r="A429" s="292" t="s">
        <v>5125</v>
      </c>
      <c r="B429" s="292" t="s">
        <v>4665</v>
      </c>
      <c r="C429" s="431" t="s">
        <v>54</v>
      </c>
      <c r="D429" s="306" t="s">
        <v>4618</v>
      </c>
      <c r="E429" s="18" t="s">
        <v>861</v>
      </c>
      <c r="F429" s="55" t="s">
        <v>1531</v>
      </c>
      <c r="G429" s="53">
        <v>44655</v>
      </c>
      <c r="H429" s="92" t="s">
        <v>728</v>
      </c>
      <c r="I429" s="307"/>
      <c r="J429" s="20"/>
      <c r="K429" s="16">
        <v>1</v>
      </c>
      <c r="L429" s="23"/>
      <c r="M429" s="23"/>
      <c r="N429" s="23" t="s">
        <v>823</v>
      </c>
      <c r="O429" s="23" t="s">
        <v>824</v>
      </c>
      <c r="P429" s="23"/>
      <c r="Q429" s="23"/>
      <c r="R429" s="23"/>
      <c r="S429" s="23"/>
      <c r="T429" s="23"/>
      <c r="U429" s="23"/>
      <c r="V429" s="23"/>
      <c r="W429" s="23"/>
      <c r="X429" s="23"/>
      <c r="Y429" s="23"/>
      <c r="Z429" s="23"/>
      <c r="AA429" s="23"/>
      <c r="AB429" s="23"/>
      <c r="AC429" s="23" t="s">
        <v>62</v>
      </c>
      <c r="AD429" s="23"/>
      <c r="AE429" s="23"/>
      <c r="AF429" s="16">
        <v>1</v>
      </c>
      <c r="AG429" s="16">
        <v>1</v>
      </c>
      <c r="AH429" s="278">
        <v>1</v>
      </c>
      <c r="AI429" s="312" t="s">
        <v>36</v>
      </c>
      <c r="AJ429" s="16">
        <v>1</v>
      </c>
      <c r="AK429" s="23"/>
      <c r="AL429" s="23"/>
      <c r="AM429" s="23"/>
      <c r="AN429" s="23"/>
    </row>
    <row r="430" spans="1:40" ht="46.5" customHeight="1" x14ac:dyDescent="0.2">
      <c r="A430" s="292" t="s">
        <v>5125</v>
      </c>
      <c r="B430" s="292" t="s">
        <v>4665</v>
      </c>
      <c r="C430" s="431" t="s">
        <v>54</v>
      </c>
      <c r="D430" s="51" t="s">
        <v>4619</v>
      </c>
      <c r="E430" s="18" t="s">
        <v>845</v>
      </c>
      <c r="F430" s="55" t="s">
        <v>846</v>
      </c>
      <c r="G430" s="53">
        <v>44404</v>
      </c>
      <c r="H430" s="92" t="s">
        <v>728</v>
      </c>
      <c r="I430" s="67" t="s">
        <v>847</v>
      </c>
      <c r="J430" s="20"/>
      <c r="K430" s="16">
        <v>1</v>
      </c>
      <c r="L430" s="23"/>
      <c r="M430" s="23"/>
      <c r="N430" s="23" t="s">
        <v>222</v>
      </c>
      <c r="O430" s="23" t="s">
        <v>223</v>
      </c>
      <c r="P430" s="23"/>
      <c r="Q430" s="23"/>
      <c r="R430" s="23"/>
      <c r="S430" s="23"/>
      <c r="T430" s="23"/>
      <c r="U430" s="23"/>
      <c r="V430" s="23"/>
      <c r="W430" s="23"/>
      <c r="X430" s="23"/>
      <c r="Y430" s="23"/>
      <c r="Z430" s="23"/>
      <c r="AA430" s="23"/>
      <c r="AB430" s="23"/>
      <c r="AC430" s="23" t="s">
        <v>62</v>
      </c>
      <c r="AD430" s="23"/>
      <c r="AE430" s="23"/>
      <c r="AF430" s="16">
        <v>3</v>
      </c>
      <c r="AG430" s="16">
        <v>2</v>
      </c>
      <c r="AH430" s="278">
        <v>2</v>
      </c>
      <c r="AI430" s="16" t="s">
        <v>36</v>
      </c>
      <c r="AJ430" s="16">
        <v>3</v>
      </c>
      <c r="AK430" s="23"/>
      <c r="AL430" s="23"/>
      <c r="AM430" s="23"/>
      <c r="AN430" s="23"/>
    </row>
    <row r="431" spans="1:40" ht="46.5" customHeight="1" x14ac:dyDescent="0.2">
      <c r="A431" s="292" t="s">
        <v>5125</v>
      </c>
      <c r="B431" s="292" t="s">
        <v>4665</v>
      </c>
      <c r="C431" s="431" t="s">
        <v>54</v>
      </c>
      <c r="D431" s="358" t="s">
        <v>4620</v>
      </c>
      <c r="E431" s="359" t="s">
        <v>282</v>
      </c>
      <c r="F431" s="360" t="s">
        <v>848</v>
      </c>
      <c r="G431" s="361"/>
      <c r="H431" s="92" t="s">
        <v>728</v>
      </c>
      <c r="I431" s="133"/>
      <c r="J431" s="20"/>
      <c r="K431" s="16">
        <v>0</v>
      </c>
      <c r="L431" s="23"/>
      <c r="M431" s="23"/>
      <c r="N431" s="23" t="s">
        <v>527</v>
      </c>
      <c r="O431" s="23" t="s">
        <v>528</v>
      </c>
      <c r="P431" s="23"/>
      <c r="Q431" s="23"/>
      <c r="R431" s="23"/>
      <c r="S431" s="23"/>
      <c r="T431" s="23"/>
      <c r="U431" s="23"/>
      <c r="V431" s="23"/>
      <c r="W431" s="23"/>
      <c r="X431" s="23"/>
      <c r="Y431" s="23"/>
      <c r="Z431" s="23"/>
      <c r="AA431" s="23"/>
      <c r="AB431" s="23"/>
      <c r="AC431" s="23" t="s">
        <v>62</v>
      </c>
      <c r="AD431" s="23"/>
      <c r="AE431" s="23"/>
      <c r="AF431" s="16">
        <v>3</v>
      </c>
      <c r="AG431" s="16">
        <v>2</v>
      </c>
      <c r="AH431" s="278">
        <v>2</v>
      </c>
      <c r="AI431" s="16" t="s">
        <v>36</v>
      </c>
      <c r="AJ431" s="16"/>
      <c r="AK431" s="23"/>
      <c r="AL431" s="23"/>
      <c r="AM431" s="23" t="s">
        <v>62</v>
      </c>
      <c r="AN431" s="23"/>
    </row>
    <row r="432" spans="1:40" ht="46.5" customHeight="1" x14ac:dyDescent="0.2">
      <c r="A432" s="292" t="s">
        <v>5125</v>
      </c>
      <c r="B432" s="292" t="s">
        <v>4665</v>
      </c>
      <c r="C432" s="431" t="s">
        <v>54</v>
      </c>
      <c r="D432" s="51" t="s">
        <v>4621</v>
      </c>
      <c r="E432" s="18" t="s">
        <v>1416</v>
      </c>
      <c r="F432" s="55" t="s">
        <v>1417</v>
      </c>
      <c r="G432" s="53">
        <v>44603</v>
      </c>
      <c r="H432" s="92" t="s">
        <v>728</v>
      </c>
      <c r="I432" s="307" t="s">
        <v>1418</v>
      </c>
      <c r="J432" s="96"/>
      <c r="K432" s="16">
        <v>1</v>
      </c>
      <c r="L432" s="23"/>
      <c r="M432" s="23"/>
      <c r="N432" s="23" t="s">
        <v>865</v>
      </c>
      <c r="O432" s="23" t="s">
        <v>866</v>
      </c>
      <c r="P432" s="23"/>
      <c r="Q432" s="23"/>
      <c r="R432" s="23"/>
      <c r="S432" s="23"/>
      <c r="T432" s="23"/>
      <c r="U432" s="23"/>
      <c r="V432" s="23"/>
      <c r="W432" s="23"/>
      <c r="X432" s="23"/>
      <c r="Y432" s="23"/>
      <c r="Z432" s="23"/>
      <c r="AA432" s="23"/>
      <c r="AB432" s="23"/>
      <c r="AC432" s="23" t="s">
        <v>62</v>
      </c>
      <c r="AD432" s="23"/>
      <c r="AE432" s="23"/>
      <c r="AF432" s="16">
        <v>3</v>
      </c>
      <c r="AG432" s="16">
        <v>3</v>
      </c>
      <c r="AH432" s="280">
        <v>3</v>
      </c>
      <c r="AI432" s="16" t="s">
        <v>38</v>
      </c>
      <c r="AJ432" s="16">
        <v>1</v>
      </c>
      <c r="AK432" s="23"/>
      <c r="AL432" s="23"/>
      <c r="AM432" s="23"/>
      <c r="AN432" s="23"/>
    </row>
    <row r="433" spans="1:40" ht="46.5" customHeight="1" x14ac:dyDescent="0.2">
      <c r="A433" s="292" t="s">
        <v>5125</v>
      </c>
      <c r="B433" s="292" t="s">
        <v>4665</v>
      </c>
      <c r="C433" s="431" t="s">
        <v>54</v>
      </c>
      <c r="D433" s="51" t="s">
        <v>4622</v>
      </c>
      <c r="E433" s="160" t="s">
        <v>1911</v>
      </c>
      <c r="F433" s="55" t="s">
        <v>181</v>
      </c>
      <c r="G433" s="53">
        <v>44575</v>
      </c>
      <c r="H433" s="92" t="s">
        <v>728</v>
      </c>
      <c r="I433" s="362"/>
      <c r="J433" s="96"/>
      <c r="K433" s="16">
        <v>0</v>
      </c>
      <c r="L433" s="23"/>
      <c r="M433" s="23"/>
      <c r="N433" s="23" t="s">
        <v>544</v>
      </c>
      <c r="O433" s="23" t="s">
        <v>545</v>
      </c>
      <c r="P433" s="23"/>
      <c r="Q433" s="23"/>
      <c r="R433" s="23"/>
      <c r="S433" s="23"/>
      <c r="T433" s="23"/>
      <c r="U433" s="23"/>
      <c r="V433" s="23"/>
      <c r="W433" s="23"/>
      <c r="X433" s="23"/>
      <c r="Y433" s="23"/>
      <c r="Z433" s="23"/>
      <c r="AA433" s="23"/>
      <c r="AB433" s="23"/>
      <c r="AC433" s="23" t="s">
        <v>62</v>
      </c>
      <c r="AD433" s="23"/>
      <c r="AE433" s="23"/>
      <c r="AF433" s="16">
        <v>4</v>
      </c>
      <c r="AG433" s="16">
        <v>3</v>
      </c>
      <c r="AH433" s="280">
        <v>3</v>
      </c>
      <c r="AI433" s="16" t="s">
        <v>38</v>
      </c>
      <c r="AJ433" s="16"/>
      <c r="AK433" s="23"/>
      <c r="AL433" s="23"/>
      <c r="AM433" s="23"/>
      <c r="AN433" s="23"/>
    </row>
    <row r="434" spans="1:40" ht="46.5" customHeight="1" x14ac:dyDescent="0.2">
      <c r="A434" s="292" t="s">
        <v>5125</v>
      </c>
      <c r="B434" s="292" t="s">
        <v>4665</v>
      </c>
      <c r="C434" s="431" t="s">
        <v>54</v>
      </c>
      <c r="D434" s="51" t="s">
        <v>4623</v>
      </c>
      <c r="E434" s="52" t="s">
        <v>873</v>
      </c>
      <c r="F434" s="55" t="s">
        <v>874</v>
      </c>
      <c r="G434" s="53">
        <v>44358</v>
      </c>
      <c r="H434" s="92" t="s">
        <v>728</v>
      </c>
      <c r="I434" s="298"/>
      <c r="J434" s="96"/>
      <c r="K434" s="16">
        <v>0</v>
      </c>
      <c r="L434" s="23"/>
      <c r="M434" s="23"/>
      <c r="N434" s="23" t="s">
        <v>257</v>
      </c>
      <c r="O434" s="23" t="s">
        <v>258</v>
      </c>
      <c r="P434" s="23" t="s">
        <v>568</v>
      </c>
      <c r="Q434" s="23" t="s">
        <v>569</v>
      </c>
      <c r="R434" s="23"/>
      <c r="S434" s="23"/>
      <c r="T434" s="23"/>
      <c r="U434" s="23"/>
      <c r="V434" s="23"/>
      <c r="W434" s="23"/>
      <c r="X434" s="23"/>
      <c r="Y434" s="23"/>
      <c r="Z434" s="23"/>
      <c r="AA434" s="23"/>
      <c r="AB434" s="23"/>
      <c r="AC434" s="23"/>
      <c r="AD434" s="23"/>
      <c r="AE434" s="23"/>
      <c r="AF434" s="16"/>
      <c r="AG434" s="16">
        <v>4</v>
      </c>
      <c r="AH434" s="280">
        <v>4</v>
      </c>
      <c r="AI434" s="16" t="s">
        <v>40</v>
      </c>
      <c r="AJ434" s="16"/>
      <c r="AK434" s="23"/>
      <c r="AL434" s="23"/>
      <c r="AM434" s="23"/>
      <c r="AN434" s="23"/>
    </row>
    <row r="435" spans="1:40" ht="46.5" customHeight="1" x14ac:dyDescent="0.2">
      <c r="A435" s="292" t="s">
        <v>5125</v>
      </c>
      <c r="B435" s="292" t="s">
        <v>4665</v>
      </c>
      <c r="C435" s="431" t="s">
        <v>54</v>
      </c>
      <c r="D435" s="51" t="s">
        <v>4624</v>
      </c>
      <c r="E435" s="52" t="s">
        <v>1320</v>
      </c>
      <c r="F435" s="55" t="s">
        <v>1321</v>
      </c>
      <c r="G435" s="53">
        <v>44581</v>
      </c>
      <c r="H435" s="92" t="s">
        <v>728</v>
      </c>
      <c r="I435" s="298"/>
      <c r="J435" s="96"/>
      <c r="K435" s="16">
        <v>0</v>
      </c>
      <c r="L435" s="23"/>
      <c r="M435" s="23"/>
      <c r="N435" s="23" t="s">
        <v>270</v>
      </c>
      <c r="O435" s="23" t="s">
        <v>271</v>
      </c>
      <c r="P435" s="23"/>
      <c r="Q435" s="23"/>
      <c r="R435" s="23"/>
      <c r="S435" s="23"/>
      <c r="T435" s="23"/>
      <c r="U435" s="23"/>
      <c r="V435" s="23"/>
      <c r="W435" s="23"/>
      <c r="X435" s="23"/>
      <c r="Y435" s="23"/>
      <c r="Z435" s="23"/>
      <c r="AA435" s="23"/>
      <c r="AB435" s="23"/>
      <c r="AC435" s="23" t="s">
        <v>62</v>
      </c>
      <c r="AD435" s="23"/>
      <c r="AE435" s="23"/>
      <c r="AF435" s="16"/>
      <c r="AG435" s="16">
        <v>4</v>
      </c>
      <c r="AH435" s="280">
        <v>4</v>
      </c>
      <c r="AI435" s="16" t="s">
        <v>40</v>
      </c>
      <c r="AJ435" s="16"/>
      <c r="AK435" s="23"/>
      <c r="AL435" s="23"/>
      <c r="AM435" s="23"/>
      <c r="AN435" s="23"/>
    </row>
    <row r="436" spans="1:40" ht="46.5" customHeight="1" x14ac:dyDescent="0.2">
      <c r="A436" s="292" t="s">
        <v>5125</v>
      </c>
      <c r="B436" s="292" t="s">
        <v>4665</v>
      </c>
      <c r="C436" s="431" t="s">
        <v>136</v>
      </c>
      <c r="D436" s="51" t="s">
        <v>4625</v>
      </c>
      <c r="E436" s="18" t="s">
        <v>1025</v>
      </c>
      <c r="F436" s="55" t="s">
        <v>1024</v>
      </c>
      <c r="G436" s="53">
        <v>44488</v>
      </c>
      <c r="H436" s="92" t="s">
        <v>728</v>
      </c>
      <c r="I436" s="362"/>
      <c r="J436" s="96"/>
      <c r="K436" s="16">
        <v>1</v>
      </c>
      <c r="L436" s="23"/>
      <c r="M436" s="23"/>
      <c r="N436" s="23" t="s">
        <v>270</v>
      </c>
      <c r="O436" s="23" t="s">
        <v>271</v>
      </c>
      <c r="P436" s="23"/>
      <c r="Q436" s="23"/>
      <c r="R436" s="23"/>
      <c r="S436" s="23"/>
      <c r="T436" s="23"/>
      <c r="U436" s="23"/>
      <c r="V436" s="23"/>
      <c r="W436" s="23"/>
      <c r="X436" s="23"/>
      <c r="Y436" s="23"/>
      <c r="Z436" s="23"/>
      <c r="AA436" s="23"/>
      <c r="AB436" s="23"/>
      <c r="AC436" s="23" t="s">
        <v>62</v>
      </c>
      <c r="AD436" s="23"/>
      <c r="AE436" s="23"/>
      <c r="AF436" s="16">
        <v>4</v>
      </c>
      <c r="AG436" s="16">
        <v>4</v>
      </c>
      <c r="AH436" s="280">
        <v>4</v>
      </c>
      <c r="AI436" s="16" t="s">
        <v>40</v>
      </c>
      <c r="AJ436" s="16">
        <v>1</v>
      </c>
      <c r="AK436" s="23"/>
      <c r="AL436" s="23"/>
      <c r="AM436" s="23"/>
      <c r="AN436" s="23"/>
    </row>
    <row r="437" spans="1:40" ht="46.5" customHeight="1" x14ac:dyDescent="0.2">
      <c r="A437" s="292" t="s">
        <v>5125</v>
      </c>
      <c r="B437" s="292" t="s">
        <v>4665</v>
      </c>
      <c r="C437" s="431" t="s">
        <v>136</v>
      </c>
      <c r="D437" s="337" t="s">
        <v>4626</v>
      </c>
      <c r="E437" s="328" t="s">
        <v>95</v>
      </c>
      <c r="F437" s="329" t="s">
        <v>96</v>
      </c>
      <c r="G437" s="330">
        <v>43992</v>
      </c>
      <c r="H437" s="363">
        <v>44105</v>
      </c>
      <c r="I437" s="67" t="s">
        <v>1211</v>
      </c>
      <c r="J437" s="107" t="s">
        <v>879</v>
      </c>
      <c r="K437" s="16">
        <v>1</v>
      </c>
      <c r="L437" s="23"/>
      <c r="M437" s="23"/>
      <c r="N437" s="23" t="s">
        <v>270</v>
      </c>
      <c r="O437" s="23" t="s">
        <v>271</v>
      </c>
      <c r="P437" s="23"/>
      <c r="Q437" s="23"/>
      <c r="R437" s="23"/>
      <c r="S437" s="23"/>
      <c r="T437" s="23"/>
      <c r="U437" s="23"/>
      <c r="V437" s="23"/>
      <c r="W437" s="23"/>
      <c r="X437" s="23"/>
      <c r="Y437" s="23"/>
      <c r="Z437" s="23"/>
      <c r="AA437" s="23"/>
      <c r="AB437" s="23"/>
      <c r="AC437" s="23" t="s">
        <v>62</v>
      </c>
      <c r="AD437" s="23"/>
      <c r="AE437" s="23"/>
      <c r="AF437" s="16">
        <v>3</v>
      </c>
      <c r="AG437" s="16">
        <v>3</v>
      </c>
      <c r="AH437" s="278">
        <v>3</v>
      </c>
      <c r="AI437" s="16" t="s">
        <v>38</v>
      </c>
      <c r="AJ437" s="16">
        <v>2</v>
      </c>
      <c r="AK437" s="23"/>
      <c r="AL437" s="23"/>
      <c r="AM437" s="23"/>
      <c r="AN437" s="23"/>
    </row>
    <row r="438" spans="1:40" ht="46.5" customHeight="1" x14ac:dyDescent="0.2">
      <c r="A438" s="292" t="s">
        <v>5125</v>
      </c>
      <c r="B438" s="292" t="s">
        <v>4665</v>
      </c>
      <c r="C438" s="431" t="s">
        <v>136</v>
      </c>
      <c r="D438" s="17" t="s">
        <v>4627</v>
      </c>
      <c r="E438" s="18" t="s">
        <v>1313</v>
      </c>
      <c r="F438" s="55" t="s">
        <v>1314</v>
      </c>
      <c r="G438" s="20"/>
      <c r="H438" s="92" t="s">
        <v>728</v>
      </c>
      <c r="I438" s="67" t="s">
        <v>1545</v>
      </c>
      <c r="J438" s="20"/>
      <c r="K438" s="16">
        <v>1</v>
      </c>
      <c r="L438" s="23"/>
      <c r="M438" s="23"/>
      <c r="N438" s="23" t="s">
        <v>270</v>
      </c>
      <c r="O438" s="23" t="s">
        <v>271</v>
      </c>
      <c r="P438" s="23"/>
      <c r="Q438" s="23"/>
      <c r="R438" s="23"/>
      <c r="S438" s="23"/>
      <c r="T438" s="23"/>
      <c r="U438" s="23"/>
      <c r="V438" s="23"/>
      <c r="W438" s="23"/>
      <c r="X438" s="23"/>
      <c r="Y438" s="23"/>
      <c r="Z438" s="23"/>
      <c r="AA438" s="23"/>
      <c r="AB438" s="23"/>
      <c r="AC438" s="23" t="s">
        <v>62</v>
      </c>
      <c r="AD438" s="23"/>
      <c r="AE438" s="23"/>
      <c r="AF438" s="16">
        <v>4</v>
      </c>
      <c r="AG438" s="16"/>
      <c r="AH438" s="278">
        <v>4</v>
      </c>
      <c r="AI438" s="16" t="s">
        <v>40</v>
      </c>
      <c r="AJ438" s="313">
        <v>1</v>
      </c>
      <c r="AK438" s="23"/>
      <c r="AL438" s="23"/>
      <c r="AM438" s="23"/>
      <c r="AN438" s="23"/>
    </row>
    <row r="439" spans="1:40" ht="46.5" customHeight="1" x14ac:dyDescent="0.2">
      <c r="A439" s="292" t="s">
        <v>5125</v>
      </c>
      <c r="B439" s="292" t="s">
        <v>4665</v>
      </c>
      <c r="C439" s="431" t="s">
        <v>125</v>
      </c>
      <c r="D439" s="322" t="s">
        <v>4628</v>
      </c>
      <c r="E439" s="18" t="s">
        <v>883</v>
      </c>
      <c r="F439" s="55" t="s">
        <v>884</v>
      </c>
      <c r="G439" s="53">
        <v>44440</v>
      </c>
      <c r="H439" s="92" t="s">
        <v>728</v>
      </c>
      <c r="I439" s="67"/>
      <c r="J439" s="20"/>
      <c r="K439" s="16">
        <v>1</v>
      </c>
      <c r="L439" s="23"/>
      <c r="M439" s="23"/>
      <c r="N439" s="23" t="s">
        <v>1887</v>
      </c>
      <c r="O439" s="23" t="s">
        <v>524</v>
      </c>
      <c r="P439" s="23"/>
      <c r="Q439" s="23"/>
      <c r="R439" s="23"/>
      <c r="S439" s="23"/>
      <c r="T439" s="23"/>
      <c r="U439" s="23"/>
      <c r="V439" s="23"/>
      <c r="W439" s="23"/>
      <c r="X439" s="23"/>
      <c r="Y439" s="23"/>
      <c r="Z439" s="23"/>
      <c r="AA439" s="23"/>
      <c r="AB439" s="23"/>
      <c r="AC439" s="23" t="s">
        <v>62</v>
      </c>
      <c r="AD439" s="23"/>
      <c r="AE439" s="23"/>
      <c r="AF439" s="16">
        <v>2</v>
      </c>
      <c r="AG439" s="16"/>
      <c r="AH439" s="278">
        <v>2</v>
      </c>
      <c r="AI439" s="16" t="s">
        <v>36</v>
      </c>
      <c r="AJ439" s="16"/>
      <c r="AK439" s="23"/>
      <c r="AL439" s="23"/>
      <c r="AM439" s="23"/>
      <c r="AN439" s="23"/>
    </row>
    <row r="440" spans="1:40" ht="46.5" customHeight="1" x14ac:dyDescent="0.2">
      <c r="A440" s="292" t="s">
        <v>5125</v>
      </c>
      <c r="B440" s="292" t="s">
        <v>4665</v>
      </c>
      <c r="C440" s="431" t="s">
        <v>125</v>
      </c>
      <c r="D440" s="322" t="s">
        <v>4629</v>
      </c>
      <c r="E440" s="18" t="s">
        <v>1190</v>
      </c>
      <c r="F440" s="55" t="s">
        <v>1191</v>
      </c>
      <c r="G440" s="53">
        <v>44533</v>
      </c>
      <c r="H440" s="92" t="s">
        <v>728</v>
      </c>
      <c r="I440" s="67"/>
      <c r="J440" s="20"/>
      <c r="K440" s="16">
        <v>1</v>
      </c>
      <c r="L440" s="23"/>
      <c r="M440" s="23"/>
      <c r="N440" s="23" t="s">
        <v>1887</v>
      </c>
      <c r="O440" s="23" t="s">
        <v>524</v>
      </c>
      <c r="P440" s="23"/>
      <c r="Q440" s="23"/>
      <c r="R440" s="23"/>
      <c r="S440" s="23"/>
      <c r="T440" s="23"/>
      <c r="U440" s="23"/>
      <c r="V440" s="23"/>
      <c r="W440" s="23"/>
      <c r="X440" s="23"/>
      <c r="Y440" s="23"/>
      <c r="Z440" s="23"/>
      <c r="AA440" s="23"/>
      <c r="AB440" s="23"/>
      <c r="AC440" s="23" t="s">
        <v>62</v>
      </c>
      <c r="AD440" s="23"/>
      <c r="AE440" s="23"/>
      <c r="AF440" s="16"/>
      <c r="AG440" s="16"/>
      <c r="AH440" s="278"/>
      <c r="AI440" s="16"/>
      <c r="AJ440" s="16">
        <v>1</v>
      </c>
      <c r="AK440" s="23"/>
      <c r="AL440" s="23"/>
      <c r="AM440" s="23"/>
      <c r="AN440" s="23"/>
    </row>
    <row r="441" spans="1:40" ht="46.5" customHeight="1" x14ac:dyDescent="0.2">
      <c r="A441" s="292" t="s">
        <v>5125</v>
      </c>
      <c r="B441" s="292" t="s">
        <v>4665</v>
      </c>
      <c r="C441" s="431" t="s">
        <v>79</v>
      </c>
      <c r="D441" s="322" t="s">
        <v>4630</v>
      </c>
      <c r="E441" s="18" t="s">
        <v>1001</v>
      </c>
      <c r="F441" s="55" t="s">
        <v>1002</v>
      </c>
      <c r="G441" s="53">
        <v>44475</v>
      </c>
      <c r="H441" s="92" t="s">
        <v>728</v>
      </c>
      <c r="I441" s="67"/>
      <c r="J441" s="20"/>
      <c r="K441" s="16">
        <v>1</v>
      </c>
      <c r="L441" s="23"/>
      <c r="M441" s="23"/>
      <c r="N441" s="23" t="s">
        <v>1003</v>
      </c>
      <c r="O441" s="23" t="s">
        <v>1004</v>
      </c>
      <c r="P441" s="23"/>
      <c r="Q441" s="23"/>
      <c r="R441" s="23"/>
      <c r="S441" s="23"/>
      <c r="T441" s="23"/>
      <c r="U441" s="23"/>
      <c r="V441" s="23"/>
      <c r="W441" s="23"/>
      <c r="X441" s="23"/>
      <c r="Y441" s="23"/>
      <c r="Z441" s="23"/>
      <c r="AA441" s="23"/>
      <c r="AB441" s="23"/>
      <c r="AC441" s="23" t="s">
        <v>62</v>
      </c>
      <c r="AD441" s="23"/>
      <c r="AE441" s="23"/>
      <c r="AF441" s="16"/>
      <c r="AG441" s="16">
        <v>3</v>
      </c>
      <c r="AH441" s="278">
        <v>3</v>
      </c>
      <c r="AI441" s="16" t="s">
        <v>38</v>
      </c>
      <c r="AJ441" s="16">
        <v>1</v>
      </c>
      <c r="AK441" s="23"/>
      <c r="AL441" s="23"/>
      <c r="AM441" s="23"/>
      <c r="AN441" s="23"/>
    </row>
    <row r="442" spans="1:40" ht="46.5" customHeight="1" x14ac:dyDescent="0.2">
      <c r="A442" s="292" t="s">
        <v>5125</v>
      </c>
      <c r="B442" s="292" t="s">
        <v>4665</v>
      </c>
      <c r="C442" s="431" t="s">
        <v>79</v>
      </c>
      <c r="D442" s="322" t="s">
        <v>4631</v>
      </c>
      <c r="E442" s="18" t="s">
        <v>1492</v>
      </c>
      <c r="F442" s="55" t="s">
        <v>1491</v>
      </c>
      <c r="G442" s="53">
        <v>44648</v>
      </c>
      <c r="H442" s="92" t="s">
        <v>728</v>
      </c>
      <c r="I442" s="67"/>
      <c r="J442" s="20"/>
      <c r="K442" s="16">
        <v>1</v>
      </c>
      <c r="L442" s="23"/>
      <c r="M442" s="23"/>
      <c r="N442" s="23" t="s">
        <v>1003</v>
      </c>
      <c r="O442" s="23" t="s">
        <v>1004</v>
      </c>
      <c r="P442" s="23"/>
      <c r="Q442" s="23"/>
      <c r="R442" s="23"/>
      <c r="S442" s="23"/>
      <c r="T442" s="23"/>
      <c r="U442" s="23"/>
      <c r="V442" s="23"/>
      <c r="W442" s="23"/>
      <c r="X442" s="23"/>
      <c r="Y442" s="23"/>
      <c r="Z442" s="23"/>
      <c r="AA442" s="23"/>
      <c r="AB442" s="23"/>
      <c r="AC442" s="23"/>
      <c r="AD442" s="23"/>
      <c r="AE442" s="23"/>
      <c r="AF442" s="16">
        <v>3</v>
      </c>
      <c r="AG442" s="16">
        <v>2</v>
      </c>
      <c r="AH442" s="278">
        <v>2</v>
      </c>
      <c r="AI442" s="16" t="s">
        <v>36</v>
      </c>
      <c r="AJ442" s="16">
        <v>3</v>
      </c>
      <c r="AK442" s="23"/>
      <c r="AL442" s="23"/>
      <c r="AM442" s="23"/>
      <c r="AN442" s="23"/>
    </row>
    <row r="443" spans="1:40" ht="46.5" customHeight="1" x14ac:dyDescent="0.2">
      <c r="A443" s="292" t="s">
        <v>5125</v>
      </c>
      <c r="B443" s="292" t="s">
        <v>4665</v>
      </c>
      <c r="C443" s="431" t="s">
        <v>87</v>
      </c>
      <c r="D443" s="322" t="s">
        <v>4632</v>
      </c>
      <c r="E443" s="20" t="s">
        <v>2330</v>
      </c>
      <c r="F443" s="55" t="s">
        <v>206</v>
      </c>
      <c r="G443" s="53">
        <v>44658</v>
      </c>
      <c r="H443" s="92" t="s">
        <v>728</v>
      </c>
      <c r="I443" s="67"/>
      <c r="J443" s="20"/>
      <c r="K443" s="16">
        <v>0</v>
      </c>
      <c r="L443" s="23"/>
      <c r="M443" s="23"/>
      <c r="N443" s="23" t="s">
        <v>280</v>
      </c>
      <c r="O443" s="23" t="s">
        <v>281</v>
      </c>
      <c r="P443" s="23"/>
      <c r="Q443" s="23"/>
      <c r="R443" s="23"/>
      <c r="S443" s="23"/>
      <c r="T443" s="23"/>
      <c r="U443" s="23"/>
      <c r="V443" s="23"/>
      <c r="W443" s="23"/>
      <c r="X443" s="23"/>
      <c r="Y443" s="23"/>
      <c r="Z443" s="23"/>
      <c r="AA443" s="23"/>
      <c r="AB443" s="23"/>
      <c r="AC443" s="23"/>
      <c r="AD443" s="23"/>
      <c r="AE443" s="23"/>
      <c r="AF443" s="16"/>
      <c r="AG443" s="16">
        <v>3</v>
      </c>
      <c r="AH443" s="278">
        <v>3</v>
      </c>
      <c r="AI443" s="16" t="s">
        <v>38</v>
      </c>
      <c r="AJ443" s="16"/>
      <c r="AK443" s="23"/>
      <c r="AL443" s="23"/>
      <c r="AM443" s="23"/>
      <c r="AN443" s="23"/>
    </row>
    <row r="444" spans="1:40" ht="46.5" customHeight="1" x14ac:dyDescent="0.2">
      <c r="A444" s="292" t="s">
        <v>5125</v>
      </c>
      <c r="B444" s="292" t="s">
        <v>4665</v>
      </c>
      <c r="C444" s="431" t="s">
        <v>125</v>
      </c>
      <c r="D444" s="322" t="s">
        <v>4633</v>
      </c>
      <c r="E444" s="18" t="s">
        <v>1359</v>
      </c>
      <c r="F444" s="55" t="s">
        <v>1360</v>
      </c>
      <c r="G444" s="53">
        <v>44594</v>
      </c>
      <c r="H444" s="92" t="s">
        <v>728</v>
      </c>
      <c r="I444" s="67" t="s">
        <v>1542</v>
      </c>
      <c r="J444" s="20"/>
      <c r="K444" s="16">
        <v>1</v>
      </c>
      <c r="L444" s="23"/>
      <c r="M444" s="23"/>
      <c r="N444" s="23" t="s">
        <v>1030</v>
      </c>
      <c r="O444" s="23" t="s">
        <v>1031</v>
      </c>
      <c r="P444" s="23"/>
      <c r="Q444" s="23"/>
      <c r="R444" s="23"/>
      <c r="S444" s="23"/>
      <c r="T444" s="23"/>
      <c r="U444" s="23"/>
      <c r="V444" s="23"/>
      <c r="W444" s="23"/>
      <c r="X444" s="23"/>
      <c r="Y444" s="23"/>
      <c r="Z444" s="23"/>
      <c r="AA444" s="23"/>
      <c r="AB444" s="23"/>
      <c r="AC444" s="23" t="s">
        <v>62</v>
      </c>
      <c r="AD444" s="23"/>
      <c r="AE444" s="23"/>
      <c r="AF444" s="16">
        <v>1</v>
      </c>
      <c r="AG444" s="16"/>
      <c r="AH444" s="278">
        <v>1</v>
      </c>
      <c r="AI444" s="16" t="s">
        <v>36</v>
      </c>
      <c r="AJ444" s="16">
        <v>3</v>
      </c>
      <c r="AK444" s="23"/>
      <c r="AL444" s="23"/>
      <c r="AM444" s="23"/>
      <c r="AN444" s="23"/>
    </row>
    <row r="445" spans="1:40" ht="46.5" customHeight="1" x14ac:dyDescent="0.2">
      <c r="A445" s="292" t="s">
        <v>5125</v>
      </c>
      <c r="B445" s="292" t="s">
        <v>4665</v>
      </c>
      <c r="C445" s="431" t="s">
        <v>79</v>
      </c>
      <c r="D445" s="322" t="s">
        <v>4634</v>
      </c>
      <c r="E445" s="52" t="s">
        <v>282</v>
      </c>
      <c r="F445" s="55" t="s">
        <v>885</v>
      </c>
      <c r="G445" s="53">
        <v>44451</v>
      </c>
      <c r="H445" s="92" t="s">
        <v>728</v>
      </c>
      <c r="I445" s="67"/>
      <c r="J445" s="20"/>
      <c r="K445" s="16">
        <v>0</v>
      </c>
      <c r="L445" s="23"/>
      <c r="M445" s="23"/>
      <c r="N445" s="23" t="s">
        <v>558</v>
      </c>
      <c r="O445" s="23" t="s">
        <v>559</v>
      </c>
      <c r="P445" s="23" t="s">
        <v>568</v>
      </c>
      <c r="Q445" s="23" t="s">
        <v>569</v>
      </c>
      <c r="R445" s="23" t="s">
        <v>544</v>
      </c>
      <c r="S445" s="23" t="s">
        <v>545</v>
      </c>
      <c r="T445" s="23"/>
      <c r="U445" s="23"/>
      <c r="V445" s="23"/>
      <c r="W445" s="23"/>
      <c r="X445" s="23"/>
      <c r="Y445" s="23"/>
      <c r="Z445" s="23"/>
      <c r="AA445" s="23"/>
      <c r="AB445" s="23"/>
      <c r="AC445" s="23"/>
      <c r="AD445" s="23"/>
      <c r="AE445" s="23"/>
      <c r="AF445" s="16">
        <v>3</v>
      </c>
      <c r="AG445" s="16">
        <v>2</v>
      </c>
      <c r="AH445" s="278">
        <v>2</v>
      </c>
      <c r="AI445" s="312" t="s">
        <v>36</v>
      </c>
      <c r="AJ445" s="16"/>
      <c r="AK445" s="23"/>
      <c r="AL445" s="23"/>
      <c r="AM445" s="23"/>
      <c r="AN445" s="23"/>
    </row>
    <row r="446" spans="1:40" ht="46.5" customHeight="1" x14ac:dyDescent="0.2">
      <c r="A446" s="292" t="s">
        <v>5125</v>
      </c>
      <c r="B446" s="292" t="s">
        <v>4665</v>
      </c>
      <c r="C446" s="431" t="s">
        <v>54</v>
      </c>
      <c r="D446" s="51" t="s">
        <v>4635</v>
      </c>
      <c r="E446" s="52" t="s">
        <v>813</v>
      </c>
      <c r="F446" s="55" t="s">
        <v>814</v>
      </c>
      <c r="G446" s="53">
        <v>44538</v>
      </c>
      <c r="H446" s="92" t="s">
        <v>728</v>
      </c>
      <c r="I446" s="67"/>
      <c r="J446" s="20"/>
      <c r="K446" s="16">
        <v>0</v>
      </c>
      <c r="L446" s="23"/>
      <c r="M446" s="23"/>
      <c r="N446" s="23" t="s">
        <v>291</v>
      </c>
      <c r="O446" s="23" t="s">
        <v>292</v>
      </c>
      <c r="P446" s="23" t="s">
        <v>352</v>
      </c>
      <c r="Q446" s="23" t="s">
        <v>353</v>
      </c>
      <c r="R446" s="23"/>
      <c r="S446" s="23"/>
      <c r="T446" s="23"/>
      <c r="U446" s="23"/>
      <c r="V446" s="23"/>
      <c r="W446" s="23"/>
      <c r="X446" s="23"/>
      <c r="Y446" s="23"/>
      <c r="Z446" s="23"/>
      <c r="AA446" s="23"/>
      <c r="AB446" s="23"/>
      <c r="AC446" s="23" t="s">
        <v>62</v>
      </c>
      <c r="AD446" s="23"/>
      <c r="AE446" s="23"/>
      <c r="AF446" s="16"/>
      <c r="AG446" s="16">
        <v>4</v>
      </c>
      <c r="AH446" s="278">
        <v>4</v>
      </c>
      <c r="AI446" s="16" t="s">
        <v>40</v>
      </c>
      <c r="AJ446" s="16"/>
      <c r="AK446" s="23"/>
      <c r="AL446" s="23"/>
      <c r="AM446" s="23"/>
      <c r="AN446" s="23"/>
    </row>
    <row r="447" spans="1:40" ht="46.5" customHeight="1" x14ac:dyDescent="0.2">
      <c r="A447" s="292" t="s">
        <v>5125</v>
      </c>
      <c r="B447" s="292" t="s">
        <v>4665</v>
      </c>
      <c r="C447" s="16" t="s">
        <v>1579</v>
      </c>
      <c r="D447" s="51" t="s">
        <v>4636</v>
      </c>
      <c r="E447" s="20" t="s">
        <v>2319</v>
      </c>
      <c r="F447" s="55" t="s">
        <v>63</v>
      </c>
      <c r="G447" s="53">
        <v>44621</v>
      </c>
      <c r="H447" s="92" t="s">
        <v>728</v>
      </c>
      <c r="I447" s="67"/>
      <c r="J447" s="20"/>
      <c r="K447" s="16">
        <v>0</v>
      </c>
      <c r="L447" s="23"/>
      <c r="M447" s="23"/>
      <c r="N447" s="23" t="s">
        <v>917</v>
      </c>
      <c r="O447" s="23" t="s">
        <v>1439</v>
      </c>
      <c r="P447" s="23"/>
      <c r="Q447" s="23"/>
      <c r="R447" s="23"/>
      <c r="S447" s="23"/>
      <c r="T447" s="23"/>
      <c r="U447" s="23"/>
      <c r="V447" s="23"/>
      <c r="W447" s="23"/>
      <c r="X447" s="23"/>
      <c r="Y447" s="23"/>
      <c r="Z447" s="23"/>
      <c r="AA447" s="23"/>
      <c r="AB447" s="23"/>
      <c r="AC447" s="23" t="s">
        <v>62</v>
      </c>
      <c r="AD447" s="23"/>
      <c r="AE447" s="23"/>
      <c r="AF447" s="16">
        <v>4</v>
      </c>
      <c r="AG447" s="16">
        <v>3</v>
      </c>
      <c r="AH447" s="278">
        <v>3</v>
      </c>
      <c r="AI447" s="16" t="s">
        <v>38</v>
      </c>
      <c r="AJ447" s="16"/>
      <c r="AK447" s="23"/>
      <c r="AL447" s="23"/>
      <c r="AM447" s="23"/>
      <c r="AN447" s="23"/>
    </row>
    <row r="448" spans="1:40" ht="46.5" customHeight="1" x14ac:dyDescent="0.2">
      <c r="A448" s="292" t="s">
        <v>5125</v>
      </c>
      <c r="B448" s="292" t="s">
        <v>4665</v>
      </c>
      <c r="C448" s="431" t="s">
        <v>54</v>
      </c>
      <c r="D448" s="51" t="s">
        <v>4637</v>
      </c>
      <c r="E448" s="18" t="s">
        <v>930</v>
      </c>
      <c r="F448" s="55" t="s">
        <v>931</v>
      </c>
      <c r="G448" s="53">
        <v>44202</v>
      </c>
      <c r="H448" s="65" t="s">
        <v>932</v>
      </c>
      <c r="I448" s="67" t="s">
        <v>933</v>
      </c>
      <c r="J448" s="20"/>
      <c r="K448" s="16">
        <v>1</v>
      </c>
      <c r="L448" s="23"/>
      <c r="M448" s="23"/>
      <c r="N448" s="23" t="s">
        <v>304</v>
      </c>
      <c r="O448" s="23" t="s">
        <v>305</v>
      </c>
      <c r="P448" s="23"/>
      <c r="Q448" s="23"/>
      <c r="R448" s="23"/>
      <c r="S448" s="23"/>
      <c r="T448" s="23"/>
      <c r="U448" s="23"/>
      <c r="V448" s="23"/>
      <c r="W448" s="23"/>
      <c r="X448" s="23"/>
      <c r="Y448" s="23"/>
      <c r="Z448" s="23"/>
      <c r="AA448" s="23"/>
      <c r="AB448" s="23"/>
      <c r="AC448" s="23" t="s">
        <v>62</v>
      </c>
      <c r="AD448" s="23"/>
      <c r="AE448" s="23"/>
      <c r="AF448" s="16">
        <v>3</v>
      </c>
      <c r="AG448" s="16">
        <v>3</v>
      </c>
      <c r="AH448" s="278">
        <v>3</v>
      </c>
      <c r="AI448" s="16" t="s">
        <v>38</v>
      </c>
      <c r="AJ448" s="16">
        <v>1</v>
      </c>
      <c r="AK448" s="23"/>
      <c r="AL448" s="23"/>
      <c r="AM448" s="23"/>
      <c r="AN448" s="23"/>
    </row>
    <row r="449" spans="1:40" ht="46.5" customHeight="1" x14ac:dyDescent="0.2">
      <c r="A449" s="292" t="s">
        <v>5125</v>
      </c>
      <c r="B449" s="292" t="s">
        <v>4665</v>
      </c>
      <c r="C449" s="431" t="s">
        <v>54</v>
      </c>
      <c r="D449" s="51" t="s">
        <v>4638</v>
      </c>
      <c r="E449" s="18" t="s">
        <v>265</v>
      </c>
      <c r="F449" s="55" t="s">
        <v>1423</v>
      </c>
      <c r="G449" s="53">
        <v>44621</v>
      </c>
      <c r="H449" s="364" t="s">
        <v>728</v>
      </c>
      <c r="I449" s="67" t="s">
        <v>1535</v>
      </c>
      <c r="J449" s="20"/>
      <c r="K449" s="16"/>
      <c r="L449" s="23"/>
      <c r="M449" s="23"/>
      <c r="N449" s="23" t="s">
        <v>304</v>
      </c>
      <c r="O449" s="23" t="s">
        <v>305</v>
      </c>
      <c r="P449" s="23"/>
      <c r="Q449" s="23"/>
      <c r="R449" s="23"/>
      <c r="S449" s="23"/>
      <c r="T449" s="23"/>
      <c r="U449" s="23"/>
      <c r="V449" s="23"/>
      <c r="W449" s="23"/>
      <c r="X449" s="23"/>
      <c r="Y449" s="23"/>
      <c r="Z449" s="23"/>
      <c r="AA449" s="23"/>
      <c r="AB449" s="23"/>
      <c r="AC449" s="23" t="s">
        <v>62</v>
      </c>
      <c r="AD449" s="23"/>
      <c r="AE449" s="23"/>
      <c r="AF449" s="16"/>
      <c r="AG449" s="16">
        <v>4</v>
      </c>
      <c r="AH449" s="278">
        <v>4</v>
      </c>
      <c r="AI449" s="16" t="s">
        <v>40</v>
      </c>
      <c r="AJ449" s="16">
        <v>2</v>
      </c>
      <c r="AK449" s="23"/>
      <c r="AL449" s="23"/>
      <c r="AM449" s="23"/>
      <c r="AN449" s="23"/>
    </row>
    <row r="450" spans="1:40" ht="46.5" customHeight="1" x14ac:dyDescent="0.2">
      <c r="A450" s="292" t="s">
        <v>5125</v>
      </c>
      <c r="B450" s="292" t="s">
        <v>4665</v>
      </c>
      <c r="C450" s="431" t="s">
        <v>54</v>
      </c>
      <c r="D450" s="51" t="s">
        <v>4639</v>
      </c>
      <c r="E450" s="18" t="s">
        <v>1349</v>
      </c>
      <c r="F450" s="55" t="s">
        <v>1350</v>
      </c>
      <c r="G450" s="53">
        <v>44582</v>
      </c>
      <c r="H450" s="92" t="s">
        <v>728</v>
      </c>
      <c r="I450" s="67"/>
      <c r="J450" s="20"/>
      <c r="K450" s="16"/>
      <c r="L450" s="23"/>
      <c r="M450" s="23"/>
      <c r="N450" s="23" t="s">
        <v>440</v>
      </c>
      <c r="O450" s="23" t="s">
        <v>441</v>
      </c>
      <c r="P450" s="23"/>
      <c r="Q450" s="23"/>
      <c r="R450" s="23"/>
      <c r="S450" s="23"/>
      <c r="T450" s="23"/>
      <c r="U450" s="23"/>
      <c r="V450" s="23"/>
      <c r="W450" s="23"/>
      <c r="X450" s="23"/>
      <c r="Y450" s="23"/>
      <c r="Z450" s="23"/>
      <c r="AA450" s="23"/>
      <c r="AB450" s="23"/>
      <c r="AC450" s="23" t="s">
        <v>62</v>
      </c>
      <c r="AD450" s="23"/>
      <c r="AE450" s="23"/>
      <c r="AF450" s="16"/>
      <c r="AG450" s="16">
        <v>4</v>
      </c>
      <c r="AH450" s="278">
        <v>4</v>
      </c>
      <c r="AI450" s="16" t="s">
        <v>40</v>
      </c>
      <c r="AJ450" s="16"/>
      <c r="AK450" s="23"/>
      <c r="AL450" s="23"/>
      <c r="AM450" s="23"/>
      <c r="AN450" s="23"/>
    </row>
    <row r="451" spans="1:40" ht="46.5" customHeight="1" x14ac:dyDescent="0.2">
      <c r="A451" s="292" t="s">
        <v>5125</v>
      </c>
      <c r="B451" s="292" t="s">
        <v>4665</v>
      </c>
      <c r="C451" s="431" t="s">
        <v>54</v>
      </c>
      <c r="D451" s="51" t="s">
        <v>4640</v>
      </c>
      <c r="E451" s="18" t="s">
        <v>934</v>
      </c>
      <c r="F451" s="55" t="s">
        <v>935</v>
      </c>
      <c r="G451" s="53">
        <v>44258</v>
      </c>
      <c r="H451" s="65" t="s">
        <v>1570</v>
      </c>
      <c r="I451" s="67" t="s">
        <v>936</v>
      </c>
      <c r="J451" s="20"/>
      <c r="K451" s="16">
        <v>1</v>
      </c>
      <c r="L451" s="23"/>
      <c r="M451" s="23"/>
      <c r="N451" s="23" t="s">
        <v>311</v>
      </c>
      <c r="O451" s="23" t="s">
        <v>312</v>
      </c>
      <c r="P451" s="23"/>
      <c r="Q451" s="23"/>
      <c r="R451" s="23"/>
      <c r="S451" s="23"/>
      <c r="T451" s="23"/>
      <c r="U451" s="23"/>
      <c r="V451" s="23"/>
      <c r="W451" s="23"/>
      <c r="X451" s="23"/>
      <c r="Y451" s="23"/>
      <c r="Z451" s="23"/>
      <c r="AA451" s="23"/>
      <c r="AB451" s="23"/>
      <c r="AC451" s="23" t="s">
        <v>62</v>
      </c>
      <c r="AD451" s="23"/>
      <c r="AE451" s="23"/>
      <c r="AF451" s="16">
        <v>2</v>
      </c>
      <c r="AG451" s="16">
        <v>2</v>
      </c>
      <c r="AH451" s="278">
        <v>2</v>
      </c>
      <c r="AI451" s="16" t="s">
        <v>36</v>
      </c>
      <c r="AJ451" s="16">
        <v>3</v>
      </c>
      <c r="AK451" s="23"/>
      <c r="AL451" s="23"/>
      <c r="AM451" s="23"/>
      <c r="AN451" s="23"/>
    </row>
    <row r="452" spans="1:40" ht="46.5" customHeight="1" x14ac:dyDescent="0.2">
      <c r="A452" s="292" t="s">
        <v>5125</v>
      </c>
      <c r="B452" s="292" t="s">
        <v>4665</v>
      </c>
      <c r="C452" s="431" t="s">
        <v>54</v>
      </c>
      <c r="D452" s="51" t="s">
        <v>4641</v>
      </c>
      <c r="E452" s="18" t="s">
        <v>1388</v>
      </c>
      <c r="F452" s="55" t="s">
        <v>1389</v>
      </c>
      <c r="G452" s="53"/>
      <c r="H452" s="92" t="s">
        <v>728</v>
      </c>
      <c r="I452" s="67" t="s">
        <v>1390</v>
      </c>
      <c r="J452" s="20"/>
      <c r="K452" s="16">
        <v>1</v>
      </c>
      <c r="L452" s="23"/>
      <c r="M452" s="23"/>
      <c r="N452" s="23" t="s">
        <v>311</v>
      </c>
      <c r="O452" s="23" t="s">
        <v>312</v>
      </c>
      <c r="P452" s="23"/>
      <c r="Q452" s="23"/>
      <c r="R452" s="23"/>
      <c r="S452" s="23"/>
      <c r="T452" s="23"/>
      <c r="U452" s="23"/>
      <c r="V452" s="23"/>
      <c r="W452" s="23"/>
      <c r="X452" s="23"/>
      <c r="Y452" s="23"/>
      <c r="Z452" s="23"/>
      <c r="AA452" s="23"/>
      <c r="AB452" s="23"/>
      <c r="AC452" s="23" t="s">
        <v>62</v>
      </c>
      <c r="AD452" s="23"/>
      <c r="AE452" s="23"/>
      <c r="AF452" s="16"/>
      <c r="AG452" s="16"/>
      <c r="AH452" s="278"/>
      <c r="AI452" s="16"/>
      <c r="AJ452" s="16">
        <v>2</v>
      </c>
      <c r="AK452" s="23"/>
      <c r="AL452" s="23"/>
      <c r="AM452" s="23"/>
      <c r="AN452" s="23"/>
    </row>
    <row r="453" spans="1:40" ht="46.5" customHeight="1" x14ac:dyDescent="0.2">
      <c r="A453" s="292" t="s">
        <v>5125</v>
      </c>
      <c r="B453" s="292" t="s">
        <v>4665</v>
      </c>
      <c r="C453" s="431" t="s">
        <v>54</v>
      </c>
      <c r="D453" s="51" t="s">
        <v>4642</v>
      </c>
      <c r="E453" s="18" t="s">
        <v>992</v>
      </c>
      <c r="F453" s="55" t="s">
        <v>994</v>
      </c>
      <c r="G453" s="20"/>
      <c r="H453" s="92" t="s">
        <v>728</v>
      </c>
      <c r="I453" s="67" t="s">
        <v>993</v>
      </c>
      <c r="J453" s="20"/>
      <c r="K453" s="16">
        <v>1</v>
      </c>
      <c r="L453" s="23"/>
      <c r="M453" s="23"/>
      <c r="N453" s="23" t="s">
        <v>341</v>
      </c>
      <c r="O453" s="23" t="s">
        <v>342</v>
      </c>
      <c r="P453" s="23"/>
      <c r="Q453" s="23"/>
      <c r="R453" s="23"/>
      <c r="S453" s="23"/>
      <c r="T453" s="23"/>
      <c r="U453" s="23"/>
      <c r="V453" s="23"/>
      <c r="W453" s="23"/>
      <c r="X453" s="23"/>
      <c r="Y453" s="23"/>
      <c r="Z453" s="23"/>
      <c r="AA453" s="23"/>
      <c r="AB453" s="23"/>
      <c r="AC453" s="23" t="s">
        <v>62</v>
      </c>
      <c r="AD453" s="23"/>
      <c r="AE453" s="23"/>
      <c r="AF453" s="16"/>
      <c r="AG453" s="16"/>
      <c r="AH453" s="278">
        <v>3</v>
      </c>
      <c r="AI453" s="16"/>
      <c r="AJ453" s="16">
        <v>2</v>
      </c>
      <c r="AK453" s="23"/>
      <c r="AL453" s="23"/>
      <c r="AM453" s="23"/>
      <c r="AN453" s="23"/>
    </row>
    <row r="454" spans="1:40" ht="46.5" customHeight="1" x14ac:dyDescent="0.2">
      <c r="A454" s="292" t="s">
        <v>5125</v>
      </c>
      <c r="B454" s="292" t="s">
        <v>4665</v>
      </c>
      <c r="C454" s="431" t="s">
        <v>54</v>
      </c>
      <c r="D454" s="51" t="s">
        <v>4643</v>
      </c>
      <c r="E454" s="18" t="s">
        <v>1253</v>
      </c>
      <c r="F454" s="55" t="s">
        <v>1254</v>
      </c>
      <c r="G454" s="20"/>
      <c r="H454" s="92" t="s">
        <v>728</v>
      </c>
      <c r="I454" s="67" t="s">
        <v>1541</v>
      </c>
      <c r="J454" s="20"/>
      <c r="K454" s="16">
        <v>1</v>
      </c>
      <c r="L454" s="23"/>
      <c r="M454" s="23"/>
      <c r="N454" s="23" t="s">
        <v>341</v>
      </c>
      <c r="O454" s="23" t="s">
        <v>342</v>
      </c>
      <c r="P454" s="23"/>
      <c r="Q454" s="23"/>
      <c r="R454" s="23"/>
      <c r="S454" s="23"/>
      <c r="T454" s="23"/>
      <c r="U454" s="23"/>
      <c r="V454" s="23"/>
      <c r="W454" s="23"/>
      <c r="X454" s="23"/>
      <c r="Y454" s="23"/>
      <c r="Z454" s="23"/>
      <c r="AA454" s="23"/>
      <c r="AB454" s="23"/>
      <c r="AC454" s="23"/>
      <c r="AD454" s="23"/>
      <c r="AE454" s="23"/>
      <c r="AF454" s="16">
        <v>3</v>
      </c>
      <c r="AG454" s="16"/>
      <c r="AH454" s="278">
        <v>3</v>
      </c>
      <c r="AI454" s="16"/>
      <c r="AJ454" s="16">
        <v>2</v>
      </c>
      <c r="AK454" s="23"/>
      <c r="AL454" s="23"/>
      <c r="AM454" s="23"/>
      <c r="AN454" s="23"/>
    </row>
    <row r="455" spans="1:40" ht="46.5" customHeight="1" x14ac:dyDescent="0.2">
      <c r="A455" s="292" t="s">
        <v>5125</v>
      </c>
      <c r="B455" s="292" t="s">
        <v>4665</v>
      </c>
      <c r="C455" s="431" t="s">
        <v>54</v>
      </c>
      <c r="D455" s="68" t="s">
        <v>4644</v>
      </c>
      <c r="E455" s="18" t="s">
        <v>890</v>
      </c>
      <c r="F455" s="55" t="s">
        <v>891</v>
      </c>
      <c r="G455" s="365">
        <v>44409</v>
      </c>
      <c r="H455" s="92" t="s">
        <v>728</v>
      </c>
      <c r="I455" s="67" t="s">
        <v>1054</v>
      </c>
      <c r="J455" s="20"/>
      <c r="K455" s="16">
        <v>1</v>
      </c>
      <c r="L455" s="23"/>
      <c r="M455" s="23"/>
      <c r="N455" s="23" t="s">
        <v>347</v>
      </c>
      <c r="O455" s="23" t="s">
        <v>348</v>
      </c>
      <c r="P455" s="23"/>
      <c r="Q455" s="23"/>
      <c r="R455" s="23"/>
      <c r="S455" s="23"/>
      <c r="T455" s="23"/>
      <c r="U455" s="23"/>
      <c r="V455" s="23"/>
      <c r="W455" s="23"/>
      <c r="X455" s="23"/>
      <c r="Y455" s="23"/>
      <c r="Z455" s="23"/>
      <c r="AA455" s="23"/>
      <c r="AB455" s="23"/>
      <c r="AC455" s="23" t="s">
        <v>62</v>
      </c>
      <c r="AD455" s="23"/>
      <c r="AE455" s="23"/>
      <c r="AF455" s="16">
        <v>2</v>
      </c>
      <c r="AG455" s="16">
        <v>2</v>
      </c>
      <c r="AH455" s="278">
        <v>2</v>
      </c>
      <c r="AI455" s="16" t="s">
        <v>36</v>
      </c>
      <c r="AJ455" s="16">
        <v>3</v>
      </c>
      <c r="AK455" s="23"/>
      <c r="AL455" s="23"/>
      <c r="AM455" s="23"/>
      <c r="AN455" s="23"/>
    </row>
    <row r="456" spans="1:40" ht="46.5" customHeight="1" x14ac:dyDescent="0.2">
      <c r="A456" s="292" t="s">
        <v>5125</v>
      </c>
      <c r="B456" s="292" t="s">
        <v>4665</v>
      </c>
      <c r="C456" s="431" t="s">
        <v>54</v>
      </c>
      <c r="D456" s="51" t="s">
        <v>4645</v>
      </c>
      <c r="E456" s="18" t="s">
        <v>890</v>
      </c>
      <c r="F456" s="55" t="s">
        <v>891</v>
      </c>
      <c r="G456" s="53">
        <v>43772</v>
      </c>
      <c r="H456" s="92" t="s">
        <v>728</v>
      </c>
      <c r="I456" s="67" t="s">
        <v>911</v>
      </c>
      <c r="J456" s="20"/>
      <c r="K456" s="16">
        <v>1</v>
      </c>
      <c r="L456" s="23"/>
      <c r="M456" s="23"/>
      <c r="N456" s="23" t="s">
        <v>347</v>
      </c>
      <c r="O456" s="23" t="s">
        <v>348</v>
      </c>
      <c r="P456" s="23"/>
      <c r="Q456" s="23"/>
      <c r="R456" s="23"/>
      <c r="S456" s="23"/>
      <c r="T456" s="23"/>
      <c r="U456" s="23"/>
      <c r="V456" s="23"/>
      <c r="W456" s="23"/>
      <c r="X456" s="23"/>
      <c r="Y456" s="23"/>
      <c r="Z456" s="23"/>
      <c r="AA456" s="23"/>
      <c r="AB456" s="23"/>
      <c r="AC456" s="23" t="s">
        <v>62</v>
      </c>
      <c r="AD456" s="23"/>
      <c r="AE456" s="23"/>
      <c r="AF456" s="16">
        <v>2</v>
      </c>
      <c r="AG456" s="16">
        <v>2</v>
      </c>
      <c r="AH456" s="278">
        <v>2</v>
      </c>
      <c r="AI456" s="16" t="s">
        <v>36</v>
      </c>
      <c r="AJ456" s="16">
        <v>3</v>
      </c>
      <c r="AK456" s="23"/>
      <c r="AL456" s="23"/>
      <c r="AM456" s="23"/>
      <c r="AN456" s="23"/>
    </row>
    <row r="457" spans="1:40" ht="46.5" customHeight="1" x14ac:dyDescent="0.2">
      <c r="A457" s="292" t="s">
        <v>5125</v>
      </c>
      <c r="B457" s="292" t="s">
        <v>4665</v>
      </c>
      <c r="C457" s="431" t="s">
        <v>54</v>
      </c>
      <c r="D457" s="68" t="s">
        <v>4646</v>
      </c>
      <c r="E457" s="18" t="s">
        <v>1371</v>
      </c>
      <c r="F457" s="55" t="s">
        <v>246</v>
      </c>
      <c r="G457" s="53">
        <v>44581</v>
      </c>
      <c r="H457" s="92" t="s">
        <v>728</v>
      </c>
      <c r="I457" s="67" t="s">
        <v>1525</v>
      </c>
      <c r="J457" s="20"/>
      <c r="K457" s="16">
        <v>1</v>
      </c>
      <c r="L457" s="23"/>
      <c r="M457" s="23"/>
      <c r="N457" s="23" t="s">
        <v>347</v>
      </c>
      <c r="O457" s="23" t="s">
        <v>348</v>
      </c>
      <c r="P457" s="23"/>
      <c r="Q457" s="23"/>
      <c r="R457" s="23"/>
      <c r="S457" s="23"/>
      <c r="T457" s="23"/>
      <c r="U457" s="23"/>
      <c r="V457" s="23"/>
      <c r="W457" s="23"/>
      <c r="X457" s="23"/>
      <c r="Y457" s="23"/>
      <c r="Z457" s="23"/>
      <c r="AA457" s="23"/>
      <c r="AB457" s="23"/>
      <c r="AC457" s="23" t="s">
        <v>62</v>
      </c>
      <c r="AD457" s="23"/>
      <c r="AE457" s="23"/>
      <c r="AF457" s="16">
        <v>3</v>
      </c>
      <c r="AG457" s="16">
        <v>3</v>
      </c>
      <c r="AH457" s="278">
        <v>3</v>
      </c>
      <c r="AI457" s="16" t="s">
        <v>38</v>
      </c>
      <c r="AJ457" s="16">
        <v>2</v>
      </c>
      <c r="AK457" s="23"/>
      <c r="AL457" s="23"/>
      <c r="AM457" s="23"/>
      <c r="AN457" s="23"/>
    </row>
    <row r="458" spans="1:40" ht="46.5" customHeight="1" x14ac:dyDescent="0.2">
      <c r="A458" s="292" t="s">
        <v>5125</v>
      </c>
      <c r="B458" s="292" t="s">
        <v>4665</v>
      </c>
      <c r="C458" s="431" t="s">
        <v>54</v>
      </c>
      <c r="D458" s="68" t="s">
        <v>4647</v>
      </c>
      <c r="E458" s="18" t="s">
        <v>800</v>
      </c>
      <c r="F458" s="55" t="s">
        <v>801</v>
      </c>
      <c r="G458" s="53">
        <v>44643</v>
      </c>
      <c r="H458" s="92" t="s">
        <v>728</v>
      </c>
      <c r="I458" s="133"/>
      <c r="J458" s="20"/>
      <c r="K458" s="16">
        <v>1</v>
      </c>
      <c r="L458" s="23"/>
      <c r="M458" s="23"/>
      <c r="N458" s="23" t="s">
        <v>347</v>
      </c>
      <c r="O458" s="23" t="s">
        <v>348</v>
      </c>
      <c r="P458" s="23"/>
      <c r="Q458" s="23"/>
      <c r="R458" s="23"/>
      <c r="S458" s="23"/>
      <c r="T458" s="23"/>
      <c r="U458" s="23"/>
      <c r="V458" s="23"/>
      <c r="W458" s="23"/>
      <c r="X458" s="23"/>
      <c r="Y458" s="23"/>
      <c r="Z458" s="23"/>
      <c r="AA458" s="23"/>
      <c r="AB458" s="23"/>
      <c r="AC458" s="23" t="s">
        <v>62</v>
      </c>
      <c r="AD458" s="23"/>
      <c r="AE458" s="23"/>
      <c r="AF458" s="16">
        <v>4</v>
      </c>
      <c r="AG458" s="16"/>
      <c r="AH458" s="278">
        <v>4</v>
      </c>
      <c r="AI458" s="16" t="s">
        <v>40</v>
      </c>
      <c r="AJ458" s="16">
        <v>2</v>
      </c>
      <c r="AK458" s="23"/>
      <c r="AL458" s="23"/>
      <c r="AM458" s="23"/>
      <c r="AN458" s="23"/>
    </row>
    <row r="459" spans="1:40" ht="46.5" customHeight="1" x14ac:dyDescent="0.2">
      <c r="A459" s="292" t="s">
        <v>5125</v>
      </c>
      <c r="B459" s="292" t="s">
        <v>4665</v>
      </c>
      <c r="C459" s="16" t="s">
        <v>1579</v>
      </c>
      <c r="D459" s="51" t="s">
        <v>4648</v>
      </c>
      <c r="E459" s="366" t="s">
        <v>293</v>
      </c>
      <c r="F459" s="55" t="s">
        <v>294</v>
      </c>
      <c r="G459" s="53">
        <v>44283</v>
      </c>
      <c r="H459" s="92" t="s">
        <v>728</v>
      </c>
      <c r="I459" s="67" t="s">
        <v>940</v>
      </c>
      <c r="J459" s="20"/>
      <c r="K459" s="16">
        <v>1</v>
      </c>
      <c r="L459" s="23"/>
      <c r="M459" s="23"/>
      <c r="N459" s="23" t="s">
        <v>298</v>
      </c>
      <c r="O459" s="23" t="s">
        <v>299</v>
      </c>
      <c r="P459" s="23"/>
      <c r="Q459" s="23"/>
      <c r="R459" s="23"/>
      <c r="S459" s="23"/>
      <c r="T459" s="23"/>
      <c r="U459" s="23"/>
      <c r="V459" s="23"/>
      <c r="W459" s="23"/>
      <c r="X459" s="23"/>
      <c r="Y459" s="23"/>
      <c r="Z459" s="23"/>
      <c r="AA459" s="23"/>
      <c r="AB459" s="23"/>
      <c r="AC459" s="23" t="s">
        <v>62</v>
      </c>
      <c r="AD459" s="23"/>
      <c r="AE459" s="23"/>
      <c r="AF459" s="16"/>
      <c r="AG459" s="16">
        <v>3</v>
      </c>
      <c r="AH459" s="278">
        <v>2</v>
      </c>
      <c r="AI459" s="16" t="s">
        <v>38</v>
      </c>
      <c r="AJ459" s="16">
        <v>3</v>
      </c>
      <c r="AK459" s="23"/>
      <c r="AL459" s="23"/>
      <c r="AM459" s="23"/>
      <c r="AN459" s="23"/>
    </row>
    <row r="460" spans="1:40" ht="46.5" customHeight="1" x14ac:dyDescent="0.2">
      <c r="A460" s="292" t="s">
        <v>5125</v>
      </c>
      <c r="B460" s="292" t="s">
        <v>4665</v>
      </c>
      <c r="C460" s="16" t="s">
        <v>1579</v>
      </c>
      <c r="D460" s="51" t="s">
        <v>4649</v>
      </c>
      <c r="E460" s="367" t="s">
        <v>293</v>
      </c>
      <c r="F460" s="55" t="s">
        <v>941</v>
      </c>
      <c r="G460" s="53">
        <v>44216</v>
      </c>
      <c r="H460" s="65" t="s">
        <v>1569</v>
      </c>
      <c r="I460" s="67" t="s">
        <v>942</v>
      </c>
      <c r="J460" s="20"/>
      <c r="K460" s="16">
        <v>1</v>
      </c>
      <c r="L460" s="23"/>
      <c r="M460" s="23"/>
      <c r="N460" s="23" t="s">
        <v>298</v>
      </c>
      <c r="O460" s="23" t="s">
        <v>299</v>
      </c>
      <c r="P460" s="23"/>
      <c r="Q460" s="23"/>
      <c r="R460" s="23"/>
      <c r="S460" s="23"/>
      <c r="T460" s="23"/>
      <c r="U460" s="23"/>
      <c r="V460" s="23"/>
      <c r="W460" s="23"/>
      <c r="X460" s="23"/>
      <c r="Y460" s="23"/>
      <c r="Z460" s="23"/>
      <c r="AA460" s="23"/>
      <c r="AB460" s="23"/>
      <c r="AC460" s="23" t="s">
        <v>62</v>
      </c>
      <c r="AD460" s="23"/>
      <c r="AE460" s="23"/>
      <c r="AF460" s="16"/>
      <c r="AG460" s="16">
        <v>3</v>
      </c>
      <c r="AH460" s="278">
        <v>2</v>
      </c>
      <c r="AI460" s="16" t="s">
        <v>38</v>
      </c>
      <c r="AJ460" s="16">
        <v>3</v>
      </c>
      <c r="AK460" s="23"/>
      <c r="AL460" s="23"/>
      <c r="AM460" s="23"/>
      <c r="AN460" s="23"/>
    </row>
    <row r="461" spans="1:40" ht="46.5" customHeight="1" x14ac:dyDescent="0.2">
      <c r="A461" s="292" t="s">
        <v>5125</v>
      </c>
      <c r="B461" s="292" t="s">
        <v>4665</v>
      </c>
      <c r="C461" s="16" t="s">
        <v>1579</v>
      </c>
      <c r="D461" s="35" t="s">
        <v>4650</v>
      </c>
      <c r="E461" s="26" t="s">
        <v>1127</v>
      </c>
      <c r="F461" s="16" t="s">
        <v>945</v>
      </c>
      <c r="G461" s="53">
        <v>44392</v>
      </c>
      <c r="H461" s="92" t="s">
        <v>728</v>
      </c>
      <c r="I461" s="67" t="s">
        <v>1060</v>
      </c>
      <c r="J461" s="20"/>
      <c r="K461" s="16">
        <v>1</v>
      </c>
      <c r="L461" s="23"/>
      <c r="M461" s="23"/>
      <c r="N461" s="23" t="s">
        <v>298</v>
      </c>
      <c r="O461" s="23" t="s">
        <v>299</v>
      </c>
      <c r="P461" s="23"/>
      <c r="Q461" s="23"/>
      <c r="R461" s="23"/>
      <c r="S461" s="23"/>
      <c r="T461" s="23"/>
      <c r="U461" s="23"/>
      <c r="V461" s="23"/>
      <c r="W461" s="23"/>
      <c r="X461" s="23"/>
      <c r="Y461" s="23"/>
      <c r="Z461" s="23"/>
      <c r="AA461" s="23"/>
      <c r="AB461" s="23"/>
      <c r="AC461" s="23" t="s">
        <v>62</v>
      </c>
      <c r="AD461" s="23"/>
      <c r="AE461" s="23"/>
      <c r="AF461" s="16">
        <v>4</v>
      </c>
      <c r="AG461" s="16">
        <v>4</v>
      </c>
      <c r="AH461" s="280">
        <v>3</v>
      </c>
      <c r="AI461" s="16" t="s">
        <v>40</v>
      </c>
      <c r="AJ461" s="16">
        <v>2</v>
      </c>
      <c r="AK461" s="23"/>
      <c r="AL461" s="23"/>
      <c r="AM461" s="23"/>
      <c r="AN461" s="23"/>
    </row>
    <row r="462" spans="1:40" ht="46.5" customHeight="1" x14ac:dyDescent="0.2">
      <c r="A462" s="292" t="s">
        <v>5125</v>
      </c>
      <c r="B462" s="292" t="s">
        <v>4665</v>
      </c>
      <c r="C462" s="16" t="s">
        <v>1579</v>
      </c>
      <c r="D462" s="35" t="s">
        <v>4651</v>
      </c>
      <c r="E462" s="26" t="s">
        <v>1178</v>
      </c>
      <c r="F462" s="16" t="s">
        <v>1179</v>
      </c>
      <c r="G462" s="53">
        <v>44528</v>
      </c>
      <c r="H462" s="92" t="s">
        <v>728</v>
      </c>
      <c r="I462" s="67"/>
      <c r="J462" s="20"/>
      <c r="K462" s="16">
        <v>1</v>
      </c>
      <c r="L462" s="23"/>
      <c r="M462" s="23"/>
      <c r="N462" s="23" t="s">
        <v>298</v>
      </c>
      <c r="O462" s="23" t="s">
        <v>299</v>
      </c>
      <c r="P462" s="23"/>
      <c r="Q462" s="23"/>
      <c r="R462" s="23"/>
      <c r="S462" s="23"/>
      <c r="T462" s="23"/>
      <c r="U462" s="23"/>
      <c r="V462" s="23"/>
      <c r="W462" s="23"/>
      <c r="X462" s="23"/>
      <c r="Y462" s="23"/>
      <c r="Z462" s="23"/>
      <c r="AA462" s="23"/>
      <c r="AB462" s="23"/>
      <c r="AC462" s="23" t="s">
        <v>62</v>
      </c>
      <c r="AD462" s="23"/>
      <c r="AE462" s="23"/>
      <c r="AF462" s="16"/>
      <c r="AG462" s="16"/>
      <c r="AH462" s="280">
        <v>4</v>
      </c>
      <c r="AI462" s="16"/>
      <c r="AJ462" s="16">
        <v>1</v>
      </c>
      <c r="AK462" s="23"/>
      <c r="AL462" s="23"/>
      <c r="AM462" s="23"/>
      <c r="AN462" s="23"/>
    </row>
    <row r="463" spans="1:40" ht="46.5" customHeight="1" x14ac:dyDescent="0.2">
      <c r="A463" s="292" t="s">
        <v>5125</v>
      </c>
      <c r="B463" s="292" t="s">
        <v>4665</v>
      </c>
      <c r="C463" s="16" t="s">
        <v>1579</v>
      </c>
      <c r="D463" s="148" t="s">
        <v>4652</v>
      </c>
      <c r="E463" s="368" t="s">
        <v>1275</v>
      </c>
      <c r="F463" s="369" t="s">
        <v>1276</v>
      </c>
      <c r="G463" s="370">
        <v>44574</v>
      </c>
      <c r="H463" s="371" t="s">
        <v>728</v>
      </c>
      <c r="I463" s="67" t="s">
        <v>1540</v>
      </c>
      <c r="J463" s="20"/>
      <c r="K463" s="16">
        <v>1</v>
      </c>
      <c r="L463" s="23"/>
      <c r="M463" s="23"/>
      <c r="N463" s="23" t="s">
        <v>298</v>
      </c>
      <c r="O463" s="23" t="s">
        <v>299</v>
      </c>
      <c r="P463" s="23"/>
      <c r="Q463" s="23"/>
      <c r="R463" s="23"/>
      <c r="S463" s="23"/>
      <c r="T463" s="23"/>
      <c r="U463" s="23"/>
      <c r="V463" s="23"/>
      <c r="W463" s="23"/>
      <c r="X463" s="23"/>
      <c r="Y463" s="23"/>
      <c r="Z463" s="23"/>
      <c r="AA463" s="23"/>
      <c r="AB463" s="23"/>
      <c r="AC463" s="23" t="s">
        <v>62</v>
      </c>
      <c r="AD463" s="23"/>
      <c r="AE463" s="23"/>
      <c r="AF463" s="16">
        <v>2</v>
      </c>
      <c r="AG463" s="16">
        <v>1</v>
      </c>
      <c r="AH463" s="280">
        <v>1</v>
      </c>
      <c r="AI463" s="16"/>
      <c r="AJ463" s="16" t="s">
        <v>36</v>
      </c>
      <c r="AK463" s="16">
        <v>1</v>
      </c>
      <c r="AL463" s="23"/>
      <c r="AM463" s="23"/>
      <c r="AN463" s="23"/>
    </row>
    <row r="464" spans="1:40" ht="46.5" customHeight="1" x14ac:dyDescent="0.2">
      <c r="A464" s="292" t="s">
        <v>5125</v>
      </c>
      <c r="B464" s="292" t="s">
        <v>4665</v>
      </c>
      <c r="C464" s="16" t="s">
        <v>1579</v>
      </c>
      <c r="D464" s="35" t="s">
        <v>4653</v>
      </c>
      <c r="E464" s="26" t="s">
        <v>1174</v>
      </c>
      <c r="F464" s="16" t="s">
        <v>1376</v>
      </c>
      <c r="G464" s="372">
        <v>44604</v>
      </c>
      <c r="H464" s="373" t="s">
        <v>728</v>
      </c>
      <c r="I464" s="67" t="s">
        <v>1539</v>
      </c>
      <c r="J464" s="20"/>
      <c r="K464" s="16">
        <v>1</v>
      </c>
      <c r="L464" s="23"/>
      <c r="M464" s="23"/>
      <c r="N464" s="23" t="s">
        <v>298</v>
      </c>
      <c r="O464" s="23" t="s">
        <v>299</v>
      </c>
      <c r="P464" s="23"/>
      <c r="Q464" s="23"/>
      <c r="R464" s="23"/>
      <c r="S464" s="23"/>
      <c r="T464" s="23"/>
      <c r="U464" s="23"/>
      <c r="V464" s="23"/>
      <c r="W464" s="23"/>
      <c r="X464" s="23"/>
      <c r="Y464" s="23"/>
      <c r="Z464" s="23"/>
      <c r="AA464" s="23"/>
      <c r="AB464" s="23"/>
      <c r="AC464" s="23" t="s">
        <v>62</v>
      </c>
      <c r="AD464" s="23"/>
      <c r="AE464" s="23"/>
      <c r="AF464" s="16">
        <v>3</v>
      </c>
      <c r="AG464" s="16"/>
      <c r="AH464" s="280">
        <v>3</v>
      </c>
      <c r="AI464" s="16" t="s">
        <v>38</v>
      </c>
      <c r="AJ464" s="16">
        <v>3</v>
      </c>
      <c r="AK464" s="23"/>
      <c r="AL464" s="23"/>
      <c r="AM464" s="23"/>
      <c r="AN464" s="23"/>
    </row>
    <row r="465" spans="1:40" ht="46.5" customHeight="1" x14ac:dyDescent="0.2">
      <c r="A465" s="106" t="s">
        <v>320</v>
      </c>
      <c r="B465" s="23">
        <v>2017</v>
      </c>
      <c r="C465" s="431" t="s">
        <v>1579</v>
      </c>
      <c r="D465" s="90" t="s">
        <v>4215</v>
      </c>
      <c r="E465" s="268" t="s">
        <v>3841</v>
      </c>
      <c r="F465" s="161" t="s">
        <v>3842</v>
      </c>
      <c r="G465" s="23"/>
      <c r="H465" s="264">
        <v>43070</v>
      </c>
      <c r="I465" s="122" t="s">
        <v>3843</v>
      </c>
      <c r="J465" s="160" t="s">
        <v>3844</v>
      </c>
      <c r="K465" s="16">
        <v>1</v>
      </c>
      <c r="L465" s="23"/>
      <c r="M465" s="23"/>
      <c r="N465" s="23" t="s">
        <v>123</v>
      </c>
      <c r="O465" s="23" t="s">
        <v>124</v>
      </c>
      <c r="P465" s="23"/>
      <c r="Q465" s="23"/>
      <c r="R465" s="23"/>
      <c r="S465" s="23"/>
      <c r="T465" s="23"/>
      <c r="U465" s="23"/>
      <c r="V465" s="23"/>
      <c r="W465" s="23" t="s">
        <v>62</v>
      </c>
      <c r="X465" s="23"/>
      <c r="Y465" s="23"/>
      <c r="Z465" s="23"/>
      <c r="AA465" s="23"/>
      <c r="AB465" s="23"/>
      <c r="AC465" s="23"/>
      <c r="AD465" s="23"/>
      <c r="AE465" s="23"/>
      <c r="AF465" s="23"/>
      <c r="AG465" s="23"/>
      <c r="AH465" s="290"/>
      <c r="AI465" s="23"/>
      <c r="AJ465" s="431"/>
      <c r="AK465" s="23"/>
      <c r="AL465" s="23"/>
      <c r="AM465" s="23" t="s">
        <v>62</v>
      </c>
      <c r="AN465" s="23"/>
    </row>
    <row r="466" spans="1:40" ht="46.5" customHeight="1" x14ac:dyDescent="0.2">
      <c r="A466" s="292" t="s">
        <v>5125</v>
      </c>
      <c r="B466" s="23">
        <v>2017</v>
      </c>
      <c r="C466" s="431" t="s">
        <v>1579</v>
      </c>
      <c r="D466" s="90" t="s">
        <v>4216</v>
      </c>
      <c r="E466" s="268" t="s">
        <v>3845</v>
      </c>
      <c r="F466" s="161" t="s">
        <v>3846</v>
      </c>
      <c r="G466" s="20" t="s">
        <v>3847</v>
      </c>
      <c r="H466" s="271" t="s">
        <v>3848</v>
      </c>
      <c r="I466" s="67" t="s">
        <v>3849</v>
      </c>
      <c r="J466" s="160" t="s">
        <v>1684</v>
      </c>
      <c r="K466" s="16">
        <v>1</v>
      </c>
      <c r="L466" s="23"/>
      <c r="M466" s="23"/>
      <c r="N466" s="23" t="s">
        <v>197</v>
      </c>
      <c r="O466" s="23" t="s">
        <v>198</v>
      </c>
      <c r="P466" s="23"/>
      <c r="Q466" s="23"/>
      <c r="R466" s="23"/>
      <c r="S466" s="23"/>
      <c r="T466" s="23"/>
      <c r="U466" s="23"/>
      <c r="V466" s="23"/>
      <c r="W466" s="23" t="s">
        <v>62</v>
      </c>
      <c r="X466" s="23"/>
      <c r="Y466" s="23"/>
      <c r="Z466" s="23"/>
      <c r="AA466" s="23"/>
      <c r="AB466" s="23"/>
      <c r="AC466" s="23"/>
      <c r="AD466" s="23"/>
      <c r="AE466" s="23"/>
      <c r="AF466" s="23"/>
      <c r="AG466" s="23"/>
      <c r="AH466" s="280">
        <v>4</v>
      </c>
      <c r="AI466" s="23"/>
      <c r="AJ466" s="431">
        <v>1</v>
      </c>
      <c r="AK466" s="23"/>
      <c r="AL466" s="23"/>
      <c r="AM466" s="23"/>
      <c r="AN466" s="23"/>
    </row>
    <row r="467" spans="1:40" ht="46.5" customHeight="1" x14ac:dyDescent="0.2">
      <c r="A467" s="106" t="s">
        <v>320</v>
      </c>
      <c r="B467" s="23">
        <v>2017</v>
      </c>
      <c r="C467" s="431" t="s">
        <v>54</v>
      </c>
      <c r="D467" s="90" t="s">
        <v>4217</v>
      </c>
      <c r="E467" s="160" t="s">
        <v>3850</v>
      </c>
      <c r="F467" s="161" t="s">
        <v>3851</v>
      </c>
      <c r="G467" s="23"/>
      <c r="H467" s="264">
        <v>42826</v>
      </c>
      <c r="I467" s="35"/>
      <c r="J467" s="160" t="s">
        <v>3852</v>
      </c>
      <c r="K467" s="16">
        <v>0</v>
      </c>
      <c r="L467" s="23"/>
      <c r="M467" s="23"/>
      <c r="N467" s="23" t="s">
        <v>536</v>
      </c>
      <c r="O467" s="23" t="s">
        <v>223</v>
      </c>
      <c r="P467" s="23"/>
      <c r="Q467" s="23"/>
      <c r="R467" s="23"/>
      <c r="S467" s="23"/>
      <c r="T467" s="23"/>
      <c r="U467" s="23"/>
      <c r="V467" s="23"/>
      <c r="W467" s="23" t="s">
        <v>62</v>
      </c>
      <c r="X467" s="23"/>
      <c r="Y467" s="23"/>
      <c r="Z467" s="23"/>
      <c r="AA467" s="23"/>
      <c r="AB467" s="23"/>
      <c r="AC467" s="23"/>
      <c r="AD467" s="23"/>
      <c r="AE467" s="23"/>
      <c r="AF467" s="23"/>
      <c r="AG467" s="23"/>
      <c r="AH467" s="290"/>
      <c r="AI467" s="23"/>
      <c r="AJ467" s="431"/>
      <c r="AK467" s="23"/>
      <c r="AL467" s="23"/>
      <c r="AM467" s="23"/>
      <c r="AN467" s="23"/>
    </row>
    <row r="468" spans="1:40" ht="46.5" customHeight="1" x14ac:dyDescent="0.2">
      <c r="A468" s="106" t="s">
        <v>320</v>
      </c>
      <c r="B468" s="23">
        <v>2017</v>
      </c>
      <c r="C468" s="431" t="s">
        <v>54</v>
      </c>
      <c r="D468" s="90" t="s">
        <v>4218</v>
      </c>
      <c r="E468" s="268" t="s">
        <v>3853</v>
      </c>
      <c r="F468" s="161"/>
      <c r="G468" s="20" t="s">
        <v>3854</v>
      </c>
      <c r="H468" s="265" t="s">
        <v>3855</v>
      </c>
      <c r="I468" s="122" t="s">
        <v>3856</v>
      </c>
      <c r="J468" s="160" t="s">
        <v>1037</v>
      </c>
      <c r="K468" s="16">
        <v>1</v>
      </c>
      <c r="L468" s="23"/>
      <c r="M468" s="23"/>
      <c r="N468" s="23" t="s">
        <v>2262</v>
      </c>
      <c r="O468" s="23" t="s">
        <v>610</v>
      </c>
      <c r="P468" s="23"/>
      <c r="Q468" s="23"/>
      <c r="R468" s="23"/>
      <c r="S468" s="23"/>
      <c r="T468" s="23"/>
      <c r="U468" s="23"/>
      <c r="V468" s="23"/>
      <c r="W468" s="23" t="s">
        <v>62</v>
      </c>
      <c r="X468" s="23"/>
      <c r="Y468" s="23"/>
      <c r="Z468" s="23"/>
      <c r="AA468" s="23"/>
      <c r="AB468" s="23"/>
      <c r="AC468" s="23"/>
      <c r="AD468" s="23"/>
      <c r="AE468" s="23"/>
      <c r="AF468" s="23"/>
      <c r="AG468" s="23"/>
      <c r="AH468" s="290"/>
      <c r="AI468" s="23"/>
      <c r="AJ468" s="431"/>
      <c r="AK468" s="23"/>
      <c r="AL468" s="23"/>
      <c r="AM468" s="23"/>
      <c r="AN468" s="23"/>
    </row>
    <row r="469" spans="1:40" ht="46.5" customHeight="1" x14ac:dyDescent="0.2">
      <c r="A469" s="106" t="s">
        <v>320</v>
      </c>
      <c r="B469" s="23">
        <v>2017</v>
      </c>
      <c r="C469" s="431" t="s">
        <v>125</v>
      </c>
      <c r="D469" s="90" t="s">
        <v>4219</v>
      </c>
      <c r="E469" s="268" t="s">
        <v>3857</v>
      </c>
      <c r="F469" s="161" t="s">
        <v>3858</v>
      </c>
      <c r="G469" s="20" t="s">
        <v>3859</v>
      </c>
      <c r="H469" s="264">
        <v>43009</v>
      </c>
      <c r="I469" s="67" t="s">
        <v>3860</v>
      </c>
      <c r="J469" s="160" t="s">
        <v>3861</v>
      </c>
      <c r="K469" s="16">
        <v>1</v>
      </c>
      <c r="L469" s="23"/>
      <c r="M469" s="23"/>
      <c r="N469" s="23" t="s">
        <v>238</v>
      </c>
      <c r="O469" s="23" t="s">
        <v>239</v>
      </c>
      <c r="P469" s="23"/>
      <c r="Q469" s="23"/>
      <c r="R469" s="23"/>
      <c r="S469" s="23"/>
      <c r="T469" s="23"/>
      <c r="U469" s="23"/>
      <c r="V469" s="23"/>
      <c r="W469" s="23" t="s">
        <v>62</v>
      </c>
      <c r="X469" s="23"/>
      <c r="Y469" s="23"/>
      <c r="Z469" s="23"/>
      <c r="AA469" s="23"/>
      <c r="AB469" s="23"/>
      <c r="AC469" s="23"/>
      <c r="AD469" s="23"/>
      <c r="AE469" s="23"/>
      <c r="AF469" s="23"/>
      <c r="AG469" s="23"/>
      <c r="AH469" s="290"/>
      <c r="AI469" s="23"/>
      <c r="AJ469" s="431"/>
      <c r="AK469" s="23"/>
      <c r="AL469" s="23"/>
      <c r="AM469" s="23" t="s">
        <v>62</v>
      </c>
      <c r="AN469" s="23"/>
    </row>
    <row r="470" spans="1:40" ht="46.5" customHeight="1" x14ac:dyDescent="0.2">
      <c r="A470" s="292" t="s">
        <v>5125</v>
      </c>
      <c r="B470" s="23">
        <v>2017</v>
      </c>
      <c r="C470" s="431" t="s">
        <v>125</v>
      </c>
      <c r="D470" s="90" t="s">
        <v>4220</v>
      </c>
      <c r="E470" s="413" t="s">
        <v>1148</v>
      </c>
      <c r="F470" s="161" t="s">
        <v>3862</v>
      </c>
      <c r="G470" s="23"/>
      <c r="H470" s="264">
        <v>43009</v>
      </c>
      <c r="I470" s="122" t="s">
        <v>3863</v>
      </c>
      <c r="J470" s="160" t="s">
        <v>3864</v>
      </c>
      <c r="K470" s="16">
        <v>1</v>
      </c>
      <c r="L470" s="23"/>
      <c r="M470" s="23"/>
      <c r="N470" s="23" t="s">
        <v>238</v>
      </c>
      <c r="O470" s="23" t="s">
        <v>239</v>
      </c>
      <c r="P470" s="23"/>
      <c r="Q470" s="23"/>
      <c r="R470" s="23"/>
      <c r="S470" s="23"/>
      <c r="T470" s="23"/>
      <c r="U470" s="23"/>
      <c r="V470" s="23"/>
      <c r="W470" s="23" t="s">
        <v>62</v>
      </c>
      <c r="X470" s="23"/>
      <c r="Y470" s="23"/>
      <c r="Z470" s="23"/>
      <c r="AA470" s="23"/>
      <c r="AB470" s="23"/>
      <c r="AC470" s="23"/>
      <c r="AD470" s="23"/>
      <c r="AE470" s="23"/>
      <c r="AF470" s="23"/>
      <c r="AG470" s="23"/>
      <c r="AH470" s="280">
        <v>3</v>
      </c>
      <c r="AI470" s="23"/>
      <c r="AJ470" s="431">
        <v>2</v>
      </c>
      <c r="AK470" s="23"/>
      <c r="AL470" s="23"/>
      <c r="AM470" s="23"/>
      <c r="AN470" s="23"/>
    </row>
    <row r="471" spans="1:40" ht="46.5" customHeight="1" x14ac:dyDescent="0.2">
      <c r="A471" s="106" t="s">
        <v>320</v>
      </c>
      <c r="B471" s="23">
        <v>2017</v>
      </c>
      <c r="C471" s="431" t="s">
        <v>79</v>
      </c>
      <c r="D471" s="90" t="s">
        <v>4221</v>
      </c>
      <c r="E471" s="160" t="s">
        <v>3865</v>
      </c>
      <c r="F471" s="161"/>
      <c r="G471" s="23"/>
      <c r="H471" s="264">
        <v>42979</v>
      </c>
      <c r="I471" s="35"/>
      <c r="J471" s="160" t="s">
        <v>3866</v>
      </c>
      <c r="K471" s="16">
        <v>0</v>
      </c>
      <c r="L471" s="23"/>
      <c r="M471" s="23"/>
      <c r="N471" s="23" t="s">
        <v>280</v>
      </c>
      <c r="O471" s="23" t="s">
        <v>281</v>
      </c>
      <c r="P471" s="23"/>
      <c r="Q471" s="23"/>
      <c r="R471" s="23"/>
      <c r="S471" s="23"/>
      <c r="T471" s="23"/>
      <c r="U471" s="23"/>
      <c r="V471" s="23"/>
      <c r="W471" s="23"/>
      <c r="X471" s="23"/>
      <c r="Y471" s="23"/>
      <c r="Z471" s="23"/>
      <c r="AA471" s="23"/>
      <c r="AB471" s="23"/>
      <c r="AC471" s="23"/>
      <c r="AD471" s="23"/>
      <c r="AE471" s="23"/>
      <c r="AF471" s="23"/>
      <c r="AG471" s="23"/>
      <c r="AH471" s="290"/>
      <c r="AI471" s="23"/>
      <c r="AJ471" s="431"/>
      <c r="AK471" s="23"/>
      <c r="AL471" s="23"/>
      <c r="AM471" s="23"/>
      <c r="AN471" s="23"/>
    </row>
    <row r="472" spans="1:40" ht="46.5" customHeight="1" x14ac:dyDescent="0.2">
      <c r="A472" s="106" t="s">
        <v>320</v>
      </c>
      <c r="B472" s="23">
        <v>2017</v>
      </c>
      <c r="C472" s="431" t="s">
        <v>136</v>
      </c>
      <c r="D472" s="90" t="s">
        <v>4222</v>
      </c>
      <c r="E472" s="268" t="s">
        <v>3867</v>
      </c>
      <c r="F472" s="161" t="s">
        <v>3868</v>
      </c>
      <c r="G472" s="23"/>
      <c r="H472" s="265"/>
      <c r="I472" s="122" t="s">
        <v>3869</v>
      </c>
      <c r="J472" s="160" t="s">
        <v>3870</v>
      </c>
      <c r="K472" s="16">
        <v>1</v>
      </c>
      <c r="L472" s="23"/>
      <c r="M472" s="23"/>
      <c r="N472" s="23" t="s">
        <v>1841</v>
      </c>
      <c r="O472" s="23" t="s">
        <v>3806</v>
      </c>
      <c r="P472" s="23"/>
      <c r="Q472" s="23"/>
      <c r="R472" s="23"/>
      <c r="S472" s="23"/>
      <c r="T472" s="23"/>
      <c r="U472" s="23"/>
      <c r="V472" s="23"/>
      <c r="W472" s="23" t="s">
        <v>62</v>
      </c>
      <c r="X472" s="23"/>
      <c r="Y472" s="23"/>
      <c r="Z472" s="23"/>
      <c r="AA472" s="23"/>
      <c r="AB472" s="23"/>
      <c r="AC472" s="23"/>
      <c r="AD472" s="23"/>
      <c r="AE472" s="23"/>
      <c r="AF472" s="23"/>
      <c r="AG472" s="23"/>
      <c r="AH472" s="290"/>
      <c r="AI472" s="23"/>
      <c r="AJ472" s="431"/>
      <c r="AK472" s="23"/>
      <c r="AL472" s="23"/>
      <c r="AM472" s="23" t="s">
        <v>62</v>
      </c>
      <c r="AN472" s="23"/>
    </row>
    <row r="473" spans="1:40" ht="46.5" customHeight="1" x14ac:dyDescent="0.2">
      <c r="A473" s="106" t="s">
        <v>320</v>
      </c>
      <c r="B473" s="23">
        <v>2017</v>
      </c>
      <c r="C473" s="431" t="s">
        <v>136</v>
      </c>
      <c r="D473" s="90" t="s">
        <v>4223</v>
      </c>
      <c r="E473" s="268" t="s">
        <v>3871</v>
      </c>
      <c r="F473" s="161" t="s">
        <v>3872</v>
      </c>
      <c r="G473" s="23"/>
      <c r="H473" s="265"/>
      <c r="I473" s="35"/>
      <c r="J473" s="160" t="s">
        <v>3873</v>
      </c>
      <c r="K473" s="16">
        <v>1</v>
      </c>
      <c r="L473" s="23"/>
      <c r="M473" s="23"/>
      <c r="N473" s="23" t="s">
        <v>1841</v>
      </c>
      <c r="O473" s="23" t="s">
        <v>3806</v>
      </c>
      <c r="P473" s="23"/>
      <c r="Q473" s="23"/>
      <c r="R473" s="23"/>
      <c r="S473" s="23"/>
      <c r="T473" s="23"/>
      <c r="U473" s="23"/>
      <c r="V473" s="23"/>
      <c r="W473" s="23" t="s">
        <v>62</v>
      </c>
      <c r="X473" s="23"/>
      <c r="Y473" s="23"/>
      <c r="Z473" s="23"/>
      <c r="AA473" s="23"/>
      <c r="AB473" s="23"/>
      <c r="AC473" s="23"/>
      <c r="AD473" s="23"/>
      <c r="AE473" s="23"/>
      <c r="AF473" s="23"/>
      <c r="AG473" s="23"/>
      <c r="AH473" s="290"/>
      <c r="AI473" s="23"/>
      <c r="AJ473" s="431"/>
      <c r="AK473" s="23"/>
      <c r="AL473" s="23"/>
      <c r="AM473" s="23"/>
      <c r="AN473" s="23"/>
    </row>
    <row r="474" spans="1:40" ht="46.5" customHeight="1" x14ac:dyDescent="0.2">
      <c r="A474" s="106" t="s">
        <v>320</v>
      </c>
      <c r="B474" s="23">
        <v>2018</v>
      </c>
      <c r="C474" s="431" t="s">
        <v>79</v>
      </c>
      <c r="D474" s="90" t="s">
        <v>3619</v>
      </c>
      <c r="E474" s="20" t="s">
        <v>1783</v>
      </c>
      <c r="F474" s="19" t="s">
        <v>1784</v>
      </c>
      <c r="G474" s="20"/>
      <c r="H474" s="207"/>
      <c r="I474" s="21" t="s">
        <v>2346</v>
      </c>
      <c r="J474" s="20" t="s">
        <v>2347</v>
      </c>
      <c r="K474" s="23">
        <v>0</v>
      </c>
      <c r="L474" s="23"/>
      <c r="M474" s="23"/>
      <c r="N474" s="23" t="s">
        <v>85</v>
      </c>
      <c r="O474" s="23" t="s">
        <v>86</v>
      </c>
      <c r="P474" s="23"/>
      <c r="Q474" s="23"/>
      <c r="R474" s="23"/>
      <c r="S474" s="23"/>
      <c r="T474" s="23"/>
      <c r="U474" s="23"/>
      <c r="V474" s="23"/>
      <c r="W474" s="23"/>
      <c r="X474" s="23"/>
      <c r="Y474" s="23"/>
      <c r="Z474" s="23"/>
      <c r="AA474" s="23"/>
      <c r="AB474" s="23"/>
      <c r="AC474" s="23" t="s">
        <v>62</v>
      </c>
      <c r="AD474" s="23"/>
      <c r="AE474" s="23"/>
      <c r="AF474" s="23"/>
      <c r="AG474" s="180"/>
      <c r="AH474" s="288"/>
      <c r="AI474" s="179"/>
      <c r="AJ474" s="443"/>
      <c r="AK474" s="179"/>
      <c r="AL474" s="179"/>
      <c r="AM474" s="23"/>
      <c r="AN474" s="23"/>
    </row>
    <row r="475" spans="1:40" ht="46.5" customHeight="1" x14ac:dyDescent="0.2">
      <c r="A475" s="106" t="s">
        <v>320</v>
      </c>
      <c r="B475" s="23">
        <v>2018</v>
      </c>
      <c r="C475" s="431" t="s">
        <v>125</v>
      </c>
      <c r="D475" s="90" t="s">
        <v>3620</v>
      </c>
      <c r="E475" s="20" t="s">
        <v>2348</v>
      </c>
      <c r="F475" s="19" t="s">
        <v>2349</v>
      </c>
      <c r="G475" s="20"/>
      <c r="H475" s="207" t="s">
        <v>2350</v>
      </c>
      <c r="I475" s="21" t="s">
        <v>2351</v>
      </c>
      <c r="J475" s="20" t="s">
        <v>2352</v>
      </c>
      <c r="K475" s="23">
        <v>0</v>
      </c>
      <c r="L475" s="23"/>
      <c r="M475" s="23"/>
      <c r="N475" s="23" t="s">
        <v>130</v>
      </c>
      <c r="O475" s="23" t="s">
        <v>131</v>
      </c>
      <c r="P475" s="23" t="s">
        <v>134</v>
      </c>
      <c r="Q475" s="23" t="s">
        <v>135</v>
      </c>
      <c r="R475" s="23"/>
      <c r="S475" s="23"/>
      <c r="T475" s="23"/>
      <c r="U475" s="23"/>
      <c r="V475" s="23"/>
      <c r="W475" s="23"/>
      <c r="X475" s="23"/>
      <c r="Y475" s="23"/>
      <c r="Z475" s="23"/>
      <c r="AA475" s="23"/>
      <c r="AB475" s="23"/>
      <c r="AC475" s="23"/>
      <c r="AD475" s="23"/>
      <c r="AE475" s="23"/>
      <c r="AF475" s="23"/>
      <c r="AG475" s="180"/>
      <c r="AH475" s="288"/>
      <c r="AI475" s="179"/>
      <c r="AJ475" s="443"/>
      <c r="AK475" s="179"/>
      <c r="AL475" s="179"/>
      <c r="AM475" s="23"/>
      <c r="AN475" s="23"/>
    </row>
    <row r="476" spans="1:40" ht="46.5" customHeight="1" x14ac:dyDescent="0.2">
      <c r="A476" s="292" t="s">
        <v>5125</v>
      </c>
      <c r="B476" s="23">
        <v>2018</v>
      </c>
      <c r="C476" s="431" t="s">
        <v>54</v>
      </c>
      <c r="D476" s="90" t="s">
        <v>3621</v>
      </c>
      <c r="E476" s="26" t="s">
        <v>992</v>
      </c>
      <c r="F476" s="19" t="s">
        <v>2353</v>
      </c>
      <c r="G476" s="20"/>
      <c r="H476" s="207" t="s">
        <v>2354</v>
      </c>
      <c r="I476" s="122" t="s">
        <v>2355</v>
      </c>
      <c r="J476" s="20" t="s">
        <v>2356</v>
      </c>
      <c r="K476" s="23">
        <v>1</v>
      </c>
      <c r="L476" s="23"/>
      <c r="M476" s="23"/>
      <c r="N476" s="23" t="s">
        <v>810</v>
      </c>
      <c r="O476" s="23" t="s">
        <v>223</v>
      </c>
      <c r="P476" s="23"/>
      <c r="Q476" s="23"/>
      <c r="R476" s="23"/>
      <c r="S476" s="23"/>
      <c r="T476" s="23"/>
      <c r="U476" s="23"/>
      <c r="V476" s="23"/>
      <c r="W476" s="23"/>
      <c r="X476" s="23"/>
      <c r="Y476" s="23"/>
      <c r="Z476" s="23"/>
      <c r="AA476" s="23"/>
      <c r="AB476" s="23"/>
      <c r="AC476" s="23" t="s">
        <v>62</v>
      </c>
      <c r="AD476" s="23"/>
      <c r="AE476" s="23"/>
      <c r="AF476" s="23"/>
      <c r="AG476" s="180"/>
      <c r="AH476" s="452">
        <v>3</v>
      </c>
      <c r="AI476" s="179"/>
      <c r="AJ476" s="443">
        <v>2</v>
      </c>
      <c r="AK476" s="179"/>
      <c r="AL476" s="179"/>
      <c r="AM476" s="23"/>
      <c r="AN476" s="23"/>
    </row>
    <row r="477" spans="1:40" ht="46.5" customHeight="1" x14ac:dyDescent="0.2">
      <c r="A477" s="106" t="s">
        <v>320</v>
      </c>
      <c r="B477" s="23">
        <v>2018</v>
      </c>
      <c r="C477" s="431" t="s">
        <v>54</v>
      </c>
      <c r="D477" s="32" t="s">
        <v>3622</v>
      </c>
      <c r="E477" s="26" t="s">
        <v>2357</v>
      </c>
      <c r="F477" s="19" t="s">
        <v>2358</v>
      </c>
      <c r="G477" s="20"/>
      <c r="H477" s="207"/>
      <c r="I477" s="21" t="s">
        <v>2359</v>
      </c>
      <c r="J477" s="20" t="s">
        <v>2360</v>
      </c>
      <c r="K477" s="23">
        <v>1</v>
      </c>
      <c r="L477" s="23"/>
      <c r="M477" s="23"/>
      <c r="N477" s="23" t="s">
        <v>810</v>
      </c>
      <c r="O477" s="23" t="s">
        <v>223</v>
      </c>
      <c r="P477" s="23"/>
      <c r="Q477" s="23"/>
      <c r="R477" s="23"/>
      <c r="S477" s="23"/>
      <c r="T477" s="23"/>
      <c r="U477" s="23"/>
      <c r="V477" s="23"/>
      <c r="W477" s="23"/>
      <c r="X477" s="23"/>
      <c r="Y477" s="23"/>
      <c r="Z477" s="23"/>
      <c r="AA477" s="23"/>
      <c r="AB477" s="23"/>
      <c r="AC477" s="23" t="s">
        <v>62</v>
      </c>
      <c r="AD477" s="23"/>
      <c r="AE477" s="23"/>
      <c r="AF477" s="23"/>
      <c r="AG477" s="23"/>
      <c r="AH477" s="289"/>
      <c r="AI477" s="23"/>
      <c r="AJ477" s="431"/>
      <c r="AK477" s="23"/>
      <c r="AL477" s="23"/>
      <c r="AM477" s="23" t="s">
        <v>62</v>
      </c>
      <c r="AN477" s="23"/>
    </row>
    <row r="478" spans="1:40" ht="46.5" customHeight="1" x14ac:dyDescent="0.2">
      <c r="A478" s="106" t="s">
        <v>320</v>
      </c>
      <c r="B478" s="23">
        <v>2018</v>
      </c>
      <c r="C478" s="431" t="s">
        <v>54</v>
      </c>
      <c r="D478" s="90" t="s">
        <v>3623</v>
      </c>
      <c r="E478" s="20" t="s">
        <v>2361</v>
      </c>
      <c r="F478" s="19" t="s">
        <v>2362</v>
      </c>
      <c r="G478" s="20"/>
      <c r="H478" s="94">
        <v>43221</v>
      </c>
      <c r="I478" s="21" t="s">
        <v>2363</v>
      </c>
      <c r="J478" s="20" t="s">
        <v>2364</v>
      </c>
      <c r="K478" s="23">
        <v>0</v>
      </c>
      <c r="L478" s="23"/>
      <c r="M478" s="23"/>
      <c r="N478" s="23" t="s">
        <v>536</v>
      </c>
      <c r="O478" s="23" t="s">
        <v>223</v>
      </c>
      <c r="P478" s="23"/>
      <c r="Q478" s="23"/>
      <c r="R478" s="23"/>
      <c r="S478" s="23"/>
      <c r="T478" s="23"/>
      <c r="U478" s="23"/>
      <c r="V478" s="23"/>
      <c r="W478" s="23"/>
      <c r="X478" s="23"/>
      <c r="Y478" s="23"/>
      <c r="Z478" s="23"/>
      <c r="AA478" s="23"/>
      <c r="AB478" s="23"/>
      <c r="AC478" s="23"/>
      <c r="AD478" s="23"/>
      <c r="AE478" s="23"/>
      <c r="AF478" s="23"/>
      <c r="AG478" s="23"/>
      <c r="AH478" s="290"/>
      <c r="AI478" s="23"/>
      <c r="AJ478" s="431"/>
      <c r="AK478" s="23"/>
      <c r="AL478" s="23"/>
      <c r="AM478" s="23" t="s">
        <v>62</v>
      </c>
      <c r="AN478" s="23"/>
    </row>
    <row r="479" spans="1:40" ht="46.5" customHeight="1" x14ac:dyDescent="0.2">
      <c r="A479" s="106" t="s">
        <v>320</v>
      </c>
      <c r="B479" s="23">
        <v>2018</v>
      </c>
      <c r="C479" s="431" t="s">
        <v>54</v>
      </c>
      <c r="D479" s="90" t="s">
        <v>3624</v>
      </c>
      <c r="E479" s="26" t="s">
        <v>2365</v>
      </c>
      <c r="F479" s="19" t="s">
        <v>2366</v>
      </c>
      <c r="G479" s="20"/>
      <c r="H479" s="94">
        <v>43160</v>
      </c>
      <c r="I479" s="21" t="s">
        <v>2367</v>
      </c>
      <c r="J479" s="20" t="s">
        <v>2368</v>
      </c>
      <c r="K479" s="23">
        <v>1</v>
      </c>
      <c r="L479" s="23"/>
      <c r="M479" s="23"/>
      <c r="N479" s="23" t="s">
        <v>2262</v>
      </c>
      <c r="O479" s="23" t="s">
        <v>610</v>
      </c>
      <c r="P479" s="23"/>
      <c r="Q479" s="23"/>
      <c r="R479" s="23"/>
      <c r="S479" s="23"/>
      <c r="T479" s="23"/>
      <c r="U479" s="23"/>
      <c r="V479" s="23"/>
      <c r="W479" s="23"/>
      <c r="X479" s="23"/>
      <c r="Y479" s="23"/>
      <c r="Z479" s="23"/>
      <c r="AA479" s="23"/>
      <c r="AB479" s="23"/>
      <c r="AC479" s="23"/>
      <c r="AD479" s="23"/>
      <c r="AE479" s="23"/>
      <c r="AF479" s="23"/>
      <c r="AG479" s="23"/>
      <c r="AH479" s="290"/>
      <c r="AI479" s="23"/>
      <c r="AJ479" s="431"/>
      <c r="AK479" s="23"/>
      <c r="AL479" s="23"/>
      <c r="AM479" s="23"/>
      <c r="AN479" s="23"/>
    </row>
    <row r="480" spans="1:40" ht="46.5" customHeight="1" x14ac:dyDescent="0.2">
      <c r="A480" s="106" t="s">
        <v>320</v>
      </c>
      <c r="B480" s="23">
        <v>2018</v>
      </c>
      <c r="C480" s="431" t="s">
        <v>1579</v>
      </c>
      <c r="D480" s="90" t="s">
        <v>3625</v>
      </c>
      <c r="E480" s="26" t="s">
        <v>2369</v>
      </c>
      <c r="F480" s="19" t="s">
        <v>2370</v>
      </c>
      <c r="G480" s="20"/>
      <c r="H480" s="94">
        <v>43252</v>
      </c>
      <c r="I480" s="21" t="s">
        <v>2371</v>
      </c>
      <c r="J480" s="20" t="s">
        <v>2372</v>
      </c>
      <c r="K480" s="23">
        <v>1</v>
      </c>
      <c r="L480" s="23"/>
      <c r="M480" s="23"/>
      <c r="N480" s="23" t="s">
        <v>249</v>
      </c>
      <c r="O480" s="23" t="s">
        <v>250</v>
      </c>
      <c r="P480" s="23" t="s">
        <v>123</v>
      </c>
      <c r="Q480" s="23" t="s">
        <v>124</v>
      </c>
      <c r="R480" s="23"/>
      <c r="S480" s="23"/>
      <c r="T480" s="23"/>
      <c r="U480" s="23"/>
      <c r="V480" s="23"/>
      <c r="W480" s="23"/>
      <c r="X480" s="23"/>
      <c r="Y480" s="23"/>
      <c r="Z480" s="23"/>
      <c r="AA480" s="23"/>
      <c r="AB480" s="23"/>
      <c r="AC480" s="23" t="s">
        <v>62</v>
      </c>
      <c r="AD480" s="23"/>
      <c r="AE480" s="23"/>
      <c r="AF480" s="23"/>
      <c r="AG480" s="23"/>
      <c r="AH480" s="290"/>
      <c r="AI480" s="23"/>
      <c r="AJ480" s="431"/>
      <c r="AK480" s="23"/>
      <c r="AL480" s="23"/>
      <c r="AM480" s="23"/>
      <c r="AN480" s="23"/>
    </row>
    <row r="481" spans="1:40" ht="46.5" customHeight="1" x14ac:dyDescent="0.2">
      <c r="A481" s="292" t="s">
        <v>5125</v>
      </c>
      <c r="B481" s="351">
        <v>2019</v>
      </c>
      <c r="C481" s="16" t="s">
        <v>54</v>
      </c>
      <c r="D481" s="20" t="s">
        <v>3385</v>
      </c>
      <c r="E481" s="26" t="s">
        <v>2787</v>
      </c>
      <c r="F481" s="19" t="s">
        <v>2788</v>
      </c>
      <c r="G481" s="20"/>
      <c r="H481" s="19" t="s">
        <v>2789</v>
      </c>
      <c r="I481" s="21" t="s">
        <v>2790</v>
      </c>
      <c r="J481" s="107"/>
      <c r="K481" s="16">
        <v>1</v>
      </c>
      <c r="L481" s="23"/>
      <c r="M481" s="23"/>
      <c r="N481" s="23" t="s">
        <v>810</v>
      </c>
      <c r="O481" s="23" t="s">
        <v>223</v>
      </c>
      <c r="P481" s="23"/>
      <c r="Q481" s="23"/>
      <c r="R481" s="23"/>
      <c r="S481" s="23"/>
      <c r="T481" s="23"/>
      <c r="U481" s="23"/>
      <c r="V481" s="23"/>
      <c r="W481" s="23"/>
      <c r="X481" s="23"/>
      <c r="Y481" s="23"/>
      <c r="Z481" s="23"/>
      <c r="AA481" s="23"/>
      <c r="AB481" s="23"/>
      <c r="AC481" s="23" t="s">
        <v>62</v>
      </c>
      <c r="AD481" s="23"/>
      <c r="AE481" s="23"/>
      <c r="AF481" s="16"/>
      <c r="AG481" s="16"/>
      <c r="AH481" s="286">
        <v>4</v>
      </c>
      <c r="AI481" s="16"/>
      <c r="AJ481" s="16">
        <v>1</v>
      </c>
      <c r="AK481" s="16"/>
      <c r="AL481" s="23"/>
      <c r="AM481" s="23"/>
      <c r="AN481" s="23"/>
    </row>
    <row r="482" spans="1:40" ht="46.5" customHeight="1" x14ac:dyDescent="0.2">
      <c r="A482" s="106" t="s">
        <v>320</v>
      </c>
      <c r="B482" s="351">
        <v>2019</v>
      </c>
      <c r="C482" s="16" t="s">
        <v>125</v>
      </c>
      <c r="D482" s="230" t="s">
        <v>3386</v>
      </c>
      <c r="E482" s="23" t="s">
        <v>2791</v>
      </c>
      <c r="F482" s="45" t="s">
        <v>2792</v>
      </c>
      <c r="G482" s="20"/>
      <c r="H482" s="41">
        <v>43709</v>
      </c>
      <c r="I482" s="21" t="s">
        <v>2793</v>
      </c>
      <c r="J482" s="65" t="s">
        <v>2794</v>
      </c>
      <c r="K482" s="16">
        <v>0</v>
      </c>
      <c r="L482" s="23"/>
      <c r="M482" s="23"/>
      <c r="N482" s="23" t="s">
        <v>134</v>
      </c>
      <c r="O482" s="23" t="s">
        <v>135</v>
      </c>
      <c r="P482" s="23" t="s">
        <v>130</v>
      </c>
      <c r="Q482" s="23" t="s">
        <v>131</v>
      </c>
      <c r="R482" s="23"/>
      <c r="S482" s="23"/>
      <c r="T482" s="23"/>
      <c r="U482" s="23"/>
      <c r="V482" s="23"/>
      <c r="W482" s="23"/>
      <c r="X482" s="23"/>
      <c r="Y482" s="23"/>
      <c r="Z482" s="23"/>
      <c r="AA482" s="23"/>
      <c r="AB482" s="23"/>
      <c r="AC482" s="23"/>
      <c r="AD482" s="23"/>
      <c r="AE482" s="23"/>
      <c r="AF482" s="16"/>
      <c r="AG482" s="16"/>
      <c r="AH482" s="280"/>
      <c r="AI482" s="16"/>
      <c r="AJ482" s="16"/>
      <c r="AK482" s="16"/>
      <c r="AL482" s="23"/>
      <c r="AM482" s="23"/>
      <c r="AN482" s="23"/>
    </row>
    <row r="483" spans="1:40" ht="46.5" customHeight="1" x14ac:dyDescent="0.2">
      <c r="A483" s="106" t="s">
        <v>320</v>
      </c>
      <c r="B483" s="351">
        <v>2019</v>
      </c>
      <c r="C483" s="16" t="s">
        <v>125</v>
      </c>
      <c r="D483" s="65" t="s">
        <v>3387</v>
      </c>
      <c r="E483" s="23" t="s">
        <v>2791</v>
      </c>
      <c r="F483" s="45" t="s">
        <v>2792</v>
      </c>
      <c r="G483" s="20"/>
      <c r="H483" s="41">
        <v>43709</v>
      </c>
      <c r="I483" s="21" t="s">
        <v>2793</v>
      </c>
      <c r="J483" s="20" t="s">
        <v>2795</v>
      </c>
      <c r="K483" s="16">
        <v>0</v>
      </c>
      <c r="L483" s="23"/>
      <c r="M483" s="23"/>
      <c r="N483" s="23" t="s">
        <v>130</v>
      </c>
      <c r="O483" s="23" t="s">
        <v>131</v>
      </c>
      <c r="P483" s="23"/>
      <c r="Q483" s="23"/>
      <c r="R483" s="23"/>
      <c r="S483" s="23"/>
      <c r="T483" s="23"/>
      <c r="U483" s="23"/>
      <c r="V483" s="23"/>
      <c r="W483" s="23"/>
      <c r="X483" s="23"/>
      <c r="Y483" s="23"/>
      <c r="Z483" s="23"/>
      <c r="AA483" s="23"/>
      <c r="AB483" s="23"/>
      <c r="AC483" s="23" t="s">
        <v>62</v>
      </c>
      <c r="AD483" s="23"/>
      <c r="AE483" s="23"/>
      <c r="AF483" s="16"/>
      <c r="AG483" s="16"/>
      <c r="AH483" s="280"/>
      <c r="AI483" s="159"/>
      <c r="AJ483" s="16"/>
      <c r="AK483" s="16"/>
      <c r="AL483" s="23"/>
      <c r="AM483" s="23"/>
      <c r="AN483" s="23"/>
    </row>
    <row r="484" spans="1:40" ht="46.5" customHeight="1" x14ac:dyDescent="0.2">
      <c r="A484" s="106" t="s">
        <v>320</v>
      </c>
      <c r="B484" s="351">
        <v>2019</v>
      </c>
      <c r="C484" s="159" t="s">
        <v>125</v>
      </c>
      <c r="D484" s="76" t="s">
        <v>3388</v>
      </c>
      <c r="E484" s="160" t="s">
        <v>2796</v>
      </c>
      <c r="F484" s="161" t="s">
        <v>2797</v>
      </c>
      <c r="G484" s="20"/>
      <c r="H484" s="213"/>
      <c r="I484" s="21" t="s">
        <v>2798</v>
      </c>
      <c r="J484" s="231" t="s">
        <v>2799</v>
      </c>
      <c r="K484" s="16">
        <v>0</v>
      </c>
      <c r="L484" s="23"/>
      <c r="M484" s="23"/>
      <c r="N484" s="23" t="s">
        <v>130</v>
      </c>
      <c r="O484" s="23" t="s">
        <v>131</v>
      </c>
      <c r="P484" s="23"/>
      <c r="Q484" s="23"/>
      <c r="R484" s="23"/>
      <c r="S484" s="23"/>
      <c r="T484" s="23"/>
      <c r="U484" s="23"/>
      <c r="V484" s="23"/>
      <c r="W484" s="23"/>
      <c r="X484" s="23"/>
      <c r="Y484" s="23"/>
      <c r="Z484" s="23"/>
      <c r="AA484" s="23"/>
      <c r="AB484" s="23"/>
      <c r="AC484" s="23"/>
      <c r="AD484" s="23"/>
      <c r="AE484" s="23"/>
      <c r="AF484" s="16"/>
      <c r="AG484" s="16"/>
      <c r="AH484" s="280"/>
      <c r="AI484" s="159"/>
      <c r="AJ484" s="16"/>
      <c r="AK484" s="16"/>
      <c r="AL484" s="23"/>
      <c r="AM484" s="23"/>
      <c r="AN484" s="23"/>
    </row>
    <row r="485" spans="1:40" ht="46.5" customHeight="1" x14ac:dyDescent="0.2">
      <c r="A485" s="106" t="s">
        <v>320</v>
      </c>
      <c r="B485" s="351">
        <v>2019</v>
      </c>
      <c r="C485" s="16" t="s">
        <v>87</v>
      </c>
      <c r="D485" s="110" t="s">
        <v>3389</v>
      </c>
      <c r="E485" s="232" t="s">
        <v>2800</v>
      </c>
      <c r="F485" s="19" t="s">
        <v>2801</v>
      </c>
      <c r="G485" s="20"/>
      <c r="H485" s="19"/>
      <c r="I485" s="21" t="s">
        <v>2802</v>
      </c>
      <c r="J485" s="20" t="s">
        <v>2803</v>
      </c>
      <c r="K485" s="16">
        <v>1</v>
      </c>
      <c r="L485" s="23"/>
      <c r="M485" s="23"/>
      <c r="N485" s="23" t="s">
        <v>99</v>
      </c>
      <c r="O485" s="23" t="s">
        <v>100</v>
      </c>
      <c r="P485" s="23"/>
      <c r="Q485" s="23"/>
      <c r="R485" s="23"/>
      <c r="S485" s="23"/>
      <c r="T485" s="23"/>
      <c r="U485" s="23"/>
      <c r="V485" s="23"/>
      <c r="W485" s="23"/>
      <c r="X485" s="23"/>
      <c r="Y485" s="23"/>
      <c r="Z485" s="23"/>
      <c r="AA485" s="23"/>
      <c r="AB485" s="23"/>
      <c r="AC485" s="23"/>
      <c r="AD485" s="23"/>
      <c r="AE485" s="23"/>
      <c r="AF485" s="16"/>
      <c r="AG485" s="16"/>
      <c r="AH485" s="280"/>
      <c r="AI485" s="159"/>
      <c r="AJ485" s="16"/>
      <c r="AK485" s="16"/>
      <c r="AL485" s="23"/>
      <c r="AM485" s="23"/>
      <c r="AN485" s="23"/>
    </row>
    <row r="486" spans="1:40" ht="46.5" customHeight="1" x14ac:dyDescent="0.2">
      <c r="A486" s="292" t="s">
        <v>5125</v>
      </c>
      <c r="B486" s="351">
        <v>2019</v>
      </c>
      <c r="C486" s="159" t="s">
        <v>54</v>
      </c>
      <c r="D486" s="43" t="s">
        <v>3390</v>
      </c>
      <c r="E486" s="196" t="s">
        <v>2804</v>
      </c>
      <c r="F486" s="161" t="s">
        <v>2805</v>
      </c>
      <c r="G486" s="20"/>
      <c r="H486" s="233"/>
      <c r="I486" s="46" t="s">
        <v>2806</v>
      </c>
      <c r="J486" s="160" t="s">
        <v>2807</v>
      </c>
      <c r="K486" s="16">
        <v>1</v>
      </c>
      <c r="L486" s="23"/>
      <c r="M486" s="23"/>
      <c r="N486" s="23" t="s">
        <v>347</v>
      </c>
      <c r="O486" s="23" t="s">
        <v>348</v>
      </c>
      <c r="P486" s="23"/>
      <c r="Q486" s="23"/>
      <c r="R486" s="23"/>
      <c r="S486" s="23"/>
      <c r="T486" s="23"/>
      <c r="U486" s="23"/>
      <c r="V486" s="23"/>
      <c r="W486" s="23"/>
      <c r="X486" s="23"/>
      <c r="Y486" s="23" t="s">
        <v>62</v>
      </c>
      <c r="Z486" s="23"/>
      <c r="AA486" s="23"/>
      <c r="AB486" s="23"/>
      <c r="AC486" s="23"/>
      <c r="AD486" s="23"/>
      <c r="AE486" s="23"/>
      <c r="AF486" s="16"/>
      <c r="AG486" s="16"/>
      <c r="AH486" s="280">
        <v>4</v>
      </c>
      <c r="AI486" s="206"/>
      <c r="AJ486" s="16">
        <v>1</v>
      </c>
      <c r="AK486" s="16"/>
      <c r="AL486" s="23"/>
      <c r="AM486" s="23"/>
      <c r="AN486" s="23"/>
    </row>
    <row r="487" spans="1:40" ht="46.5" customHeight="1" x14ac:dyDescent="0.2">
      <c r="A487" s="106" t="s">
        <v>320</v>
      </c>
      <c r="B487" s="3">
        <v>2020</v>
      </c>
      <c r="C487" s="16" t="s">
        <v>125</v>
      </c>
      <c r="D487" s="51" t="s">
        <v>3172</v>
      </c>
      <c r="E487" s="52" t="s">
        <v>1931</v>
      </c>
      <c r="F487" s="55" t="s">
        <v>1932</v>
      </c>
      <c r="G487" s="20"/>
      <c r="H487" s="65"/>
      <c r="I487" s="46" t="s">
        <v>1933</v>
      </c>
      <c r="J487" s="107" t="s">
        <v>1934</v>
      </c>
      <c r="K487" s="16">
        <v>0</v>
      </c>
      <c r="L487" s="23"/>
      <c r="M487" s="23"/>
      <c r="N487" s="23" t="s">
        <v>130</v>
      </c>
      <c r="O487" s="23" t="s">
        <v>131</v>
      </c>
      <c r="P487" s="23"/>
      <c r="Q487" s="23"/>
      <c r="R487" s="23"/>
      <c r="S487" s="23"/>
      <c r="T487" s="23"/>
      <c r="U487" s="23"/>
      <c r="V487" s="23"/>
      <c r="W487" s="23"/>
      <c r="X487" s="23"/>
      <c r="Y487" s="23"/>
      <c r="Z487" s="23"/>
      <c r="AA487" s="23"/>
      <c r="AB487" s="23"/>
      <c r="AC487" s="23" t="s">
        <v>62</v>
      </c>
      <c r="AD487" s="16" t="s">
        <v>1935</v>
      </c>
      <c r="AE487" s="23"/>
      <c r="AF487" s="16"/>
      <c r="AG487" s="16"/>
      <c r="AH487" s="277"/>
      <c r="AI487" s="159"/>
      <c r="AJ487" s="16"/>
      <c r="AK487" s="16"/>
      <c r="AL487" s="23" t="s">
        <v>62</v>
      </c>
      <c r="AM487" s="23"/>
      <c r="AN487" s="23"/>
    </row>
    <row r="488" spans="1:40" ht="46.5" customHeight="1" x14ac:dyDescent="0.2">
      <c r="A488" s="106" t="s">
        <v>320</v>
      </c>
      <c r="B488" s="3">
        <v>2020</v>
      </c>
      <c r="C488" s="16" t="s">
        <v>125</v>
      </c>
      <c r="D488" s="51" t="s">
        <v>3173</v>
      </c>
      <c r="E488" s="108" t="s">
        <v>1936</v>
      </c>
      <c r="F488" s="109"/>
      <c r="G488" s="20" t="s">
        <v>1937</v>
      </c>
      <c r="H488" s="110"/>
      <c r="I488" s="67" t="s">
        <v>1938</v>
      </c>
      <c r="J488" s="20" t="s">
        <v>1939</v>
      </c>
      <c r="K488" s="16">
        <v>0</v>
      </c>
      <c r="L488" s="23"/>
      <c r="M488" s="23"/>
      <c r="N488" s="23" t="s">
        <v>130</v>
      </c>
      <c r="O488" s="23" t="s">
        <v>131</v>
      </c>
      <c r="P488" s="23"/>
      <c r="Q488" s="23"/>
      <c r="R488" s="23"/>
      <c r="S488" s="23"/>
      <c r="T488" s="23"/>
      <c r="U488" s="23"/>
      <c r="V488" s="23"/>
      <c r="W488" s="23"/>
      <c r="X488" s="23"/>
      <c r="Y488" s="23"/>
      <c r="Z488" s="23"/>
      <c r="AA488" s="23"/>
      <c r="AB488" s="23"/>
      <c r="AC488" s="23"/>
      <c r="AD488" s="23"/>
      <c r="AE488" s="23"/>
      <c r="AF488" s="16"/>
      <c r="AG488" s="16"/>
      <c r="AH488" s="278"/>
      <c r="AI488" s="16"/>
      <c r="AJ488" s="16"/>
      <c r="AK488" s="16"/>
      <c r="AL488" s="23"/>
      <c r="AM488" s="23"/>
      <c r="AN488" s="23"/>
    </row>
    <row r="489" spans="1:40" ht="46.5" customHeight="1" x14ac:dyDescent="0.2">
      <c r="A489" s="106" t="s">
        <v>320</v>
      </c>
      <c r="B489" s="3">
        <v>2020</v>
      </c>
      <c r="C489" s="16" t="s">
        <v>136</v>
      </c>
      <c r="D489" s="43" t="s">
        <v>3174</v>
      </c>
      <c r="E489" s="18" t="s">
        <v>1940</v>
      </c>
      <c r="F489" s="19" t="s">
        <v>1941</v>
      </c>
      <c r="G489" s="20" t="s">
        <v>1942</v>
      </c>
      <c r="H489" s="4" t="s">
        <v>1943</v>
      </c>
      <c r="I489" s="21" t="s">
        <v>1944</v>
      </c>
      <c r="J489" s="20" t="s">
        <v>1945</v>
      </c>
      <c r="K489" s="16">
        <v>1</v>
      </c>
      <c r="L489" s="23"/>
      <c r="M489" s="23"/>
      <c r="N489" s="23" t="s">
        <v>270</v>
      </c>
      <c r="O489" s="23" t="s">
        <v>271</v>
      </c>
      <c r="P489" s="23"/>
      <c r="Q489" s="23"/>
      <c r="R489" s="23"/>
      <c r="S489" s="23"/>
      <c r="T489" s="23"/>
      <c r="U489" s="23"/>
      <c r="V489" s="23"/>
      <c r="W489" s="23"/>
      <c r="X489" s="23"/>
      <c r="Y489" s="23"/>
      <c r="Z489" s="23"/>
      <c r="AA489" s="23"/>
      <c r="AB489" s="23"/>
      <c r="AC489" s="23" t="s">
        <v>62</v>
      </c>
      <c r="AD489" s="23"/>
      <c r="AE489" s="23"/>
      <c r="AF489" s="16"/>
      <c r="AG489" s="16"/>
      <c r="AH489" s="280"/>
      <c r="AI489" s="16"/>
      <c r="AJ489" s="16"/>
      <c r="AK489" s="16"/>
      <c r="AL489" s="23"/>
      <c r="AM489" s="23"/>
      <c r="AN489" s="23"/>
    </row>
    <row r="490" spans="1:40" ht="46.5" customHeight="1" x14ac:dyDescent="0.2">
      <c r="A490" s="292" t="s">
        <v>5125</v>
      </c>
      <c r="B490" s="3">
        <v>2020</v>
      </c>
      <c r="C490" s="16" t="s">
        <v>136</v>
      </c>
      <c r="D490" s="76" t="s">
        <v>3175</v>
      </c>
      <c r="E490" s="26" t="s">
        <v>1946</v>
      </c>
      <c r="F490" s="19" t="s">
        <v>1947</v>
      </c>
      <c r="G490" s="20"/>
      <c r="H490" s="19" t="s">
        <v>1948</v>
      </c>
      <c r="I490" s="21" t="s">
        <v>1949</v>
      </c>
      <c r="J490" s="111" t="s">
        <v>1950</v>
      </c>
      <c r="K490" s="16">
        <v>1</v>
      </c>
      <c r="L490" s="23"/>
      <c r="M490" s="23"/>
      <c r="N490" s="23" t="s">
        <v>270</v>
      </c>
      <c r="O490" s="23" t="s">
        <v>271</v>
      </c>
      <c r="P490" s="23"/>
      <c r="Q490" s="23"/>
      <c r="R490" s="23"/>
      <c r="S490" s="23"/>
      <c r="T490" s="23"/>
      <c r="U490" s="23"/>
      <c r="V490" s="23"/>
      <c r="W490" s="23"/>
      <c r="X490" s="23"/>
      <c r="Y490" s="23"/>
      <c r="Z490" s="23"/>
      <c r="AA490" s="23"/>
      <c r="AB490" s="23"/>
      <c r="AC490" s="23" t="s">
        <v>62</v>
      </c>
      <c r="AD490" s="23"/>
      <c r="AE490" s="23"/>
      <c r="AF490" s="16"/>
      <c r="AG490" s="16"/>
      <c r="AH490" s="280">
        <v>4</v>
      </c>
      <c r="AI490" s="16"/>
      <c r="AJ490" s="16">
        <v>1</v>
      </c>
      <c r="AK490" s="16"/>
      <c r="AL490" s="23"/>
      <c r="AM490" s="23"/>
      <c r="AN490" s="23"/>
    </row>
    <row r="491" spans="1:40" ht="46.5" customHeight="1" x14ac:dyDescent="0.2">
      <c r="A491" s="292" t="s">
        <v>5125</v>
      </c>
      <c r="B491" s="3">
        <v>2020</v>
      </c>
      <c r="C491" s="16" t="s">
        <v>136</v>
      </c>
      <c r="D491" s="76" t="s">
        <v>3176</v>
      </c>
      <c r="E491" s="26" t="s">
        <v>1951</v>
      </c>
      <c r="F491" s="19" t="s">
        <v>1952</v>
      </c>
      <c r="G491" s="20"/>
      <c r="H491" s="19" t="s">
        <v>1817</v>
      </c>
      <c r="I491" s="21" t="s">
        <v>1953</v>
      </c>
      <c r="J491" s="28" t="s">
        <v>1954</v>
      </c>
      <c r="K491" s="16">
        <v>1</v>
      </c>
      <c r="L491" s="23"/>
      <c r="M491" s="23"/>
      <c r="N491" s="23" t="s">
        <v>810</v>
      </c>
      <c r="O491" s="23" t="s">
        <v>223</v>
      </c>
      <c r="P491" s="23"/>
      <c r="Q491" s="23"/>
      <c r="R491" s="23"/>
      <c r="S491" s="23"/>
      <c r="T491" s="23"/>
      <c r="U491" s="23"/>
      <c r="V491" s="23"/>
      <c r="W491" s="23"/>
      <c r="X491" s="23"/>
      <c r="Y491" s="23"/>
      <c r="Z491" s="23"/>
      <c r="AA491" s="23"/>
      <c r="AB491" s="23"/>
      <c r="AC491" s="23" t="s">
        <v>62</v>
      </c>
      <c r="AD491" s="23"/>
      <c r="AE491" s="23"/>
      <c r="AF491" s="16"/>
      <c r="AG491" s="16"/>
      <c r="AH491" s="280">
        <v>3</v>
      </c>
      <c r="AI491" s="16"/>
      <c r="AJ491" s="16">
        <v>2</v>
      </c>
      <c r="AK491" s="16"/>
      <c r="AL491" s="23"/>
      <c r="AM491" s="23"/>
      <c r="AN491" s="23"/>
    </row>
    <row r="492" spans="1:40" ht="46.5" customHeight="1" x14ac:dyDescent="0.2">
      <c r="A492" s="106" t="s">
        <v>320</v>
      </c>
      <c r="B492" s="3">
        <v>2020</v>
      </c>
      <c r="C492" s="16" t="s">
        <v>136</v>
      </c>
      <c r="D492" s="76" t="s">
        <v>3177</v>
      </c>
      <c r="E492" s="20" t="s">
        <v>1955</v>
      </c>
      <c r="F492" s="20"/>
      <c r="G492" s="20"/>
      <c r="H492" s="41" t="s">
        <v>70</v>
      </c>
      <c r="I492" s="21" t="s">
        <v>1956</v>
      </c>
      <c r="J492" s="35" t="s">
        <v>1957</v>
      </c>
      <c r="K492" s="16">
        <v>0</v>
      </c>
      <c r="L492" s="23"/>
      <c r="M492" s="23"/>
      <c r="N492" s="23" t="s">
        <v>810</v>
      </c>
      <c r="O492" s="23" t="s">
        <v>223</v>
      </c>
      <c r="P492" s="23"/>
      <c r="Q492" s="23"/>
      <c r="R492" s="23"/>
      <c r="S492" s="23"/>
      <c r="T492" s="23"/>
      <c r="U492" s="23"/>
      <c r="V492" s="23"/>
      <c r="W492" s="23"/>
      <c r="X492" s="23"/>
      <c r="Y492" s="23"/>
      <c r="Z492" s="23"/>
      <c r="AA492" s="23"/>
      <c r="AB492" s="23"/>
      <c r="AC492" s="23" t="s">
        <v>62</v>
      </c>
      <c r="AD492" s="23"/>
      <c r="AE492" s="23"/>
      <c r="AF492" s="16"/>
      <c r="AG492" s="16"/>
      <c r="AH492" s="280"/>
      <c r="AI492" s="16"/>
      <c r="AJ492" s="16"/>
      <c r="AK492" s="16"/>
      <c r="AL492" s="23"/>
      <c r="AM492" s="23"/>
      <c r="AN492" s="23"/>
    </row>
    <row r="493" spans="1:40" ht="46.5" customHeight="1" x14ac:dyDescent="0.2">
      <c r="A493" s="106" t="s">
        <v>320</v>
      </c>
      <c r="B493" s="3">
        <v>2020</v>
      </c>
      <c r="C493" s="16" t="s">
        <v>136</v>
      </c>
      <c r="D493" s="76" t="s">
        <v>3178</v>
      </c>
      <c r="E493" s="26" t="s">
        <v>1958</v>
      </c>
      <c r="F493" s="19" t="s">
        <v>1959</v>
      </c>
      <c r="G493" s="20"/>
      <c r="H493" s="41" t="s">
        <v>224</v>
      </c>
      <c r="I493" s="21" t="s">
        <v>1960</v>
      </c>
      <c r="J493" s="35" t="s">
        <v>1961</v>
      </c>
      <c r="K493" s="16">
        <v>1</v>
      </c>
      <c r="L493" s="23"/>
      <c r="M493" s="23"/>
      <c r="N493" s="23" t="s">
        <v>481</v>
      </c>
      <c r="O493" s="23" t="s">
        <v>482</v>
      </c>
      <c r="P493" s="23"/>
      <c r="Q493" s="23"/>
      <c r="R493" s="23"/>
      <c r="S493" s="23"/>
      <c r="T493" s="23"/>
      <c r="U493" s="23"/>
      <c r="V493" s="23"/>
      <c r="W493" s="23"/>
      <c r="X493" s="23"/>
      <c r="Y493" s="23"/>
      <c r="Z493" s="23"/>
      <c r="AA493" s="23"/>
      <c r="AB493" s="23"/>
      <c r="AC493" s="23" t="s">
        <v>62</v>
      </c>
      <c r="AD493" s="23"/>
      <c r="AE493" s="23"/>
      <c r="AF493" s="16"/>
      <c r="AG493" s="16"/>
      <c r="AH493" s="280"/>
      <c r="AI493" s="16"/>
      <c r="AJ493" s="16"/>
      <c r="AK493" s="16"/>
      <c r="AL493" s="23"/>
      <c r="AM493" s="23"/>
      <c r="AN493" s="23"/>
    </row>
    <row r="494" spans="1:40" ht="46.5" customHeight="1" x14ac:dyDescent="0.2">
      <c r="A494" s="106" t="s">
        <v>320</v>
      </c>
      <c r="B494" s="3">
        <v>2020</v>
      </c>
      <c r="C494" s="16" t="s">
        <v>54</v>
      </c>
      <c r="D494" s="76" t="s">
        <v>3179</v>
      </c>
      <c r="E494" s="26" t="s">
        <v>1962</v>
      </c>
      <c r="F494" s="19" t="s">
        <v>1963</v>
      </c>
      <c r="G494" s="20"/>
      <c r="H494" s="41" t="s">
        <v>1067</v>
      </c>
      <c r="I494" s="21" t="s">
        <v>1964</v>
      </c>
      <c r="J494" s="35" t="s">
        <v>1965</v>
      </c>
      <c r="K494" s="16">
        <v>1</v>
      </c>
      <c r="L494" s="23"/>
      <c r="M494" s="23"/>
      <c r="N494" s="23" t="s">
        <v>865</v>
      </c>
      <c r="O494" s="23" t="s">
        <v>866</v>
      </c>
      <c r="P494" s="23"/>
      <c r="Q494" s="23"/>
      <c r="R494" s="23"/>
      <c r="S494" s="23"/>
      <c r="T494" s="23"/>
      <c r="U494" s="23"/>
      <c r="V494" s="23"/>
      <c r="W494" s="23"/>
      <c r="X494" s="23"/>
      <c r="Y494" s="23"/>
      <c r="Z494" s="23"/>
      <c r="AA494" s="23"/>
      <c r="AB494" s="23"/>
      <c r="AC494" s="23"/>
      <c r="AD494" s="23"/>
      <c r="AE494" s="23"/>
      <c r="AF494" s="16"/>
      <c r="AG494" s="16"/>
      <c r="AH494" s="280"/>
      <c r="AI494" s="16"/>
      <c r="AJ494" s="16"/>
      <c r="AK494" s="16"/>
      <c r="AL494" s="23"/>
      <c r="AM494" s="23"/>
      <c r="AN494" s="23"/>
    </row>
    <row r="495" spans="1:40" ht="46.5" customHeight="1" x14ac:dyDescent="0.2">
      <c r="A495" s="106" t="s">
        <v>320</v>
      </c>
      <c r="B495" s="3">
        <v>2020</v>
      </c>
      <c r="C495" s="16" t="s">
        <v>54</v>
      </c>
      <c r="D495" s="43" t="s">
        <v>3180</v>
      </c>
      <c r="E495" s="18" t="s">
        <v>1966</v>
      </c>
      <c r="F495" s="19" t="s">
        <v>1967</v>
      </c>
      <c r="G495" s="20"/>
      <c r="H495" s="4" t="s">
        <v>1968</v>
      </c>
      <c r="I495" s="44" t="s">
        <v>1969</v>
      </c>
      <c r="J495" s="20" t="s">
        <v>1970</v>
      </c>
      <c r="K495" s="16">
        <v>1</v>
      </c>
      <c r="L495" s="23"/>
      <c r="M495" s="23"/>
      <c r="N495" s="23" t="s">
        <v>347</v>
      </c>
      <c r="O495" s="23" t="s">
        <v>348</v>
      </c>
      <c r="P495" s="23"/>
      <c r="Q495" s="23"/>
      <c r="R495" s="23"/>
      <c r="S495" s="23"/>
      <c r="T495" s="23"/>
      <c r="U495" s="23"/>
      <c r="V495" s="23"/>
      <c r="W495" s="23"/>
      <c r="X495" s="23"/>
      <c r="Y495" s="23"/>
      <c r="Z495" s="23"/>
      <c r="AA495" s="23"/>
      <c r="AB495" s="23"/>
      <c r="AC495" s="23" t="s">
        <v>62</v>
      </c>
      <c r="AD495" s="23"/>
      <c r="AE495" s="23"/>
      <c r="AF495" s="16"/>
      <c r="AG495" s="16"/>
      <c r="AH495" s="280"/>
      <c r="AI495" s="16"/>
      <c r="AJ495" s="16"/>
      <c r="AK495" s="16"/>
      <c r="AL495" s="23"/>
      <c r="AM495" s="23"/>
      <c r="AN495" s="23"/>
    </row>
    <row r="496" spans="1:40" ht="46.5" customHeight="1" x14ac:dyDescent="0.2">
      <c r="A496" s="292" t="s">
        <v>5125</v>
      </c>
      <c r="B496" s="3">
        <v>2020</v>
      </c>
      <c r="C496" s="16" t="s">
        <v>54</v>
      </c>
      <c r="D496" s="76" t="s">
        <v>3181</v>
      </c>
      <c r="E496" s="26" t="s">
        <v>1971</v>
      </c>
      <c r="F496" s="19" t="s">
        <v>1972</v>
      </c>
      <c r="G496" s="20"/>
      <c r="H496" s="19" t="s">
        <v>1973</v>
      </c>
      <c r="I496" s="21" t="s">
        <v>1974</v>
      </c>
      <c r="J496" s="35" t="s">
        <v>1975</v>
      </c>
      <c r="K496" s="16">
        <v>1</v>
      </c>
      <c r="L496" s="23"/>
      <c r="M496" s="23"/>
      <c r="N496" s="23" t="s">
        <v>347</v>
      </c>
      <c r="O496" s="23" t="s">
        <v>348</v>
      </c>
      <c r="P496" s="23"/>
      <c r="Q496" s="23"/>
      <c r="R496" s="23"/>
      <c r="S496" s="23"/>
      <c r="T496" s="23"/>
      <c r="U496" s="23"/>
      <c r="V496" s="23"/>
      <c r="W496" s="23"/>
      <c r="X496" s="23"/>
      <c r="Y496" s="23"/>
      <c r="Z496" s="23"/>
      <c r="AA496" s="23"/>
      <c r="AB496" s="23"/>
      <c r="AC496" s="23" t="s">
        <v>62</v>
      </c>
      <c r="AD496" s="23"/>
      <c r="AE496" s="23"/>
      <c r="AF496" s="16"/>
      <c r="AG496" s="16"/>
      <c r="AH496" s="280"/>
      <c r="AI496" s="16"/>
      <c r="AJ496" s="16">
        <v>1</v>
      </c>
      <c r="AK496" s="16"/>
      <c r="AL496" s="23"/>
      <c r="AM496" s="23"/>
      <c r="AN496" s="23"/>
    </row>
    <row r="497" spans="1:40" ht="46.5" customHeight="1" x14ac:dyDescent="0.2">
      <c r="A497" s="106" t="s">
        <v>320</v>
      </c>
      <c r="B497" s="3">
        <v>2020</v>
      </c>
      <c r="C497" s="16" t="s">
        <v>54</v>
      </c>
      <c r="D497" s="112" t="s">
        <v>3182</v>
      </c>
      <c r="E497" s="18" t="s">
        <v>1976</v>
      </c>
      <c r="F497" s="19" t="s">
        <v>1977</v>
      </c>
      <c r="G497" s="20"/>
      <c r="H497" s="4" t="s">
        <v>276</v>
      </c>
      <c r="I497" s="73" t="s">
        <v>1978</v>
      </c>
      <c r="J497" s="22" t="s">
        <v>1979</v>
      </c>
      <c r="K497" s="16">
        <v>1</v>
      </c>
      <c r="L497" s="23"/>
      <c r="M497" s="23"/>
      <c r="N497" s="23" t="s">
        <v>347</v>
      </c>
      <c r="O497" s="23" t="s">
        <v>348</v>
      </c>
      <c r="P497" s="23"/>
      <c r="Q497" s="23"/>
      <c r="R497" s="23"/>
      <c r="S497" s="23"/>
      <c r="T497" s="23"/>
      <c r="U497" s="23"/>
      <c r="V497" s="23"/>
      <c r="W497" s="23"/>
      <c r="X497" s="23"/>
      <c r="Y497" s="23"/>
      <c r="Z497" s="23"/>
      <c r="AA497" s="23"/>
      <c r="AB497" s="23"/>
      <c r="AC497" s="23" t="s">
        <v>62</v>
      </c>
      <c r="AD497" s="23"/>
      <c r="AE497" s="23"/>
      <c r="AF497" s="16"/>
      <c r="AG497" s="16"/>
      <c r="AH497" s="280"/>
      <c r="AI497" s="16"/>
      <c r="AJ497" s="16"/>
      <c r="AK497" s="16"/>
      <c r="AL497" s="23"/>
      <c r="AM497" s="23"/>
      <c r="AN497" s="23"/>
    </row>
    <row r="498" spans="1:40" ht="46.5" customHeight="1" x14ac:dyDescent="0.2">
      <c r="A498" s="106" t="s">
        <v>320</v>
      </c>
      <c r="B498" s="3">
        <v>2020</v>
      </c>
      <c r="C498" s="16" t="s">
        <v>54</v>
      </c>
      <c r="D498" s="65" t="s">
        <v>3183</v>
      </c>
      <c r="E498" s="18" t="s">
        <v>1980</v>
      </c>
      <c r="F498" s="19" t="s">
        <v>1981</v>
      </c>
      <c r="G498" s="20"/>
      <c r="H498" s="4" t="s">
        <v>171</v>
      </c>
      <c r="I498" s="73" t="s">
        <v>1982</v>
      </c>
      <c r="J498" s="22" t="s">
        <v>1983</v>
      </c>
      <c r="K498" s="16">
        <v>1</v>
      </c>
      <c r="L498" s="23"/>
      <c r="M498" s="23"/>
      <c r="N498" s="23" t="s">
        <v>347</v>
      </c>
      <c r="O498" s="23" t="s">
        <v>348</v>
      </c>
      <c r="P498" s="23"/>
      <c r="Q498" s="23"/>
      <c r="R498" s="23"/>
      <c r="S498" s="23"/>
      <c r="T498" s="23"/>
      <c r="U498" s="23"/>
      <c r="V498" s="23"/>
      <c r="W498" s="23"/>
      <c r="X498" s="23"/>
      <c r="Y498" s="23"/>
      <c r="Z498" s="23"/>
      <c r="AA498" s="23"/>
      <c r="AB498" s="23"/>
      <c r="AC498" s="23" t="s">
        <v>62</v>
      </c>
      <c r="AD498" s="23"/>
      <c r="AE498" s="23"/>
      <c r="AF498" s="16"/>
      <c r="AG498" s="16"/>
      <c r="AH498" s="280"/>
      <c r="AI498" s="16"/>
      <c r="AJ498" s="16"/>
      <c r="AK498" s="16"/>
      <c r="AL498" s="23"/>
      <c r="AM498" s="23"/>
      <c r="AN498" s="23"/>
    </row>
    <row r="499" spans="1:40" ht="46.5" customHeight="1" x14ac:dyDescent="0.2">
      <c r="A499" s="106" t="s">
        <v>320</v>
      </c>
      <c r="B499" s="3">
        <v>2020</v>
      </c>
      <c r="C499" s="16" t="s">
        <v>125</v>
      </c>
      <c r="D499" s="43" t="s">
        <v>3184</v>
      </c>
      <c r="E499" s="18" t="s">
        <v>1984</v>
      </c>
      <c r="F499" s="19" t="s">
        <v>1985</v>
      </c>
      <c r="G499" s="20" t="s">
        <v>1986</v>
      </c>
      <c r="H499" s="4" t="s">
        <v>1817</v>
      </c>
      <c r="I499" s="46" t="s">
        <v>1987</v>
      </c>
      <c r="J499" s="20" t="s">
        <v>1988</v>
      </c>
      <c r="K499" s="16">
        <v>1</v>
      </c>
      <c r="L499" s="23"/>
      <c r="M499" s="23"/>
      <c r="N499" s="23" t="s">
        <v>404</v>
      </c>
      <c r="O499" s="23" t="s">
        <v>405</v>
      </c>
      <c r="P499" s="23"/>
      <c r="Q499" s="23"/>
      <c r="R499" s="23"/>
      <c r="S499" s="23"/>
      <c r="T499" s="23"/>
      <c r="U499" s="23"/>
      <c r="V499" s="23"/>
      <c r="W499" s="23"/>
      <c r="X499" s="23"/>
      <c r="Y499" s="23"/>
      <c r="Z499" s="23"/>
      <c r="AA499" s="23"/>
      <c r="AB499" s="23"/>
      <c r="AC499" s="23" t="s">
        <v>62</v>
      </c>
      <c r="AD499" s="23"/>
      <c r="AE499" s="23"/>
      <c r="AF499" s="16"/>
      <c r="AG499" s="16"/>
      <c r="AH499" s="280"/>
      <c r="AI499" s="16"/>
      <c r="AJ499" s="16"/>
      <c r="AK499" s="16"/>
      <c r="AL499" s="23"/>
      <c r="AM499" s="23"/>
      <c r="AN499" s="23"/>
    </row>
    <row r="500" spans="1:40" ht="46.5" customHeight="1" x14ac:dyDescent="0.2">
      <c r="A500" s="106" t="s">
        <v>320</v>
      </c>
      <c r="B500" s="3">
        <v>2020</v>
      </c>
      <c r="C500" s="16" t="s">
        <v>54</v>
      </c>
      <c r="D500" s="43" t="s">
        <v>3185</v>
      </c>
      <c r="E500" s="18" t="s">
        <v>1989</v>
      </c>
      <c r="F500" s="19" t="s">
        <v>1990</v>
      </c>
      <c r="G500" s="20"/>
      <c r="H500" s="4"/>
      <c r="I500" s="46" t="s">
        <v>1991</v>
      </c>
      <c r="J500" s="20" t="s">
        <v>1992</v>
      </c>
      <c r="K500" s="16">
        <v>1</v>
      </c>
      <c r="L500" s="23"/>
      <c r="M500" s="23"/>
      <c r="N500" s="23" t="s">
        <v>341</v>
      </c>
      <c r="O500" s="23" t="s">
        <v>342</v>
      </c>
      <c r="P500" s="23"/>
      <c r="Q500" s="23"/>
      <c r="R500" s="23"/>
      <c r="S500" s="23"/>
      <c r="T500" s="23"/>
      <c r="U500" s="23"/>
      <c r="V500" s="23"/>
      <c r="W500" s="23"/>
      <c r="X500" s="23"/>
      <c r="Y500" s="23"/>
      <c r="Z500" s="23"/>
      <c r="AA500" s="23"/>
      <c r="AB500" s="23"/>
      <c r="AC500" s="23" t="s">
        <v>62</v>
      </c>
      <c r="AD500" s="23"/>
      <c r="AE500" s="23"/>
      <c r="AF500" s="16"/>
      <c r="AG500" s="16"/>
      <c r="AH500" s="280"/>
      <c r="AI500" s="16"/>
      <c r="AJ500" s="16"/>
      <c r="AK500" s="16"/>
      <c r="AL500" s="23"/>
      <c r="AM500" s="23"/>
      <c r="AN500" s="23"/>
    </row>
    <row r="501" spans="1:40" ht="46.5" customHeight="1" x14ac:dyDescent="0.2">
      <c r="A501" s="292" t="s">
        <v>5125</v>
      </c>
      <c r="B501" s="3">
        <v>2020</v>
      </c>
      <c r="C501" s="16" t="s">
        <v>54</v>
      </c>
      <c r="D501" s="43" t="s">
        <v>3186</v>
      </c>
      <c r="E501" s="18" t="s">
        <v>337</v>
      </c>
      <c r="F501" s="19" t="s">
        <v>338</v>
      </c>
      <c r="G501" s="20"/>
      <c r="H501" s="4"/>
      <c r="I501" s="46" t="s">
        <v>1086</v>
      </c>
      <c r="J501" s="20" t="s">
        <v>340</v>
      </c>
      <c r="K501" s="16">
        <v>1</v>
      </c>
      <c r="L501" s="23"/>
      <c r="M501" s="23"/>
      <c r="N501" s="23" t="s">
        <v>341</v>
      </c>
      <c r="O501" s="23" t="s">
        <v>342</v>
      </c>
      <c r="P501" s="23"/>
      <c r="Q501" s="23"/>
      <c r="R501" s="23"/>
      <c r="S501" s="23"/>
      <c r="T501" s="23"/>
      <c r="U501" s="23"/>
      <c r="V501" s="23"/>
      <c r="W501" s="23"/>
      <c r="X501" s="23"/>
      <c r="Y501" s="23"/>
      <c r="Z501" s="23"/>
      <c r="AA501" s="23"/>
      <c r="AB501" s="23"/>
      <c r="AC501" s="23" t="s">
        <v>62</v>
      </c>
      <c r="AD501" s="23"/>
      <c r="AE501" s="23"/>
      <c r="AF501" s="16"/>
      <c r="AG501" s="16"/>
      <c r="AH501" s="280">
        <v>4</v>
      </c>
      <c r="AI501" s="16"/>
      <c r="AJ501" s="16">
        <v>1</v>
      </c>
      <c r="AK501" s="16"/>
      <c r="AL501" s="23"/>
      <c r="AM501" s="23"/>
      <c r="AN501" s="23"/>
    </row>
    <row r="502" spans="1:40" ht="46.5" customHeight="1" x14ac:dyDescent="0.2">
      <c r="A502" s="106" t="s">
        <v>320</v>
      </c>
      <c r="B502" s="50">
        <v>2021</v>
      </c>
      <c r="C502" s="16" t="s">
        <v>87</v>
      </c>
      <c r="D502" s="35" t="s">
        <v>4814</v>
      </c>
      <c r="E502" s="26" t="s">
        <v>321</v>
      </c>
      <c r="F502" s="16"/>
      <c r="G502" s="53">
        <v>44327</v>
      </c>
      <c r="H502" s="54"/>
      <c r="I502" s="46" t="s">
        <v>322</v>
      </c>
      <c r="J502" s="20" t="s">
        <v>323</v>
      </c>
      <c r="K502" s="16">
        <v>1</v>
      </c>
      <c r="L502" s="23"/>
      <c r="M502" s="23"/>
      <c r="N502" s="23" t="s">
        <v>99</v>
      </c>
      <c r="O502" s="23" t="s">
        <v>100</v>
      </c>
      <c r="P502" s="23"/>
      <c r="Q502" s="23"/>
      <c r="R502" s="23"/>
      <c r="S502" s="23"/>
      <c r="T502" s="23"/>
      <c r="U502" s="23"/>
      <c r="V502" s="23"/>
      <c r="W502" s="23"/>
      <c r="X502" s="23"/>
      <c r="Y502" s="23"/>
      <c r="Z502" s="23"/>
      <c r="AA502" s="23"/>
      <c r="AB502" s="23"/>
      <c r="AC502" s="23" t="s">
        <v>62</v>
      </c>
      <c r="AD502" s="23"/>
      <c r="AE502" s="23"/>
      <c r="AF502" s="16"/>
      <c r="AG502" s="16"/>
      <c r="AH502" s="280"/>
      <c r="AI502" s="16"/>
      <c r="AJ502" s="16"/>
      <c r="AK502" s="23"/>
      <c r="AL502" s="23"/>
      <c r="AM502" s="23"/>
      <c r="AN502" s="23"/>
    </row>
    <row r="503" spans="1:40" ht="46.5" customHeight="1" x14ac:dyDescent="0.2">
      <c r="A503" s="106" t="s">
        <v>320</v>
      </c>
      <c r="B503" s="50">
        <v>2021</v>
      </c>
      <c r="C503" s="16" t="s">
        <v>125</v>
      </c>
      <c r="D503" s="51" t="s">
        <v>4815</v>
      </c>
      <c r="E503" s="416" t="s">
        <v>324</v>
      </c>
      <c r="F503" s="55"/>
      <c r="G503" s="20"/>
      <c r="H503" s="54"/>
      <c r="I503" s="46" t="s">
        <v>325</v>
      </c>
      <c r="J503" s="20" t="s">
        <v>326</v>
      </c>
      <c r="K503" s="16">
        <v>1</v>
      </c>
      <c r="L503" s="23"/>
      <c r="M503" s="23"/>
      <c r="N503" s="23" t="s">
        <v>130</v>
      </c>
      <c r="O503" s="23" t="s">
        <v>131</v>
      </c>
      <c r="P503" s="23"/>
      <c r="Q503" s="23"/>
      <c r="R503" s="23"/>
      <c r="S503" s="23"/>
      <c r="T503" s="23"/>
      <c r="U503" s="23"/>
      <c r="V503" s="23"/>
      <c r="W503" s="23"/>
      <c r="X503" s="23"/>
      <c r="Y503" s="23"/>
      <c r="Z503" s="23"/>
      <c r="AA503" s="23"/>
      <c r="AB503" s="23"/>
      <c r="AC503" s="23" t="s">
        <v>62</v>
      </c>
      <c r="AD503" s="23"/>
      <c r="AE503" s="23"/>
      <c r="AF503" s="16"/>
      <c r="AG503" s="16"/>
      <c r="AH503" s="278"/>
      <c r="AI503" s="16"/>
      <c r="AJ503" s="16"/>
      <c r="AK503" s="23"/>
      <c r="AL503" s="23"/>
      <c r="AM503" s="23"/>
      <c r="AN503" s="23"/>
    </row>
    <row r="504" spans="1:40" ht="46.5" customHeight="1" x14ac:dyDescent="0.2">
      <c r="A504" s="292" t="s">
        <v>5125</v>
      </c>
      <c r="B504" s="50">
        <v>2021</v>
      </c>
      <c r="C504" s="16" t="s">
        <v>125</v>
      </c>
      <c r="D504" s="115" t="s">
        <v>4816</v>
      </c>
      <c r="E504" s="26" t="s">
        <v>949</v>
      </c>
      <c r="F504" s="19" t="s">
        <v>774</v>
      </c>
      <c r="G504" s="20"/>
      <c r="H504" s="114" t="s">
        <v>1071</v>
      </c>
      <c r="I504" s="78" t="s">
        <v>1070</v>
      </c>
      <c r="J504" s="35" t="s">
        <v>1069</v>
      </c>
      <c r="K504" s="16">
        <v>1</v>
      </c>
      <c r="L504" s="23"/>
      <c r="M504" s="23"/>
      <c r="N504" s="23" t="s">
        <v>130</v>
      </c>
      <c r="O504" s="23" t="s">
        <v>131</v>
      </c>
      <c r="P504" s="23"/>
      <c r="Q504" s="23"/>
      <c r="R504" s="23"/>
      <c r="S504" s="23"/>
      <c r="T504" s="23"/>
      <c r="U504" s="23"/>
      <c r="V504" s="23"/>
      <c r="W504" s="23"/>
      <c r="X504" s="23"/>
      <c r="Y504" s="23"/>
      <c r="Z504" s="23"/>
      <c r="AA504" s="23"/>
      <c r="AB504" s="23"/>
      <c r="AC504" s="23" t="s">
        <v>62</v>
      </c>
      <c r="AD504" s="23"/>
      <c r="AE504" s="23"/>
      <c r="AF504" s="16"/>
      <c r="AG504" s="16"/>
      <c r="AH504" s="280">
        <v>3</v>
      </c>
      <c r="AI504" s="16"/>
      <c r="AJ504" s="16">
        <v>2</v>
      </c>
      <c r="AK504" s="23"/>
      <c r="AL504" s="23"/>
      <c r="AM504" s="23"/>
      <c r="AN504" s="23"/>
    </row>
    <row r="505" spans="1:40" ht="46.5" customHeight="1" x14ac:dyDescent="0.2">
      <c r="A505" s="106" t="s">
        <v>320</v>
      </c>
      <c r="B505" s="50">
        <v>2021</v>
      </c>
      <c r="C505" s="16" t="s">
        <v>87</v>
      </c>
      <c r="D505" s="35" t="s">
        <v>4817</v>
      </c>
      <c r="E505" s="76" t="s">
        <v>327</v>
      </c>
      <c r="F505" s="16"/>
      <c r="G505" s="20"/>
      <c r="H505" s="54"/>
      <c r="I505" s="321" t="s">
        <v>1085</v>
      </c>
      <c r="J505" s="20" t="s">
        <v>328</v>
      </c>
      <c r="K505" s="16">
        <v>0</v>
      </c>
      <c r="L505" s="23"/>
      <c r="M505" s="23"/>
      <c r="N505" s="23" t="s">
        <v>329</v>
      </c>
      <c r="O505" s="23" t="s">
        <v>330</v>
      </c>
      <c r="P505" s="23"/>
      <c r="Q505" s="23"/>
      <c r="R505" s="23"/>
      <c r="S505" s="23"/>
      <c r="T505" s="23"/>
      <c r="U505" s="23"/>
      <c r="V505" s="23"/>
      <c r="W505" s="23"/>
      <c r="X505" s="23"/>
      <c r="Y505" s="23"/>
      <c r="Z505" s="23"/>
      <c r="AA505" s="23"/>
      <c r="AB505" s="23"/>
      <c r="AC505" s="23" t="s">
        <v>62</v>
      </c>
      <c r="AD505" s="23"/>
      <c r="AE505" s="23"/>
      <c r="AF505" s="16"/>
      <c r="AG505" s="16"/>
      <c r="AH505" s="280"/>
      <c r="AI505" s="16"/>
      <c r="AJ505" s="16"/>
      <c r="AK505" s="23"/>
      <c r="AL505" s="23"/>
      <c r="AM505" s="23"/>
      <c r="AN505" s="23"/>
    </row>
    <row r="506" spans="1:40" ht="46.5" customHeight="1" x14ac:dyDescent="0.2">
      <c r="A506" s="106" t="s">
        <v>320</v>
      </c>
      <c r="B506" s="50">
        <v>2021</v>
      </c>
      <c r="C506" s="16" t="s">
        <v>125</v>
      </c>
      <c r="D506" s="35" t="s">
        <v>4818</v>
      </c>
      <c r="E506" s="26" t="s">
        <v>1446</v>
      </c>
      <c r="F506" s="16"/>
      <c r="G506" s="378"/>
      <c r="H506" s="54"/>
      <c r="I506" s="417"/>
      <c r="J506" s="20" t="s">
        <v>331</v>
      </c>
      <c r="K506" s="16">
        <v>1</v>
      </c>
      <c r="L506" s="23"/>
      <c r="M506" s="23"/>
      <c r="N506" s="23" t="s">
        <v>332</v>
      </c>
      <c r="O506" s="23" t="s">
        <v>333</v>
      </c>
      <c r="P506" s="23"/>
      <c r="Q506" s="23"/>
      <c r="R506" s="23"/>
      <c r="S506" s="23"/>
      <c r="T506" s="23"/>
      <c r="U506" s="23"/>
      <c r="V506" s="23"/>
      <c r="W506" s="23"/>
      <c r="X506" s="23"/>
      <c r="Y506" s="23"/>
      <c r="Z506" s="23"/>
      <c r="AA506" s="23"/>
      <c r="AB506" s="23"/>
      <c r="AC506" s="23"/>
      <c r="AD506" s="23"/>
      <c r="AE506" s="23"/>
      <c r="AF506" s="16"/>
      <c r="AG506" s="16"/>
      <c r="AH506" s="280"/>
      <c r="AI506" s="16"/>
      <c r="AJ506" s="16"/>
      <c r="AK506" s="23"/>
      <c r="AL506" s="23"/>
      <c r="AM506" s="23"/>
      <c r="AN506" s="23"/>
    </row>
    <row r="507" spans="1:40" ht="46.5" customHeight="1" x14ac:dyDescent="0.2">
      <c r="A507" s="106" t="s">
        <v>320</v>
      </c>
      <c r="B507" s="50">
        <v>2021</v>
      </c>
      <c r="C507" s="16" t="s">
        <v>125</v>
      </c>
      <c r="D507" s="51" t="s">
        <v>4819</v>
      </c>
      <c r="E507" s="416" t="s">
        <v>334</v>
      </c>
      <c r="F507" s="55"/>
      <c r="G507" s="19"/>
      <c r="H507" s="54"/>
      <c r="I507" s="46" t="s">
        <v>335</v>
      </c>
      <c r="J507" s="20" t="s">
        <v>336</v>
      </c>
      <c r="K507" s="16">
        <v>0</v>
      </c>
      <c r="L507" s="23"/>
      <c r="M507" s="23"/>
      <c r="N507" s="23" t="s">
        <v>200</v>
      </c>
      <c r="O507" s="23" t="s">
        <v>201</v>
      </c>
      <c r="P507" s="23"/>
      <c r="Q507" s="23"/>
      <c r="R507" s="23"/>
      <c r="S507" s="23"/>
      <c r="T507" s="23"/>
      <c r="U507" s="23"/>
      <c r="V507" s="23"/>
      <c r="W507" s="23"/>
      <c r="X507" s="23"/>
      <c r="Y507" s="23"/>
      <c r="Z507" s="23"/>
      <c r="AA507" s="23"/>
      <c r="AB507" s="23"/>
      <c r="AC507" s="23" t="s">
        <v>62</v>
      </c>
      <c r="AD507" s="23"/>
      <c r="AE507" s="23"/>
      <c r="AF507" s="16"/>
      <c r="AG507" s="16"/>
      <c r="AH507" s="278"/>
      <c r="AI507" s="16"/>
      <c r="AJ507" s="16"/>
      <c r="AK507" s="23"/>
      <c r="AL507" s="23"/>
      <c r="AM507" s="23"/>
      <c r="AN507" s="23"/>
    </row>
    <row r="508" spans="1:40" ht="46.5" customHeight="1" x14ac:dyDescent="0.2">
      <c r="A508" s="106" t="s">
        <v>320</v>
      </c>
      <c r="B508" s="50">
        <v>2021</v>
      </c>
      <c r="C508" s="16" t="s">
        <v>79</v>
      </c>
      <c r="D508" s="51" t="s">
        <v>4820</v>
      </c>
      <c r="E508" s="416" t="s">
        <v>1323</v>
      </c>
      <c r="F508" s="55"/>
      <c r="G508" s="19"/>
      <c r="H508" s="324" t="s">
        <v>1322</v>
      </c>
      <c r="I508" s="46" t="s">
        <v>1324</v>
      </c>
      <c r="J508" s="20"/>
      <c r="K508" s="16">
        <v>1</v>
      </c>
      <c r="L508" s="23"/>
      <c r="M508" s="23"/>
      <c r="N508" s="23" t="s">
        <v>1099</v>
      </c>
      <c r="O508" s="23" t="s">
        <v>1325</v>
      </c>
      <c r="P508" s="23"/>
      <c r="Q508" s="23"/>
      <c r="R508" s="23"/>
      <c r="S508" s="23"/>
      <c r="T508" s="23"/>
      <c r="U508" s="23"/>
      <c r="V508" s="23"/>
      <c r="W508" s="23"/>
      <c r="X508" s="23"/>
      <c r="Y508" s="23"/>
      <c r="Z508" s="23"/>
      <c r="AA508" s="23"/>
      <c r="AB508" s="23"/>
      <c r="AC508" s="23" t="s">
        <v>62</v>
      </c>
      <c r="AD508" s="23"/>
      <c r="AE508" s="23"/>
      <c r="AF508" s="16"/>
      <c r="AG508" s="16"/>
      <c r="AH508" s="278"/>
      <c r="AI508" s="16"/>
      <c r="AJ508" s="16"/>
      <c r="AK508" s="23"/>
      <c r="AL508" s="23"/>
      <c r="AM508" s="23"/>
      <c r="AN508" s="23"/>
    </row>
    <row r="509" spans="1:40" ht="46.5" customHeight="1" x14ac:dyDescent="0.2">
      <c r="A509" s="106" t="s">
        <v>320</v>
      </c>
      <c r="B509" s="50">
        <v>2021</v>
      </c>
      <c r="C509" s="16" t="s">
        <v>136</v>
      </c>
      <c r="D509" s="51" t="s">
        <v>4821</v>
      </c>
      <c r="E509" s="416" t="s">
        <v>1151</v>
      </c>
      <c r="F509" s="55"/>
      <c r="G509" s="27">
        <v>44512</v>
      </c>
      <c r="H509" s="324"/>
      <c r="I509" s="46" t="s">
        <v>1152</v>
      </c>
      <c r="J509" s="20" t="s">
        <v>1150</v>
      </c>
      <c r="K509" s="16">
        <v>1</v>
      </c>
      <c r="L509" s="23"/>
      <c r="M509" s="23"/>
      <c r="N509" s="23" t="s">
        <v>304</v>
      </c>
      <c r="O509" s="23" t="s">
        <v>305</v>
      </c>
      <c r="P509" s="23"/>
      <c r="Q509" s="23"/>
      <c r="R509" s="23"/>
      <c r="S509" s="23"/>
      <c r="T509" s="23"/>
      <c r="U509" s="23"/>
      <c r="V509" s="23"/>
      <c r="W509" s="23"/>
      <c r="X509" s="23"/>
      <c r="Y509" s="23"/>
      <c r="Z509" s="23"/>
      <c r="AA509" s="23"/>
      <c r="AB509" s="23"/>
      <c r="AC509" s="23" t="s">
        <v>62</v>
      </c>
      <c r="AD509" s="23"/>
      <c r="AE509" s="23"/>
      <c r="AF509" s="16"/>
      <c r="AG509" s="16"/>
      <c r="AH509" s="278"/>
      <c r="AI509" s="16"/>
      <c r="AJ509" s="16"/>
      <c r="AK509" s="23"/>
      <c r="AL509" s="23"/>
      <c r="AM509" s="23"/>
      <c r="AN509" s="23"/>
    </row>
    <row r="510" spans="1:40" ht="46.5" customHeight="1" x14ac:dyDescent="0.2">
      <c r="A510" s="292" t="s">
        <v>5125</v>
      </c>
      <c r="B510" s="50">
        <v>2021</v>
      </c>
      <c r="C510" s="16" t="s">
        <v>54</v>
      </c>
      <c r="D510" s="35" t="s">
        <v>4822</v>
      </c>
      <c r="E510" s="26" t="s">
        <v>337</v>
      </c>
      <c r="F510" s="16" t="s">
        <v>338</v>
      </c>
      <c r="G510" s="23"/>
      <c r="H510" s="19" t="s">
        <v>339</v>
      </c>
      <c r="I510" s="316" t="s">
        <v>1086</v>
      </c>
      <c r="J510" s="20" t="s">
        <v>340</v>
      </c>
      <c r="K510" s="16">
        <v>1</v>
      </c>
      <c r="L510" s="23"/>
      <c r="M510" s="23"/>
      <c r="N510" s="23" t="s">
        <v>341</v>
      </c>
      <c r="O510" s="23" t="s">
        <v>342</v>
      </c>
      <c r="P510" s="23"/>
      <c r="Q510" s="23"/>
      <c r="R510" s="23"/>
      <c r="S510" s="23"/>
      <c r="T510" s="23"/>
      <c r="U510" s="23"/>
      <c r="V510" s="23"/>
      <c r="W510" s="23"/>
      <c r="X510" s="23"/>
      <c r="Y510" s="23"/>
      <c r="Z510" s="23"/>
      <c r="AA510" s="23"/>
      <c r="AB510" s="23"/>
      <c r="AC510" s="23" t="s">
        <v>62</v>
      </c>
      <c r="AD510" s="23"/>
      <c r="AE510" s="23"/>
      <c r="AF510" s="16"/>
      <c r="AG510" s="16"/>
      <c r="AH510" s="280">
        <v>4</v>
      </c>
      <c r="AI510" s="16"/>
      <c r="AJ510" s="16">
        <v>1</v>
      </c>
      <c r="AK510" s="23"/>
      <c r="AL510" s="23"/>
      <c r="AM510" s="23"/>
      <c r="AN510" s="23"/>
    </row>
    <row r="511" spans="1:40" ht="46.5" customHeight="1" x14ac:dyDescent="0.2">
      <c r="A511" s="106" t="s">
        <v>320</v>
      </c>
      <c r="B511" s="50">
        <v>2021</v>
      </c>
      <c r="C511" s="16" t="s">
        <v>54</v>
      </c>
      <c r="D511" s="35" t="s">
        <v>4823</v>
      </c>
      <c r="E511" s="26" t="s">
        <v>343</v>
      </c>
      <c r="F511" s="16"/>
      <c r="G511" s="378">
        <v>44403</v>
      </c>
      <c r="H511" s="19" t="s">
        <v>344</v>
      </c>
      <c r="I511" s="21" t="s">
        <v>345</v>
      </c>
      <c r="J511" s="20" t="s">
        <v>346</v>
      </c>
      <c r="K511" s="16">
        <v>1</v>
      </c>
      <c r="L511" s="23"/>
      <c r="M511" s="23"/>
      <c r="N511" s="23" t="s">
        <v>347</v>
      </c>
      <c r="O511" s="23" t="s">
        <v>348</v>
      </c>
      <c r="P511" s="23"/>
      <c r="Q511" s="23"/>
      <c r="R511" s="23"/>
      <c r="S511" s="23"/>
      <c r="T511" s="23"/>
      <c r="U511" s="23"/>
      <c r="V511" s="23"/>
      <c r="W511" s="23"/>
      <c r="X511" s="23"/>
      <c r="Y511" s="23"/>
      <c r="Z511" s="23"/>
      <c r="AA511" s="23"/>
      <c r="AB511" s="23"/>
      <c r="AC511" s="23" t="s">
        <v>62</v>
      </c>
      <c r="AD511" s="23"/>
      <c r="AE511" s="23"/>
      <c r="AF511" s="16"/>
      <c r="AG511" s="16"/>
      <c r="AH511" s="280"/>
      <c r="AI511" s="16"/>
      <c r="AJ511" s="16"/>
      <c r="AK511" s="23"/>
      <c r="AL511" s="23"/>
      <c r="AM511" s="23"/>
      <c r="AN511" s="23"/>
    </row>
    <row r="512" spans="1:40" ht="46.5" customHeight="1" x14ac:dyDescent="0.2">
      <c r="A512" s="106" t="s">
        <v>320</v>
      </c>
      <c r="B512" s="50">
        <v>2021</v>
      </c>
      <c r="C512" s="16" t="s">
        <v>54</v>
      </c>
      <c r="D512" s="35" t="s">
        <v>4824</v>
      </c>
      <c r="E512" s="76" t="s">
        <v>1153</v>
      </c>
      <c r="F512" s="16"/>
      <c r="G512" s="378"/>
      <c r="H512" s="19" t="s">
        <v>1021</v>
      </c>
      <c r="I512" s="21"/>
      <c r="J512" s="20" t="s">
        <v>1154</v>
      </c>
      <c r="K512" s="16">
        <v>0</v>
      </c>
      <c r="L512" s="23"/>
      <c r="M512" s="23"/>
      <c r="N512" s="23" t="s">
        <v>332</v>
      </c>
      <c r="O512" s="23" t="s">
        <v>333</v>
      </c>
      <c r="P512" s="23"/>
      <c r="Q512" s="23"/>
      <c r="R512" s="23"/>
      <c r="S512" s="23"/>
      <c r="T512" s="23"/>
      <c r="U512" s="23"/>
      <c r="V512" s="23"/>
      <c r="W512" s="23"/>
      <c r="X512" s="23"/>
      <c r="Y512" s="23"/>
      <c r="Z512" s="23"/>
      <c r="AA512" s="23"/>
      <c r="AB512" s="23"/>
      <c r="AC512" s="23"/>
      <c r="AD512" s="23"/>
      <c r="AE512" s="23"/>
      <c r="AF512" s="16"/>
      <c r="AG512" s="16"/>
      <c r="AH512" s="280"/>
      <c r="AI512" s="16"/>
      <c r="AJ512" s="16"/>
      <c r="AK512" s="23"/>
      <c r="AL512" s="23"/>
      <c r="AM512" s="23"/>
      <c r="AN512" s="23"/>
    </row>
    <row r="513" spans="1:40" ht="46.5" customHeight="1" x14ac:dyDescent="0.2">
      <c r="A513" s="106" t="s">
        <v>320</v>
      </c>
      <c r="B513" s="50">
        <v>2021</v>
      </c>
      <c r="C513" s="16" t="s">
        <v>136</v>
      </c>
      <c r="D513" s="35" t="s">
        <v>4825</v>
      </c>
      <c r="E513" s="20" t="s">
        <v>956</v>
      </c>
      <c r="F513" s="23"/>
      <c r="G513" s="23"/>
      <c r="H513" s="300" t="s">
        <v>732</v>
      </c>
      <c r="I513" s="379"/>
      <c r="J513" s="20" t="s">
        <v>1391</v>
      </c>
      <c r="K513" s="16"/>
      <c r="L513" s="23"/>
      <c r="M513" s="23"/>
      <c r="N513" s="23" t="s">
        <v>147</v>
      </c>
      <c r="O513" s="23" t="s">
        <v>142</v>
      </c>
      <c r="P513" s="23" t="s">
        <v>1003</v>
      </c>
      <c r="Q513" s="23" t="s">
        <v>1004</v>
      </c>
      <c r="R513" s="23"/>
      <c r="S513" s="23"/>
      <c r="T513" s="23"/>
      <c r="U513" s="23"/>
      <c r="V513" s="23"/>
      <c r="W513" s="23"/>
      <c r="X513" s="23"/>
      <c r="Y513" s="23"/>
      <c r="Z513" s="23"/>
      <c r="AA513" s="23"/>
      <c r="AB513" s="23"/>
      <c r="AC513" s="23"/>
      <c r="AD513" s="23"/>
      <c r="AE513" s="23"/>
      <c r="AF513" s="16"/>
      <c r="AG513" s="16"/>
      <c r="AH513" s="280"/>
      <c r="AI513" s="16"/>
      <c r="AJ513" s="16"/>
      <c r="AK513" s="23"/>
      <c r="AL513" s="23"/>
      <c r="AM513" s="23"/>
      <c r="AN513" s="23"/>
    </row>
    <row r="514" spans="1:40" ht="46.5" customHeight="1" x14ac:dyDescent="0.2">
      <c r="A514" s="106" t="s">
        <v>320</v>
      </c>
      <c r="B514" s="50">
        <v>2021</v>
      </c>
      <c r="C514" s="16" t="s">
        <v>87</v>
      </c>
      <c r="D514" s="35" t="s">
        <v>4826</v>
      </c>
      <c r="E514" s="20" t="s">
        <v>956</v>
      </c>
      <c r="F514" s="23"/>
      <c r="G514" s="23"/>
      <c r="H514" s="300" t="s">
        <v>732</v>
      </c>
      <c r="I514" s="379"/>
      <c r="J514" s="20" t="s">
        <v>1392</v>
      </c>
      <c r="K514" s="16"/>
      <c r="L514" s="23"/>
      <c r="M514" s="23"/>
      <c r="N514" s="23" t="s">
        <v>280</v>
      </c>
      <c r="O514" s="23" t="s">
        <v>281</v>
      </c>
      <c r="P514" s="23"/>
      <c r="Q514" s="23"/>
      <c r="R514" s="23"/>
      <c r="S514" s="23"/>
      <c r="T514" s="23"/>
      <c r="U514" s="23"/>
      <c r="V514" s="23"/>
      <c r="W514" s="23"/>
      <c r="X514" s="23"/>
      <c r="Y514" s="23"/>
      <c r="Z514" s="23"/>
      <c r="AA514" s="23"/>
      <c r="AB514" s="23"/>
      <c r="AC514" s="23"/>
      <c r="AD514" s="23"/>
      <c r="AE514" s="23"/>
      <c r="AF514" s="16"/>
      <c r="AG514" s="16"/>
      <c r="AH514" s="280"/>
      <c r="AI514" s="16"/>
      <c r="AJ514" s="16"/>
      <c r="AK514" s="23"/>
      <c r="AL514" s="23"/>
      <c r="AM514" s="23"/>
      <c r="AN514" s="23"/>
    </row>
    <row r="515" spans="1:40" ht="46.5" customHeight="1" x14ac:dyDescent="0.2">
      <c r="A515" s="106" t="s">
        <v>320</v>
      </c>
      <c r="B515" s="50">
        <v>2021</v>
      </c>
      <c r="C515" s="324" t="s">
        <v>79</v>
      </c>
      <c r="D515" s="35" t="s">
        <v>4827</v>
      </c>
      <c r="E515" s="20" t="s">
        <v>956</v>
      </c>
      <c r="F515" s="23"/>
      <c r="G515" s="23"/>
      <c r="H515" s="300" t="s">
        <v>732</v>
      </c>
      <c r="I515" s="379"/>
      <c r="J515" s="20" t="s">
        <v>1393</v>
      </c>
      <c r="K515" s="16"/>
      <c r="L515" s="23"/>
      <c r="M515" s="23"/>
      <c r="N515" s="23" t="s">
        <v>706</v>
      </c>
      <c r="O515" s="23" t="s">
        <v>707</v>
      </c>
      <c r="P515" s="23"/>
      <c r="Q515" s="23"/>
      <c r="R515" s="23"/>
      <c r="S515" s="23"/>
      <c r="T515" s="23"/>
      <c r="U515" s="23"/>
      <c r="V515" s="23"/>
      <c r="W515" s="23"/>
      <c r="X515" s="23"/>
      <c r="Y515" s="23"/>
      <c r="Z515" s="23"/>
      <c r="AA515" s="23"/>
      <c r="AB515" s="23"/>
      <c r="AC515" s="23"/>
      <c r="AD515" s="23"/>
      <c r="AE515" s="23"/>
      <c r="AF515" s="16"/>
      <c r="AG515" s="16"/>
      <c r="AH515" s="280"/>
      <c r="AI515" s="16"/>
      <c r="AJ515" s="16"/>
      <c r="AK515" s="23"/>
      <c r="AL515" s="23"/>
      <c r="AM515" s="23"/>
      <c r="AN515" s="23"/>
    </row>
    <row r="516" spans="1:40" ht="46.5" customHeight="1" x14ac:dyDescent="0.2">
      <c r="A516" s="106" t="s">
        <v>320</v>
      </c>
      <c r="B516" s="50">
        <v>2021</v>
      </c>
      <c r="C516" s="16" t="s">
        <v>54</v>
      </c>
      <c r="D516" s="35" t="s">
        <v>4828</v>
      </c>
      <c r="E516" s="20" t="s">
        <v>956</v>
      </c>
      <c r="F516" s="23"/>
      <c r="G516" s="23"/>
      <c r="H516" s="300" t="s">
        <v>732</v>
      </c>
      <c r="I516" s="379"/>
      <c r="J516" s="20" t="s">
        <v>1394</v>
      </c>
      <c r="K516" s="16"/>
      <c r="L516" s="23"/>
      <c r="M516" s="23"/>
      <c r="N516" s="23" t="s">
        <v>577</v>
      </c>
      <c r="O516" s="23" t="s">
        <v>361</v>
      </c>
      <c r="P516" s="23"/>
      <c r="Q516" s="23"/>
      <c r="R516" s="23"/>
      <c r="S516" s="23"/>
      <c r="T516" s="23"/>
      <c r="U516" s="23"/>
      <c r="V516" s="23"/>
      <c r="W516" s="23"/>
      <c r="X516" s="23"/>
      <c r="Y516" s="23"/>
      <c r="Z516" s="23"/>
      <c r="AA516" s="23"/>
      <c r="AB516" s="23"/>
      <c r="AC516" s="23"/>
      <c r="AD516" s="23"/>
      <c r="AE516" s="23"/>
      <c r="AF516" s="16"/>
      <c r="AG516" s="16"/>
      <c r="AH516" s="280"/>
      <c r="AI516" s="16"/>
      <c r="AJ516" s="16"/>
      <c r="AK516" s="23"/>
      <c r="AL516" s="23"/>
      <c r="AM516" s="23"/>
      <c r="AN516" s="23"/>
    </row>
    <row r="517" spans="1:40" ht="46.5" customHeight="1" x14ac:dyDescent="0.2">
      <c r="A517" s="106" t="s">
        <v>320</v>
      </c>
      <c r="B517" s="50">
        <v>2021</v>
      </c>
      <c r="C517" s="324" t="s">
        <v>79</v>
      </c>
      <c r="D517" s="35" t="s">
        <v>4829</v>
      </c>
      <c r="E517" s="20" t="s">
        <v>956</v>
      </c>
      <c r="F517" s="23"/>
      <c r="G517" s="23"/>
      <c r="H517" s="300" t="s">
        <v>732</v>
      </c>
      <c r="I517" s="379"/>
      <c r="J517" s="20" t="s">
        <v>1395</v>
      </c>
      <c r="K517" s="16"/>
      <c r="L517" s="23"/>
      <c r="M517" s="23"/>
      <c r="N517" s="23" t="s">
        <v>257</v>
      </c>
      <c r="O517" s="23" t="s">
        <v>258</v>
      </c>
      <c r="P517" s="23"/>
      <c r="Q517" s="23"/>
      <c r="R517" s="23"/>
      <c r="S517" s="23"/>
      <c r="T517" s="23"/>
      <c r="U517" s="23"/>
      <c r="V517" s="23"/>
      <c r="W517" s="23"/>
      <c r="X517" s="23"/>
      <c r="Y517" s="23"/>
      <c r="Z517" s="23"/>
      <c r="AA517" s="23"/>
      <c r="AB517" s="23"/>
      <c r="AC517" s="23"/>
      <c r="AD517" s="23"/>
      <c r="AE517" s="23"/>
      <c r="AF517" s="16"/>
      <c r="AG517" s="16"/>
      <c r="AH517" s="280"/>
      <c r="AI517" s="16"/>
      <c r="AJ517" s="16"/>
      <c r="AK517" s="23"/>
      <c r="AL517" s="23"/>
      <c r="AM517" s="23"/>
      <c r="AN517" s="23"/>
    </row>
    <row r="518" spans="1:40" ht="46.5" customHeight="1" x14ac:dyDescent="0.2">
      <c r="A518" s="106" t="s">
        <v>320</v>
      </c>
      <c r="B518" s="292">
        <v>2022</v>
      </c>
      <c r="C518" s="431" t="s">
        <v>125</v>
      </c>
      <c r="D518" s="335" t="s">
        <v>4500</v>
      </c>
      <c r="E518" s="342" t="s">
        <v>1274</v>
      </c>
      <c r="F518" s="329"/>
      <c r="G518" s="330">
        <v>44572</v>
      </c>
      <c r="H518" s="331">
        <v>44621</v>
      </c>
      <c r="I518" s="334" t="s">
        <v>1564</v>
      </c>
      <c r="J518" s="20" t="s">
        <v>1565</v>
      </c>
      <c r="K518" s="16">
        <v>0</v>
      </c>
      <c r="L518" s="23"/>
      <c r="M518" s="23"/>
      <c r="N518" s="23" t="s">
        <v>130</v>
      </c>
      <c r="O518" s="23" t="s">
        <v>131</v>
      </c>
      <c r="P518" s="23"/>
      <c r="Q518" s="23"/>
      <c r="R518" s="23"/>
      <c r="S518" s="23"/>
      <c r="T518" s="23"/>
      <c r="U518" s="23"/>
      <c r="V518" s="23"/>
      <c r="W518" s="23"/>
      <c r="X518" s="23"/>
      <c r="Y518" s="23"/>
      <c r="Z518" s="23"/>
      <c r="AA518" s="23"/>
      <c r="AB518" s="23"/>
      <c r="AC518" s="23" t="s">
        <v>62</v>
      </c>
      <c r="AD518" s="23"/>
      <c r="AE518" s="23"/>
      <c r="AF518" s="16"/>
      <c r="AG518" s="16"/>
      <c r="AH518" s="278"/>
      <c r="AI518" s="16"/>
      <c r="AJ518" s="313"/>
      <c r="AK518" s="23"/>
      <c r="AL518" s="23" t="s">
        <v>62</v>
      </c>
      <c r="AM518" s="23"/>
      <c r="AN518" s="23"/>
    </row>
    <row r="519" spans="1:40" ht="46.5" customHeight="1" x14ac:dyDescent="0.2">
      <c r="A519" s="106" t="s">
        <v>320</v>
      </c>
      <c r="B519" s="292">
        <v>2022</v>
      </c>
      <c r="C519" s="431" t="s">
        <v>125</v>
      </c>
      <c r="D519" s="35" t="s">
        <v>4501</v>
      </c>
      <c r="E519" s="325" t="s">
        <v>1353</v>
      </c>
      <c r="F519" s="23"/>
      <c r="G519" s="294">
        <v>44589</v>
      </c>
      <c r="H519" s="343">
        <v>44593</v>
      </c>
      <c r="I519" s="67" t="s">
        <v>1562</v>
      </c>
      <c r="J519" s="20" t="s">
        <v>1563</v>
      </c>
      <c r="K519" s="16">
        <v>1</v>
      </c>
      <c r="L519" s="23"/>
      <c r="M519" s="23"/>
      <c r="N519" s="23" t="s">
        <v>130</v>
      </c>
      <c r="O519" s="23" t="s">
        <v>131</v>
      </c>
      <c r="P519" s="23"/>
      <c r="Q519" s="23"/>
      <c r="R519" s="23"/>
      <c r="S519" s="23"/>
      <c r="T519" s="23"/>
      <c r="U519" s="23"/>
      <c r="V519" s="23"/>
      <c r="W519" s="23"/>
      <c r="X519" s="23"/>
      <c r="Y519" s="23"/>
      <c r="Z519" s="23"/>
      <c r="AA519" s="23"/>
      <c r="AB519" s="23"/>
      <c r="AC519" s="23" t="s">
        <v>62</v>
      </c>
      <c r="AD519" s="23"/>
      <c r="AE519" s="23"/>
      <c r="AF519" s="16"/>
      <c r="AG519" s="16"/>
      <c r="AH519" s="280"/>
      <c r="AI519" s="16"/>
      <c r="AJ519" s="16"/>
      <c r="AK519" s="23"/>
      <c r="AL519" s="23"/>
      <c r="AM519" s="23"/>
      <c r="AN519" s="23"/>
    </row>
    <row r="520" spans="1:40" ht="46.5" customHeight="1" x14ac:dyDescent="0.2">
      <c r="A520" s="106" t="s">
        <v>320</v>
      </c>
      <c r="B520" s="292">
        <v>2022</v>
      </c>
      <c r="C520" s="16" t="s">
        <v>136</v>
      </c>
      <c r="D520" s="20" t="s">
        <v>4502</v>
      </c>
      <c r="E520" s="265" t="s">
        <v>1499</v>
      </c>
      <c r="F520" s="23"/>
      <c r="G520" s="179"/>
      <c r="H520" s="344" t="s">
        <v>1500</v>
      </c>
      <c r="I520" s="20"/>
      <c r="J520" s="23" t="s">
        <v>1501</v>
      </c>
      <c r="K520" s="16">
        <v>0</v>
      </c>
      <c r="L520" s="23"/>
      <c r="M520" s="23"/>
      <c r="N520" s="23" t="s">
        <v>147</v>
      </c>
      <c r="O520" s="23" t="s">
        <v>142</v>
      </c>
      <c r="P520" s="23"/>
      <c r="Q520" s="23"/>
      <c r="R520" s="23"/>
      <c r="S520" s="23"/>
      <c r="T520" s="23"/>
      <c r="U520" s="23"/>
      <c r="V520" s="23"/>
      <c r="W520" s="23"/>
      <c r="X520" s="23"/>
      <c r="Y520" s="23"/>
      <c r="Z520" s="23"/>
      <c r="AA520" s="23"/>
      <c r="AB520" s="23"/>
      <c r="AC520" s="23"/>
      <c r="AD520" s="23"/>
      <c r="AE520" s="23"/>
      <c r="AF520" s="23"/>
      <c r="AG520" s="23"/>
      <c r="AH520" s="290"/>
      <c r="AI520" s="23"/>
      <c r="AJ520" s="431"/>
      <c r="AK520" s="23"/>
      <c r="AL520" s="23"/>
      <c r="AM520" s="23"/>
      <c r="AN520" s="23"/>
    </row>
    <row r="521" spans="1:40" ht="46.5" customHeight="1" x14ac:dyDescent="0.2">
      <c r="A521" s="106" t="s">
        <v>320</v>
      </c>
      <c r="B521" s="292">
        <v>2022</v>
      </c>
      <c r="C521" s="16" t="s">
        <v>125</v>
      </c>
      <c r="D521" s="20" t="s">
        <v>4503</v>
      </c>
      <c r="E521" s="265" t="s">
        <v>1499</v>
      </c>
      <c r="F521" s="23"/>
      <c r="G521" s="179"/>
      <c r="H521" s="344" t="s">
        <v>1500</v>
      </c>
      <c r="I521" s="20"/>
      <c r="J521" s="23" t="s">
        <v>1502</v>
      </c>
      <c r="K521" s="16">
        <v>0</v>
      </c>
      <c r="L521" s="23"/>
      <c r="M521" s="23"/>
      <c r="N521" s="23" t="s">
        <v>132</v>
      </c>
      <c r="O521" s="23" t="s">
        <v>133</v>
      </c>
      <c r="P521" s="23"/>
      <c r="Q521" s="23"/>
      <c r="R521" s="23"/>
      <c r="S521" s="23"/>
      <c r="T521" s="23"/>
      <c r="U521" s="23"/>
      <c r="V521" s="23"/>
      <c r="W521" s="23"/>
      <c r="X521" s="23"/>
      <c r="Y521" s="23"/>
      <c r="Z521" s="23"/>
      <c r="AA521" s="23"/>
      <c r="AB521" s="23"/>
      <c r="AC521" s="23"/>
      <c r="AD521" s="23"/>
      <c r="AE521" s="23"/>
      <c r="AF521" s="23"/>
      <c r="AG521" s="23"/>
      <c r="AH521" s="290"/>
      <c r="AI521" s="23"/>
      <c r="AJ521" s="431"/>
      <c r="AK521" s="23"/>
      <c r="AL521" s="23"/>
      <c r="AM521" s="23"/>
      <c r="AN521" s="23"/>
    </row>
    <row r="522" spans="1:40" ht="46.5" customHeight="1" x14ac:dyDescent="0.2">
      <c r="A522" s="292"/>
      <c r="B522" s="23"/>
      <c r="C522" s="432"/>
      <c r="D522" s="90"/>
      <c r="E522" s="268"/>
      <c r="F522" s="161"/>
      <c r="G522" s="23"/>
      <c r="H522" s="264"/>
      <c r="I522" s="122"/>
      <c r="J522" s="160"/>
      <c r="K522" s="16"/>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90"/>
      <c r="AI522" s="23"/>
      <c r="AJ522" s="23"/>
      <c r="AK522" s="23"/>
      <c r="AL522" s="23"/>
      <c r="AM522" s="23"/>
      <c r="AN522" s="23"/>
    </row>
    <row r="523" spans="1:40" ht="46.5" customHeight="1" x14ac:dyDescent="0.2">
      <c r="A523" s="292"/>
      <c r="B523" s="23"/>
      <c r="C523" s="432"/>
      <c r="D523" s="90"/>
      <c r="E523" s="268"/>
      <c r="F523" s="161"/>
      <c r="G523" s="23"/>
      <c r="H523" s="264"/>
      <c r="I523" s="122"/>
      <c r="J523" s="160"/>
      <c r="K523" s="16"/>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90"/>
      <c r="AI523" s="23"/>
      <c r="AJ523" s="23"/>
      <c r="AK523" s="23"/>
      <c r="AL523" s="23"/>
      <c r="AM523" s="23"/>
      <c r="AN523" s="23"/>
    </row>
    <row r="524" spans="1:40" ht="46.5" customHeight="1" x14ac:dyDescent="0.2">
      <c r="A524" s="292"/>
      <c r="B524" s="23"/>
      <c r="C524" s="432"/>
      <c r="D524" s="90"/>
      <c r="E524" s="268"/>
      <c r="F524" s="161"/>
      <c r="G524" s="23"/>
      <c r="H524" s="264"/>
      <c r="I524" s="122"/>
      <c r="J524" s="160"/>
      <c r="K524" s="16"/>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90"/>
      <c r="AI524" s="23"/>
      <c r="AJ524" s="23"/>
      <c r="AK524" s="23"/>
      <c r="AL524" s="23"/>
      <c r="AM524" s="23"/>
      <c r="AN524" s="23"/>
    </row>
    <row r="525" spans="1:40" ht="46.5" customHeight="1" x14ac:dyDescent="0.2">
      <c r="A525" s="292"/>
      <c r="B525" s="23"/>
      <c r="C525" s="432"/>
      <c r="D525" s="90"/>
      <c r="E525" s="268"/>
      <c r="F525" s="161"/>
      <c r="G525" s="23"/>
      <c r="H525" s="264"/>
      <c r="I525" s="122"/>
      <c r="J525" s="160"/>
      <c r="K525" s="16"/>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90"/>
      <c r="AI525" s="23"/>
      <c r="AJ525" s="23"/>
      <c r="AK525" s="23"/>
      <c r="AL525" s="23"/>
      <c r="AM525" s="23"/>
      <c r="AN525" s="23"/>
    </row>
    <row r="526" spans="1:40" ht="46.5" customHeight="1" x14ac:dyDescent="0.2">
      <c r="A526" s="292"/>
      <c r="B526" s="23"/>
      <c r="C526" s="432"/>
      <c r="D526" s="90"/>
      <c r="E526" s="268"/>
      <c r="F526" s="161"/>
      <c r="G526" s="23"/>
      <c r="H526" s="264"/>
      <c r="I526" s="122"/>
      <c r="J526" s="160"/>
      <c r="K526" s="16"/>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90"/>
      <c r="AI526" s="23"/>
      <c r="AJ526" s="23"/>
      <c r="AK526" s="23"/>
      <c r="AL526" s="23"/>
      <c r="AM526" s="23"/>
      <c r="AN526" s="23"/>
    </row>
    <row r="527" spans="1:40" ht="46.5" customHeight="1" x14ac:dyDescent="0.2">
      <c r="A527" s="292"/>
      <c r="B527" s="23"/>
      <c r="C527" s="432"/>
      <c r="D527" s="90"/>
      <c r="E527" s="268"/>
      <c r="F527" s="161"/>
      <c r="G527" s="23"/>
      <c r="H527" s="264"/>
      <c r="I527" s="122"/>
      <c r="J527" s="160"/>
      <c r="K527" s="16"/>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90"/>
      <c r="AI527" s="23"/>
      <c r="AJ527" s="23"/>
      <c r="AK527" s="23"/>
      <c r="AL527" s="23"/>
      <c r="AM527" s="23"/>
      <c r="AN527" s="23"/>
    </row>
    <row r="528" spans="1:40" ht="46.5" customHeight="1" x14ac:dyDescent="0.2">
      <c r="A528" s="292"/>
      <c r="B528" s="23"/>
      <c r="C528" s="432"/>
      <c r="D528" s="90"/>
      <c r="E528" s="268"/>
      <c r="F528" s="161"/>
      <c r="G528" s="23"/>
      <c r="H528" s="264"/>
      <c r="I528" s="122"/>
      <c r="J528" s="160"/>
      <c r="K528" s="16"/>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90"/>
      <c r="AI528" s="23"/>
      <c r="AJ528" s="23"/>
      <c r="AK528" s="23"/>
      <c r="AL528" s="23"/>
      <c r="AM528" s="23"/>
      <c r="AN528" s="23"/>
    </row>
    <row r="529" spans="1:40" ht="46.5" customHeight="1" x14ac:dyDescent="0.2">
      <c r="A529" s="292"/>
      <c r="B529" s="23"/>
      <c r="C529" s="432"/>
      <c r="D529" s="90"/>
      <c r="E529" s="268"/>
      <c r="F529" s="161"/>
      <c r="G529" s="23"/>
      <c r="H529" s="264"/>
      <c r="I529" s="122"/>
      <c r="J529" s="160"/>
      <c r="K529" s="16"/>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90"/>
      <c r="AI529" s="23"/>
      <c r="AJ529" s="23"/>
      <c r="AK529" s="23"/>
      <c r="AL529" s="23"/>
      <c r="AM529" s="23"/>
      <c r="AN529" s="23"/>
    </row>
    <row r="530" spans="1:40" ht="46.5" customHeight="1" x14ac:dyDescent="0.2">
      <c r="A530" s="292"/>
      <c r="B530" s="23"/>
      <c r="C530" s="432"/>
      <c r="D530" s="90"/>
      <c r="E530" s="268"/>
      <c r="F530" s="161"/>
      <c r="G530" s="23"/>
      <c r="H530" s="264"/>
      <c r="I530" s="122"/>
      <c r="J530" s="160"/>
      <c r="K530" s="16"/>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90"/>
      <c r="AI530" s="23"/>
      <c r="AJ530" s="23"/>
      <c r="AK530" s="23"/>
      <c r="AL530" s="23"/>
      <c r="AM530" s="23"/>
      <c r="AN530" s="23"/>
    </row>
    <row r="531" spans="1:40" ht="46.5" customHeight="1" x14ac:dyDescent="0.2">
      <c r="A531" s="292"/>
      <c r="B531" s="23"/>
      <c r="C531" s="432"/>
      <c r="D531" s="90"/>
      <c r="E531" s="268"/>
      <c r="F531" s="161"/>
      <c r="G531" s="23"/>
      <c r="H531" s="264"/>
      <c r="I531" s="122"/>
      <c r="J531" s="160"/>
      <c r="K531" s="16"/>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90"/>
      <c r="AI531" s="23"/>
      <c r="AJ531" s="23"/>
      <c r="AK531" s="23"/>
      <c r="AL531" s="23"/>
      <c r="AM531" s="23"/>
      <c r="AN531" s="23"/>
    </row>
    <row r="532" spans="1:40" ht="46.5" customHeight="1" x14ac:dyDescent="0.2">
      <c r="A532" s="292"/>
      <c r="B532" s="23"/>
      <c r="C532" s="432"/>
      <c r="D532" s="90"/>
      <c r="E532" s="268"/>
      <c r="F532" s="161"/>
      <c r="G532" s="23"/>
      <c r="H532" s="264"/>
      <c r="I532" s="122"/>
      <c r="J532" s="160"/>
      <c r="K532" s="16"/>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90"/>
      <c r="AI532" s="23"/>
      <c r="AJ532" s="23"/>
      <c r="AK532" s="23"/>
      <c r="AL532" s="23"/>
      <c r="AM532" s="23"/>
      <c r="AN532" s="23"/>
    </row>
    <row r="533" spans="1:40" ht="46.5" customHeight="1" x14ac:dyDescent="0.2">
      <c r="A533" s="292"/>
      <c r="B533" s="23"/>
      <c r="C533" s="432"/>
      <c r="D533" s="90"/>
      <c r="E533" s="268"/>
      <c r="F533" s="161"/>
      <c r="G533" s="23"/>
      <c r="H533" s="264"/>
      <c r="I533" s="122"/>
      <c r="J533" s="160"/>
      <c r="K533" s="16"/>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90"/>
      <c r="AI533" s="23"/>
      <c r="AJ533" s="23"/>
      <c r="AK533" s="23"/>
      <c r="AL533" s="23"/>
      <c r="AM533" s="23"/>
      <c r="AN533" s="23"/>
    </row>
    <row r="534" spans="1:40" ht="46.5" customHeight="1" x14ac:dyDescent="0.2">
      <c r="A534" s="292"/>
      <c r="B534" s="23"/>
      <c r="C534" s="432"/>
      <c r="D534" s="90"/>
      <c r="E534" s="268"/>
      <c r="F534" s="161"/>
      <c r="G534" s="23"/>
      <c r="H534" s="264"/>
      <c r="I534" s="122"/>
      <c r="J534" s="160"/>
      <c r="K534" s="16"/>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90"/>
      <c r="AI534" s="23"/>
      <c r="AJ534" s="23"/>
      <c r="AK534" s="23"/>
      <c r="AL534" s="23"/>
      <c r="AM534" s="23"/>
      <c r="AN534" s="23"/>
    </row>
    <row r="535" spans="1:40" ht="46.5" customHeight="1" x14ac:dyDescent="0.2">
      <c r="A535" s="292"/>
      <c r="B535" s="23"/>
      <c r="C535" s="432"/>
      <c r="D535" s="90"/>
      <c r="E535" s="268"/>
      <c r="F535" s="161"/>
      <c r="G535" s="23"/>
      <c r="H535" s="264"/>
      <c r="I535" s="122"/>
      <c r="J535" s="160"/>
      <c r="K535" s="16"/>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90"/>
      <c r="AI535" s="23"/>
      <c r="AJ535" s="23"/>
      <c r="AK535" s="23"/>
      <c r="AL535" s="23"/>
      <c r="AM535" s="23"/>
      <c r="AN535" s="23"/>
    </row>
    <row r="536" spans="1:40" ht="46.5" customHeight="1" x14ac:dyDescent="0.2">
      <c r="A536" s="292"/>
      <c r="B536" s="23"/>
      <c r="C536" s="432"/>
      <c r="D536" s="90"/>
      <c r="E536" s="268"/>
      <c r="F536" s="161"/>
      <c r="G536" s="23"/>
      <c r="H536" s="264"/>
      <c r="I536" s="122"/>
      <c r="J536" s="160"/>
      <c r="K536" s="16"/>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90"/>
      <c r="AI536" s="23"/>
      <c r="AJ536" s="23"/>
      <c r="AK536" s="23"/>
      <c r="AL536" s="23"/>
      <c r="AM536" s="23"/>
      <c r="AN536" s="23"/>
    </row>
    <row r="537" spans="1:40" ht="46.5" customHeight="1" x14ac:dyDescent="0.2">
      <c r="A537" s="292"/>
      <c r="B537" s="23"/>
      <c r="C537" s="432"/>
      <c r="D537" s="90"/>
      <c r="E537" s="268"/>
      <c r="F537" s="161"/>
      <c r="G537" s="23"/>
      <c r="H537" s="264"/>
      <c r="I537" s="122"/>
      <c r="J537" s="160"/>
      <c r="K537" s="16"/>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90"/>
      <c r="AI537" s="23"/>
      <c r="AJ537" s="23"/>
      <c r="AK537" s="23"/>
      <c r="AL537" s="23"/>
      <c r="AM537" s="23"/>
      <c r="AN537" s="23"/>
    </row>
    <row r="538" spans="1:40" ht="46.5" customHeight="1" x14ac:dyDescent="0.2">
      <c r="A538" s="292"/>
      <c r="B538" s="23"/>
      <c r="C538" s="432"/>
      <c r="D538" s="90"/>
      <c r="E538" s="268"/>
      <c r="F538" s="161"/>
      <c r="G538" s="23"/>
      <c r="H538" s="264"/>
      <c r="I538" s="122"/>
      <c r="J538" s="160"/>
      <c r="K538" s="16"/>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90"/>
      <c r="AI538" s="23"/>
      <c r="AJ538" s="23"/>
      <c r="AK538" s="23"/>
      <c r="AL538" s="23"/>
      <c r="AM538" s="23"/>
      <c r="AN538" s="23"/>
    </row>
    <row r="539" spans="1:40" ht="46.5" customHeight="1" x14ac:dyDescent="0.2">
      <c r="A539" s="292"/>
      <c r="B539" s="23"/>
      <c r="C539" s="432"/>
      <c r="D539" s="90"/>
      <c r="E539" s="268"/>
      <c r="F539" s="161"/>
      <c r="G539" s="23"/>
      <c r="H539" s="264"/>
      <c r="I539" s="122"/>
      <c r="J539" s="160"/>
      <c r="K539" s="16"/>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90"/>
      <c r="AI539" s="23"/>
      <c r="AJ539" s="23"/>
      <c r="AK539" s="23"/>
      <c r="AL539" s="23"/>
      <c r="AM539" s="23"/>
      <c r="AN539" s="23"/>
    </row>
    <row r="540" spans="1:40" ht="46.5" customHeight="1" x14ac:dyDescent="0.2">
      <c r="A540" s="292"/>
      <c r="B540" s="23"/>
      <c r="C540" s="432"/>
      <c r="D540" s="90"/>
      <c r="E540" s="268"/>
      <c r="F540" s="161"/>
      <c r="G540" s="23"/>
      <c r="H540" s="264"/>
      <c r="I540" s="122"/>
      <c r="J540" s="160"/>
      <c r="K540" s="16"/>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90"/>
      <c r="AI540" s="23"/>
      <c r="AJ540" s="23"/>
      <c r="AK540" s="23"/>
      <c r="AL540" s="23"/>
      <c r="AM540" s="23"/>
      <c r="AN540" s="23"/>
    </row>
    <row r="541" spans="1:40" ht="46.5" customHeight="1" x14ac:dyDescent="0.2">
      <c r="A541" s="292"/>
      <c r="B541" s="23"/>
      <c r="C541" s="432"/>
      <c r="D541" s="90"/>
      <c r="E541" s="268"/>
      <c r="F541" s="161"/>
      <c r="G541" s="23"/>
      <c r="H541" s="264"/>
      <c r="I541" s="122"/>
      <c r="J541" s="160"/>
      <c r="K541" s="16"/>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90"/>
      <c r="AI541" s="23"/>
      <c r="AJ541" s="23"/>
      <c r="AK541" s="23"/>
      <c r="AL541" s="23"/>
      <c r="AM541" s="23"/>
      <c r="AN541" s="23"/>
    </row>
    <row r="542" spans="1:40" ht="46.5" customHeight="1" x14ac:dyDescent="0.2">
      <c r="A542" s="292"/>
      <c r="B542" s="23"/>
      <c r="C542" s="432"/>
      <c r="D542" s="90"/>
      <c r="E542" s="268"/>
      <c r="F542" s="161"/>
      <c r="G542" s="23"/>
      <c r="H542" s="264"/>
      <c r="I542" s="122"/>
      <c r="J542" s="160"/>
      <c r="K542" s="16"/>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90"/>
      <c r="AI542" s="23"/>
      <c r="AJ542" s="23"/>
      <c r="AK542" s="23"/>
      <c r="AL542" s="23"/>
      <c r="AM542" s="23"/>
      <c r="AN542" s="23"/>
    </row>
    <row r="543" spans="1:40" ht="46.5" customHeight="1" x14ac:dyDescent="0.2">
      <c r="A543" s="292"/>
      <c r="B543" s="23"/>
      <c r="C543" s="432"/>
      <c r="D543" s="90"/>
      <c r="E543" s="268"/>
      <c r="F543" s="161"/>
      <c r="G543" s="23"/>
      <c r="H543" s="264"/>
      <c r="I543" s="122"/>
      <c r="J543" s="160"/>
      <c r="K543" s="16"/>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90"/>
      <c r="AI543" s="23"/>
      <c r="AJ543" s="23"/>
      <c r="AK543" s="23"/>
      <c r="AL543" s="23"/>
      <c r="AM543" s="23"/>
      <c r="AN543" s="23"/>
    </row>
    <row r="544" spans="1:40" ht="46.5" customHeight="1" x14ac:dyDescent="0.2">
      <c r="A544" s="292"/>
      <c r="B544" s="23"/>
      <c r="C544" s="432"/>
      <c r="D544" s="90"/>
      <c r="E544" s="268"/>
      <c r="F544" s="161"/>
      <c r="G544" s="23"/>
      <c r="H544" s="264"/>
      <c r="I544" s="122"/>
      <c r="J544" s="160"/>
      <c r="K544" s="16"/>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90"/>
      <c r="AI544" s="23"/>
      <c r="AJ544" s="23"/>
      <c r="AK544" s="23"/>
      <c r="AL544" s="23"/>
      <c r="AM544" s="23"/>
      <c r="AN544" s="23"/>
    </row>
    <row r="545" spans="1:40" ht="46.5" customHeight="1" x14ac:dyDescent="0.2">
      <c r="A545" s="292"/>
      <c r="B545" s="23"/>
      <c r="C545" s="432"/>
      <c r="D545" s="90"/>
      <c r="E545" s="268"/>
      <c r="F545" s="161"/>
      <c r="G545" s="23"/>
      <c r="H545" s="264"/>
      <c r="I545" s="122"/>
      <c r="J545" s="160"/>
      <c r="K545" s="16"/>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90"/>
      <c r="AI545" s="23"/>
      <c r="AJ545" s="23"/>
      <c r="AK545" s="23"/>
      <c r="AL545" s="23"/>
      <c r="AM545" s="23"/>
      <c r="AN545" s="23"/>
    </row>
    <row r="546" spans="1:40" ht="46.5" customHeight="1" x14ac:dyDescent="0.2">
      <c r="A546" s="292"/>
      <c r="B546" s="23"/>
      <c r="C546" s="432"/>
      <c r="D546" s="90"/>
      <c r="E546" s="268"/>
      <c r="F546" s="161"/>
      <c r="G546" s="23"/>
      <c r="H546" s="264"/>
      <c r="I546" s="122"/>
      <c r="J546" s="160"/>
      <c r="K546" s="16"/>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90"/>
      <c r="AI546" s="23"/>
      <c r="AJ546" s="23"/>
      <c r="AK546" s="23"/>
      <c r="AL546" s="23"/>
      <c r="AM546" s="23"/>
      <c r="AN546" s="23"/>
    </row>
    <row r="547" spans="1:40" ht="46.5" customHeight="1" x14ac:dyDescent="0.2">
      <c r="A547" s="292"/>
      <c r="B547" s="23"/>
      <c r="C547" s="432"/>
      <c r="D547" s="90"/>
      <c r="E547" s="268"/>
      <c r="F547" s="161"/>
      <c r="G547" s="23"/>
      <c r="H547" s="264"/>
      <c r="I547" s="122"/>
      <c r="J547" s="160"/>
      <c r="K547" s="16"/>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90"/>
      <c r="AI547" s="23"/>
      <c r="AJ547" s="23"/>
      <c r="AK547" s="23"/>
      <c r="AL547" s="23"/>
      <c r="AM547" s="23"/>
      <c r="AN547" s="23"/>
    </row>
    <row r="548" spans="1:40" ht="46.5" customHeight="1" x14ac:dyDescent="0.2">
      <c r="A548" s="292"/>
      <c r="B548" s="23"/>
      <c r="C548" s="432"/>
      <c r="D548" s="90"/>
      <c r="E548" s="268"/>
      <c r="F548" s="161"/>
      <c r="G548" s="23"/>
      <c r="H548" s="264"/>
      <c r="I548" s="122"/>
      <c r="J548" s="160"/>
      <c r="K548" s="16"/>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90"/>
      <c r="AI548" s="23"/>
      <c r="AJ548" s="23"/>
      <c r="AK548" s="23"/>
      <c r="AL548" s="23"/>
      <c r="AM548" s="23"/>
      <c r="AN548" s="23"/>
    </row>
    <row r="549" spans="1:40" ht="46.5" customHeight="1" x14ac:dyDescent="0.2">
      <c r="A549" s="292"/>
      <c r="B549" s="23"/>
      <c r="C549" s="432"/>
      <c r="D549" s="90"/>
      <c r="E549" s="268"/>
      <c r="F549" s="161"/>
      <c r="G549" s="23"/>
      <c r="H549" s="264"/>
      <c r="I549" s="122"/>
      <c r="J549" s="160"/>
      <c r="K549" s="16"/>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90"/>
      <c r="AI549" s="23"/>
      <c r="AJ549" s="23"/>
      <c r="AK549" s="23"/>
      <c r="AL549" s="23"/>
      <c r="AM549" s="23"/>
      <c r="AN549" s="23"/>
    </row>
    <row r="550" spans="1:40" ht="46.5" customHeight="1" x14ac:dyDescent="0.2">
      <c r="A550" s="292"/>
      <c r="B550" s="23"/>
      <c r="C550" s="432"/>
      <c r="D550" s="90"/>
      <c r="E550" s="268"/>
      <c r="F550" s="161"/>
      <c r="G550" s="23"/>
      <c r="H550" s="264"/>
      <c r="I550" s="122"/>
      <c r="J550" s="160"/>
      <c r="K550" s="16"/>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90"/>
      <c r="AI550" s="23"/>
      <c r="AJ550" s="23"/>
      <c r="AK550" s="23"/>
      <c r="AL550" s="23"/>
      <c r="AM550" s="23"/>
      <c r="AN550" s="23"/>
    </row>
    <row r="551" spans="1:40" ht="46.5" customHeight="1" x14ac:dyDescent="0.2">
      <c r="A551" s="292"/>
      <c r="B551" s="23"/>
      <c r="C551" s="432"/>
      <c r="D551" s="90"/>
      <c r="E551" s="268"/>
      <c r="F551" s="161"/>
      <c r="G551" s="23"/>
      <c r="H551" s="264"/>
      <c r="I551" s="122"/>
      <c r="J551" s="160"/>
      <c r="K551" s="16"/>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90"/>
      <c r="AI551" s="23"/>
      <c r="AJ551" s="23"/>
      <c r="AK551" s="23"/>
      <c r="AL551" s="23"/>
      <c r="AM551" s="23"/>
      <c r="AN551" s="23"/>
    </row>
    <row r="552" spans="1:40" ht="46.5" customHeight="1" x14ac:dyDescent="0.2">
      <c r="A552" s="292"/>
      <c r="B552" s="23"/>
      <c r="C552" s="432"/>
      <c r="D552" s="90"/>
      <c r="E552" s="268"/>
      <c r="F552" s="161"/>
      <c r="G552" s="23"/>
      <c r="H552" s="264"/>
      <c r="I552" s="122"/>
      <c r="J552" s="160"/>
      <c r="K552" s="16"/>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90"/>
      <c r="AI552" s="23"/>
      <c r="AJ552" s="23"/>
      <c r="AK552" s="23"/>
      <c r="AL552" s="23"/>
      <c r="AM552" s="23"/>
      <c r="AN552" s="23"/>
    </row>
    <row r="553" spans="1:40" ht="46.5" customHeight="1" x14ac:dyDescent="0.2">
      <c r="A553" s="292"/>
      <c r="B553" s="23"/>
      <c r="C553" s="432"/>
      <c r="D553" s="90"/>
      <c r="E553" s="268"/>
      <c r="F553" s="161"/>
      <c r="G553" s="23"/>
      <c r="H553" s="264"/>
      <c r="I553" s="122"/>
      <c r="J553" s="160"/>
      <c r="K553" s="16"/>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90"/>
      <c r="AI553" s="23"/>
      <c r="AJ553" s="23"/>
      <c r="AK553" s="23"/>
      <c r="AL553" s="23"/>
      <c r="AM553" s="23"/>
      <c r="AN553" s="23"/>
    </row>
    <row r="554" spans="1:40" ht="46.5" customHeight="1" x14ac:dyDescent="0.2">
      <c r="A554" s="292"/>
      <c r="B554" s="23"/>
      <c r="C554" s="432"/>
      <c r="D554" s="90"/>
      <c r="E554" s="268"/>
      <c r="F554" s="161"/>
      <c r="G554" s="23"/>
      <c r="H554" s="264"/>
      <c r="I554" s="122"/>
      <c r="J554" s="160"/>
      <c r="K554" s="16"/>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90"/>
      <c r="AI554" s="23"/>
      <c r="AJ554" s="23"/>
      <c r="AK554" s="23"/>
      <c r="AL554" s="23"/>
      <c r="AM554" s="23"/>
      <c r="AN554" s="23"/>
    </row>
    <row r="555" spans="1:40" ht="46.5" customHeight="1" x14ac:dyDescent="0.2">
      <c r="A555" s="292"/>
      <c r="B555" s="23"/>
      <c r="C555" s="432"/>
      <c r="D555" s="90"/>
      <c r="E555" s="268"/>
      <c r="F555" s="161"/>
      <c r="G555" s="23"/>
      <c r="H555" s="264"/>
      <c r="I555" s="122"/>
      <c r="J555" s="160"/>
      <c r="K555" s="16"/>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90"/>
      <c r="AI555" s="23"/>
      <c r="AJ555" s="23"/>
      <c r="AK555" s="23"/>
      <c r="AL555" s="23"/>
      <c r="AM555" s="23"/>
      <c r="AN555" s="23"/>
    </row>
    <row r="556" spans="1:40" ht="46.5" customHeight="1" x14ac:dyDescent="0.2">
      <c r="A556" s="292"/>
      <c r="B556" s="23"/>
      <c r="C556" s="432"/>
      <c r="D556" s="90"/>
      <c r="E556" s="268"/>
      <c r="F556" s="161"/>
      <c r="G556" s="23"/>
      <c r="H556" s="264"/>
      <c r="I556" s="122"/>
      <c r="J556" s="160"/>
      <c r="K556" s="16"/>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90"/>
      <c r="AI556" s="23"/>
      <c r="AJ556" s="23"/>
      <c r="AK556" s="23"/>
      <c r="AL556" s="23"/>
      <c r="AM556" s="23"/>
      <c r="AN556" s="23"/>
    </row>
    <row r="557" spans="1:40" ht="46.5" customHeight="1" x14ac:dyDescent="0.2">
      <c r="A557" s="292"/>
      <c r="B557" s="23"/>
      <c r="C557" s="432"/>
      <c r="D557" s="90"/>
      <c r="E557" s="268"/>
      <c r="F557" s="161"/>
      <c r="G557" s="23"/>
      <c r="H557" s="264"/>
      <c r="I557" s="122"/>
      <c r="J557" s="160"/>
      <c r="K557" s="16"/>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90"/>
      <c r="AI557" s="23"/>
      <c r="AJ557" s="23"/>
      <c r="AK557" s="23"/>
      <c r="AL557" s="23"/>
      <c r="AM557" s="23"/>
      <c r="AN557" s="23"/>
    </row>
    <row r="558" spans="1:40" ht="46.5" customHeight="1" x14ac:dyDescent="0.2">
      <c r="A558" s="292"/>
      <c r="B558" s="23"/>
      <c r="C558" s="432"/>
      <c r="D558" s="90"/>
      <c r="E558" s="268"/>
      <c r="F558" s="161"/>
      <c r="G558" s="23"/>
      <c r="H558" s="264"/>
      <c r="I558" s="122"/>
      <c r="J558" s="160"/>
      <c r="K558" s="16"/>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90"/>
      <c r="AI558" s="23"/>
      <c r="AJ558" s="23"/>
      <c r="AK558" s="23"/>
      <c r="AL558" s="23"/>
      <c r="AM558" s="23"/>
      <c r="AN558" s="23"/>
    </row>
    <row r="559" spans="1:40" ht="46.5" customHeight="1" x14ac:dyDescent="0.2">
      <c r="A559" s="292"/>
      <c r="B559" s="23"/>
      <c r="C559" s="432"/>
      <c r="D559" s="90"/>
      <c r="E559" s="268"/>
      <c r="F559" s="161"/>
      <c r="G559" s="23"/>
      <c r="H559" s="264"/>
      <c r="I559" s="122"/>
      <c r="J559" s="160"/>
      <c r="K559" s="16"/>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90"/>
      <c r="AI559" s="23"/>
      <c r="AJ559" s="23"/>
      <c r="AK559" s="23"/>
      <c r="AL559" s="23"/>
      <c r="AM559" s="23"/>
      <c r="AN559" s="23"/>
    </row>
    <row r="560" spans="1:40" ht="46.5" customHeight="1" x14ac:dyDescent="0.2">
      <c r="A560" s="292"/>
      <c r="B560" s="23"/>
      <c r="C560" s="432"/>
      <c r="D560" s="90"/>
      <c r="E560" s="268"/>
      <c r="F560" s="161"/>
      <c r="G560" s="23"/>
      <c r="H560" s="264"/>
      <c r="I560" s="122"/>
      <c r="J560" s="160"/>
      <c r="K560" s="16"/>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90"/>
      <c r="AI560" s="23"/>
      <c r="AJ560" s="23"/>
      <c r="AK560" s="23"/>
      <c r="AL560" s="23"/>
      <c r="AM560" s="23"/>
      <c r="AN560" s="23"/>
    </row>
    <row r="561" spans="1:40" ht="46.5" customHeight="1" x14ac:dyDescent="0.2">
      <c r="A561" s="292"/>
      <c r="B561" s="23"/>
      <c r="C561" s="432"/>
      <c r="D561" s="90"/>
      <c r="E561" s="268"/>
      <c r="F561" s="161"/>
      <c r="G561" s="23"/>
      <c r="H561" s="264"/>
      <c r="I561" s="122"/>
      <c r="J561" s="160"/>
      <c r="K561" s="16"/>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90"/>
      <c r="AI561" s="23"/>
      <c r="AJ561" s="23"/>
      <c r="AK561" s="23"/>
      <c r="AL561" s="23"/>
      <c r="AM561" s="23"/>
      <c r="AN561" s="23"/>
    </row>
    <row r="562" spans="1:40" ht="46.5" customHeight="1" x14ac:dyDescent="0.2">
      <c r="A562" s="292"/>
      <c r="B562" s="23"/>
      <c r="C562" s="432"/>
      <c r="D562" s="90"/>
      <c r="E562" s="268"/>
      <c r="F562" s="161"/>
      <c r="G562" s="23"/>
      <c r="H562" s="264"/>
      <c r="I562" s="122"/>
      <c r="J562" s="160"/>
      <c r="K562" s="16"/>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90"/>
      <c r="AI562" s="23"/>
      <c r="AJ562" s="23"/>
      <c r="AK562" s="23"/>
      <c r="AL562" s="23"/>
      <c r="AM562" s="23"/>
      <c r="AN562" s="23"/>
    </row>
    <row r="563" spans="1:40" ht="46.5" customHeight="1" x14ac:dyDescent="0.2">
      <c r="A563" s="292"/>
      <c r="B563" s="23"/>
      <c r="C563" s="432"/>
      <c r="D563" s="90"/>
      <c r="E563" s="268"/>
      <c r="F563" s="161"/>
      <c r="G563" s="23"/>
      <c r="H563" s="264"/>
      <c r="I563" s="122"/>
      <c r="J563" s="160"/>
      <c r="K563" s="16"/>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90"/>
      <c r="AI563" s="23"/>
      <c r="AJ563" s="23"/>
      <c r="AK563" s="23"/>
      <c r="AL563" s="23"/>
      <c r="AM563" s="23"/>
      <c r="AN563" s="23"/>
    </row>
    <row r="564" spans="1:40" ht="46.5" customHeight="1" x14ac:dyDescent="0.2">
      <c r="A564" s="292"/>
      <c r="B564" s="23"/>
      <c r="C564" s="432"/>
      <c r="D564" s="90"/>
      <c r="E564" s="268"/>
      <c r="F564" s="161"/>
      <c r="G564" s="23"/>
      <c r="H564" s="264"/>
      <c r="I564" s="122"/>
      <c r="J564" s="160"/>
      <c r="K564" s="16"/>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90"/>
      <c r="AI564" s="23"/>
      <c r="AJ564" s="23"/>
      <c r="AK564" s="23"/>
      <c r="AL564" s="23"/>
      <c r="AM564" s="23"/>
      <c r="AN564" s="23"/>
    </row>
    <row r="565" spans="1:40" ht="46.5" customHeight="1" x14ac:dyDescent="0.2">
      <c r="A565" s="292"/>
      <c r="B565" s="23"/>
      <c r="C565" s="432"/>
      <c r="D565" s="90"/>
      <c r="E565" s="268"/>
      <c r="F565" s="161"/>
      <c r="G565" s="23"/>
      <c r="H565" s="264"/>
      <c r="I565" s="122"/>
      <c r="J565" s="160"/>
      <c r="K565" s="16"/>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90"/>
      <c r="AI565" s="23"/>
      <c r="AJ565" s="23"/>
      <c r="AK565" s="23"/>
      <c r="AL565" s="23"/>
      <c r="AM565" s="23"/>
      <c r="AN565" s="23"/>
    </row>
    <row r="566" spans="1:40" ht="46.5" customHeight="1" x14ac:dyDescent="0.2">
      <c r="A566" s="292"/>
      <c r="B566" s="23"/>
      <c r="C566" s="432"/>
      <c r="D566" s="90"/>
      <c r="E566" s="268"/>
      <c r="F566" s="161"/>
      <c r="G566" s="23"/>
      <c r="H566" s="264"/>
      <c r="I566" s="122"/>
      <c r="J566" s="160"/>
      <c r="K566" s="16"/>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90"/>
      <c r="AI566" s="23"/>
      <c r="AJ566" s="23"/>
      <c r="AK566" s="23"/>
      <c r="AL566" s="23"/>
      <c r="AM566" s="23"/>
      <c r="AN566" s="23"/>
    </row>
    <row r="567" spans="1:40" ht="46.5" customHeight="1" x14ac:dyDescent="0.2">
      <c r="A567" s="292"/>
      <c r="B567" s="23"/>
      <c r="C567" s="432"/>
      <c r="D567" s="90"/>
      <c r="E567" s="268"/>
      <c r="F567" s="161"/>
      <c r="G567" s="23"/>
      <c r="H567" s="264"/>
      <c r="I567" s="122"/>
      <c r="J567" s="160"/>
      <c r="K567" s="16"/>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90"/>
      <c r="AI567" s="23"/>
      <c r="AJ567" s="23"/>
      <c r="AK567" s="23"/>
      <c r="AL567" s="23"/>
      <c r="AM567" s="23"/>
      <c r="AN567" s="23"/>
    </row>
    <row r="568" spans="1:40" ht="46.5" customHeight="1" x14ac:dyDescent="0.2">
      <c r="A568" s="292"/>
      <c r="B568" s="23"/>
      <c r="C568" s="432"/>
      <c r="D568" s="90"/>
      <c r="E568" s="268"/>
      <c r="F568" s="161"/>
      <c r="G568" s="23"/>
      <c r="H568" s="264"/>
      <c r="I568" s="122"/>
      <c r="J568" s="160"/>
      <c r="K568" s="16"/>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90"/>
      <c r="AI568" s="23"/>
      <c r="AJ568" s="23"/>
      <c r="AK568" s="23"/>
      <c r="AL568" s="23"/>
      <c r="AM568" s="23"/>
      <c r="AN568" s="23"/>
    </row>
    <row r="569" spans="1:40" ht="46.5" customHeight="1" x14ac:dyDescent="0.2">
      <c r="A569" s="292"/>
      <c r="B569" s="23"/>
      <c r="C569" s="432"/>
      <c r="D569" s="90"/>
      <c r="E569" s="268"/>
      <c r="F569" s="161"/>
      <c r="G569" s="23"/>
      <c r="H569" s="264"/>
      <c r="I569" s="122"/>
      <c r="J569" s="160"/>
      <c r="K569" s="16"/>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90"/>
      <c r="AI569" s="23"/>
      <c r="AJ569" s="23"/>
      <c r="AK569" s="23"/>
      <c r="AL569" s="23"/>
      <c r="AM569" s="23"/>
      <c r="AN569" s="23"/>
    </row>
    <row r="570" spans="1:40" ht="46.5" customHeight="1" x14ac:dyDescent="0.2">
      <c r="A570" s="292"/>
      <c r="B570" s="23"/>
      <c r="C570" s="432"/>
      <c r="D570" s="90"/>
      <c r="E570" s="268"/>
      <c r="F570" s="161"/>
      <c r="G570" s="23"/>
      <c r="H570" s="264"/>
      <c r="I570" s="122"/>
      <c r="J570" s="160"/>
      <c r="K570" s="16"/>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90"/>
      <c r="AI570" s="23"/>
      <c r="AJ570" s="23"/>
      <c r="AK570" s="23"/>
      <c r="AL570" s="23"/>
      <c r="AM570" s="23"/>
      <c r="AN570" s="23"/>
    </row>
    <row r="571" spans="1:40" ht="46.5" customHeight="1" x14ac:dyDescent="0.2">
      <c r="A571" s="292"/>
      <c r="B571" s="23"/>
      <c r="C571" s="432"/>
      <c r="D571" s="90"/>
      <c r="E571" s="268"/>
      <c r="F571" s="161"/>
      <c r="G571" s="23"/>
      <c r="H571" s="264"/>
      <c r="I571" s="122"/>
      <c r="J571" s="160"/>
      <c r="K571" s="16"/>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90"/>
      <c r="AI571" s="23"/>
      <c r="AJ571" s="23"/>
      <c r="AK571" s="23"/>
      <c r="AL571" s="23"/>
      <c r="AM571" s="23"/>
      <c r="AN571" s="23"/>
    </row>
    <row r="572" spans="1:40" ht="46.5" customHeight="1" x14ac:dyDescent="0.2">
      <c r="A572" s="292"/>
      <c r="B572" s="23"/>
      <c r="C572" s="432"/>
      <c r="D572" s="90"/>
      <c r="E572" s="268"/>
      <c r="F572" s="161"/>
      <c r="G572" s="23"/>
      <c r="H572" s="264"/>
      <c r="I572" s="122"/>
      <c r="J572" s="160"/>
      <c r="K572" s="16"/>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90"/>
      <c r="AI572" s="23"/>
      <c r="AJ572" s="23"/>
      <c r="AK572" s="23"/>
      <c r="AL572" s="23"/>
      <c r="AM572" s="23"/>
      <c r="AN572" s="23"/>
    </row>
    <row r="573" spans="1:40" ht="46.5" customHeight="1" x14ac:dyDescent="0.2">
      <c r="A573" s="292"/>
      <c r="B573" s="23"/>
      <c r="C573" s="432"/>
      <c r="D573" s="90"/>
      <c r="E573" s="268"/>
      <c r="F573" s="161"/>
      <c r="G573" s="23"/>
      <c r="H573" s="264"/>
      <c r="I573" s="122"/>
      <c r="J573" s="160"/>
      <c r="K573" s="16"/>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90"/>
      <c r="AI573" s="23"/>
      <c r="AJ573" s="23"/>
      <c r="AK573" s="23"/>
      <c r="AL573" s="23"/>
      <c r="AM573" s="23"/>
      <c r="AN573" s="23"/>
    </row>
    <row r="574" spans="1:40" ht="46.5" customHeight="1" x14ac:dyDescent="0.2">
      <c r="A574" s="292"/>
      <c r="B574" s="23"/>
      <c r="C574" s="432"/>
      <c r="D574" s="90"/>
      <c r="E574" s="268"/>
      <c r="F574" s="161"/>
      <c r="G574" s="23"/>
      <c r="H574" s="264"/>
      <c r="I574" s="122"/>
      <c r="J574" s="160"/>
      <c r="K574" s="16"/>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90"/>
      <c r="AI574" s="23"/>
      <c r="AJ574" s="23"/>
      <c r="AK574" s="23"/>
      <c r="AL574" s="23"/>
      <c r="AM574" s="23"/>
      <c r="AN574" s="23"/>
    </row>
    <row r="575" spans="1:40" ht="46.5" customHeight="1" x14ac:dyDescent="0.2">
      <c r="A575" s="292"/>
      <c r="B575" s="23"/>
      <c r="C575" s="432"/>
      <c r="D575" s="90"/>
      <c r="E575" s="268"/>
      <c r="F575" s="161"/>
      <c r="G575" s="23"/>
      <c r="H575" s="264"/>
      <c r="I575" s="122"/>
      <c r="J575" s="160"/>
      <c r="K575" s="16"/>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90"/>
      <c r="AI575" s="23"/>
      <c r="AJ575" s="23"/>
      <c r="AK575" s="23"/>
      <c r="AL575" s="23"/>
      <c r="AM575" s="23"/>
      <c r="AN575" s="23"/>
    </row>
    <row r="576" spans="1:40" ht="46.5" customHeight="1" x14ac:dyDescent="0.2">
      <c r="A576" s="292"/>
      <c r="B576" s="23"/>
      <c r="C576" s="432"/>
      <c r="D576" s="90"/>
      <c r="E576" s="268"/>
      <c r="F576" s="161"/>
      <c r="G576" s="23"/>
      <c r="H576" s="264"/>
      <c r="I576" s="122"/>
      <c r="J576" s="160"/>
      <c r="K576" s="16"/>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90"/>
      <c r="AI576" s="23"/>
      <c r="AJ576" s="23"/>
      <c r="AK576" s="23"/>
      <c r="AL576" s="23"/>
      <c r="AM576" s="23"/>
      <c r="AN576" s="23"/>
    </row>
    <row r="577" spans="1:40" ht="46.5" customHeight="1" x14ac:dyDescent="0.2">
      <c r="A577" s="23" t="s">
        <v>683</v>
      </c>
      <c r="B577" s="23">
        <v>2017</v>
      </c>
      <c r="C577" s="431" t="s">
        <v>79</v>
      </c>
      <c r="D577" s="240" t="s">
        <v>4224</v>
      </c>
      <c r="E577" s="160" t="s">
        <v>3874</v>
      </c>
      <c r="F577" s="160"/>
      <c r="G577" s="23"/>
      <c r="H577" s="265"/>
      <c r="I577" s="35"/>
      <c r="J577" s="199" t="s">
        <v>3875</v>
      </c>
      <c r="K577" s="23"/>
      <c r="L577" s="23"/>
      <c r="M577" s="23"/>
      <c r="N577" s="23" t="s">
        <v>2275</v>
      </c>
      <c r="O577" s="23" t="s">
        <v>2276</v>
      </c>
      <c r="P577" s="23"/>
      <c r="Q577" s="23"/>
      <c r="R577" s="23"/>
      <c r="S577" s="23"/>
      <c r="T577" s="23"/>
      <c r="U577" s="23"/>
      <c r="V577" s="23"/>
      <c r="W577" s="23"/>
      <c r="X577" s="23"/>
      <c r="Y577" s="23"/>
      <c r="Z577" s="23"/>
      <c r="AA577" s="23"/>
      <c r="AB577" s="23"/>
      <c r="AC577" s="23"/>
      <c r="AD577" s="23"/>
      <c r="AE577" s="23"/>
      <c r="AF577" s="23"/>
      <c r="AG577" s="23"/>
      <c r="AH577" s="290"/>
      <c r="AI577" s="23"/>
      <c r="AJ577" s="23"/>
      <c r="AK577" s="23"/>
      <c r="AL577" s="23"/>
      <c r="AM577" s="23"/>
      <c r="AN577" s="23"/>
    </row>
    <row r="578" spans="1:40" ht="46.5" customHeight="1" x14ac:dyDescent="0.2">
      <c r="A578" s="23" t="s">
        <v>683</v>
      </c>
      <c r="B578" s="23">
        <v>2017</v>
      </c>
      <c r="C578" s="433" t="s">
        <v>1579</v>
      </c>
      <c r="D578" s="240" t="s">
        <v>4225</v>
      </c>
      <c r="E578" s="160" t="s">
        <v>1164</v>
      </c>
      <c r="F578" s="160"/>
      <c r="G578" s="23"/>
      <c r="H578" s="265"/>
      <c r="I578" s="35"/>
      <c r="J578" s="199" t="s">
        <v>3876</v>
      </c>
      <c r="K578" s="23"/>
      <c r="L578" s="23"/>
      <c r="M578" s="23"/>
      <c r="N578" s="23" t="s">
        <v>3877</v>
      </c>
      <c r="O578" s="23" t="s">
        <v>36</v>
      </c>
      <c r="P578" s="23"/>
      <c r="Q578" s="23"/>
      <c r="R578" s="23"/>
      <c r="S578" s="23"/>
      <c r="T578" s="23"/>
      <c r="U578" s="23"/>
      <c r="V578" s="23"/>
      <c r="W578" s="23"/>
      <c r="X578" s="23"/>
      <c r="Y578" s="23"/>
      <c r="Z578" s="23"/>
      <c r="AA578" s="23"/>
      <c r="AB578" s="23"/>
      <c r="AC578" s="23" t="s">
        <v>62</v>
      </c>
      <c r="AD578" s="23"/>
      <c r="AE578" s="23"/>
      <c r="AF578" s="23"/>
      <c r="AG578" s="23"/>
      <c r="AH578" s="290"/>
      <c r="AI578" s="23"/>
      <c r="AJ578" s="23"/>
      <c r="AK578" s="23"/>
      <c r="AL578" s="23"/>
      <c r="AM578" s="23"/>
      <c r="AN578" s="23"/>
    </row>
    <row r="579" spans="1:40" ht="46.5" customHeight="1" x14ac:dyDescent="0.2">
      <c r="A579" s="23" t="s">
        <v>683</v>
      </c>
      <c r="B579" s="23">
        <v>2017</v>
      </c>
      <c r="C579" s="431" t="s">
        <v>79</v>
      </c>
      <c r="D579" s="240" t="s">
        <v>4226</v>
      </c>
      <c r="E579" s="199" t="s">
        <v>3878</v>
      </c>
      <c r="F579" s="199"/>
      <c r="G579" s="23"/>
      <c r="H579" s="265"/>
      <c r="I579" s="35"/>
      <c r="J579" s="199" t="s">
        <v>3879</v>
      </c>
      <c r="K579" s="23"/>
      <c r="L579" s="23"/>
      <c r="M579" s="23"/>
      <c r="N579" s="23" t="s">
        <v>257</v>
      </c>
      <c r="O579" s="23" t="s">
        <v>258</v>
      </c>
      <c r="P579" s="23"/>
      <c r="Q579" s="23"/>
      <c r="R579" s="23"/>
      <c r="S579" s="23"/>
      <c r="T579" s="23"/>
      <c r="U579" s="23"/>
      <c r="V579" s="23"/>
      <c r="W579" s="23"/>
      <c r="X579" s="23"/>
      <c r="Y579" s="23"/>
      <c r="Z579" s="23"/>
      <c r="AA579" s="23"/>
      <c r="AB579" s="23"/>
      <c r="AC579" s="23"/>
      <c r="AD579" s="23"/>
      <c r="AE579" s="23"/>
      <c r="AF579" s="23"/>
      <c r="AG579" s="23"/>
      <c r="AH579" s="290"/>
      <c r="AI579" s="23"/>
      <c r="AJ579" s="23"/>
      <c r="AK579" s="23"/>
      <c r="AL579" s="23"/>
      <c r="AM579" s="23"/>
      <c r="AN579" s="23"/>
    </row>
    <row r="580" spans="1:40" ht="46.5" customHeight="1" x14ac:dyDescent="0.2">
      <c r="A580" s="23" t="s">
        <v>683</v>
      </c>
      <c r="B580" s="23">
        <v>2017</v>
      </c>
      <c r="C580" s="433" t="s">
        <v>1579</v>
      </c>
      <c r="D580" s="240" t="s">
        <v>4227</v>
      </c>
      <c r="E580" s="160" t="s">
        <v>1164</v>
      </c>
      <c r="F580" s="160"/>
      <c r="G580" s="23"/>
      <c r="H580" s="265"/>
      <c r="I580" s="35"/>
      <c r="J580" s="199" t="s">
        <v>3880</v>
      </c>
      <c r="K580" s="23"/>
      <c r="L580" s="23"/>
      <c r="M580" s="23"/>
      <c r="N580" s="23" t="s">
        <v>3877</v>
      </c>
      <c r="O580" s="23" t="s">
        <v>36</v>
      </c>
      <c r="P580" s="23"/>
      <c r="Q580" s="23"/>
      <c r="R580" s="23"/>
      <c r="S580" s="23"/>
      <c r="T580" s="23"/>
      <c r="U580" s="23"/>
      <c r="V580" s="23"/>
      <c r="W580" s="23"/>
      <c r="X580" s="23"/>
      <c r="Y580" s="23"/>
      <c r="Z580" s="23"/>
      <c r="AA580" s="23"/>
      <c r="AB580" s="23"/>
      <c r="AC580" s="23" t="s">
        <v>62</v>
      </c>
      <c r="AD580" s="23"/>
      <c r="AE580" s="23"/>
      <c r="AF580" s="23"/>
      <c r="AG580" s="23"/>
      <c r="AH580" s="290"/>
      <c r="AI580" s="23"/>
      <c r="AJ580" s="23"/>
      <c r="AK580" s="23"/>
      <c r="AL580" s="23"/>
      <c r="AM580" s="23"/>
      <c r="AN580" s="23"/>
    </row>
    <row r="581" spans="1:40" ht="46.5" customHeight="1" x14ac:dyDescent="0.2">
      <c r="A581" s="106" t="s">
        <v>531</v>
      </c>
      <c r="B581" s="23">
        <v>2017</v>
      </c>
      <c r="C581" s="431" t="s">
        <v>125</v>
      </c>
      <c r="D581" s="90" t="s">
        <v>4228</v>
      </c>
      <c r="E581" s="160" t="s">
        <v>3881</v>
      </c>
      <c r="F581" s="160"/>
      <c r="G581" s="23"/>
      <c r="H581" s="265"/>
      <c r="I581" s="35"/>
      <c r="J581" s="160" t="s">
        <v>3882</v>
      </c>
      <c r="K581" s="23"/>
      <c r="L581" s="23"/>
      <c r="M581" s="23"/>
      <c r="N581" s="23" t="s">
        <v>130</v>
      </c>
      <c r="O581" s="23" t="s">
        <v>131</v>
      </c>
      <c r="P581" s="23"/>
      <c r="Q581" s="23"/>
      <c r="R581" s="23"/>
      <c r="S581" s="23"/>
      <c r="T581" s="23"/>
      <c r="U581" s="23"/>
      <c r="V581" s="23"/>
      <c r="W581" s="23"/>
      <c r="X581" s="23"/>
      <c r="Y581" s="23"/>
      <c r="Z581" s="23"/>
      <c r="AA581" s="23"/>
      <c r="AB581" s="23"/>
      <c r="AC581" s="23"/>
      <c r="AD581" s="23"/>
      <c r="AE581" s="23"/>
      <c r="AF581" s="23"/>
      <c r="AG581" s="23"/>
      <c r="AH581" s="290"/>
      <c r="AI581" s="23"/>
      <c r="AJ581" s="23"/>
      <c r="AK581" s="23"/>
      <c r="AL581" s="23"/>
      <c r="AM581" s="23"/>
      <c r="AN581" s="23"/>
    </row>
    <row r="582" spans="1:40" ht="46.5" customHeight="1" x14ac:dyDescent="0.2">
      <c r="A582" s="106" t="s">
        <v>531</v>
      </c>
      <c r="B582" s="23">
        <v>2017</v>
      </c>
      <c r="C582" s="431" t="s">
        <v>1579</v>
      </c>
      <c r="D582" s="90" t="s">
        <v>4229</v>
      </c>
      <c r="E582" s="160" t="s">
        <v>3883</v>
      </c>
      <c r="F582" s="160"/>
      <c r="G582" s="23"/>
      <c r="H582" s="265"/>
      <c r="I582" s="35"/>
      <c r="J582" s="160" t="s">
        <v>3884</v>
      </c>
      <c r="K582" s="23"/>
      <c r="L582" s="23"/>
      <c r="M582" s="23"/>
      <c r="N582" s="23" t="s">
        <v>3885</v>
      </c>
      <c r="O582" s="23" t="s">
        <v>3886</v>
      </c>
      <c r="P582" s="23"/>
      <c r="Q582" s="23"/>
      <c r="R582" s="23"/>
      <c r="S582" s="23"/>
      <c r="T582" s="23"/>
      <c r="U582" s="23"/>
      <c r="V582" s="23"/>
      <c r="W582" s="23"/>
      <c r="X582" s="23"/>
      <c r="Y582" s="23"/>
      <c r="Z582" s="23"/>
      <c r="AA582" s="23"/>
      <c r="AB582" s="23"/>
      <c r="AC582" s="23" t="s">
        <v>62</v>
      </c>
      <c r="AD582" s="23"/>
      <c r="AE582" s="23"/>
      <c r="AF582" s="23"/>
      <c r="AG582" s="23"/>
      <c r="AH582" s="290"/>
      <c r="AI582" s="23"/>
      <c r="AJ582" s="23"/>
      <c r="AK582" s="23"/>
      <c r="AL582" s="23"/>
      <c r="AM582" s="23"/>
      <c r="AN582" s="23"/>
    </row>
    <row r="583" spans="1:40" ht="46.5" customHeight="1" x14ac:dyDescent="0.2">
      <c r="A583" s="106" t="s">
        <v>531</v>
      </c>
      <c r="B583" s="23">
        <v>2017</v>
      </c>
      <c r="C583" s="431" t="s">
        <v>1579</v>
      </c>
      <c r="D583" s="90" t="s">
        <v>4230</v>
      </c>
      <c r="E583" s="160" t="s">
        <v>3887</v>
      </c>
      <c r="F583" s="160"/>
      <c r="G583" s="23"/>
      <c r="H583" s="265"/>
      <c r="I583" s="35"/>
      <c r="J583" s="160" t="s">
        <v>3888</v>
      </c>
      <c r="K583" s="23"/>
      <c r="L583" s="23"/>
      <c r="M583" s="23"/>
      <c r="N583" s="23" t="s">
        <v>332</v>
      </c>
      <c r="O583" s="23" t="s">
        <v>333</v>
      </c>
      <c r="P583" s="23"/>
      <c r="Q583" s="23"/>
      <c r="R583" s="23"/>
      <c r="S583" s="23"/>
      <c r="T583" s="23"/>
      <c r="U583" s="23"/>
      <c r="V583" s="23"/>
      <c r="W583" s="23"/>
      <c r="X583" s="23"/>
      <c r="Y583" s="23"/>
      <c r="Z583" s="23"/>
      <c r="AA583" s="23"/>
      <c r="AB583" s="23"/>
      <c r="AC583" s="23" t="s">
        <v>62</v>
      </c>
      <c r="AD583" s="23"/>
      <c r="AE583" s="23"/>
      <c r="AF583" s="23"/>
      <c r="AG583" s="23"/>
      <c r="AH583" s="290"/>
      <c r="AI583" s="23"/>
      <c r="AJ583" s="23"/>
      <c r="AK583" s="23"/>
      <c r="AL583" s="23"/>
      <c r="AM583" s="23"/>
      <c r="AN583" s="23"/>
    </row>
    <row r="584" spans="1:40" ht="46.5" customHeight="1" x14ac:dyDescent="0.2">
      <c r="A584" s="106" t="s">
        <v>531</v>
      </c>
      <c r="B584" s="23">
        <v>2017</v>
      </c>
      <c r="C584" s="431" t="s">
        <v>1579</v>
      </c>
      <c r="D584" s="90" t="s">
        <v>4231</v>
      </c>
      <c r="E584" s="160" t="s">
        <v>3887</v>
      </c>
      <c r="F584" s="160"/>
      <c r="G584" s="23"/>
      <c r="H584" s="265"/>
      <c r="I584" s="35"/>
      <c r="J584" s="160" t="s">
        <v>3889</v>
      </c>
      <c r="K584" s="23"/>
      <c r="L584" s="23"/>
      <c r="M584" s="23"/>
      <c r="N584" s="23" t="s">
        <v>332</v>
      </c>
      <c r="O584" s="23" t="s">
        <v>333</v>
      </c>
      <c r="P584" s="23"/>
      <c r="Q584" s="23"/>
      <c r="R584" s="23"/>
      <c r="S584" s="23"/>
      <c r="T584" s="23"/>
      <c r="U584" s="23"/>
      <c r="V584" s="23"/>
      <c r="W584" s="23"/>
      <c r="X584" s="23"/>
      <c r="Y584" s="23"/>
      <c r="Z584" s="23"/>
      <c r="AA584" s="23"/>
      <c r="AB584" s="23"/>
      <c r="AC584" s="23" t="s">
        <v>62</v>
      </c>
      <c r="AD584" s="23"/>
      <c r="AE584" s="23"/>
      <c r="AF584" s="23"/>
      <c r="AG584" s="23"/>
      <c r="AH584" s="290"/>
      <c r="AI584" s="23"/>
      <c r="AJ584" s="23"/>
      <c r="AK584" s="23"/>
      <c r="AL584" s="23"/>
      <c r="AM584" s="23"/>
      <c r="AN584" s="23"/>
    </row>
    <row r="585" spans="1:40" ht="46.5" customHeight="1" x14ac:dyDescent="0.2">
      <c r="A585" s="106" t="s">
        <v>531</v>
      </c>
      <c r="B585" s="23">
        <v>2017</v>
      </c>
      <c r="C585" s="431" t="s">
        <v>1579</v>
      </c>
      <c r="D585" s="90" t="s">
        <v>4232</v>
      </c>
      <c r="E585" s="160" t="s">
        <v>3887</v>
      </c>
      <c r="F585" s="160"/>
      <c r="G585" s="23"/>
      <c r="H585" s="265"/>
      <c r="I585" s="35"/>
      <c r="J585" s="160" t="s">
        <v>3890</v>
      </c>
      <c r="K585" s="23"/>
      <c r="L585" s="23"/>
      <c r="M585" s="23"/>
      <c r="N585" s="23" t="s">
        <v>332</v>
      </c>
      <c r="O585" s="23" t="s">
        <v>333</v>
      </c>
      <c r="P585" s="23"/>
      <c r="Q585" s="23"/>
      <c r="R585" s="23"/>
      <c r="S585" s="23"/>
      <c r="T585" s="23"/>
      <c r="U585" s="23"/>
      <c r="V585" s="23"/>
      <c r="W585" s="23"/>
      <c r="X585" s="23"/>
      <c r="Y585" s="23"/>
      <c r="Z585" s="23"/>
      <c r="AA585" s="23"/>
      <c r="AB585" s="23"/>
      <c r="AC585" s="23"/>
      <c r="AD585" s="23"/>
      <c r="AE585" s="23"/>
      <c r="AF585" s="23"/>
      <c r="AG585" s="23"/>
      <c r="AH585" s="290"/>
      <c r="AI585" s="23"/>
      <c r="AJ585" s="23"/>
      <c r="AK585" s="23"/>
      <c r="AL585" s="23"/>
      <c r="AM585" s="23"/>
      <c r="AN585" s="23"/>
    </row>
    <row r="586" spans="1:40" ht="46.5" customHeight="1" x14ac:dyDescent="0.2">
      <c r="A586" s="106" t="s">
        <v>531</v>
      </c>
      <c r="B586" s="23">
        <v>2017</v>
      </c>
      <c r="C586" s="431" t="s">
        <v>1579</v>
      </c>
      <c r="D586" s="90" t="s">
        <v>4233</v>
      </c>
      <c r="E586" s="160" t="s">
        <v>3887</v>
      </c>
      <c r="F586" s="160"/>
      <c r="G586" s="23"/>
      <c r="H586" s="265"/>
      <c r="I586" s="35"/>
      <c r="J586" s="160" t="s">
        <v>3891</v>
      </c>
      <c r="K586" s="23"/>
      <c r="L586" s="23"/>
      <c r="M586" s="23"/>
      <c r="N586" s="23" t="s">
        <v>332</v>
      </c>
      <c r="O586" s="23" t="s">
        <v>333</v>
      </c>
      <c r="P586" s="23"/>
      <c r="Q586" s="23"/>
      <c r="R586" s="23"/>
      <c r="S586" s="23"/>
      <c r="T586" s="23"/>
      <c r="U586" s="23"/>
      <c r="V586" s="23"/>
      <c r="W586" s="23"/>
      <c r="X586" s="23"/>
      <c r="Y586" s="23"/>
      <c r="Z586" s="23"/>
      <c r="AA586" s="23"/>
      <c r="AB586" s="23"/>
      <c r="AC586" s="23"/>
      <c r="AD586" s="23"/>
      <c r="AE586" s="23"/>
      <c r="AF586" s="23"/>
      <c r="AG586" s="23"/>
      <c r="AH586" s="290"/>
      <c r="AI586" s="23"/>
      <c r="AJ586" s="23"/>
      <c r="AK586" s="23"/>
      <c r="AL586" s="23"/>
      <c r="AM586" s="23"/>
      <c r="AN586" s="23"/>
    </row>
    <row r="587" spans="1:40" ht="46.5" customHeight="1" x14ac:dyDescent="0.2">
      <c r="A587" s="106" t="s">
        <v>531</v>
      </c>
      <c r="B587" s="23">
        <v>2017</v>
      </c>
      <c r="C587" s="431" t="s">
        <v>1579</v>
      </c>
      <c r="D587" s="90" t="s">
        <v>4234</v>
      </c>
      <c r="E587" s="160"/>
      <c r="F587" s="160"/>
      <c r="G587" s="23"/>
      <c r="H587" s="265"/>
      <c r="I587" s="35"/>
      <c r="J587" s="160" t="s">
        <v>3892</v>
      </c>
      <c r="K587" s="23"/>
      <c r="L587" s="23"/>
      <c r="M587" s="23"/>
      <c r="N587" s="23" t="s">
        <v>249</v>
      </c>
      <c r="O587" s="23" t="s">
        <v>250</v>
      </c>
      <c r="P587" s="23"/>
      <c r="Q587" s="23"/>
      <c r="R587" s="23"/>
      <c r="S587" s="23"/>
      <c r="T587" s="23"/>
      <c r="U587" s="23"/>
      <c r="V587" s="23"/>
      <c r="W587" s="23"/>
      <c r="X587" s="23"/>
      <c r="Y587" s="23"/>
      <c r="Z587" s="23"/>
      <c r="AA587" s="23"/>
      <c r="AB587" s="23"/>
      <c r="AC587" s="23"/>
      <c r="AD587" s="23"/>
      <c r="AE587" s="23"/>
      <c r="AF587" s="23"/>
      <c r="AG587" s="23"/>
      <c r="AH587" s="290"/>
      <c r="AI587" s="23"/>
      <c r="AJ587" s="23"/>
      <c r="AK587" s="23"/>
      <c r="AL587" s="23"/>
      <c r="AM587" s="23"/>
      <c r="AN587" s="23"/>
    </row>
    <row r="588" spans="1:40" ht="46.5" customHeight="1" x14ac:dyDescent="0.2">
      <c r="A588" s="106" t="s">
        <v>531</v>
      </c>
      <c r="B588" s="23">
        <v>2017</v>
      </c>
      <c r="C588" s="431" t="s">
        <v>1579</v>
      </c>
      <c r="D588" s="90" t="s">
        <v>4235</v>
      </c>
      <c r="E588" s="160" t="s">
        <v>3893</v>
      </c>
      <c r="F588" s="160"/>
      <c r="G588" s="23"/>
      <c r="H588" s="265"/>
      <c r="I588" s="35"/>
      <c r="J588" s="160" t="s">
        <v>3894</v>
      </c>
      <c r="K588" s="23"/>
      <c r="L588" s="23"/>
      <c r="M588" s="23"/>
      <c r="N588" s="23" t="s">
        <v>249</v>
      </c>
      <c r="O588" s="23" t="s">
        <v>250</v>
      </c>
      <c r="P588" s="23"/>
      <c r="Q588" s="23"/>
      <c r="R588" s="23"/>
      <c r="S588" s="23"/>
      <c r="T588" s="23"/>
      <c r="U588" s="23"/>
      <c r="V588" s="23"/>
      <c r="W588" s="23"/>
      <c r="X588" s="23"/>
      <c r="Y588" s="23"/>
      <c r="Z588" s="23"/>
      <c r="AA588" s="23"/>
      <c r="AB588" s="23"/>
      <c r="AC588" s="23" t="s">
        <v>62</v>
      </c>
      <c r="AD588" s="23"/>
      <c r="AE588" s="23"/>
      <c r="AF588" s="23"/>
      <c r="AG588" s="23"/>
      <c r="AH588" s="290"/>
      <c r="AI588" s="23"/>
      <c r="AJ588" s="23"/>
      <c r="AK588" s="23"/>
      <c r="AL588" s="23"/>
      <c r="AM588" s="23"/>
      <c r="AN588" s="23"/>
    </row>
    <row r="589" spans="1:40" ht="46.5" customHeight="1" x14ac:dyDescent="0.2">
      <c r="A589" s="106" t="s">
        <v>531</v>
      </c>
      <c r="B589" s="23">
        <v>2017</v>
      </c>
      <c r="C589" s="431" t="s">
        <v>79</v>
      </c>
      <c r="D589" s="90" t="s">
        <v>4236</v>
      </c>
      <c r="E589" s="160" t="s">
        <v>3895</v>
      </c>
      <c r="F589" s="160"/>
      <c r="G589" s="23"/>
      <c r="H589" s="265"/>
      <c r="I589" s="35"/>
      <c r="J589" s="160"/>
      <c r="K589" s="23"/>
      <c r="L589" s="23"/>
      <c r="M589" s="23"/>
      <c r="N589" s="23" t="s">
        <v>558</v>
      </c>
      <c r="O589" s="23" t="s">
        <v>559</v>
      </c>
      <c r="P589" s="23"/>
      <c r="Q589" s="23"/>
      <c r="R589" s="23"/>
      <c r="S589" s="23"/>
      <c r="T589" s="23"/>
      <c r="U589" s="23"/>
      <c r="V589" s="23"/>
      <c r="W589" s="23"/>
      <c r="X589" s="23"/>
      <c r="Y589" s="23"/>
      <c r="Z589" s="23"/>
      <c r="AA589" s="23"/>
      <c r="AB589" s="23"/>
      <c r="AC589" s="23" t="s">
        <v>62</v>
      </c>
      <c r="AD589" s="23"/>
      <c r="AE589" s="23"/>
      <c r="AF589" s="23"/>
      <c r="AG589" s="23"/>
      <c r="AH589" s="290"/>
      <c r="AI589" s="23"/>
      <c r="AJ589" s="23"/>
      <c r="AK589" s="23"/>
      <c r="AL589" s="23"/>
      <c r="AM589" s="23"/>
      <c r="AN589" s="23"/>
    </row>
    <row r="590" spans="1:40" ht="46.5" customHeight="1" x14ac:dyDescent="0.2">
      <c r="A590" s="106" t="s">
        <v>531</v>
      </c>
      <c r="B590" s="23">
        <v>2017</v>
      </c>
      <c r="C590" s="431" t="s">
        <v>87</v>
      </c>
      <c r="D590" s="90" t="s">
        <v>4237</v>
      </c>
      <c r="E590" s="160" t="s">
        <v>3896</v>
      </c>
      <c r="F590" s="160"/>
      <c r="G590" s="23"/>
      <c r="H590" s="265"/>
      <c r="I590" s="35"/>
      <c r="J590" s="160" t="s">
        <v>3897</v>
      </c>
      <c r="K590" s="23"/>
      <c r="L590" s="23"/>
      <c r="M590" s="23"/>
      <c r="N590" s="23" t="s">
        <v>329</v>
      </c>
      <c r="O590" s="23" t="s">
        <v>330</v>
      </c>
      <c r="P590" s="23"/>
      <c r="Q590" s="23"/>
      <c r="R590" s="23"/>
      <c r="S590" s="23"/>
      <c r="T590" s="23"/>
      <c r="U590" s="23"/>
      <c r="V590" s="23"/>
      <c r="W590" s="23"/>
      <c r="X590" s="23"/>
      <c r="Y590" s="23"/>
      <c r="Z590" s="23"/>
      <c r="AA590" s="23"/>
      <c r="AB590" s="23"/>
      <c r="AC590" s="23" t="s">
        <v>62</v>
      </c>
      <c r="AD590" s="23"/>
      <c r="AE590" s="23"/>
      <c r="AF590" s="23"/>
      <c r="AG590" s="23"/>
      <c r="AH590" s="290"/>
      <c r="AI590" s="23"/>
      <c r="AJ590" s="23"/>
      <c r="AK590" s="23"/>
      <c r="AL590" s="23"/>
      <c r="AM590" s="23"/>
      <c r="AN590" s="23"/>
    </row>
    <row r="591" spans="1:40" ht="46.5" customHeight="1" x14ac:dyDescent="0.2">
      <c r="A591" s="125" t="s">
        <v>699</v>
      </c>
      <c r="B591" s="23">
        <v>2017</v>
      </c>
      <c r="C591" s="431" t="s">
        <v>79</v>
      </c>
      <c r="D591" s="240" t="s">
        <v>4238</v>
      </c>
      <c r="E591" s="160"/>
      <c r="F591" s="160"/>
      <c r="G591" s="23"/>
      <c r="H591" s="264">
        <v>42917</v>
      </c>
      <c r="I591" s="35"/>
      <c r="J591" s="160" t="s">
        <v>1532</v>
      </c>
      <c r="K591" s="23"/>
      <c r="L591" s="23"/>
      <c r="M591" s="23"/>
      <c r="N591" s="23" t="s">
        <v>210</v>
      </c>
      <c r="O591" s="23" t="s">
        <v>211</v>
      </c>
      <c r="P591" s="23"/>
      <c r="Q591" s="23"/>
      <c r="R591" s="23"/>
      <c r="S591" s="23"/>
      <c r="T591" s="23"/>
      <c r="U591" s="23"/>
      <c r="V591" s="23"/>
      <c r="W591" s="23"/>
      <c r="X591" s="23"/>
      <c r="Y591" s="23"/>
      <c r="Z591" s="23"/>
      <c r="AA591" s="23"/>
      <c r="AB591" s="23"/>
      <c r="AC591" s="23" t="s">
        <v>62</v>
      </c>
      <c r="AD591" s="23"/>
      <c r="AE591" s="23"/>
      <c r="AF591" s="23"/>
      <c r="AG591" s="23"/>
      <c r="AH591" s="290"/>
      <c r="AI591" s="23"/>
      <c r="AJ591" s="23"/>
      <c r="AK591" s="23"/>
      <c r="AL591" s="23"/>
      <c r="AM591" s="23"/>
      <c r="AN591" s="23"/>
    </row>
    <row r="592" spans="1:40" ht="46.5" customHeight="1" x14ac:dyDescent="0.2">
      <c r="A592" s="125" t="s">
        <v>699</v>
      </c>
      <c r="B592" s="23">
        <v>2017</v>
      </c>
      <c r="C592" s="431" t="s">
        <v>136</v>
      </c>
      <c r="D592" s="272" t="s">
        <v>4239</v>
      </c>
      <c r="E592" s="160"/>
      <c r="F592" s="160"/>
      <c r="G592" s="23"/>
      <c r="H592" s="265"/>
      <c r="I592" s="35"/>
      <c r="J592" s="160" t="s">
        <v>3898</v>
      </c>
      <c r="K592" s="23"/>
      <c r="L592" s="23"/>
      <c r="M592" s="23"/>
      <c r="N592" s="23" t="s">
        <v>577</v>
      </c>
      <c r="O592" s="23" t="s">
        <v>734</v>
      </c>
      <c r="P592" s="23" t="s">
        <v>568</v>
      </c>
      <c r="Q592" s="23" t="s">
        <v>569</v>
      </c>
      <c r="R592" s="23" t="s">
        <v>270</v>
      </c>
      <c r="S592" s="23" t="s">
        <v>271</v>
      </c>
      <c r="T592" s="23" t="s">
        <v>2297</v>
      </c>
      <c r="U592" s="23" t="s">
        <v>2298</v>
      </c>
      <c r="V592" s="23"/>
      <c r="W592" s="23"/>
      <c r="X592" s="23"/>
      <c r="Y592" s="23"/>
      <c r="Z592" s="23"/>
      <c r="AA592" s="23"/>
      <c r="AB592" s="23"/>
      <c r="AC592" s="23"/>
      <c r="AD592" s="23"/>
      <c r="AE592" s="23"/>
      <c r="AF592" s="23"/>
      <c r="AG592" s="23"/>
      <c r="AH592" s="290"/>
      <c r="AI592" s="23"/>
      <c r="AJ592" s="23"/>
      <c r="AK592" s="23"/>
      <c r="AL592" s="23"/>
      <c r="AM592" s="23"/>
      <c r="AN592" s="23"/>
    </row>
    <row r="593" spans="1:40" ht="46.5" customHeight="1" x14ac:dyDescent="0.2">
      <c r="A593" s="125" t="s">
        <v>699</v>
      </c>
      <c r="B593" s="23">
        <v>2017</v>
      </c>
      <c r="C593" s="431" t="s">
        <v>125</v>
      </c>
      <c r="D593" s="272" t="s">
        <v>4240</v>
      </c>
      <c r="E593" s="160"/>
      <c r="F593" s="160"/>
      <c r="G593" s="23"/>
      <c r="H593" s="265"/>
      <c r="I593" s="35"/>
      <c r="J593" s="160" t="s">
        <v>3899</v>
      </c>
      <c r="K593" s="23"/>
      <c r="L593" s="23"/>
      <c r="M593" s="23"/>
      <c r="N593" s="23" t="s">
        <v>132</v>
      </c>
      <c r="O593" s="23" t="s">
        <v>133</v>
      </c>
      <c r="P593" s="23"/>
      <c r="Q593" s="23"/>
      <c r="R593" s="23"/>
      <c r="S593" s="23"/>
      <c r="T593" s="23"/>
      <c r="U593" s="23"/>
      <c r="V593" s="23"/>
      <c r="W593" s="23"/>
      <c r="X593" s="23"/>
      <c r="Y593" s="23"/>
      <c r="Z593" s="23"/>
      <c r="AA593" s="23"/>
      <c r="AB593" s="23"/>
      <c r="AC593" s="23" t="s">
        <v>62</v>
      </c>
      <c r="AD593" s="23"/>
      <c r="AE593" s="23"/>
      <c r="AF593" s="23"/>
      <c r="AG593" s="23"/>
      <c r="AH593" s="290"/>
      <c r="AI593" s="23"/>
      <c r="AJ593" s="23"/>
      <c r="AK593" s="23"/>
      <c r="AL593" s="23"/>
      <c r="AM593" s="23"/>
      <c r="AN593" s="23"/>
    </row>
    <row r="594" spans="1:40" ht="46.5" customHeight="1" x14ac:dyDescent="0.2">
      <c r="A594" s="125" t="s">
        <v>699</v>
      </c>
      <c r="B594" s="23">
        <v>2017</v>
      </c>
      <c r="C594" s="431" t="s">
        <v>79</v>
      </c>
      <c r="D594" s="272" t="s">
        <v>4241</v>
      </c>
      <c r="E594" s="160"/>
      <c r="F594" s="160"/>
      <c r="G594" s="23"/>
      <c r="H594" s="265"/>
      <c r="I594" s="35"/>
      <c r="J594" s="160"/>
      <c r="K594" s="23"/>
      <c r="L594" s="23"/>
      <c r="M594" s="23"/>
      <c r="N594" s="23" t="s">
        <v>550</v>
      </c>
      <c r="O594" s="23" t="s">
        <v>551</v>
      </c>
      <c r="P594" s="23"/>
      <c r="Q594" s="23"/>
      <c r="R594" s="23"/>
      <c r="S594" s="23"/>
      <c r="T594" s="23"/>
      <c r="U594" s="23"/>
      <c r="V594" s="23"/>
      <c r="W594" s="23"/>
      <c r="X594" s="23"/>
      <c r="Y594" s="23"/>
      <c r="Z594" s="23"/>
      <c r="AA594" s="23"/>
      <c r="AB594" s="23"/>
      <c r="AC594" s="23"/>
      <c r="AD594" s="23"/>
      <c r="AE594" s="23"/>
      <c r="AF594" s="23"/>
      <c r="AG594" s="23"/>
      <c r="AH594" s="290"/>
      <c r="AI594" s="23"/>
      <c r="AJ594" s="23"/>
      <c r="AK594" s="23"/>
      <c r="AL594" s="23"/>
      <c r="AM594" s="23"/>
      <c r="AN594" s="23"/>
    </row>
    <row r="595" spans="1:40" ht="46.5" customHeight="1" x14ac:dyDescent="0.2">
      <c r="A595" s="254" t="s">
        <v>2393</v>
      </c>
      <c r="B595" s="23">
        <v>2017</v>
      </c>
      <c r="C595" s="431" t="s">
        <v>87</v>
      </c>
      <c r="D595" s="272" t="s">
        <v>4242</v>
      </c>
      <c r="E595" s="160" t="s">
        <v>1343</v>
      </c>
      <c r="F595" s="160"/>
      <c r="G595" s="23"/>
      <c r="H595" s="264">
        <v>42736</v>
      </c>
      <c r="I595" s="35"/>
      <c r="J595" s="199" t="s">
        <v>3900</v>
      </c>
      <c r="K595" s="23"/>
      <c r="L595" s="23"/>
      <c r="M595" s="23"/>
      <c r="N595" s="23" t="s">
        <v>2007</v>
      </c>
      <c r="O595" s="23" t="s">
        <v>2008</v>
      </c>
      <c r="P595" s="23" t="s">
        <v>210</v>
      </c>
      <c r="Q595" s="23" t="s">
        <v>3901</v>
      </c>
      <c r="R595" s="23"/>
      <c r="S595" s="23"/>
      <c r="T595" s="23"/>
      <c r="U595" s="23"/>
      <c r="V595" s="23"/>
      <c r="W595" s="23"/>
      <c r="X595" s="23"/>
      <c r="Y595" s="23"/>
      <c r="Z595" s="23"/>
      <c r="AA595" s="23"/>
      <c r="AB595" s="23"/>
      <c r="AC595" s="23"/>
      <c r="AD595" s="23"/>
      <c r="AE595" s="23"/>
      <c r="AF595" s="23"/>
      <c r="AG595" s="23"/>
      <c r="AH595" s="290"/>
      <c r="AI595" s="23"/>
      <c r="AJ595" s="23"/>
      <c r="AK595" s="23"/>
      <c r="AL595" s="23"/>
      <c r="AM595" s="23"/>
      <c r="AN595" s="23"/>
    </row>
    <row r="596" spans="1:40" ht="46.5" customHeight="1" x14ac:dyDescent="0.2">
      <c r="A596" s="254" t="s">
        <v>2393</v>
      </c>
      <c r="B596" s="23">
        <v>2017</v>
      </c>
      <c r="C596" s="431" t="s">
        <v>79</v>
      </c>
      <c r="D596" s="272" t="s">
        <v>4243</v>
      </c>
      <c r="E596" s="160" t="s">
        <v>2394</v>
      </c>
      <c r="F596" s="160"/>
      <c r="G596" s="23"/>
      <c r="H596" s="264">
        <v>42979</v>
      </c>
      <c r="I596" s="35"/>
      <c r="J596" s="199" t="s">
        <v>3902</v>
      </c>
      <c r="K596" s="23"/>
      <c r="L596" s="23"/>
      <c r="M596" s="23"/>
      <c r="N596" s="23" t="s">
        <v>2275</v>
      </c>
      <c r="O596" s="23" t="s">
        <v>2276</v>
      </c>
      <c r="P596" s="23"/>
      <c r="Q596" s="23"/>
      <c r="R596" s="23"/>
      <c r="S596" s="23"/>
      <c r="T596" s="23"/>
      <c r="U596" s="23"/>
      <c r="V596" s="23"/>
      <c r="W596" s="23"/>
      <c r="X596" s="23"/>
      <c r="Y596" s="23"/>
      <c r="Z596" s="23"/>
      <c r="AA596" s="23"/>
      <c r="AB596" s="23"/>
      <c r="AC596" s="23" t="s">
        <v>62</v>
      </c>
      <c r="AD596" s="23"/>
      <c r="AE596" s="23"/>
      <c r="AF596" s="23"/>
      <c r="AG596" s="23"/>
      <c r="AH596" s="290"/>
      <c r="AI596" s="23"/>
      <c r="AJ596" s="23"/>
      <c r="AK596" s="23"/>
      <c r="AL596" s="23"/>
      <c r="AM596" s="23"/>
      <c r="AN596" s="23"/>
    </row>
    <row r="597" spans="1:40" ht="46.5" customHeight="1" x14ac:dyDescent="0.2">
      <c r="A597" s="254" t="s">
        <v>2393</v>
      </c>
      <c r="B597" s="23">
        <v>2017</v>
      </c>
      <c r="C597" s="431" t="s">
        <v>79</v>
      </c>
      <c r="D597" s="272" t="s">
        <v>4244</v>
      </c>
      <c r="E597" s="160" t="s">
        <v>2394</v>
      </c>
      <c r="F597" s="160"/>
      <c r="G597" s="23"/>
      <c r="H597" s="265"/>
      <c r="I597" s="35"/>
      <c r="J597" s="199" t="s">
        <v>3903</v>
      </c>
      <c r="K597" s="23"/>
      <c r="L597" s="23"/>
      <c r="M597" s="23"/>
      <c r="N597" s="23" t="s">
        <v>2275</v>
      </c>
      <c r="O597" s="23" t="s">
        <v>2276</v>
      </c>
      <c r="P597" s="23"/>
      <c r="Q597" s="23"/>
      <c r="R597" s="23"/>
      <c r="S597" s="23"/>
      <c r="T597" s="23"/>
      <c r="U597" s="23"/>
      <c r="V597" s="23"/>
      <c r="W597" s="23"/>
      <c r="X597" s="23"/>
      <c r="Y597" s="23"/>
      <c r="Z597" s="23"/>
      <c r="AA597" s="23"/>
      <c r="AB597" s="23"/>
      <c r="AC597" s="23"/>
      <c r="AD597" s="23"/>
      <c r="AE597" s="23"/>
      <c r="AF597" s="23"/>
      <c r="AG597" s="23"/>
      <c r="AH597" s="290"/>
      <c r="AI597" s="23"/>
      <c r="AJ597" s="23"/>
      <c r="AK597" s="23"/>
      <c r="AL597" s="23"/>
      <c r="AM597" s="23"/>
      <c r="AN597" s="23"/>
    </row>
    <row r="598" spans="1:40" ht="46.5" customHeight="1" x14ac:dyDescent="0.2">
      <c r="A598" s="254" t="s">
        <v>2393</v>
      </c>
      <c r="B598" s="23">
        <v>2017</v>
      </c>
      <c r="C598" s="431" t="s">
        <v>79</v>
      </c>
      <c r="D598" s="272" t="s">
        <v>4245</v>
      </c>
      <c r="E598" s="160" t="s">
        <v>1343</v>
      </c>
      <c r="F598" s="160"/>
      <c r="G598" s="23"/>
      <c r="H598" s="264">
        <v>42736</v>
      </c>
      <c r="I598" s="35"/>
      <c r="J598" s="199" t="s">
        <v>3900</v>
      </c>
      <c r="K598" s="23"/>
      <c r="L598" s="23"/>
      <c r="M598" s="23"/>
      <c r="N598" s="23" t="s">
        <v>210</v>
      </c>
      <c r="O598" s="23" t="s">
        <v>3901</v>
      </c>
      <c r="P598" s="23" t="s">
        <v>2007</v>
      </c>
      <c r="Q598" s="23" t="s">
        <v>2008</v>
      </c>
      <c r="R598" s="23"/>
      <c r="S598" s="23"/>
      <c r="T598" s="23"/>
      <c r="U598" s="23"/>
      <c r="V598" s="23"/>
      <c r="W598" s="23"/>
      <c r="X598" s="23"/>
      <c r="Y598" s="23"/>
      <c r="Z598" s="23"/>
      <c r="AA598" s="23"/>
      <c r="AB598" s="23"/>
      <c r="AC598" s="23"/>
      <c r="AD598" s="23"/>
      <c r="AE598" s="23"/>
      <c r="AF598" s="23"/>
      <c r="AG598" s="23"/>
      <c r="AH598" s="290"/>
      <c r="AI598" s="23"/>
      <c r="AJ598" s="23"/>
      <c r="AK598" s="23"/>
      <c r="AL598" s="23"/>
      <c r="AM598" s="23"/>
      <c r="AN598" s="23"/>
    </row>
    <row r="599" spans="1:40" ht="46.5" customHeight="1" x14ac:dyDescent="0.2">
      <c r="A599" s="126" t="s">
        <v>349</v>
      </c>
      <c r="B599" s="23">
        <v>2017</v>
      </c>
      <c r="C599" s="431" t="s">
        <v>79</v>
      </c>
      <c r="D599" s="35" t="s">
        <v>4246</v>
      </c>
      <c r="E599" s="160" t="s">
        <v>350</v>
      </c>
      <c r="F599" s="160"/>
      <c r="G599" s="23"/>
      <c r="H599" s="273">
        <v>42745</v>
      </c>
      <c r="I599" s="122" t="s">
        <v>3904</v>
      </c>
      <c r="J599" s="160"/>
      <c r="K599" s="23"/>
      <c r="L599" s="23"/>
      <c r="M599" s="23"/>
      <c r="N599" s="23" t="s">
        <v>706</v>
      </c>
      <c r="O599" s="23" t="s">
        <v>707</v>
      </c>
      <c r="P599" s="23" t="s">
        <v>185</v>
      </c>
      <c r="Q599" s="23" t="s">
        <v>186</v>
      </c>
      <c r="R599" s="23"/>
      <c r="S599" s="23"/>
      <c r="T599" s="23"/>
      <c r="U599" s="23"/>
      <c r="V599" s="23"/>
      <c r="W599" s="23"/>
      <c r="X599" s="23"/>
      <c r="Y599" s="23"/>
      <c r="Z599" s="23"/>
      <c r="AA599" s="23"/>
      <c r="AB599" s="23"/>
      <c r="AC599" s="23"/>
      <c r="AD599" s="23"/>
      <c r="AE599" s="23"/>
      <c r="AF599" s="23"/>
      <c r="AG599" s="23"/>
      <c r="AH599" s="290"/>
      <c r="AI599" s="23"/>
      <c r="AJ599" s="23"/>
      <c r="AK599" s="23"/>
      <c r="AL599" s="23"/>
      <c r="AM599" s="23"/>
      <c r="AN599" s="23"/>
    </row>
    <row r="600" spans="1:40" ht="46.5" customHeight="1" x14ac:dyDescent="0.2">
      <c r="A600" s="126" t="s">
        <v>349</v>
      </c>
      <c r="B600" s="23">
        <v>2017</v>
      </c>
      <c r="C600" s="431" t="s">
        <v>79</v>
      </c>
      <c r="D600" s="35" t="s">
        <v>4247</v>
      </c>
      <c r="E600" s="160" t="s">
        <v>3905</v>
      </c>
      <c r="F600" s="160"/>
      <c r="G600" s="23"/>
      <c r="H600" s="264">
        <v>42736</v>
      </c>
      <c r="I600" s="122" t="s">
        <v>3906</v>
      </c>
      <c r="J600" s="160" t="s">
        <v>3907</v>
      </c>
      <c r="K600" s="23"/>
      <c r="L600" s="23"/>
      <c r="M600" s="23"/>
      <c r="N600" s="23" t="s">
        <v>706</v>
      </c>
      <c r="O600" s="23" t="s">
        <v>707</v>
      </c>
      <c r="P600" s="23" t="s">
        <v>558</v>
      </c>
      <c r="Q600" s="23" t="s">
        <v>559</v>
      </c>
      <c r="R600" s="23"/>
      <c r="S600" s="23"/>
      <c r="T600" s="23"/>
      <c r="U600" s="23"/>
      <c r="V600" s="23"/>
      <c r="W600" s="23"/>
      <c r="X600" s="23"/>
      <c r="Y600" s="23"/>
      <c r="Z600" s="23"/>
      <c r="AA600" s="23"/>
      <c r="AB600" s="23"/>
      <c r="AC600" s="23"/>
      <c r="AD600" s="23"/>
      <c r="AE600" s="23"/>
      <c r="AF600" s="23"/>
      <c r="AG600" s="23"/>
      <c r="AH600" s="290"/>
      <c r="AI600" s="23"/>
      <c r="AJ600" s="23"/>
      <c r="AK600" s="23"/>
      <c r="AL600" s="23"/>
      <c r="AM600" s="23"/>
      <c r="AN600" s="23"/>
    </row>
    <row r="601" spans="1:40" ht="46.5" customHeight="1" x14ac:dyDescent="0.2">
      <c r="A601" s="126" t="s">
        <v>349</v>
      </c>
      <c r="B601" s="23">
        <v>2017</v>
      </c>
      <c r="C601" s="431" t="s">
        <v>136</v>
      </c>
      <c r="D601" s="35" t="s">
        <v>4248</v>
      </c>
      <c r="E601" s="160" t="s">
        <v>350</v>
      </c>
      <c r="F601" s="160"/>
      <c r="G601" s="23"/>
      <c r="H601" s="273">
        <v>43034</v>
      </c>
      <c r="I601" s="122" t="s">
        <v>3908</v>
      </c>
      <c r="J601" s="160"/>
      <c r="K601" s="23"/>
      <c r="L601" s="23"/>
      <c r="M601" s="23"/>
      <c r="N601" s="23" t="s">
        <v>2260</v>
      </c>
      <c r="O601" s="23" t="s">
        <v>2261</v>
      </c>
      <c r="P601" s="23"/>
      <c r="Q601" s="23"/>
      <c r="R601" s="23"/>
      <c r="S601" s="23"/>
      <c r="T601" s="23"/>
      <c r="U601" s="23"/>
      <c r="V601" s="23"/>
      <c r="W601" s="23"/>
      <c r="X601" s="23"/>
      <c r="Y601" s="23"/>
      <c r="Z601" s="23"/>
      <c r="AA601" s="23"/>
      <c r="AB601" s="23"/>
      <c r="AC601" s="23" t="s">
        <v>62</v>
      </c>
      <c r="AD601" s="23"/>
      <c r="AE601" s="23"/>
      <c r="AF601" s="23"/>
      <c r="AG601" s="23"/>
      <c r="AH601" s="290"/>
      <c r="AI601" s="23"/>
      <c r="AJ601" s="23"/>
      <c r="AK601" s="23"/>
      <c r="AL601" s="23"/>
      <c r="AM601" s="23"/>
      <c r="AN601" s="23"/>
    </row>
    <row r="602" spans="1:40" ht="46.5" customHeight="1" x14ac:dyDescent="0.2">
      <c r="A602" s="126" t="s">
        <v>349</v>
      </c>
      <c r="B602" s="23">
        <v>2017</v>
      </c>
      <c r="C602" s="431" t="s">
        <v>87</v>
      </c>
      <c r="D602" s="35" t="s">
        <v>4249</v>
      </c>
      <c r="E602" s="160" t="s">
        <v>350</v>
      </c>
      <c r="F602" s="160"/>
      <c r="G602" s="23"/>
      <c r="H602" s="273">
        <v>42795</v>
      </c>
      <c r="I602" s="122" t="s">
        <v>3909</v>
      </c>
      <c r="J602" s="160"/>
      <c r="K602" s="23"/>
      <c r="L602" s="23"/>
      <c r="M602" s="23"/>
      <c r="N602" s="23" t="s">
        <v>586</v>
      </c>
      <c r="O602" s="23" t="s">
        <v>1485</v>
      </c>
      <c r="P602" s="23"/>
      <c r="Q602" s="23"/>
      <c r="R602" s="23"/>
      <c r="S602" s="23"/>
      <c r="T602" s="23"/>
      <c r="U602" s="23"/>
      <c r="V602" s="23"/>
      <c r="W602" s="23"/>
      <c r="X602" s="23"/>
      <c r="Y602" s="23"/>
      <c r="Z602" s="23"/>
      <c r="AA602" s="23"/>
      <c r="AB602" s="23"/>
      <c r="AC602" s="23"/>
      <c r="AD602" s="23"/>
      <c r="AE602" s="23"/>
      <c r="AF602" s="23"/>
      <c r="AG602" s="23"/>
      <c r="AH602" s="290"/>
      <c r="AI602" s="23"/>
      <c r="AJ602" s="23"/>
      <c r="AK602" s="23"/>
      <c r="AL602" s="23"/>
      <c r="AM602" s="23"/>
      <c r="AN602" s="23"/>
    </row>
    <row r="603" spans="1:40" ht="46.5" customHeight="1" x14ac:dyDescent="0.2">
      <c r="A603" s="126" t="s">
        <v>349</v>
      </c>
      <c r="B603" s="23">
        <v>2017</v>
      </c>
      <c r="C603" s="431" t="s">
        <v>87</v>
      </c>
      <c r="D603" s="35" t="s">
        <v>4250</v>
      </c>
      <c r="E603" s="160" t="s">
        <v>350</v>
      </c>
      <c r="F603" s="160"/>
      <c r="G603" s="23"/>
      <c r="H603" s="273">
        <v>42807</v>
      </c>
      <c r="I603" s="122" t="s">
        <v>3910</v>
      </c>
      <c r="J603" s="160"/>
      <c r="K603" s="23"/>
      <c r="L603" s="23"/>
      <c r="M603" s="23"/>
      <c r="N603" s="23" t="s">
        <v>586</v>
      </c>
      <c r="O603" s="23" t="s">
        <v>1485</v>
      </c>
      <c r="P603" s="23"/>
      <c r="Q603" s="23"/>
      <c r="R603" s="23"/>
      <c r="S603" s="23"/>
      <c r="T603" s="23"/>
      <c r="U603" s="23"/>
      <c r="V603" s="23"/>
      <c r="W603" s="23"/>
      <c r="X603" s="23"/>
      <c r="Y603" s="23"/>
      <c r="Z603" s="23"/>
      <c r="AA603" s="23"/>
      <c r="AB603" s="23"/>
      <c r="AC603" s="23"/>
      <c r="AD603" s="23"/>
      <c r="AE603" s="23"/>
      <c r="AF603" s="23"/>
      <c r="AG603" s="23"/>
      <c r="AH603" s="290"/>
      <c r="AI603" s="23"/>
      <c r="AJ603" s="23"/>
      <c r="AK603" s="23"/>
      <c r="AL603" s="23"/>
      <c r="AM603" s="23"/>
      <c r="AN603" s="23"/>
    </row>
    <row r="604" spans="1:40" ht="46.5" customHeight="1" x14ac:dyDescent="0.2">
      <c r="A604" s="126" t="s">
        <v>349</v>
      </c>
      <c r="B604" s="23">
        <v>2017</v>
      </c>
      <c r="C604" s="431" t="s">
        <v>87</v>
      </c>
      <c r="D604" s="35" t="s">
        <v>4251</v>
      </c>
      <c r="E604" s="160" t="s">
        <v>350</v>
      </c>
      <c r="F604" s="160"/>
      <c r="G604" s="23"/>
      <c r="H604" s="273">
        <v>42895</v>
      </c>
      <c r="I604" s="122" t="s">
        <v>3911</v>
      </c>
      <c r="J604" s="160"/>
      <c r="K604" s="23"/>
      <c r="L604" s="23"/>
      <c r="M604" s="23"/>
      <c r="N604" s="23" t="s">
        <v>586</v>
      </c>
      <c r="O604" s="23" t="s">
        <v>1485</v>
      </c>
      <c r="P604" s="23"/>
      <c r="Q604" s="23"/>
      <c r="R604" s="23"/>
      <c r="S604" s="23"/>
      <c r="T604" s="23"/>
      <c r="U604" s="23"/>
      <c r="V604" s="23"/>
      <c r="W604" s="23"/>
      <c r="X604" s="23"/>
      <c r="Y604" s="23"/>
      <c r="Z604" s="23"/>
      <c r="AA604" s="23"/>
      <c r="AB604" s="23"/>
      <c r="AC604" s="23"/>
      <c r="AD604" s="23"/>
      <c r="AE604" s="23"/>
      <c r="AF604" s="23"/>
      <c r="AG604" s="23"/>
      <c r="AH604" s="290"/>
      <c r="AI604" s="23"/>
      <c r="AJ604" s="23"/>
      <c r="AK604" s="23"/>
      <c r="AL604" s="23"/>
      <c r="AM604" s="23"/>
      <c r="AN604" s="23"/>
    </row>
    <row r="605" spans="1:40" ht="46.5" customHeight="1" x14ac:dyDescent="0.2">
      <c r="A605" s="126" t="s">
        <v>349</v>
      </c>
      <c r="B605" s="23">
        <v>2017</v>
      </c>
      <c r="C605" s="431" t="s">
        <v>87</v>
      </c>
      <c r="D605" s="35" t="s">
        <v>4252</v>
      </c>
      <c r="E605" s="160" t="s">
        <v>350</v>
      </c>
      <c r="F605" s="160"/>
      <c r="G605" s="23"/>
      <c r="H605" s="273">
        <v>42897</v>
      </c>
      <c r="I605" s="122" t="s">
        <v>3912</v>
      </c>
      <c r="J605" s="160"/>
      <c r="K605" s="23"/>
      <c r="L605" s="23"/>
      <c r="M605" s="23"/>
      <c r="N605" s="23" t="s">
        <v>586</v>
      </c>
      <c r="O605" s="23" t="s">
        <v>1485</v>
      </c>
      <c r="P605" s="23"/>
      <c r="Q605" s="23"/>
      <c r="R605" s="23"/>
      <c r="S605" s="23"/>
      <c r="T605" s="23"/>
      <c r="U605" s="23"/>
      <c r="V605" s="23"/>
      <c r="W605" s="23"/>
      <c r="X605" s="23"/>
      <c r="Y605" s="23"/>
      <c r="Z605" s="23"/>
      <c r="AA605" s="23"/>
      <c r="AB605" s="23"/>
      <c r="AC605" s="23"/>
      <c r="AD605" s="23"/>
      <c r="AE605" s="23"/>
      <c r="AF605" s="23"/>
      <c r="AG605" s="23"/>
      <c r="AH605" s="290"/>
      <c r="AI605" s="23"/>
      <c r="AJ605" s="23"/>
      <c r="AK605" s="23"/>
      <c r="AL605" s="23"/>
      <c r="AM605" s="23"/>
      <c r="AN605" s="23"/>
    </row>
    <row r="606" spans="1:40" ht="46.5" customHeight="1" x14ac:dyDescent="0.2">
      <c r="A606" s="126" t="s">
        <v>349</v>
      </c>
      <c r="B606" s="23">
        <v>2017</v>
      </c>
      <c r="C606" s="431" t="s">
        <v>87</v>
      </c>
      <c r="D606" s="35" t="s">
        <v>4253</v>
      </c>
      <c r="E606" s="160" t="s">
        <v>3913</v>
      </c>
      <c r="F606" s="160"/>
      <c r="G606" s="23"/>
      <c r="H606" s="273">
        <v>42814</v>
      </c>
      <c r="I606" s="122" t="s">
        <v>3914</v>
      </c>
      <c r="J606" s="160"/>
      <c r="K606" s="23"/>
      <c r="L606" s="23"/>
      <c r="M606" s="23"/>
      <c r="N606" s="23" t="s">
        <v>2007</v>
      </c>
      <c r="O606" s="23" t="s">
        <v>2008</v>
      </c>
      <c r="P606" s="23"/>
      <c r="Q606" s="23"/>
      <c r="R606" s="23"/>
      <c r="S606" s="23"/>
      <c r="T606" s="23"/>
      <c r="U606" s="23"/>
      <c r="V606" s="23"/>
      <c r="W606" s="23"/>
      <c r="X606" s="23"/>
      <c r="Y606" s="23"/>
      <c r="Z606" s="23"/>
      <c r="AA606" s="23"/>
      <c r="AB606" s="23"/>
      <c r="AC606" s="23"/>
      <c r="AD606" s="23"/>
      <c r="AE606" s="23"/>
      <c r="AF606" s="23"/>
      <c r="AG606" s="23"/>
      <c r="AH606" s="290"/>
      <c r="AI606" s="23"/>
      <c r="AJ606" s="23"/>
      <c r="AK606" s="23"/>
      <c r="AL606" s="23"/>
      <c r="AM606" s="23"/>
      <c r="AN606" s="23"/>
    </row>
    <row r="607" spans="1:40" ht="46.5" customHeight="1" x14ac:dyDescent="0.2">
      <c r="A607" s="126" t="s">
        <v>349</v>
      </c>
      <c r="B607" s="23">
        <v>2017</v>
      </c>
      <c r="C607" s="431" t="s">
        <v>87</v>
      </c>
      <c r="D607" s="35" t="s">
        <v>4254</v>
      </c>
      <c r="E607" s="160" t="s">
        <v>350</v>
      </c>
      <c r="F607" s="160"/>
      <c r="G607" s="23"/>
      <c r="H607" s="273">
        <v>42897</v>
      </c>
      <c r="I607" s="122" t="s">
        <v>3915</v>
      </c>
      <c r="J607" s="160"/>
      <c r="K607" s="23"/>
      <c r="L607" s="23"/>
      <c r="M607" s="23"/>
      <c r="N607" s="23" t="s">
        <v>2007</v>
      </c>
      <c r="O607" s="23" t="s">
        <v>2008</v>
      </c>
      <c r="P607" s="23"/>
      <c r="Q607" s="23"/>
      <c r="R607" s="23"/>
      <c r="S607" s="23"/>
      <c r="T607" s="23"/>
      <c r="U607" s="23"/>
      <c r="V607" s="23"/>
      <c r="W607" s="23"/>
      <c r="X607" s="23"/>
      <c r="Y607" s="23"/>
      <c r="Z607" s="23"/>
      <c r="AA607" s="23"/>
      <c r="AB607" s="23"/>
      <c r="AC607" s="23"/>
      <c r="AD607" s="23"/>
      <c r="AE607" s="23"/>
      <c r="AF607" s="23"/>
      <c r="AG607" s="23"/>
      <c r="AH607" s="290"/>
      <c r="AI607" s="23"/>
      <c r="AJ607" s="23"/>
      <c r="AK607" s="23"/>
      <c r="AL607" s="23"/>
      <c r="AM607" s="23"/>
      <c r="AN607" s="23"/>
    </row>
    <row r="608" spans="1:40" ht="46.5" customHeight="1" x14ac:dyDescent="0.2">
      <c r="A608" s="126" t="s">
        <v>349</v>
      </c>
      <c r="B608" s="23">
        <v>2017</v>
      </c>
      <c r="C608" s="431" t="s">
        <v>136</v>
      </c>
      <c r="D608" s="35" t="s">
        <v>4255</v>
      </c>
      <c r="E608" s="160" t="s">
        <v>350</v>
      </c>
      <c r="F608" s="160"/>
      <c r="G608" s="23"/>
      <c r="H608" s="273">
        <v>43014</v>
      </c>
      <c r="I608" s="122" t="s">
        <v>3916</v>
      </c>
      <c r="J608" s="160"/>
      <c r="K608" s="23"/>
      <c r="L608" s="23"/>
      <c r="M608" s="23"/>
      <c r="N608" s="23" t="s">
        <v>1841</v>
      </c>
      <c r="O608" s="23" t="s">
        <v>3806</v>
      </c>
      <c r="P608" s="23"/>
      <c r="Q608" s="23"/>
      <c r="R608" s="23"/>
      <c r="S608" s="23"/>
      <c r="T608" s="23"/>
      <c r="U608" s="23"/>
      <c r="V608" s="23"/>
      <c r="W608" s="23"/>
      <c r="X608" s="23"/>
      <c r="Y608" s="23"/>
      <c r="Z608" s="23"/>
      <c r="AA608" s="23"/>
      <c r="AB608" s="23"/>
      <c r="AC608" s="23" t="s">
        <v>62</v>
      </c>
      <c r="AD608" s="23"/>
      <c r="AE608" s="23"/>
      <c r="AF608" s="23"/>
      <c r="AG608" s="23"/>
      <c r="AH608" s="290"/>
      <c r="AI608" s="23"/>
      <c r="AJ608" s="23"/>
      <c r="AK608" s="23"/>
      <c r="AL608" s="23"/>
      <c r="AM608" s="23"/>
      <c r="AN608" s="23"/>
    </row>
    <row r="609" spans="1:40" ht="46.5" customHeight="1" x14ac:dyDescent="0.2">
      <c r="A609" s="126" t="s">
        <v>349</v>
      </c>
      <c r="B609" s="23">
        <v>2017</v>
      </c>
      <c r="C609" s="431" t="s">
        <v>125</v>
      </c>
      <c r="D609" s="35" t="s">
        <v>4256</v>
      </c>
      <c r="E609" s="160" t="s">
        <v>350</v>
      </c>
      <c r="F609" s="160"/>
      <c r="G609" s="23"/>
      <c r="H609" s="273">
        <v>42739</v>
      </c>
      <c r="I609" s="122" t="s">
        <v>1287</v>
      </c>
      <c r="J609" s="160"/>
      <c r="K609" s="23"/>
      <c r="L609" s="23"/>
      <c r="M609" s="23"/>
      <c r="N609" s="23" t="s">
        <v>130</v>
      </c>
      <c r="O609" s="23" t="s">
        <v>131</v>
      </c>
      <c r="P609" s="23"/>
      <c r="Q609" s="23"/>
      <c r="R609" s="23"/>
      <c r="S609" s="23"/>
      <c r="T609" s="23"/>
      <c r="U609" s="23"/>
      <c r="V609" s="23"/>
      <c r="W609" s="23"/>
      <c r="X609" s="23"/>
      <c r="Y609" s="23"/>
      <c r="Z609" s="23"/>
      <c r="AA609" s="23"/>
      <c r="AB609" s="23"/>
      <c r="AC609" s="23"/>
      <c r="AD609" s="23"/>
      <c r="AE609" s="23"/>
      <c r="AF609" s="23"/>
      <c r="AG609" s="23"/>
      <c r="AH609" s="290"/>
      <c r="AI609" s="23"/>
      <c r="AJ609" s="23"/>
      <c r="AK609" s="23"/>
      <c r="AL609" s="23"/>
      <c r="AM609" s="23"/>
      <c r="AN609" s="23"/>
    </row>
    <row r="610" spans="1:40" ht="46.5" customHeight="1" x14ac:dyDescent="0.2">
      <c r="A610" s="126" t="s">
        <v>349</v>
      </c>
      <c r="B610" s="23">
        <v>2017</v>
      </c>
      <c r="C610" s="431" t="s">
        <v>125</v>
      </c>
      <c r="D610" s="35" t="s">
        <v>4257</v>
      </c>
      <c r="E610" s="160" t="s">
        <v>350</v>
      </c>
      <c r="F610" s="160"/>
      <c r="G610" s="23"/>
      <c r="H610" s="273">
        <v>42751</v>
      </c>
      <c r="I610" s="122" t="s">
        <v>3917</v>
      </c>
      <c r="J610" s="160"/>
      <c r="K610" s="23"/>
      <c r="L610" s="23"/>
      <c r="M610" s="23"/>
      <c r="N610" s="23" t="s">
        <v>130</v>
      </c>
      <c r="O610" s="23" t="s">
        <v>131</v>
      </c>
      <c r="P610" s="23"/>
      <c r="Q610" s="23"/>
      <c r="R610" s="23"/>
      <c r="S610" s="23"/>
      <c r="T610" s="23"/>
      <c r="U610" s="23"/>
      <c r="V610" s="23"/>
      <c r="W610" s="23"/>
      <c r="X610" s="23"/>
      <c r="Y610" s="23"/>
      <c r="Z610" s="23"/>
      <c r="AA610" s="23"/>
      <c r="AB610" s="23"/>
      <c r="AC610" s="23"/>
      <c r="AD610" s="23"/>
      <c r="AE610" s="23"/>
      <c r="AF610" s="23"/>
      <c r="AG610" s="23"/>
      <c r="AH610" s="290"/>
      <c r="AI610" s="23"/>
      <c r="AJ610" s="23"/>
      <c r="AK610" s="23"/>
      <c r="AL610" s="23"/>
      <c r="AM610" s="23"/>
      <c r="AN610" s="23"/>
    </row>
    <row r="611" spans="1:40" ht="46.5" customHeight="1" x14ac:dyDescent="0.2">
      <c r="A611" s="126" t="s">
        <v>349</v>
      </c>
      <c r="B611" s="23">
        <v>2017</v>
      </c>
      <c r="C611" s="431" t="s">
        <v>125</v>
      </c>
      <c r="D611" s="35" t="s">
        <v>4258</v>
      </c>
      <c r="E611" s="160" t="s">
        <v>3918</v>
      </c>
      <c r="F611" s="160"/>
      <c r="G611" s="23"/>
      <c r="H611" s="264">
        <v>42767</v>
      </c>
      <c r="I611" s="122" t="s">
        <v>3919</v>
      </c>
      <c r="J611" s="160" t="s">
        <v>3920</v>
      </c>
      <c r="K611" s="23"/>
      <c r="L611" s="23"/>
      <c r="M611" s="23"/>
      <c r="N611" s="23" t="s">
        <v>130</v>
      </c>
      <c r="O611" s="23" t="s">
        <v>131</v>
      </c>
      <c r="P611" s="23"/>
      <c r="Q611" s="23"/>
      <c r="R611" s="23"/>
      <c r="S611" s="23"/>
      <c r="T611" s="23"/>
      <c r="U611" s="23"/>
      <c r="V611" s="23"/>
      <c r="W611" s="23"/>
      <c r="X611" s="23"/>
      <c r="Y611" s="23"/>
      <c r="Z611" s="23"/>
      <c r="AA611" s="23"/>
      <c r="AB611" s="23"/>
      <c r="AC611" s="23"/>
      <c r="AD611" s="23"/>
      <c r="AE611" s="23"/>
      <c r="AF611" s="23"/>
      <c r="AG611" s="23"/>
      <c r="AH611" s="290"/>
      <c r="AI611" s="23"/>
      <c r="AJ611" s="23"/>
      <c r="AK611" s="23"/>
      <c r="AL611" s="23"/>
      <c r="AM611" s="23"/>
      <c r="AN611" s="23"/>
    </row>
    <row r="612" spans="1:40" ht="46.5" customHeight="1" x14ac:dyDescent="0.2">
      <c r="A612" s="126" t="s">
        <v>349</v>
      </c>
      <c r="B612" s="23">
        <v>2017</v>
      </c>
      <c r="C612" s="431" t="s">
        <v>125</v>
      </c>
      <c r="D612" s="35" t="s">
        <v>4259</v>
      </c>
      <c r="E612" s="160" t="s">
        <v>350</v>
      </c>
      <c r="F612" s="160"/>
      <c r="G612" s="23"/>
      <c r="H612" s="273">
        <v>42773</v>
      </c>
      <c r="I612" s="122" t="s">
        <v>3921</v>
      </c>
      <c r="J612" s="160"/>
      <c r="K612" s="23"/>
      <c r="L612" s="23"/>
      <c r="M612" s="23"/>
      <c r="N612" s="23" t="s">
        <v>130</v>
      </c>
      <c r="O612" s="23" t="s">
        <v>131</v>
      </c>
      <c r="P612" s="23"/>
      <c r="Q612" s="23"/>
      <c r="R612" s="23"/>
      <c r="S612" s="23"/>
      <c r="T612" s="23"/>
      <c r="U612" s="23"/>
      <c r="V612" s="23"/>
      <c r="W612" s="23"/>
      <c r="X612" s="23"/>
      <c r="Y612" s="23"/>
      <c r="Z612" s="23"/>
      <c r="AA612" s="23"/>
      <c r="AB612" s="23"/>
      <c r="AC612" s="23"/>
      <c r="AD612" s="23"/>
      <c r="AE612" s="23"/>
      <c r="AF612" s="23"/>
      <c r="AG612" s="23"/>
      <c r="AH612" s="290"/>
      <c r="AI612" s="23"/>
      <c r="AJ612" s="23"/>
      <c r="AK612" s="23"/>
      <c r="AL612" s="23"/>
      <c r="AM612" s="23"/>
      <c r="AN612" s="23"/>
    </row>
    <row r="613" spans="1:40" ht="46.5" customHeight="1" x14ac:dyDescent="0.2">
      <c r="A613" s="126" t="s">
        <v>349</v>
      </c>
      <c r="B613" s="23">
        <v>2017</v>
      </c>
      <c r="C613" s="431" t="s">
        <v>125</v>
      </c>
      <c r="D613" s="35" t="s">
        <v>4260</v>
      </c>
      <c r="E613" s="160" t="s">
        <v>350</v>
      </c>
      <c r="F613" s="160"/>
      <c r="G613" s="23"/>
      <c r="H613" s="273">
        <v>42786</v>
      </c>
      <c r="I613" s="122" t="s">
        <v>3922</v>
      </c>
      <c r="J613" s="160"/>
      <c r="K613" s="23"/>
      <c r="L613" s="23"/>
      <c r="M613" s="23"/>
      <c r="N613" s="23" t="s">
        <v>130</v>
      </c>
      <c r="O613" s="23" t="s">
        <v>131</v>
      </c>
      <c r="P613" s="23"/>
      <c r="Q613" s="23"/>
      <c r="R613" s="23"/>
      <c r="S613" s="23"/>
      <c r="T613" s="23"/>
      <c r="U613" s="23"/>
      <c r="V613" s="23"/>
      <c r="W613" s="23"/>
      <c r="X613" s="23"/>
      <c r="Y613" s="23"/>
      <c r="Z613" s="23"/>
      <c r="AA613" s="23"/>
      <c r="AB613" s="23"/>
      <c r="AC613" s="23"/>
      <c r="AD613" s="23"/>
      <c r="AE613" s="23"/>
      <c r="AF613" s="23"/>
      <c r="AG613" s="23"/>
      <c r="AH613" s="290"/>
      <c r="AI613" s="23"/>
      <c r="AJ613" s="23"/>
      <c r="AK613" s="23"/>
      <c r="AL613" s="23"/>
      <c r="AM613" s="23"/>
      <c r="AN613" s="23"/>
    </row>
    <row r="614" spans="1:40" ht="46.5" customHeight="1" x14ac:dyDescent="0.2">
      <c r="A614" s="126" t="s">
        <v>349</v>
      </c>
      <c r="B614" s="23">
        <v>2017</v>
      </c>
      <c r="C614" s="431" t="s">
        <v>125</v>
      </c>
      <c r="D614" s="90" t="s">
        <v>4261</v>
      </c>
      <c r="E614" s="160" t="s">
        <v>3923</v>
      </c>
      <c r="F614" s="160"/>
      <c r="G614" s="23"/>
      <c r="H614" s="265"/>
      <c r="I614" s="35"/>
      <c r="J614" s="160" t="s">
        <v>3924</v>
      </c>
      <c r="K614" s="23"/>
      <c r="L614" s="23"/>
      <c r="M614" s="23"/>
      <c r="N614" s="23" t="s">
        <v>130</v>
      </c>
      <c r="O614" s="23" t="s">
        <v>131</v>
      </c>
      <c r="P614" s="23"/>
      <c r="Q614" s="23"/>
      <c r="R614" s="23"/>
      <c r="S614" s="23"/>
      <c r="T614" s="23"/>
      <c r="U614" s="23"/>
      <c r="V614" s="23"/>
      <c r="W614" s="23"/>
      <c r="X614" s="23"/>
      <c r="Y614" s="23"/>
      <c r="Z614" s="23"/>
      <c r="AA614" s="23"/>
      <c r="AB614" s="23"/>
      <c r="AC614" s="23"/>
      <c r="AD614" s="23"/>
      <c r="AE614" s="23"/>
      <c r="AF614" s="23"/>
      <c r="AG614" s="23"/>
      <c r="AH614" s="290"/>
      <c r="AI614" s="23"/>
      <c r="AJ614" s="23"/>
      <c r="AK614" s="23"/>
      <c r="AL614" s="23"/>
      <c r="AM614" s="23"/>
      <c r="AN614" s="23"/>
    </row>
    <row r="615" spans="1:40" ht="46.5" customHeight="1" x14ac:dyDescent="0.2">
      <c r="A615" s="126" t="s">
        <v>349</v>
      </c>
      <c r="B615" s="23">
        <v>2017</v>
      </c>
      <c r="C615" s="431" t="s">
        <v>125</v>
      </c>
      <c r="D615" s="35" t="s">
        <v>4262</v>
      </c>
      <c r="E615" s="160" t="s">
        <v>350</v>
      </c>
      <c r="F615" s="160"/>
      <c r="G615" s="23"/>
      <c r="H615" s="273">
        <v>42796</v>
      </c>
      <c r="I615" s="122" t="s">
        <v>3925</v>
      </c>
      <c r="J615" s="160"/>
      <c r="K615" s="23"/>
      <c r="L615" s="23"/>
      <c r="M615" s="23"/>
      <c r="N615" s="23" t="s">
        <v>130</v>
      </c>
      <c r="O615" s="23" t="s">
        <v>131</v>
      </c>
      <c r="P615" s="23"/>
      <c r="Q615" s="23"/>
      <c r="R615" s="23"/>
      <c r="S615" s="23"/>
      <c r="T615" s="23"/>
      <c r="U615" s="23"/>
      <c r="V615" s="23"/>
      <c r="W615" s="23"/>
      <c r="X615" s="23"/>
      <c r="Y615" s="23"/>
      <c r="Z615" s="23"/>
      <c r="AA615" s="23"/>
      <c r="AB615" s="23"/>
      <c r="AC615" s="23"/>
      <c r="AD615" s="23"/>
      <c r="AE615" s="23"/>
      <c r="AF615" s="23"/>
      <c r="AG615" s="23"/>
      <c r="AH615" s="290"/>
      <c r="AI615" s="23"/>
      <c r="AJ615" s="23"/>
      <c r="AK615" s="23"/>
      <c r="AL615" s="23"/>
      <c r="AM615" s="23"/>
      <c r="AN615" s="23"/>
    </row>
    <row r="616" spans="1:40" ht="46.5" customHeight="1" x14ac:dyDescent="0.2">
      <c r="A616" s="126" t="s">
        <v>349</v>
      </c>
      <c r="B616" s="23">
        <v>2017</v>
      </c>
      <c r="C616" s="431" t="s">
        <v>125</v>
      </c>
      <c r="D616" s="35" t="s">
        <v>3926</v>
      </c>
      <c r="E616" s="160" t="s">
        <v>350</v>
      </c>
      <c r="F616" s="160"/>
      <c r="G616" s="23"/>
      <c r="H616" s="273">
        <v>42865</v>
      </c>
      <c r="I616" s="122" t="s">
        <v>3927</v>
      </c>
      <c r="J616" s="160"/>
      <c r="K616" s="23"/>
      <c r="L616" s="23"/>
      <c r="M616" s="23"/>
      <c r="N616" s="23" t="s">
        <v>130</v>
      </c>
      <c r="O616" s="23" t="s">
        <v>131</v>
      </c>
      <c r="P616" s="23"/>
      <c r="Q616" s="23"/>
      <c r="R616" s="23"/>
      <c r="S616" s="23"/>
      <c r="T616" s="23"/>
      <c r="U616" s="23"/>
      <c r="V616" s="23"/>
      <c r="W616" s="23"/>
      <c r="X616" s="23"/>
      <c r="Y616" s="23"/>
      <c r="Z616" s="23"/>
      <c r="AA616" s="23"/>
      <c r="AB616" s="23"/>
      <c r="AC616" s="23"/>
      <c r="AD616" s="23"/>
      <c r="AE616" s="23"/>
      <c r="AF616" s="23"/>
      <c r="AG616" s="23"/>
      <c r="AH616" s="290"/>
      <c r="AI616" s="23"/>
      <c r="AJ616" s="23"/>
      <c r="AK616" s="23"/>
      <c r="AL616" s="23"/>
      <c r="AM616" s="23"/>
      <c r="AN616" s="23"/>
    </row>
    <row r="617" spans="1:40" ht="46.5" customHeight="1" x14ac:dyDescent="0.2">
      <c r="A617" s="126" t="s">
        <v>349</v>
      </c>
      <c r="B617" s="23">
        <v>2017</v>
      </c>
      <c r="C617" s="431" t="s">
        <v>125</v>
      </c>
      <c r="D617" s="35" t="s">
        <v>4263</v>
      </c>
      <c r="E617" s="160" t="s">
        <v>350</v>
      </c>
      <c r="F617" s="160"/>
      <c r="G617" s="23"/>
      <c r="H617" s="273">
        <v>42867</v>
      </c>
      <c r="I617" s="122" t="s">
        <v>3928</v>
      </c>
      <c r="J617" s="160"/>
      <c r="K617" s="23"/>
      <c r="L617" s="23"/>
      <c r="M617" s="23"/>
      <c r="N617" s="23" t="s">
        <v>130</v>
      </c>
      <c r="O617" s="23" t="s">
        <v>131</v>
      </c>
      <c r="P617" s="23"/>
      <c r="Q617" s="23"/>
      <c r="R617" s="23"/>
      <c r="S617" s="23"/>
      <c r="T617" s="23"/>
      <c r="U617" s="23"/>
      <c r="V617" s="23"/>
      <c r="W617" s="23"/>
      <c r="X617" s="23"/>
      <c r="Y617" s="23"/>
      <c r="Z617" s="23"/>
      <c r="AA617" s="23"/>
      <c r="AB617" s="23"/>
      <c r="AC617" s="23"/>
      <c r="AD617" s="23"/>
      <c r="AE617" s="23"/>
      <c r="AF617" s="23"/>
      <c r="AG617" s="23"/>
      <c r="AH617" s="290"/>
      <c r="AI617" s="23"/>
      <c r="AJ617" s="23"/>
      <c r="AK617" s="23"/>
      <c r="AL617" s="23"/>
      <c r="AM617" s="23"/>
      <c r="AN617" s="23"/>
    </row>
    <row r="618" spans="1:40" ht="46.5" customHeight="1" x14ac:dyDescent="0.2">
      <c r="A618" s="126" t="s">
        <v>349</v>
      </c>
      <c r="B618" s="23">
        <v>2017</v>
      </c>
      <c r="C618" s="431" t="s">
        <v>125</v>
      </c>
      <c r="D618" s="90" t="s">
        <v>4264</v>
      </c>
      <c r="E618" s="160"/>
      <c r="F618" s="160"/>
      <c r="G618" s="23"/>
      <c r="H618" s="264">
        <v>42979</v>
      </c>
      <c r="I618" s="35"/>
      <c r="J618" s="160" t="s">
        <v>3929</v>
      </c>
      <c r="K618" s="23"/>
      <c r="L618" s="23"/>
      <c r="M618" s="23"/>
      <c r="N618" s="23" t="s">
        <v>130</v>
      </c>
      <c r="O618" s="23" t="s">
        <v>131</v>
      </c>
      <c r="P618" s="23"/>
      <c r="Q618" s="23"/>
      <c r="R618" s="23"/>
      <c r="S618" s="23"/>
      <c r="T618" s="23"/>
      <c r="U618" s="23"/>
      <c r="V618" s="23"/>
      <c r="W618" s="23"/>
      <c r="X618" s="23"/>
      <c r="Y618" s="23"/>
      <c r="Z618" s="23"/>
      <c r="AA618" s="23"/>
      <c r="AB618" s="23"/>
      <c r="AC618" s="23"/>
      <c r="AD618" s="23"/>
      <c r="AE618" s="23"/>
      <c r="AF618" s="23"/>
      <c r="AG618" s="23"/>
      <c r="AH618" s="290"/>
      <c r="AI618" s="23"/>
      <c r="AJ618" s="23"/>
      <c r="AK618" s="23"/>
      <c r="AL618" s="23"/>
      <c r="AM618" s="23"/>
      <c r="AN618" s="23"/>
    </row>
    <row r="619" spans="1:40" ht="46.5" customHeight="1" x14ac:dyDescent="0.2">
      <c r="A619" s="126" t="s">
        <v>349</v>
      </c>
      <c r="B619" s="23">
        <v>2017</v>
      </c>
      <c r="C619" s="431" t="s">
        <v>125</v>
      </c>
      <c r="D619" s="35" t="s">
        <v>4265</v>
      </c>
      <c r="E619" s="160" t="s">
        <v>350</v>
      </c>
      <c r="F619" s="160"/>
      <c r="G619" s="23"/>
      <c r="H619" s="273">
        <v>43075</v>
      </c>
      <c r="I619" s="122" t="s">
        <v>3930</v>
      </c>
      <c r="J619" s="160"/>
      <c r="K619" s="23"/>
      <c r="L619" s="23"/>
      <c r="M619" s="23"/>
      <c r="N619" s="23" t="s">
        <v>130</v>
      </c>
      <c r="O619" s="23" t="s">
        <v>131</v>
      </c>
      <c r="P619" s="23"/>
      <c r="Q619" s="23"/>
      <c r="R619" s="23"/>
      <c r="S619" s="23"/>
      <c r="T619" s="23"/>
      <c r="U619" s="23"/>
      <c r="V619" s="23"/>
      <c r="W619" s="23"/>
      <c r="X619" s="23"/>
      <c r="Y619" s="23"/>
      <c r="Z619" s="23"/>
      <c r="AA619" s="23"/>
      <c r="AB619" s="23"/>
      <c r="AC619" s="23"/>
      <c r="AD619" s="23"/>
      <c r="AE619" s="23"/>
      <c r="AF619" s="23"/>
      <c r="AG619" s="23"/>
      <c r="AH619" s="290"/>
      <c r="AI619" s="23"/>
      <c r="AJ619" s="23"/>
      <c r="AK619" s="23"/>
      <c r="AL619" s="23"/>
      <c r="AM619" s="23"/>
      <c r="AN619" s="23"/>
    </row>
    <row r="620" spans="1:40" ht="46.5" customHeight="1" x14ac:dyDescent="0.2">
      <c r="A620" s="126" t="s">
        <v>349</v>
      </c>
      <c r="B620" s="23">
        <v>2017</v>
      </c>
      <c r="C620" s="431" t="s">
        <v>125</v>
      </c>
      <c r="D620" s="90" t="s">
        <v>4266</v>
      </c>
      <c r="E620" s="160" t="s">
        <v>2791</v>
      </c>
      <c r="F620" s="160"/>
      <c r="G620" s="23"/>
      <c r="H620" s="264">
        <v>43070</v>
      </c>
      <c r="I620" s="35"/>
      <c r="J620" s="160" t="s">
        <v>3931</v>
      </c>
      <c r="K620" s="23"/>
      <c r="L620" s="23"/>
      <c r="M620" s="23"/>
      <c r="N620" s="23" t="s">
        <v>130</v>
      </c>
      <c r="O620" s="23" t="s">
        <v>131</v>
      </c>
      <c r="P620" s="23" t="s">
        <v>132</v>
      </c>
      <c r="Q620" s="23" t="s">
        <v>3932</v>
      </c>
      <c r="R620" s="23" t="s">
        <v>2460</v>
      </c>
      <c r="S620" s="23" t="s">
        <v>2461</v>
      </c>
      <c r="T620" s="23"/>
      <c r="U620" s="23"/>
      <c r="V620" s="23"/>
      <c r="W620" s="23"/>
      <c r="X620" s="23"/>
      <c r="Y620" s="23"/>
      <c r="Z620" s="23"/>
      <c r="AA620" s="23"/>
      <c r="AB620" s="23"/>
      <c r="AC620" s="23"/>
      <c r="AD620" s="23"/>
      <c r="AE620" s="23"/>
      <c r="AF620" s="23"/>
      <c r="AG620" s="23"/>
      <c r="AH620" s="290"/>
      <c r="AI620" s="23"/>
      <c r="AJ620" s="23"/>
      <c r="AK620" s="23"/>
      <c r="AL620" s="23"/>
      <c r="AM620" s="23"/>
      <c r="AN620" s="23"/>
    </row>
    <row r="621" spans="1:40" ht="46.5" customHeight="1" x14ac:dyDescent="0.2">
      <c r="A621" s="126" t="s">
        <v>349</v>
      </c>
      <c r="B621" s="23">
        <v>2017</v>
      </c>
      <c r="C621" s="431" t="s">
        <v>136</v>
      </c>
      <c r="D621" s="35" t="s">
        <v>4267</v>
      </c>
      <c r="E621" s="160" t="s">
        <v>3933</v>
      </c>
      <c r="F621" s="160"/>
      <c r="G621" s="23"/>
      <c r="H621" s="273">
        <v>42821</v>
      </c>
      <c r="I621" s="35"/>
      <c r="J621" s="160"/>
      <c r="K621" s="23"/>
      <c r="L621" s="23"/>
      <c r="M621" s="23"/>
      <c r="N621" s="23" t="s">
        <v>2260</v>
      </c>
      <c r="O621" s="23" t="s">
        <v>2261</v>
      </c>
      <c r="P621" s="23" t="s">
        <v>377</v>
      </c>
      <c r="Q621" s="23" t="s">
        <v>378</v>
      </c>
      <c r="R621" s="23"/>
      <c r="S621" s="23"/>
      <c r="T621" s="23"/>
      <c r="U621" s="23"/>
      <c r="V621" s="23"/>
      <c r="W621" s="23"/>
      <c r="X621" s="23"/>
      <c r="Y621" s="23"/>
      <c r="Z621" s="23"/>
      <c r="AA621" s="23"/>
      <c r="AB621" s="23"/>
      <c r="AC621" s="23"/>
      <c r="AD621" s="23"/>
      <c r="AE621" s="23"/>
      <c r="AF621" s="23"/>
      <c r="AG621" s="23"/>
      <c r="AH621" s="290"/>
      <c r="AI621" s="23"/>
      <c r="AJ621" s="23"/>
      <c r="AK621" s="23"/>
      <c r="AL621" s="23"/>
      <c r="AM621" s="23"/>
      <c r="AN621" s="23"/>
    </row>
    <row r="622" spans="1:40" ht="46.5" customHeight="1" x14ac:dyDescent="0.2">
      <c r="A622" s="126" t="s">
        <v>349</v>
      </c>
      <c r="B622" s="23">
        <v>2017</v>
      </c>
      <c r="C622" s="431" t="s">
        <v>136</v>
      </c>
      <c r="D622" s="35" t="s">
        <v>4268</v>
      </c>
      <c r="E622" s="160" t="s">
        <v>350</v>
      </c>
      <c r="F622" s="160"/>
      <c r="G622" s="23"/>
      <c r="H622" s="273">
        <v>43061</v>
      </c>
      <c r="I622" s="122" t="s">
        <v>3934</v>
      </c>
      <c r="J622" s="160"/>
      <c r="K622" s="23"/>
      <c r="L622" s="23"/>
      <c r="M622" s="23"/>
      <c r="N622" s="23" t="s">
        <v>2260</v>
      </c>
      <c r="O622" s="23" t="s">
        <v>2261</v>
      </c>
      <c r="P622" s="23"/>
      <c r="Q622" s="23"/>
      <c r="R622" s="23"/>
      <c r="S622" s="23"/>
      <c r="T622" s="23"/>
      <c r="U622" s="23"/>
      <c r="V622" s="23"/>
      <c r="W622" s="23"/>
      <c r="X622" s="23"/>
      <c r="Y622" s="23"/>
      <c r="Z622" s="23"/>
      <c r="AA622" s="23"/>
      <c r="AB622" s="23"/>
      <c r="AC622" s="23" t="s">
        <v>62</v>
      </c>
      <c r="AD622" s="23"/>
      <c r="AE622" s="23"/>
      <c r="AF622" s="23"/>
      <c r="AG622" s="23"/>
      <c r="AH622" s="290"/>
      <c r="AI622" s="23"/>
      <c r="AJ622" s="23"/>
      <c r="AK622" s="23"/>
      <c r="AL622" s="23"/>
      <c r="AM622" s="23"/>
      <c r="AN622" s="23"/>
    </row>
    <row r="623" spans="1:40" ht="46.5" customHeight="1" x14ac:dyDescent="0.2">
      <c r="A623" s="126" t="s">
        <v>349</v>
      </c>
      <c r="B623" s="23">
        <v>2017</v>
      </c>
      <c r="C623" s="431" t="s">
        <v>54</v>
      </c>
      <c r="D623" s="90" t="s">
        <v>4269</v>
      </c>
      <c r="E623" s="160" t="s">
        <v>2408</v>
      </c>
      <c r="F623" s="160"/>
      <c r="G623" s="23"/>
      <c r="H623" s="265"/>
      <c r="I623" s="35"/>
      <c r="J623" s="160" t="s">
        <v>3935</v>
      </c>
      <c r="K623" s="23"/>
      <c r="L623" s="23"/>
      <c r="M623" s="23"/>
      <c r="N623" s="23" t="s">
        <v>1240</v>
      </c>
      <c r="O623" s="23" t="s">
        <v>281</v>
      </c>
      <c r="P623" s="23"/>
      <c r="Q623" s="23"/>
      <c r="R623" s="23"/>
      <c r="S623" s="23"/>
      <c r="T623" s="23"/>
      <c r="U623" s="23"/>
      <c r="V623" s="23"/>
      <c r="W623" s="23"/>
      <c r="X623" s="23"/>
      <c r="Y623" s="23"/>
      <c r="Z623" s="23"/>
      <c r="AA623" s="23"/>
      <c r="AB623" s="23"/>
      <c r="AC623" s="23"/>
      <c r="AD623" s="23"/>
      <c r="AE623" s="23"/>
      <c r="AF623" s="23"/>
      <c r="AG623" s="23"/>
      <c r="AH623" s="290"/>
      <c r="AI623" s="23"/>
      <c r="AJ623" s="23"/>
      <c r="AK623" s="23"/>
      <c r="AL623" s="23"/>
      <c r="AM623" s="23"/>
      <c r="AN623" s="23"/>
    </row>
    <row r="624" spans="1:40" ht="46.5" customHeight="1" x14ac:dyDescent="0.2">
      <c r="A624" s="126" t="s">
        <v>349</v>
      </c>
      <c r="B624" s="23">
        <v>2017</v>
      </c>
      <c r="C624" s="431" t="s">
        <v>54</v>
      </c>
      <c r="D624" s="90" t="s">
        <v>4270</v>
      </c>
      <c r="E624" s="160" t="s">
        <v>2411</v>
      </c>
      <c r="F624" s="160"/>
      <c r="G624" s="23"/>
      <c r="H624" s="264">
        <v>42917</v>
      </c>
      <c r="I624" s="35"/>
      <c r="J624" s="160" t="s">
        <v>3936</v>
      </c>
      <c r="K624" s="23"/>
      <c r="L624" s="23"/>
      <c r="M624" s="23"/>
      <c r="N624" s="23" t="s">
        <v>1240</v>
      </c>
      <c r="O624" s="23" t="s">
        <v>281</v>
      </c>
      <c r="P624" s="23"/>
      <c r="Q624" s="23"/>
      <c r="R624" s="23"/>
      <c r="S624" s="23"/>
      <c r="T624" s="23"/>
      <c r="U624" s="23"/>
      <c r="V624" s="23"/>
      <c r="W624" s="23"/>
      <c r="X624" s="23"/>
      <c r="Y624" s="23"/>
      <c r="Z624" s="23"/>
      <c r="AA624" s="23"/>
      <c r="AB624" s="23"/>
      <c r="AC624" s="23"/>
      <c r="AD624" s="23"/>
      <c r="AE624" s="23"/>
      <c r="AF624" s="23"/>
      <c r="AG624" s="23"/>
      <c r="AH624" s="290"/>
      <c r="AI624" s="23"/>
      <c r="AJ624" s="23"/>
      <c r="AK624" s="23"/>
      <c r="AL624" s="23"/>
      <c r="AM624" s="23"/>
      <c r="AN624" s="23"/>
    </row>
    <row r="625" spans="1:40" ht="46.5" customHeight="1" x14ac:dyDescent="0.2">
      <c r="A625" s="126" t="s">
        <v>349</v>
      </c>
      <c r="B625" s="23">
        <v>2017</v>
      </c>
      <c r="C625" s="431" t="s">
        <v>1579</v>
      </c>
      <c r="D625" s="35" t="s">
        <v>4271</v>
      </c>
      <c r="E625" s="274" t="s">
        <v>350</v>
      </c>
      <c r="F625" s="274"/>
      <c r="G625" s="270"/>
      <c r="H625" s="275">
        <v>42780</v>
      </c>
      <c r="I625" s="122" t="s">
        <v>3937</v>
      </c>
      <c r="J625" s="160"/>
      <c r="K625" s="23"/>
      <c r="L625" s="23"/>
      <c r="M625" s="23"/>
      <c r="N625" s="23" t="s">
        <v>473</v>
      </c>
      <c r="O625" s="23" t="s">
        <v>474</v>
      </c>
      <c r="P625" s="23" t="s">
        <v>2275</v>
      </c>
      <c r="Q625" s="23" t="s">
        <v>2276</v>
      </c>
      <c r="R625" s="23"/>
      <c r="S625" s="23"/>
      <c r="T625" s="23"/>
      <c r="U625" s="23"/>
      <c r="V625" s="23"/>
      <c r="W625" s="23"/>
      <c r="X625" s="23"/>
      <c r="Y625" s="23"/>
      <c r="Z625" s="23"/>
      <c r="AA625" s="23"/>
      <c r="AB625" s="23"/>
      <c r="AC625" s="23"/>
      <c r="AD625" s="23"/>
      <c r="AE625" s="23"/>
      <c r="AF625" s="23"/>
      <c r="AG625" s="23"/>
      <c r="AH625" s="290"/>
      <c r="AI625" s="23"/>
      <c r="AJ625" s="23"/>
      <c r="AK625" s="23"/>
      <c r="AL625" s="23"/>
      <c r="AM625" s="23"/>
      <c r="AN625" s="23"/>
    </row>
    <row r="626" spans="1:40" ht="46.5" customHeight="1" x14ac:dyDescent="0.2">
      <c r="A626" s="126" t="s">
        <v>349</v>
      </c>
      <c r="B626" s="23">
        <v>2017</v>
      </c>
      <c r="C626" s="431" t="s">
        <v>1579</v>
      </c>
      <c r="D626" s="35" t="s">
        <v>4272</v>
      </c>
      <c r="E626" s="160" t="s">
        <v>350</v>
      </c>
      <c r="F626" s="160"/>
      <c r="G626" s="23"/>
      <c r="H626" s="273">
        <v>42985</v>
      </c>
      <c r="I626" s="122" t="s">
        <v>3938</v>
      </c>
      <c r="J626" s="160"/>
      <c r="K626" s="23"/>
      <c r="L626" s="23"/>
      <c r="M626" s="23"/>
      <c r="N626" s="23" t="s">
        <v>473</v>
      </c>
      <c r="O626" s="23" t="s">
        <v>474</v>
      </c>
      <c r="P626" s="23" t="s">
        <v>810</v>
      </c>
      <c r="Q626" s="23" t="s">
        <v>223</v>
      </c>
      <c r="R626" s="23"/>
      <c r="S626" s="23"/>
      <c r="T626" s="23"/>
      <c r="U626" s="23"/>
      <c r="V626" s="23"/>
      <c r="W626" s="23"/>
      <c r="X626" s="23"/>
      <c r="Y626" s="23"/>
      <c r="Z626" s="23"/>
      <c r="AA626" s="23"/>
      <c r="AB626" s="23"/>
      <c r="AC626" s="23"/>
      <c r="AD626" s="23"/>
      <c r="AE626" s="23"/>
      <c r="AF626" s="23"/>
      <c r="AG626" s="23"/>
      <c r="AH626" s="290"/>
      <c r="AI626" s="23"/>
      <c r="AJ626" s="23"/>
      <c r="AK626" s="23"/>
      <c r="AL626" s="23"/>
      <c r="AM626" s="23"/>
      <c r="AN626" s="23"/>
    </row>
    <row r="627" spans="1:40" ht="46.5" customHeight="1" x14ac:dyDescent="0.2">
      <c r="A627" s="126" t="s">
        <v>349</v>
      </c>
      <c r="B627" s="23">
        <v>2017</v>
      </c>
      <c r="C627" s="431" t="s">
        <v>79</v>
      </c>
      <c r="D627" s="35" t="s">
        <v>4273</v>
      </c>
      <c r="E627" s="160" t="s">
        <v>3939</v>
      </c>
      <c r="F627" s="160"/>
      <c r="G627" s="23"/>
      <c r="H627" s="273">
        <v>42739</v>
      </c>
      <c r="I627" s="122" t="s">
        <v>3940</v>
      </c>
      <c r="J627" s="160"/>
      <c r="K627" s="23"/>
      <c r="L627" s="23"/>
      <c r="M627" s="23"/>
      <c r="N627" s="23" t="s">
        <v>2275</v>
      </c>
      <c r="O627" s="23" t="s">
        <v>2276</v>
      </c>
      <c r="P627" s="23"/>
      <c r="Q627" s="23"/>
      <c r="R627" s="23"/>
      <c r="S627" s="23"/>
      <c r="T627" s="23"/>
      <c r="U627" s="23"/>
      <c r="V627" s="23"/>
      <c r="W627" s="23"/>
      <c r="X627" s="23"/>
      <c r="Y627" s="23"/>
      <c r="Z627" s="23"/>
      <c r="AA627" s="23"/>
      <c r="AB627" s="23"/>
      <c r="AC627" s="23"/>
      <c r="AD627" s="23"/>
      <c r="AE627" s="23"/>
      <c r="AF627" s="23"/>
      <c r="AG627" s="23"/>
      <c r="AH627" s="290"/>
      <c r="AI627" s="23"/>
      <c r="AJ627" s="23"/>
      <c r="AK627" s="23"/>
      <c r="AL627" s="23"/>
      <c r="AM627" s="23"/>
      <c r="AN627" s="23"/>
    </row>
    <row r="628" spans="1:40" ht="46.5" customHeight="1" x14ac:dyDescent="0.2">
      <c r="A628" s="126" t="s">
        <v>349</v>
      </c>
      <c r="B628" s="23">
        <v>2017</v>
      </c>
      <c r="C628" s="431" t="s">
        <v>79</v>
      </c>
      <c r="D628" s="35" t="s">
        <v>4274</v>
      </c>
      <c r="E628" s="160" t="s">
        <v>350</v>
      </c>
      <c r="F628" s="160"/>
      <c r="G628" s="23"/>
      <c r="H628" s="273">
        <v>42744</v>
      </c>
      <c r="I628" s="122" t="s">
        <v>3941</v>
      </c>
      <c r="J628" s="160"/>
      <c r="K628" s="23"/>
      <c r="L628" s="23"/>
      <c r="M628" s="23"/>
      <c r="N628" s="23" t="s">
        <v>2275</v>
      </c>
      <c r="O628" s="23" t="s">
        <v>2276</v>
      </c>
      <c r="P628" s="23"/>
      <c r="Q628" s="23"/>
      <c r="R628" s="23"/>
      <c r="S628" s="23"/>
      <c r="T628" s="23"/>
      <c r="U628" s="23"/>
      <c r="V628" s="23"/>
      <c r="W628" s="23"/>
      <c r="X628" s="23"/>
      <c r="Y628" s="23"/>
      <c r="Z628" s="23"/>
      <c r="AA628" s="23"/>
      <c r="AB628" s="23"/>
      <c r="AC628" s="23"/>
      <c r="AD628" s="23"/>
      <c r="AE628" s="23"/>
      <c r="AF628" s="23"/>
      <c r="AG628" s="23"/>
      <c r="AH628" s="290"/>
      <c r="AI628" s="23"/>
      <c r="AJ628" s="23"/>
      <c r="AK628" s="23"/>
      <c r="AL628" s="23"/>
      <c r="AM628" s="23"/>
      <c r="AN628" s="23"/>
    </row>
    <row r="629" spans="1:40" ht="46.5" customHeight="1" x14ac:dyDescent="0.2">
      <c r="A629" s="126" t="s">
        <v>349</v>
      </c>
      <c r="B629" s="23">
        <v>2017</v>
      </c>
      <c r="C629" s="431" t="s">
        <v>79</v>
      </c>
      <c r="D629" s="35" t="s">
        <v>4275</v>
      </c>
      <c r="E629" s="160" t="s">
        <v>350</v>
      </c>
      <c r="F629" s="160"/>
      <c r="G629" s="23"/>
      <c r="H629" s="273">
        <v>42752</v>
      </c>
      <c r="I629" s="122" t="s">
        <v>3942</v>
      </c>
      <c r="J629" s="160"/>
      <c r="K629" s="23"/>
      <c r="L629" s="23"/>
      <c r="M629" s="23"/>
      <c r="N629" s="23" t="s">
        <v>2275</v>
      </c>
      <c r="O629" s="23" t="s">
        <v>2276</v>
      </c>
      <c r="P629" s="23"/>
      <c r="Q629" s="23"/>
      <c r="R629" s="23"/>
      <c r="S629" s="23"/>
      <c r="T629" s="23"/>
      <c r="U629" s="23"/>
      <c r="V629" s="23"/>
      <c r="W629" s="23"/>
      <c r="X629" s="23"/>
      <c r="Y629" s="23"/>
      <c r="Z629" s="23"/>
      <c r="AA629" s="23"/>
      <c r="AB629" s="23"/>
      <c r="AC629" s="23"/>
      <c r="AD629" s="23"/>
      <c r="AE629" s="23"/>
      <c r="AF629" s="23"/>
      <c r="AG629" s="23"/>
      <c r="AH629" s="290"/>
      <c r="AI629" s="23"/>
      <c r="AJ629" s="23"/>
      <c r="AK629" s="23"/>
      <c r="AL629" s="23"/>
      <c r="AM629" s="23"/>
      <c r="AN629" s="23"/>
    </row>
    <row r="630" spans="1:40" ht="46.5" customHeight="1" x14ac:dyDescent="0.2">
      <c r="A630" s="126" t="s">
        <v>349</v>
      </c>
      <c r="B630" s="23">
        <v>2017</v>
      </c>
      <c r="C630" s="431" t="s">
        <v>79</v>
      </c>
      <c r="D630" s="35" t="s">
        <v>4276</v>
      </c>
      <c r="E630" s="160" t="s">
        <v>350</v>
      </c>
      <c r="F630" s="160"/>
      <c r="G630" s="23"/>
      <c r="H630" s="273">
        <v>42760</v>
      </c>
      <c r="I630" s="122" t="s">
        <v>3943</v>
      </c>
      <c r="J630" s="160"/>
      <c r="K630" s="23"/>
      <c r="L630" s="23"/>
      <c r="M630" s="23"/>
      <c r="N630" s="23" t="s">
        <v>2275</v>
      </c>
      <c r="O630" s="23" t="s">
        <v>2276</v>
      </c>
      <c r="P630" s="23"/>
      <c r="Q630" s="23"/>
      <c r="R630" s="23"/>
      <c r="S630" s="23"/>
      <c r="T630" s="23"/>
      <c r="U630" s="23"/>
      <c r="V630" s="23"/>
      <c r="W630" s="23"/>
      <c r="X630" s="23"/>
      <c r="Y630" s="23"/>
      <c r="Z630" s="23"/>
      <c r="AA630" s="23"/>
      <c r="AB630" s="23"/>
      <c r="AC630" s="23"/>
      <c r="AD630" s="23"/>
      <c r="AE630" s="23"/>
      <c r="AF630" s="23"/>
      <c r="AG630" s="23"/>
      <c r="AH630" s="290"/>
      <c r="AI630" s="23"/>
      <c r="AJ630" s="23"/>
      <c r="AK630" s="23"/>
      <c r="AL630" s="23"/>
      <c r="AM630" s="23"/>
      <c r="AN630" s="23"/>
    </row>
    <row r="631" spans="1:40" ht="46.5" customHeight="1" x14ac:dyDescent="0.2">
      <c r="A631" s="126" t="s">
        <v>349</v>
      </c>
      <c r="B631" s="23">
        <v>2017</v>
      </c>
      <c r="C631" s="431" t="s">
        <v>79</v>
      </c>
      <c r="D631" s="35" t="s">
        <v>4277</v>
      </c>
      <c r="E631" s="160" t="s">
        <v>350</v>
      </c>
      <c r="F631" s="160"/>
      <c r="G631" s="23"/>
      <c r="H631" s="273">
        <v>42774</v>
      </c>
      <c r="I631" s="122" t="s">
        <v>3944</v>
      </c>
      <c r="J631" s="160"/>
      <c r="K631" s="23"/>
      <c r="L631" s="23"/>
      <c r="M631" s="23"/>
      <c r="N631" s="23" t="s">
        <v>2275</v>
      </c>
      <c r="O631" s="23" t="s">
        <v>2276</v>
      </c>
      <c r="P631" s="23"/>
      <c r="Q631" s="23"/>
      <c r="R631" s="23"/>
      <c r="S631" s="23"/>
      <c r="T631" s="23"/>
      <c r="U631" s="23"/>
      <c r="V631" s="23"/>
      <c r="W631" s="23"/>
      <c r="X631" s="23"/>
      <c r="Y631" s="23"/>
      <c r="Z631" s="23"/>
      <c r="AA631" s="23"/>
      <c r="AB631" s="23"/>
      <c r="AC631" s="23"/>
      <c r="AD631" s="23"/>
      <c r="AE631" s="23"/>
      <c r="AF631" s="23"/>
      <c r="AG631" s="23"/>
      <c r="AH631" s="290"/>
      <c r="AI631" s="23"/>
      <c r="AJ631" s="23"/>
      <c r="AK631" s="23"/>
      <c r="AL631" s="23"/>
      <c r="AM631" s="23"/>
      <c r="AN631" s="23"/>
    </row>
    <row r="632" spans="1:40" ht="46.5" customHeight="1" x14ac:dyDescent="0.2">
      <c r="A632" s="126" t="s">
        <v>349</v>
      </c>
      <c r="B632" s="23">
        <v>2017</v>
      </c>
      <c r="C632" s="431" t="s">
        <v>79</v>
      </c>
      <c r="D632" s="35" t="s">
        <v>4278</v>
      </c>
      <c r="E632" s="160" t="s">
        <v>350</v>
      </c>
      <c r="F632" s="160"/>
      <c r="G632" s="23"/>
      <c r="H632" s="273">
        <v>42788</v>
      </c>
      <c r="I632" s="122" t="s">
        <v>3945</v>
      </c>
      <c r="J632" s="160"/>
      <c r="K632" s="23"/>
      <c r="L632" s="23"/>
      <c r="M632" s="23"/>
      <c r="N632" s="23" t="s">
        <v>2275</v>
      </c>
      <c r="O632" s="23" t="s">
        <v>2276</v>
      </c>
      <c r="P632" s="23"/>
      <c r="Q632" s="23"/>
      <c r="R632" s="23"/>
      <c r="S632" s="23"/>
      <c r="T632" s="23"/>
      <c r="U632" s="23"/>
      <c r="V632" s="23"/>
      <c r="W632" s="23"/>
      <c r="X632" s="23"/>
      <c r="Y632" s="23"/>
      <c r="Z632" s="23"/>
      <c r="AA632" s="23"/>
      <c r="AB632" s="23"/>
      <c r="AC632" s="23"/>
      <c r="AD632" s="23"/>
      <c r="AE632" s="23"/>
      <c r="AF632" s="23"/>
      <c r="AG632" s="23"/>
      <c r="AH632" s="290"/>
      <c r="AI632" s="23"/>
      <c r="AJ632" s="23"/>
      <c r="AK632" s="23"/>
      <c r="AL632" s="23"/>
      <c r="AM632" s="23"/>
      <c r="AN632" s="23"/>
    </row>
    <row r="633" spans="1:40" ht="46.5" customHeight="1" x14ac:dyDescent="0.2">
      <c r="A633" s="126" t="s">
        <v>349</v>
      </c>
      <c r="B633" s="23">
        <v>2017</v>
      </c>
      <c r="C633" s="431" t="s">
        <v>79</v>
      </c>
      <c r="D633" s="35" t="s">
        <v>4279</v>
      </c>
      <c r="E633" s="160" t="s">
        <v>350</v>
      </c>
      <c r="F633" s="160"/>
      <c r="G633" s="23"/>
      <c r="H633" s="273">
        <v>42795</v>
      </c>
      <c r="I633" s="122" t="s">
        <v>3946</v>
      </c>
      <c r="J633" s="160"/>
      <c r="K633" s="23"/>
      <c r="L633" s="23"/>
      <c r="M633" s="23"/>
      <c r="N633" s="23" t="s">
        <v>2275</v>
      </c>
      <c r="O633" s="23" t="s">
        <v>2276</v>
      </c>
      <c r="P633" s="23"/>
      <c r="Q633" s="23"/>
      <c r="R633" s="23"/>
      <c r="S633" s="23"/>
      <c r="T633" s="23"/>
      <c r="U633" s="23"/>
      <c r="V633" s="23"/>
      <c r="W633" s="23"/>
      <c r="X633" s="23"/>
      <c r="Y633" s="23"/>
      <c r="Z633" s="23"/>
      <c r="AA633" s="23"/>
      <c r="AB633" s="23"/>
      <c r="AC633" s="23"/>
      <c r="AD633" s="23"/>
      <c r="AE633" s="23"/>
      <c r="AF633" s="23"/>
      <c r="AG633" s="23"/>
      <c r="AH633" s="290"/>
      <c r="AI633" s="23"/>
      <c r="AJ633" s="23"/>
      <c r="AK633" s="23"/>
      <c r="AL633" s="23"/>
      <c r="AM633" s="23"/>
      <c r="AN633" s="23"/>
    </row>
    <row r="634" spans="1:40" ht="46.5" customHeight="1" x14ac:dyDescent="0.2">
      <c r="A634" s="126" t="s">
        <v>349</v>
      </c>
      <c r="B634" s="23">
        <v>2017</v>
      </c>
      <c r="C634" s="431" t="s">
        <v>79</v>
      </c>
      <c r="D634" s="35" t="s">
        <v>4280</v>
      </c>
      <c r="E634" s="160" t="s">
        <v>2431</v>
      </c>
      <c r="F634" s="160"/>
      <c r="G634" s="23"/>
      <c r="H634" s="273">
        <v>42797</v>
      </c>
      <c r="I634" s="35"/>
      <c r="J634" s="160"/>
      <c r="K634" s="23"/>
      <c r="L634" s="23"/>
      <c r="M634" s="23"/>
      <c r="N634" s="23" t="s">
        <v>2275</v>
      </c>
      <c r="O634" s="23" t="s">
        <v>2276</v>
      </c>
      <c r="P634" s="23"/>
      <c r="Q634" s="23"/>
      <c r="R634" s="23"/>
      <c r="S634" s="23"/>
      <c r="T634" s="23"/>
      <c r="U634" s="23"/>
      <c r="V634" s="23"/>
      <c r="W634" s="23"/>
      <c r="X634" s="23"/>
      <c r="Y634" s="23"/>
      <c r="Z634" s="23"/>
      <c r="AA634" s="23"/>
      <c r="AB634" s="23"/>
      <c r="AC634" s="23"/>
      <c r="AD634" s="23"/>
      <c r="AE634" s="23"/>
      <c r="AF634" s="23"/>
      <c r="AG634" s="23"/>
      <c r="AH634" s="290"/>
      <c r="AI634" s="23"/>
      <c r="AJ634" s="23"/>
      <c r="AK634" s="23"/>
      <c r="AL634" s="23"/>
      <c r="AM634" s="23"/>
      <c r="AN634" s="23"/>
    </row>
    <row r="635" spans="1:40" ht="46.5" customHeight="1" x14ac:dyDescent="0.2">
      <c r="A635" s="126" t="s">
        <v>349</v>
      </c>
      <c r="B635" s="23">
        <v>2017</v>
      </c>
      <c r="C635" s="431" t="s">
        <v>79</v>
      </c>
      <c r="D635" s="35" t="s">
        <v>4281</v>
      </c>
      <c r="E635" s="160" t="s">
        <v>350</v>
      </c>
      <c r="F635" s="160"/>
      <c r="G635" s="23"/>
      <c r="H635" s="273">
        <v>42803</v>
      </c>
      <c r="I635" s="122" t="s">
        <v>3947</v>
      </c>
      <c r="J635" s="160"/>
      <c r="K635" s="23"/>
      <c r="L635" s="23"/>
      <c r="M635" s="23"/>
      <c r="N635" s="23" t="s">
        <v>2275</v>
      </c>
      <c r="O635" s="23" t="s">
        <v>2276</v>
      </c>
      <c r="P635" s="23"/>
      <c r="Q635" s="23"/>
      <c r="R635" s="23"/>
      <c r="S635" s="23"/>
      <c r="T635" s="23"/>
      <c r="U635" s="23"/>
      <c r="V635" s="23"/>
      <c r="W635" s="23"/>
      <c r="X635" s="23"/>
      <c r="Y635" s="23"/>
      <c r="Z635" s="23"/>
      <c r="AA635" s="23"/>
      <c r="AB635" s="23"/>
      <c r="AC635" s="23"/>
      <c r="AD635" s="23"/>
      <c r="AE635" s="23"/>
      <c r="AF635" s="23"/>
      <c r="AG635" s="23"/>
      <c r="AH635" s="290"/>
      <c r="AI635" s="23"/>
      <c r="AJ635" s="23"/>
      <c r="AK635" s="23"/>
      <c r="AL635" s="23"/>
      <c r="AM635" s="23"/>
      <c r="AN635" s="23"/>
    </row>
    <row r="636" spans="1:40" ht="46.5" customHeight="1" x14ac:dyDescent="0.2">
      <c r="A636" s="126" t="s">
        <v>349</v>
      </c>
      <c r="B636" s="23">
        <v>2017</v>
      </c>
      <c r="C636" s="431" t="s">
        <v>79</v>
      </c>
      <c r="D636" s="35" t="s">
        <v>4282</v>
      </c>
      <c r="E636" s="160" t="s">
        <v>350</v>
      </c>
      <c r="F636" s="160"/>
      <c r="G636" s="23"/>
      <c r="H636" s="273">
        <v>42814</v>
      </c>
      <c r="I636" s="122" t="s">
        <v>3948</v>
      </c>
      <c r="J636" s="160"/>
      <c r="K636" s="23"/>
      <c r="L636" s="23"/>
      <c r="M636" s="23"/>
      <c r="N636" s="23" t="s">
        <v>2275</v>
      </c>
      <c r="O636" s="23" t="s">
        <v>2276</v>
      </c>
      <c r="P636" s="23"/>
      <c r="Q636" s="23"/>
      <c r="R636" s="23"/>
      <c r="S636" s="23"/>
      <c r="T636" s="23"/>
      <c r="U636" s="23"/>
      <c r="V636" s="23"/>
      <c r="W636" s="23"/>
      <c r="X636" s="23"/>
      <c r="Y636" s="23"/>
      <c r="Z636" s="23"/>
      <c r="AA636" s="23"/>
      <c r="AB636" s="23"/>
      <c r="AC636" s="23"/>
      <c r="AD636" s="23"/>
      <c r="AE636" s="23"/>
      <c r="AF636" s="23"/>
      <c r="AG636" s="23"/>
      <c r="AH636" s="290"/>
      <c r="AI636" s="23"/>
      <c r="AJ636" s="23"/>
      <c r="AK636" s="23"/>
      <c r="AL636" s="23"/>
      <c r="AM636" s="23"/>
      <c r="AN636" s="23"/>
    </row>
    <row r="637" spans="1:40" ht="46.5" customHeight="1" x14ac:dyDescent="0.2">
      <c r="A637" s="126" t="s">
        <v>349</v>
      </c>
      <c r="B637" s="23">
        <v>2017</v>
      </c>
      <c r="C637" s="431" t="s">
        <v>79</v>
      </c>
      <c r="D637" s="35" t="s">
        <v>4283</v>
      </c>
      <c r="E637" s="160" t="s">
        <v>350</v>
      </c>
      <c r="F637" s="160"/>
      <c r="G637" s="23"/>
      <c r="H637" s="273">
        <v>42820</v>
      </c>
      <c r="I637" s="122" t="s">
        <v>3949</v>
      </c>
      <c r="J637" s="160"/>
      <c r="K637" s="23"/>
      <c r="L637" s="23"/>
      <c r="M637" s="23"/>
      <c r="N637" s="23" t="s">
        <v>2275</v>
      </c>
      <c r="O637" s="23" t="s">
        <v>2276</v>
      </c>
      <c r="P637" s="23"/>
      <c r="Q637" s="23"/>
      <c r="R637" s="23"/>
      <c r="S637" s="23"/>
      <c r="T637" s="23"/>
      <c r="U637" s="23"/>
      <c r="V637" s="23"/>
      <c r="W637" s="23"/>
      <c r="X637" s="23"/>
      <c r="Y637" s="23"/>
      <c r="Z637" s="23"/>
      <c r="AA637" s="23"/>
      <c r="AB637" s="23"/>
      <c r="AC637" s="23"/>
      <c r="AD637" s="23"/>
      <c r="AE637" s="23"/>
      <c r="AF637" s="23"/>
      <c r="AG637" s="23"/>
      <c r="AH637" s="290"/>
      <c r="AI637" s="23"/>
      <c r="AJ637" s="23"/>
      <c r="AK637" s="23"/>
      <c r="AL637" s="23"/>
      <c r="AM637" s="23"/>
      <c r="AN637" s="23"/>
    </row>
    <row r="638" spans="1:40" ht="46.5" customHeight="1" x14ac:dyDescent="0.2">
      <c r="A638" s="126" t="s">
        <v>349</v>
      </c>
      <c r="B638" s="23">
        <v>2017</v>
      </c>
      <c r="C638" s="431" t="s">
        <v>79</v>
      </c>
      <c r="D638" s="35" t="s">
        <v>4284</v>
      </c>
      <c r="E638" s="160" t="s">
        <v>350</v>
      </c>
      <c r="F638" s="160"/>
      <c r="G638" s="23"/>
      <c r="H638" s="273">
        <v>42843</v>
      </c>
      <c r="I638" s="122" t="s">
        <v>3950</v>
      </c>
      <c r="J638" s="160"/>
      <c r="K638" s="23"/>
      <c r="L638" s="23"/>
      <c r="M638" s="23"/>
      <c r="N638" s="23" t="s">
        <v>2275</v>
      </c>
      <c r="O638" s="23" t="s">
        <v>2276</v>
      </c>
      <c r="P638" s="23"/>
      <c r="Q638" s="23"/>
      <c r="R638" s="23"/>
      <c r="S638" s="23"/>
      <c r="T638" s="23"/>
      <c r="U638" s="23"/>
      <c r="V638" s="23"/>
      <c r="W638" s="23"/>
      <c r="X638" s="23"/>
      <c r="Y638" s="23"/>
      <c r="Z638" s="23"/>
      <c r="AA638" s="23"/>
      <c r="AB638" s="23"/>
      <c r="AC638" s="23"/>
      <c r="AD638" s="23"/>
      <c r="AE638" s="23"/>
      <c r="AF638" s="23"/>
      <c r="AG638" s="23"/>
      <c r="AH638" s="290"/>
      <c r="AI638" s="23"/>
      <c r="AJ638" s="23"/>
      <c r="AK638" s="23"/>
      <c r="AL638" s="23"/>
      <c r="AM638" s="23"/>
      <c r="AN638" s="23"/>
    </row>
    <row r="639" spans="1:40" ht="46.5" customHeight="1" x14ac:dyDescent="0.2">
      <c r="A639" s="126" t="s">
        <v>349</v>
      </c>
      <c r="B639" s="23">
        <v>2017</v>
      </c>
      <c r="C639" s="431" t="s">
        <v>79</v>
      </c>
      <c r="D639" s="35" t="s">
        <v>4285</v>
      </c>
      <c r="E639" s="160" t="s">
        <v>350</v>
      </c>
      <c r="F639" s="160"/>
      <c r="G639" s="23"/>
      <c r="H639" s="273">
        <v>42859</v>
      </c>
      <c r="I639" s="122" t="s">
        <v>3951</v>
      </c>
      <c r="J639" s="160"/>
      <c r="K639" s="23"/>
      <c r="L639" s="23"/>
      <c r="M639" s="23"/>
      <c r="N639" s="23" t="s">
        <v>2275</v>
      </c>
      <c r="O639" s="23" t="s">
        <v>2276</v>
      </c>
      <c r="P639" s="23"/>
      <c r="Q639" s="23"/>
      <c r="R639" s="23"/>
      <c r="S639" s="23"/>
      <c r="T639" s="23"/>
      <c r="U639" s="23"/>
      <c r="V639" s="23"/>
      <c r="W639" s="23"/>
      <c r="X639" s="23"/>
      <c r="Y639" s="23"/>
      <c r="Z639" s="23"/>
      <c r="AA639" s="23"/>
      <c r="AB639" s="23"/>
      <c r="AC639" s="23"/>
      <c r="AD639" s="23"/>
      <c r="AE639" s="23"/>
      <c r="AF639" s="23"/>
      <c r="AG639" s="23"/>
      <c r="AH639" s="290"/>
      <c r="AI639" s="23"/>
      <c r="AJ639" s="23"/>
      <c r="AK639" s="23"/>
      <c r="AL639" s="23"/>
      <c r="AM639" s="23"/>
      <c r="AN639" s="23"/>
    </row>
    <row r="640" spans="1:40" ht="46.5" customHeight="1" x14ac:dyDescent="0.2">
      <c r="A640" s="126" t="s">
        <v>349</v>
      </c>
      <c r="B640" s="23">
        <v>2017</v>
      </c>
      <c r="C640" s="431" t="s">
        <v>79</v>
      </c>
      <c r="D640" s="35" t="s">
        <v>4286</v>
      </c>
      <c r="E640" s="160" t="s">
        <v>350</v>
      </c>
      <c r="F640" s="160"/>
      <c r="G640" s="23"/>
      <c r="H640" s="273">
        <v>42860</v>
      </c>
      <c r="I640" s="122" t="s">
        <v>3952</v>
      </c>
      <c r="J640" s="160"/>
      <c r="K640" s="23"/>
      <c r="L640" s="23"/>
      <c r="M640" s="23"/>
      <c r="N640" s="23" t="s">
        <v>2275</v>
      </c>
      <c r="O640" s="23" t="s">
        <v>2276</v>
      </c>
      <c r="P640" s="23"/>
      <c r="Q640" s="23"/>
      <c r="R640" s="23"/>
      <c r="S640" s="23"/>
      <c r="T640" s="23"/>
      <c r="U640" s="23"/>
      <c r="V640" s="23"/>
      <c r="W640" s="23"/>
      <c r="X640" s="23"/>
      <c r="Y640" s="23"/>
      <c r="Z640" s="23"/>
      <c r="AA640" s="23"/>
      <c r="AB640" s="23"/>
      <c r="AC640" s="23"/>
      <c r="AD640" s="23"/>
      <c r="AE640" s="23"/>
      <c r="AF640" s="23"/>
      <c r="AG640" s="23"/>
      <c r="AH640" s="290"/>
      <c r="AI640" s="23"/>
      <c r="AJ640" s="23"/>
      <c r="AK640" s="23"/>
      <c r="AL640" s="23"/>
      <c r="AM640" s="23"/>
      <c r="AN640" s="23"/>
    </row>
    <row r="641" spans="1:40" ht="46.5" customHeight="1" x14ac:dyDescent="0.2">
      <c r="A641" s="126" t="s">
        <v>349</v>
      </c>
      <c r="B641" s="23">
        <v>2017</v>
      </c>
      <c r="C641" s="431" t="s">
        <v>79</v>
      </c>
      <c r="D641" s="35" t="s">
        <v>4287</v>
      </c>
      <c r="E641" s="160" t="s">
        <v>350</v>
      </c>
      <c r="F641" s="160"/>
      <c r="G641" s="23"/>
      <c r="H641" s="273">
        <v>42876</v>
      </c>
      <c r="I641" s="122" t="s">
        <v>3953</v>
      </c>
      <c r="J641" s="160"/>
      <c r="K641" s="23"/>
      <c r="L641" s="23"/>
      <c r="M641" s="23"/>
      <c r="N641" s="23" t="s">
        <v>2275</v>
      </c>
      <c r="O641" s="23" t="s">
        <v>2276</v>
      </c>
      <c r="P641" s="23"/>
      <c r="Q641" s="23"/>
      <c r="R641" s="23"/>
      <c r="S641" s="23"/>
      <c r="T641" s="23"/>
      <c r="U641" s="23"/>
      <c r="V641" s="23"/>
      <c r="W641" s="23"/>
      <c r="X641" s="23"/>
      <c r="Y641" s="23"/>
      <c r="Z641" s="23"/>
      <c r="AA641" s="23"/>
      <c r="AB641" s="23"/>
      <c r="AC641" s="23"/>
      <c r="AD641" s="23"/>
      <c r="AE641" s="23"/>
      <c r="AF641" s="23"/>
      <c r="AG641" s="23"/>
      <c r="AH641" s="290"/>
      <c r="AI641" s="23"/>
      <c r="AJ641" s="23"/>
      <c r="AK641" s="23"/>
      <c r="AL641" s="23"/>
      <c r="AM641" s="23"/>
      <c r="AN641" s="23"/>
    </row>
    <row r="642" spans="1:40" ht="46.5" customHeight="1" x14ac:dyDescent="0.2">
      <c r="A642" s="126" t="s">
        <v>349</v>
      </c>
      <c r="B642" s="23">
        <v>2017</v>
      </c>
      <c r="C642" s="431" t="s">
        <v>79</v>
      </c>
      <c r="D642" s="35" t="s">
        <v>4288</v>
      </c>
      <c r="E642" s="160" t="s">
        <v>350</v>
      </c>
      <c r="F642" s="160"/>
      <c r="G642" s="23"/>
      <c r="H642" s="273">
        <v>42883</v>
      </c>
      <c r="I642" s="122" t="s">
        <v>3954</v>
      </c>
      <c r="J642" s="160"/>
      <c r="K642" s="23"/>
      <c r="L642" s="23"/>
      <c r="M642" s="23"/>
      <c r="N642" s="23" t="s">
        <v>2275</v>
      </c>
      <c r="O642" s="23" t="s">
        <v>2276</v>
      </c>
      <c r="P642" s="23"/>
      <c r="Q642" s="23"/>
      <c r="R642" s="23"/>
      <c r="S642" s="23"/>
      <c r="T642" s="23"/>
      <c r="U642" s="23"/>
      <c r="V642" s="23"/>
      <c r="W642" s="23"/>
      <c r="X642" s="23"/>
      <c r="Y642" s="23"/>
      <c r="Z642" s="23"/>
      <c r="AA642" s="23"/>
      <c r="AB642" s="23"/>
      <c r="AC642" s="23"/>
      <c r="AD642" s="23"/>
      <c r="AE642" s="23"/>
      <c r="AF642" s="23"/>
      <c r="AG642" s="23"/>
      <c r="AH642" s="290"/>
      <c r="AI642" s="23"/>
      <c r="AJ642" s="23"/>
      <c r="AK642" s="23"/>
      <c r="AL642" s="23"/>
      <c r="AM642" s="23"/>
      <c r="AN642" s="23"/>
    </row>
    <row r="643" spans="1:40" ht="46.5" customHeight="1" x14ac:dyDescent="0.2">
      <c r="A643" s="126" t="s">
        <v>349</v>
      </c>
      <c r="B643" s="23">
        <v>2017</v>
      </c>
      <c r="C643" s="431" t="s">
        <v>79</v>
      </c>
      <c r="D643" s="35" t="s">
        <v>4289</v>
      </c>
      <c r="E643" s="160" t="s">
        <v>350</v>
      </c>
      <c r="F643" s="160"/>
      <c r="G643" s="23"/>
      <c r="H643" s="273">
        <v>42894</v>
      </c>
      <c r="I643" s="122" t="s">
        <v>3955</v>
      </c>
      <c r="J643" s="160"/>
      <c r="K643" s="23"/>
      <c r="L643" s="23"/>
      <c r="M643" s="23"/>
      <c r="N643" s="23" t="s">
        <v>2275</v>
      </c>
      <c r="O643" s="23" t="s">
        <v>2276</v>
      </c>
      <c r="P643" s="23"/>
      <c r="Q643" s="23"/>
      <c r="R643" s="23"/>
      <c r="S643" s="23"/>
      <c r="T643" s="23"/>
      <c r="U643" s="23"/>
      <c r="V643" s="23"/>
      <c r="W643" s="23"/>
      <c r="X643" s="23"/>
      <c r="Y643" s="23"/>
      <c r="Z643" s="23"/>
      <c r="AA643" s="23"/>
      <c r="AB643" s="23"/>
      <c r="AC643" s="23"/>
      <c r="AD643" s="23"/>
      <c r="AE643" s="23"/>
      <c r="AF643" s="23"/>
      <c r="AG643" s="23"/>
      <c r="AH643" s="290"/>
      <c r="AI643" s="23"/>
      <c r="AJ643" s="23"/>
      <c r="AK643" s="23"/>
      <c r="AL643" s="23"/>
      <c r="AM643" s="23"/>
      <c r="AN643" s="23"/>
    </row>
    <row r="644" spans="1:40" ht="46.5" customHeight="1" x14ac:dyDescent="0.2">
      <c r="A644" s="126" t="s">
        <v>349</v>
      </c>
      <c r="B644" s="23">
        <v>2017</v>
      </c>
      <c r="C644" s="431" t="s">
        <v>79</v>
      </c>
      <c r="D644" s="35" t="s">
        <v>4290</v>
      </c>
      <c r="E644" s="160" t="s">
        <v>350</v>
      </c>
      <c r="F644" s="160"/>
      <c r="G644" s="23"/>
      <c r="H644" s="273">
        <v>42906</v>
      </c>
      <c r="I644" s="122" t="s">
        <v>3956</v>
      </c>
      <c r="J644" s="160"/>
      <c r="K644" s="23"/>
      <c r="L644" s="23"/>
      <c r="M644" s="23"/>
      <c r="N644" s="23" t="s">
        <v>2275</v>
      </c>
      <c r="O644" s="23" t="s">
        <v>2276</v>
      </c>
      <c r="P644" s="23"/>
      <c r="Q644" s="23"/>
      <c r="R644" s="23"/>
      <c r="S644" s="23"/>
      <c r="T644" s="23"/>
      <c r="U644" s="23"/>
      <c r="V644" s="23"/>
      <c r="W644" s="23"/>
      <c r="X644" s="23"/>
      <c r="Y644" s="23"/>
      <c r="Z644" s="23"/>
      <c r="AA644" s="23"/>
      <c r="AB644" s="23"/>
      <c r="AC644" s="23"/>
      <c r="AD644" s="23"/>
      <c r="AE644" s="23"/>
      <c r="AF644" s="23"/>
      <c r="AG644" s="23"/>
      <c r="AH644" s="290"/>
      <c r="AI644" s="23"/>
      <c r="AJ644" s="23"/>
      <c r="AK644" s="23"/>
      <c r="AL644" s="23"/>
      <c r="AM644" s="23"/>
      <c r="AN644" s="23"/>
    </row>
    <row r="645" spans="1:40" ht="46.5" customHeight="1" x14ac:dyDescent="0.2">
      <c r="A645" s="126" t="s">
        <v>349</v>
      </c>
      <c r="B645" s="23">
        <v>2017</v>
      </c>
      <c r="C645" s="431" t="s">
        <v>79</v>
      </c>
      <c r="D645" s="35" t="s">
        <v>4291</v>
      </c>
      <c r="E645" s="160" t="s">
        <v>350</v>
      </c>
      <c r="F645" s="160"/>
      <c r="G645" s="23"/>
      <c r="H645" s="273">
        <v>42915</v>
      </c>
      <c r="I645" s="122" t="s">
        <v>3957</v>
      </c>
      <c r="J645" s="160"/>
      <c r="K645" s="23"/>
      <c r="L645" s="23"/>
      <c r="M645" s="23"/>
      <c r="N645" s="23" t="s">
        <v>2275</v>
      </c>
      <c r="O645" s="23" t="s">
        <v>2276</v>
      </c>
      <c r="P645" s="23"/>
      <c r="Q645" s="23"/>
      <c r="R645" s="23"/>
      <c r="S645" s="23"/>
      <c r="T645" s="23"/>
      <c r="U645" s="23"/>
      <c r="V645" s="23"/>
      <c r="W645" s="23"/>
      <c r="X645" s="23"/>
      <c r="Y645" s="23"/>
      <c r="Z645" s="23"/>
      <c r="AA645" s="23"/>
      <c r="AB645" s="23"/>
      <c r="AC645" s="23"/>
      <c r="AD645" s="23"/>
      <c r="AE645" s="23"/>
      <c r="AF645" s="23"/>
      <c r="AG645" s="23"/>
      <c r="AH645" s="290"/>
      <c r="AI645" s="23"/>
      <c r="AJ645" s="23"/>
      <c r="AK645" s="23"/>
      <c r="AL645" s="23"/>
      <c r="AM645" s="23"/>
      <c r="AN645" s="23"/>
    </row>
    <row r="646" spans="1:40" ht="46.5" customHeight="1" x14ac:dyDescent="0.2">
      <c r="A646" s="126" t="s">
        <v>349</v>
      </c>
      <c r="B646" s="23">
        <v>2017</v>
      </c>
      <c r="C646" s="431" t="s">
        <v>79</v>
      </c>
      <c r="D646" s="90" t="s">
        <v>4292</v>
      </c>
      <c r="E646" s="160" t="s">
        <v>3958</v>
      </c>
      <c r="F646" s="160"/>
      <c r="G646" s="23"/>
      <c r="H646" s="264">
        <v>42887</v>
      </c>
      <c r="I646" s="35"/>
      <c r="J646" s="160" t="s">
        <v>3959</v>
      </c>
      <c r="K646" s="23"/>
      <c r="L646" s="23"/>
      <c r="M646" s="23"/>
      <c r="N646" s="23" t="s">
        <v>2275</v>
      </c>
      <c r="O646" s="23" t="s">
        <v>2276</v>
      </c>
      <c r="P646" s="23"/>
      <c r="Q646" s="23"/>
      <c r="R646" s="23"/>
      <c r="S646" s="23"/>
      <c r="T646" s="23"/>
      <c r="U646" s="23"/>
      <c r="V646" s="23"/>
      <c r="W646" s="23"/>
      <c r="X646" s="23"/>
      <c r="Y646" s="23"/>
      <c r="Z646" s="23"/>
      <c r="AA646" s="23"/>
      <c r="AB646" s="23"/>
      <c r="AC646" s="23"/>
      <c r="AD646" s="23"/>
      <c r="AE646" s="23"/>
      <c r="AF646" s="23"/>
      <c r="AG646" s="23"/>
      <c r="AH646" s="290"/>
      <c r="AI646" s="23"/>
      <c r="AJ646" s="23"/>
      <c r="AK646" s="23"/>
      <c r="AL646" s="23"/>
      <c r="AM646" s="23"/>
      <c r="AN646" s="23"/>
    </row>
    <row r="647" spans="1:40" ht="46.5" customHeight="1" x14ac:dyDescent="0.2">
      <c r="A647" s="126" t="s">
        <v>349</v>
      </c>
      <c r="B647" s="23">
        <v>2017</v>
      </c>
      <c r="C647" s="431" t="s">
        <v>79</v>
      </c>
      <c r="D647" s="35" t="s">
        <v>4293</v>
      </c>
      <c r="E647" s="160" t="s">
        <v>350</v>
      </c>
      <c r="F647" s="160"/>
      <c r="G647" s="23"/>
      <c r="H647" s="273">
        <v>42922</v>
      </c>
      <c r="I647" s="122" t="s">
        <v>3960</v>
      </c>
      <c r="J647" s="160"/>
      <c r="K647" s="23"/>
      <c r="L647" s="23"/>
      <c r="M647" s="23"/>
      <c r="N647" s="23" t="s">
        <v>2275</v>
      </c>
      <c r="O647" s="23" t="s">
        <v>2276</v>
      </c>
      <c r="P647" s="23"/>
      <c r="Q647" s="23"/>
      <c r="R647" s="23"/>
      <c r="S647" s="23"/>
      <c r="T647" s="23"/>
      <c r="U647" s="23"/>
      <c r="V647" s="23"/>
      <c r="W647" s="23"/>
      <c r="X647" s="23"/>
      <c r="Y647" s="23"/>
      <c r="Z647" s="23"/>
      <c r="AA647" s="23"/>
      <c r="AB647" s="23"/>
      <c r="AC647" s="23"/>
      <c r="AD647" s="23"/>
      <c r="AE647" s="23"/>
      <c r="AF647" s="23"/>
      <c r="AG647" s="23"/>
      <c r="AH647" s="290"/>
      <c r="AI647" s="23"/>
      <c r="AJ647" s="23"/>
      <c r="AK647" s="23"/>
      <c r="AL647" s="23"/>
      <c r="AM647" s="23"/>
      <c r="AN647" s="23"/>
    </row>
    <row r="648" spans="1:40" ht="46.5" customHeight="1" x14ac:dyDescent="0.2">
      <c r="A648" s="126" t="s">
        <v>349</v>
      </c>
      <c r="B648" s="23">
        <v>2017</v>
      </c>
      <c r="C648" s="431" t="s">
        <v>79</v>
      </c>
      <c r="D648" s="35" t="s">
        <v>4294</v>
      </c>
      <c r="E648" s="160" t="s">
        <v>350</v>
      </c>
      <c r="F648" s="160"/>
      <c r="G648" s="23"/>
      <c r="H648" s="269" t="s">
        <v>3961</v>
      </c>
      <c r="I648" s="122" t="s">
        <v>3962</v>
      </c>
      <c r="J648" s="160"/>
      <c r="K648" s="23"/>
      <c r="L648" s="23"/>
      <c r="M648" s="23"/>
      <c r="N648" s="23" t="s">
        <v>2275</v>
      </c>
      <c r="O648" s="23" t="s">
        <v>2276</v>
      </c>
      <c r="P648" s="23"/>
      <c r="Q648" s="23"/>
      <c r="R648" s="23"/>
      <c r="S648" s="23"/>
      <c r="T648" s="23"/>
      <c r="U648" s="23"/>
      <c r="V648" s="23"/>
      <c r="W648" s="23"/>
      <c r="X648" s="23"/>
      <c r="Y648" s="23"/>
      <c r="Z648" s="23"/>
      <c r="AA648" s="23"/>
      <c r="AB648" s="23"/>
      <c r="AC648" s="23"/>
      <c r="AD648" s="23"/>
      <c r="AE648" s="23"/>
      <c r="AF648" s="23"/>
      <c r="AG648" s="23"/>
      <c r="AH648" s="290"/>
      <c r="AI648" s="23"/>
      <c r="AJ648" s="23"/>
      <c r="AK648" s="23"/>
      <c r="AL648" s="23"/>
      <c r="AM648" s="23"/>
      <c r="AN648" s="23"/>
    </row>
    <row r="649" spans="1:40" ht="46.5" customHeight="1" x14ac:dyDescent="0.2">
      <c r="A649" s="126" t="s">
        <v>349</v>
      </c>
      <c r="B649" s="23">
        <v>2017</v>
      </c>
      <c r="C649" s="431" t="s">
        <v>79</v>
      </c>
      <c r="D649" s="35" t="s">
        <v>4295</v>
      </c>
      <c r="E649" s="160" t="s">
        <v>2431</v>
      </c>
      <c r="F649" s="160"/>
      <c r="G649" s="23"/>
      <c r="H649" s="273">
        <v>42990</v>
      </c>
      <c r="I649" s="122" t="s">
        <v>3963</v>
      </c>
      <c r="J649" s="160"/>
      <c r="K649" s="23"/>
      <c r="L649" s="23"/>
      <c r="M649" s="23"/>
      <c r="N649" s="23" t="s">
        <v>2275</v>
      </c>
      <c r="O649" s="23" t="s">
        <v>2276</v>
      </c>
      <c r="P649" s="23"/>
      <c r="Q649" s="23"/>
      <c r="R649" s="23"/>
      <c r="S649" s="23"/>
      <c r="T649" s="23"/>
      <c r="U649" s="23"/>
      <c r="V649" s="23"/>
      <c r="W649" s="23"/>
      <c r="X649" s="23"/>
      <c r="Y649" s="23"/>
      <c r="Z649" s="23"/>
      <c r="AA649" s="23"/>
      <c r="AB649" s="23"/>
      <c r="AC649" s="23"/>
      <c r="AD649" s="23"/>
      <c r="AE649" s="23"/>
      <c r="AF649" s="23"/>
      <c r="AG649" s="23"/>
      <c r="AH649" s="290"/>
      <c r="AI649" s="23"/>
      <c r="AJ649" s="23"/>
      <c r="AK649" s="23"/>
      <c r="AL649" s="23"/>
      <c r="AM649" s="23"/>
      <c r="AN649" s="23"/>
    </row>
    <row r="650" spans="1:40" ht="46.5" customHeight="1" x14ac:dyDescent="0.2">
      <c r="A650" s="126" t="s">
        <v>349</v>
      </c>
      <c r="B650" s="23">
        <v>2017</v>
      </c>
      <c r="C650" s="431" t="s">
        <v>79</v>
      </c>
      <c r="D650" s="35" t="s">
        <v>4296</v>
      </c>
      <c r="E650" s="160" t="s">
        <v>2431</v>
      </c>
      <c r="F650" s="160"/>
      <c r="G650" s="23"/>
      <c r="H650" s="273">
        <v>42997</v>
      </c>
      <c r="I650" s="122" t="s">
        <v>3964</v>
      </c>
      <c r="J650" s="160"/>
      <c r="K650" s="23"/>
      <c r="L650" s="23"/>
      <c r="M650" s="23"/>
      <c r="N650" s="23" t="s">
        <v>2275</v>
      </c>
      <c r="O650" s="23" t="s">
        <v>2276</v>
      </c>
      <c r="P650" s="23"/>
      <c r="Q650" s="23"/>
      <c r="R650" s="23"/>
      <c r="S650" s="23"/>
      <c r="T650" s="23"/>
      <c r="U650" s="23"/>
      <c r="V650" s="23"/>
      <c r="W650" s="23"/>
      <c r="X650" s="23"/>
      <c r="Y650" s="23"/>
      <c r="Z650" s="23"/>
      <c r="AA650" s="23"/>
      <c r="AB650" s="23"/>
      <c r="AC650" s="23"/>
      <c r="AD650" s="23"/>
      <c r="AE650" s="23"/>
      <c r="AF650" s="23"/>
      <c r="AG650" s="23"/>
      <c r="AH650" s="290"/>
      <c r="AI650" s="23"/>
      <c r="AJ650" s="23"/>
      <c r="AK650" s="23"/>
      <c r="AL650" s="23"/>
      <c r="AM650" s="23"/>
      <c r="AN650" s="23"/>
    </row>
    <row r="651" spans="1:40" ht="46.5" customHeight="1" x14ac:dyDescent="0.2">
      <c r="A651" s="126" t="s">
        <v>349</v>
      </c>
      <c r="B651" s="23">
        <v>2017</v>
      </c>
      <c r="C651" s="431" t="s">
        <v>79</v>
      </c>
      <c r="D651" s="35" t="s">
        <v>4297</v>
      </c>
      <c r="E651" s="160" t="s">
        <v>350</v>
      </c>
      <c r="F651" s="160"/>
      <c r="G651" s="23"/>
      <c r="H651" s="273">
        <v>42999</v>
      </c>
      <c r="I651" s="122" t="s">
        <v>3965</v>
      </c>
      <c r="J651" s="160"/>
      <c r="K651" s="23"/>
      <c r="L651" s="23"/>
      <c r="M651" s="23"/>
      <c r="N651" s="23" t="s">
        <v>2275</v>
      </c>
      <c r="O651" s="23" t="s">
        <v>2276</v>
      </c>
      <c r="P651" s="23"/>
      <c r="Q651" s="23"/>
      <c r="R651" s="23"/>
      <c r="S651" s="23"/>
      <c r="T651" s="23"/>
      <c r="U651" s="23"/>
      <c r="V651" s="23"/>
      <c r="W651" s="23"/>
      <c r="X651" s="23"/>
      <c r="Y651" s="23"/>
      <c r="Z651" s="23"/>
      <c r="AA651" s="23"/>
      <c r="AB651" s="23"/>
      <c r="AC651" s="23"/>
      <c r="AD651" s="23"/>
      <c r="AE651" s="23"/>
      <c r="AF651" s="23"/>
      <c r="AG651" s="23"/>
      <c r="AH651" s="290"/>
      <c r="AI651" s="23"/>
      <c r="AJ651" s="23"/>
      <c r="AK651" s="23"/>
      <c r="AL651" s="23"/>
      <c r="AM651" s="23"/>
      <c r="AN651" s="23"/>
    </row>
    <row r="652" spans="1:40" ht="46.5" customHeight="1" x14ac:dyDescent="0.2">
      <c r="A652" s="126" t="s">
        <v>349</v>
      </c>
      <c r="B652" s="23">
        <v>2017</v>
      </c>
      <c r="C652" s="431" t="s">
        <v>79</v>
      </c>
      <c r="D652" s="35" t="s">
        <v>4298</v>
      </c>
      <c r="E652" s="160" t="s">
        <v>2431</v>
      </c>
      <c r="F652" s="160"/>
      <c r="G652" s="23"/>
      <c r="H652" s="273">
        <v>43002</v>
      </c>
      <c r="I652" s="122" t="s">
        <v>3966</v>
      </c>
      <c r="J652" s="160"/>
      <c r="K652" s="23"/>
      <c r="L652" s="23"/>
      <c r="M652" s="23"/>
      <c r="N652" s="23" t="s">
        <v>2275</v>
      </c>
      <c r="O652" s="23" t="s">
        <v>2276</v>
      </c>
      <c r="P652" s="23"/>
      <c r="Q652" s="23"/>
      <c r="R652" s="23"/>
      <c r="S652" s="23"/>
      <c r="T652" s="23"/>
      <c r="U652" s="23"/>
      <c r="V652" s="23"/>
      <c r="W652" s="23"/>
      <c r="X652" s="23"/>
      <c r="Y652" s="23"/>
      <c r="Z652" s="23"/>
      <c r="AA652" s="23"/>
      <c r="AB652" s="23"/>
      <c r="AC652" s="23"/>
      <c r="AD652" s="23"/>
      <c r="AE652" s="23"/>
      <c r="AF652" s="23"/>
      <c r="AG652" s="23"/>
      <c r="AH652" s="290"/>
      <c r="AI652" s="23"/>
      <c r="AJ652" s="23"/>
      <c r="AK652" s="23"/>
      <c r="AL652" s="23"/>
      <c r="AM652" s="23"/>
      <c r="AN652" s="23"/>
    </row>
    <row r="653" spans="1:40" ht="46.5" customHeight="1" x14ac:dyDescent="0.2">
      <c r="A653" s="126" t="s">
        <v>349</v>
      </c>
      <c r="B653" s="23">
        <v>2017</v>
      </c>
      <c r="C653" s="431" t="s">
        <v>79</v>
      </c>
      <c r="D653" s="35" t="s">
        <v>4299</v>
      </c>
      <c r="E653" s="160" t="s">
        <v>350</v>
      </c>
      <c r="F653" s="160"/>
      <c r="G653" s="23"/>
      <c r="H653" s="273">
        <v>43009</v>
      </c>
      <c r="I653" s="122" t="s">
        <v>3967</v>
      </c>
      <c r="J653" s="160"/>
      <c r="K653" s="23"/>
      <c r="L653" s="23"/>
      <c r="M653" s="23"/>
      <c r="N653" s="23" t="s">
        <v>2275</v>
      </c>
      <c r="O653" s="23" t="s">
        <v>2276</v>
      </c>
      <c r="P653" s="23"/>
      <c r="Q653" s="23"/>
      <c r="R653" s="23"/>
      <c r="S653" s="23"/>
      <c r="T653" s="23"/>
      <c r="U653" s="23"/>
      <c r="V653" s="23"/>
      <c r="W653" s="23"/>
      <c r="X653" s="23"/>
      <c r="Y653" s="23"/>
      <c r="Z653" s="23"/>
      <c r="AA653" s="23"/>
      <c r="AB653" s="23"/>
      <c r="AC653" s="23"/>
      <c r="AD653" s="23"/>
      <c r="AE653" s="23"/>
      <c r="AF653" s="23"/>
      <c r="AG653" s="23"/>
      <c r="AH653" s="290"/>
      <c r="AI653" s="23"/>
      <c r="AJ653" s="23"/>
      <c r="AK653" s="23"/>
      <c r="AL653" s="23"/>
      <c r="AM653" s="23"/>
      <c r="AN653" s="23"/>
    </row>
    <row r="654" spans="1:40" ht="46.5" customHeight="1" x14ac:dyDescent="0.2">
      <c r="A654" s="126" t="s">
        <v>349</v>
      </c>
      <c r="B654" s="23">
        <v>2017</v>
      </c>
      <c r="C654" s="431" t="s">
        <v>79</v>
      </c>
      <c r="D654" s="35" t="s">
        <v>4300</v>
      </c>
      <c r="E654" s="160" t="s">
        <v>350</v>
      </c>
      <c r="F654" s="160"/>
      <c r="G654" s="23"/>
      <c r="H654" s="273">
        <v>43024</v>
      </c>
      <c r="I654" s="122" t="s">
        <v>3968</v>
      </c>
      <c r="J654" s="160"/>
      <c r="K654" s="23"/>
      <c r="L654" s="23"/>
      <c r="M654" s="23"/>
      <c r="N654" s="23" t="s">
        <v>2275</v>
      </c>
      <c r="O654" s="23" t="s">
        <v>2276</v>
      </c>
      <c r="P654" s="23"/>
      <c r="Q654" s="23"/>
      <c r="R654" s="23"/>
      <c r="S654" s="23"/>
      <c r="T654" s="23"/>
      <c r="U654" s="23"/>
      <c r="V654" s="23"/>
      <c r="W654" s="23"/>
      <c r="X654" s="23"/>
      <c r="Y654" s="23"/>
      <c r="Z654" s="23"/>
      <c r="AA654" s="23"/>
      <c r="AB654" s="23"/>
      <c r="AC654" s="23"/>
      <c r="AD654" s="23"/>
      <c r="AE654" s="23"/>
      <c r="AF654" s="23"/>
      <c r="AG654" s="23"/>
      <c r="AH654" s="290"/>
      <c r="AI654" s="23"/>
      <c r="AJ654" s="23"/>
      <c r="AK654" s="23"/>
      <c r="AL654" s="23"/>
      <c r="AM654" s="23"/>
      <c r="AN654" s="23"/>
    </row>
    <row r="655" spans="1:40" ht="46.5" customHeight="1" x14ac:dyDescent="0.2">
      <c r="A655" s="126" t="s">
        <v>349</v>
      </c>
      <c r="B655" s="23">
        <v>2017</v>
      </c>
      <c r="C655" s="431" t="s">
        <v>79</v>
      </c>
      <c r="D655" s="35" t="s">
        <v>4301</v>
      </c>
      <c r="E655" s="160" t="s">
        <v>350</v>
      </c>
      <c r="F655" s="160"/>
      <c r="G655" s="23"/>
      <c r="H655" s="273">
        <v>43041</v>
      </c>
      <c r="I655" s="122" t="s">
        <v>3969</v>
      </c>
      <c r="J655" s="160"/>
      <c r="K655" s="23"/>
      <c r="L655" s="23"/>
      <c r="M655" s="23"/>
      <c r="N655" s="23" t="s">
        <v>2275</v>
      </c>
      <c r="O655" s="23" t="s">
        <v>2276</v>
      </c>
      <c r="P655" s="23"/>
      <c r="Q655" s="23"/>
      <c r="R655" s="23"/>
      <c r="S655" s="23"/>
      <c r="T655" s="23"/>
      <c r="U655" s="23"/>
      <c r="V655" s="23"/>
      <c r="W655" s="23"/>
      <c r="X655" s="23"/>
      <c r="Y655" s="23"/>
      <c r="Z655" s="23"/>
      <c r="AA655" s="23"/>
      <c r="AB655" s="23"/>
      <c r="AC655" s="23"/>
      <c r="AD655" s="23"/>
      <c r="AE655" s="23"/>
      <c r="AF655" s="23"/>
      <c r="AG655" s="23"/>
      <c r="AH655" s="290"/>
      <c r="AI655" s="23"/>
      <c r="AJ655" s="23"/>
      <c r="AK655" s="23"/>
      <c r="AL655" s="23"/>
      <c r="AM655" s="23"/>
      <c r="AN655" s="23"/>
    </row>
    <row r="656" spans="1:40" ht="46.5" customHeight="1" x14ac:dyDescent="0.2">
      <c r="A656" s="126" t="s">
        <v>349</v>
      </c>
      <c r="B656" s="23">
        <v>2017</v>
      </c>
      <c r="C656" s="431" t="s">
        <v>79</v>
      </c>
      <c r="D656" s="35" t="s">
        <v>4302</v>
      </c>
      <c r="E656" s="160" t="s">
        <v>2431</v>
      </c>
      <c r="F656" s="160"/>
      <c r="G656" s="23"/>
      <c r="H656" s="273">
        <v>43051</v>
      </c>
      <c r="I656" s="122" t="s">
        <v>3970</v>
      </c>
      <c r="J656" s="160"/>
      <c r="K656" s="23"/>
      <c r="L656" s="23"/>
      <c r="M656" s="23"/>
      <c r="N656" s="23" t="s">
        <v>2275</v>
      </c>
      <c r="O656" s="23" t="s">
        <v>2276</v>
      </c>
      <c r="P656" s="23"/>
      <c r="Q656" s="23"/>
      <c r="R656" s="23"/>
      <c r="S656" s="23"/>
      <c r="T656" s="23"/>
      <c r="U656" s="23"/>
      <c r="V656" s="23"/>
      <c r="W656" s="23"/>
      <c r="X656" s="23"/>
      <c r="Y656" s="23"/>
      <c r="Z656" s="23"/>
      <c r="AA656" s="23"/>
      <c r="AB656" s="23"/>
      <c r="AC656" s="23"/>
      <c r="AD656" s="23"/>
      <c r="AE656" s="23"/>
      <c r="AF656" s="23"/>
      <c r="AG656" s="23"/>
      <c r="AH656" s="290"/>
      <c r="AI656" s="23"/>
      <c r="AJ656" s="23"/>
      <c r="AK656" s="23"/>
      <c r="AL656" s="23"/>
      <c r="AM656" s="23"/>
      <c r="AN656" s="23"/>
    </row>
    <row r="657" spans="1:40" ht="46.5" customHeight="1" x14ac:dyDescent="0.2">
      <c r="A657" s="126" t="s">
        <v>349</v>
      </c>
      <c r="B657" s="23">
        <v>2017</v>
      </c>
      <c r="C657" s="431" t="s">
        <v>79</v>
      </c>
      <c r="D657" s="35" t="s">
        <v>4303</v>
      </c>
      <c r="E657" s="160" t="s">
        <v>350</v>
      </c>
      <c r="F657" s="160"/>
      <c r="G657" s="23"/>
      <c r="H657" s="273">
        <v>43058</v>
      </c>
      <c r="I657" s="122" t="s">
        <v>3971</v>
      </c>
      <c r="J657" s="160"/>
      <c r="K657" s="23"/>
      <c r="L657" s="23"/>
      <c r="M657" s="23"/>
      <c r="N657" s="23" t="s">
        <v>2275</v>
      </c>
      <c r="O657" s="23" t="s">
        <v>2276</v>
      </c>
      <c r="P657" s="23"/>
      <c r="Q657" s="23"/>
      <c r="R657" s="23"/>
      <c r="S657" s="23"/>
      <c r="T657" s="23"/>
      <c r="U657" s="23"/>
      <c r="V657" s="23"/>
      <c r="W657" s="23"/>
      <c r="X657" s="23"/>
      <c r="Y657" s="23"/>
      <c r="Z657" s="23"/>
      <c r="AA657" s="23"/>
      <c r="AB657" s="23"/>
      <c r="AC657" s="23"/>
      <c r="AD657" s="23"/>
      <c r="AE657" s="23"/>
      <c r="AF657" s="23"/>
      <c r="AG657" s="23"/>
      <c r="AH657" s="290"/>
      <c r="AI657" s="23"/>
      <c r="AJ657" s="23"/>
      <c r="AK657" s="23"/>
      <c r="AL657" s="23"/>
      <c r="AM657" s="23"/>
      <c r="AN657" s="23"/>
    </row>
    <row r="658" spans="1:40" ht="46.5" customHeight="1" x14ac:dyDescent="0.2">
      <c r="A658" s="126" t="s">
        <v>349</v>
      </c>
      <c r="B658" s="23">
        <v>2017</v>
      </c>
      <c r="C658" s="431" t="s">
        <v>79</v>
      </c>
      <c r="D658" s="35" t="s">
        <v>4304</v>
      </c>
      <c r="E658" s="160" t="s">
        <v>350</v>
      </c>
      <c r="F658" s="160"/>
      <c r="G658" s="23"/>
      <c r="H658" s="273">
        <v>43072</v>
      </c>
      <c r="I658" s="122" t="s">
        <v>3972</v>
      </c>
      <c r="J658" s="160"/>
      <c r="K658" s="23"/>
      <c r="L658" s="23"/>
      <c r="M658" s="23"/>
      <c r="N658" s="23" t="s">
        <v>2275</v>
      </c>
      <c r="O658" s="23" t="s">
        <v>2276</v>
      </c>
      <c r="P658" s="23"/>
      <c r="Q658" s="23"/>
      <c r="R658" s="23"/>
      <c r="S658" s="23"/>
      <c r="T658" s="23"/>
      <c r="U658" s="23"/>
      <c r="V658" s="23"/>
      <c r="W658" s="23"/>
      <c r="X658" s="23"/>
      <c r="Y658" s="23"/>
      <c r="Z658" s="23"/>
      <c r="AA658" s="23"/>
      <c r="AB658" s="23"/>
      <c r="AC658" s="23"/>
      <c r="AD658" s="23"/>
      <c r="AE658" s="23"/>
      <c r="AF658" s="23"/>
      <c r="AG658" s="23"/>
      <c r="AH658" s="290"/>
      <c r="AI658" s="23"/>
      <c r="AJ658" s="23"/>
      <c r="AK658" s="23"/>
      <c r="AL658" s="23"/>
      <c r="AM658" s="23"/>
      <c r="AN658" s="23"/>
    </row>
    <row r="659" spans="1:40" ht="46.5" customHeight="1" x14ac:dyDescent="0.2">
      <c r="A659" s="126" t="s">
        <v>349</v>
      </c>
      <c r="B659" s="23">
        <v>2017</v>
      </c>
      <c r="C659" s="431" t="s">
        <v>79</v>
      </c>
      <c r="D659" s="35" t="s">
        <v>4305</v>
      </c>
      <c r="E659" s="160" t="s">
        <v>350</v>
      </c>
      <c r="F659" s="160"/>
      <c r="G659" s="23"/>
      <c r="H659" s="273">
        <v>43083</v>
      </c>
      <c r="I659" s="122" t="s">
        <v>3973</v>
      </c>
      <c r="J659" s="160"/>
      <c r="K659" s="23"/>
      <c r="L659" s="23"/>
      <c r="M659" s="23"/>
      <c r="N659" s="23" t="s">
        <v>2275</v>
      </c>
      <c r="O659" s="23" t="s">
        <v>2276</v>
      </c>
      <c r="P659" s="23"/>
      <c r="Q659" s="23"/>
      <c r="R659" s="23"/>
      <c r="S659" s="23"/>
      <c r="T659" s="23"/>
      <c r="U659" s="23"/>
      <c r="V659" s="23"/>
      <c r="W659" s="23"/>
      <c r="X659" s="23"/>
      <c r="Y659" s="23"/>
      <c r="Z659" s="23"/>
      <c r="AA659" s="23"/>
      <c r="AB659" s="23"/>
      <c r="AC659" s="23"/>
      <c r="AD659" s="23"/>
      <c r="AE659" s="23"/>
      <c r="AF659" s="23"/>
      <c r="AG659" s="23"/>
      <c r="AH659" s="290"/>
      <c r="AI659" s="23"/>
      <c r="AJ659" s="23"/>
      <c r="AK659" s="23"/>
      <c r="AL659" s="23"/>
      <c r="AM659" s="23"/>
      <c r="AN659" s="23"/>
    </row>
    <row r="660" spans="1:40" ht="46.5" customHeight="1" x14ac:dyDescent="0.2">
      <c r="A660" s="126" t="s">
        <v>349</v>
      </c>
      <c r="B660" s="23">
        <v>2017</v>
      </c>
      <c r="C660" s="431" t="s">
        <v>79</v>
      </c>
      <c r="D660" s="35" t="s">
        <v>4306</v>
      </c>
      <c r="E660" s="160" t="s">
        <v>350</v>
      </c>
      <c r="F660" s="160"/>
      <c r="G660" s="23"/>
      <c r="H660" s="273">
        <v>42795</v>
      </c>
      <c r="I660" s="122" t="s">
        <v>3974</v>
      </c>
      <c r="J660" s="160"/>
      <c r="K660" s="23"/>
      <c r="L660" s="23"/>
      <c r="M660" s="23"/>
      <c r="N660" s="23" t="s">
        <v>2275</v>
      </c>
      <c r="O660" s="23" t="s">
        <v>2276</v>
      </c>
      <c r="P660" s="23" t="s">
        <v>810</v>
      </c>
      <c r="Q660" s="23" t="s">
        <v>223</v>
      </c>
      <c r="R660" s="23"/>
      <c r="S660" s="23"/>
      <c r="T660" s="23"/>
      <c r="U660" s="23"/>
      <c r="V660" s="23"/>
      <c r="W660" s="23"/>
      <c r="X660" s="23"/>
      <c r="Y660" s="23"/>
      <c r="Z660" s="23"/>
      <c r="AA660" s="23"/>
      <c r="AB660" s="23"/>
      <c r="AC660" s="23"/>
      <c r="AD660" s="23"/>
      <c r="AE660" s="23"/>
      <c r="AF660" s="23"/>
      <c r="AG660" s="23"/>
      <c r="AH660" s="290"/>
      <c r="AI660" s="23"/>
      <c r="AJ660" s="23"/>
      <c r="AK660" s="23"/>
      <c r="AL660" s="23"/>
      <c r="AM660" s="23"/>
      <c r="AN660" s="23"/>
    </row>
    <row r="661" spans="1:40" ht="46.5" customHeight="1" x14ac:dyDescent="0.2">
      <c r="A661" s="126" t="s">
        <v>349</v>
      </c>
      <c r="B661" s="23">
        <v>2017</v>
      </c>
      <c r="C661" s="431" t="s">
        <v>79</v>
      </c>
      <c r="D661" s="35" t="s">
        <v>4307</v>
      </c>
      <c r="E661" s="160" t="s">
        <v>350</v>
      </c>
      <c r="F661" s="160"/>
      <c r="G661" s="23"/>
      <c r="H661" s="273">
        <v>43031</v>
      </c>
      <c r="I661" s="122" t="s">
        <v>3975</v>
      </c>
      <c r="J661" s="160"/>
      <c r="K661" s="23"/>
      <c r="L661" s="23"/>
      <c r="M661" s="23"/>
      <c r="N661" s="23" t="s">
        <v>2275</v>
      </c>
      <c r="O661" s="23" t="s">
        <v>2276</v>
      </c>
      <c r="P661" s="23" t="s">
        <v>810</v>
      </c>
      <c r="Q661" s="23" t="s">
        <v>223</v>
      </c>
      <c r="R661" s="23"/>
      <c r="S661" s="23"/>
      <c r="T661" s="23"/>
      <c r="U661" s="23"/>
      <c r="V661" s="23"/>
      <c r="W661" s="23"/>
      <c r="X661" s="23"/>
      <c r="Y661" s="23"/>
      <c r="Z661" s="23"/>
      <c r="AA661" s="23"/>
      <c r="AB661" s="23"/>
      <c r="AC661" s="23"/>
      <c r="AD661" s="23"/>
      <c r="AE661" s="23"/>
      <c r="AF661" s="23"/>
      <c r="AG661" s="23"/>
      <c r="AH661" s="290"/>
      <c r="AI661" s="23"/>
      <c r="AJ661" s="23"/>
      <c r="AK661" s="23"/>
      <c r="AL661" s="23"/>
      <c r="AM661" s="23"/>
      <c r="AN661" s="23"/>
    </row>
    <row r="662" spans="1:40" ht="46.5" customHeight="1" x14ac:dyDescent="0.2">
      <c r="A662" s="126" t="s">
        <v>349</v>
      </c>
      <c r="B662" s="23">
        <v>2017</v>
      </c>
      <c r="C662" s="431" t="s">
        <v>79</v>
      </c>
      <c r="D662" s="35" t="s">
        <v>4308</v>
      </c>
      <c r="E662" s="160" t="s">
        <v>350</v>
      </c>
      <c r="F662" s="160"/>
      <c r="G662" s="23"/>
      <c r="H662" s="273">
        <v>42740</v>
      </c>
      <c r="I662" s="122" t="s">
        <v>3976</v>
      </c>
      <c r="J662" s="160"/>
      <c r="K662" s="23"/>
      <c r="L662" s="23"/>
      <c r="M662" s="23"/>
      <c r="N662" s="23" t="s">
        <v>2275</v>
      </c>
      <c r="O662" s="23" t="s">
        <v>2276</v>
      </c>
      <c r="P662" s="23" t="s">
        <v>185</v>
      </c>
      <c r="Q662" s="23" t="s">
        <v>186</v>
      </c>
      <c r="R662" s="23"/>
      <c r="S662" s="23"/>
      <c r="T662" s="23"/>
      <c r="U662" s="23"/>
      <c r="V662" s="23"/>
      <c r="W662" s="23"/>
      <c r="X662" s="23"/>
      <c r="Y662" s="23"/>
      <c r="Z662" s="23"/>
      <c r="AA662" s="23"/>
      <c r="AB662" s="23"/>
      <c r="AC662" s="23"/>
      <c r="AD662" s="23"/>
      <c r="AE662" s="23"/>
      <c r="AF662" s="23"/>
      <c r="AG662" s="23"/>
      <c r="AH662" s="290"/>
      <c r="AI662" s="23"/>
      <c r="AJ662" s="23"/>
      <c r="AK662" s="23"/>
      <c r="AL662" s="23"/>
      <c r="AM662" s="23"/>
      <c r="AN662" s="23"/>
    </row>
    <row r="663" spans="1:40" ht="46.5" customHeight="1" x14ac:dyDescent="0.2">
      <c r="A663" s="126" t="s">
        <v>349</v>
      </c>
      <c r="B663" s="23">
        <v>2017</v>
      </c>
      <c r="C663" s="431" t="s">
        <v>79</v>
      </c>
      <c r="D663" s="35" t="s">
        <v>4309</v>
      </c>
      <c r="E663" s="160" t="s">
        <v>350</v>
      </c>
      <c r="F663" s="160"/>
      <c r="G663" s="23"/>
      <c r="H663" s="273">
        <v>42782</v>
      </c>
      <c r="I663" s="122" t="s">
        <v>3977</v>
      </c>
      <c r="J663" s="160"/>
      <c r="K663" s="23"/>
      <c r="L663" s="23"/>
      <c r="M663" s="23"/>
      <c r="N663" s="23" t="s">
        <v>2275</v>
      </c>
      <c r="O663" s="23" t="s">
        <v>2276</v>
      </c>
      <c r="P663" s="23" t="s">
        <v>185</v>
      </c>
      <c r="Q663" s="23" t="s">
        <v>186</v>
      </c>
      <c r="R663" s="23"/>
      <c r="S663" s="23"/>
      <c r="T663" s="23"/>
      <c r="U663" s="23"/>
      <c r="V663" s="23"/>
      <c r="W663" s="23"/>
      <c r="X663" s="23"/>
      <c r="Y663" s="23"/>
      <c r="Z663" s="23"/>
      <c r="AA663" s="23"/>
      <c r="AB663" s="23"/>
      <c r="AC663" s="23"/>
      <c r="AD663" s="23"/>
      <c r="AE663" s="23"/>
      <c r="AF663" s="23"/>
      <c r="AG663" s="23"/>
      <c r="AH663" s="290"/>
      <c r="AI663" s="23"/>
      <c r="AJ663" s="23"/>
      <c r="AK663" s="23"/>
      <c r="AL663" s="23"/>
      <c r="AM663" s="23"/>
      <c r="AN663" s="23"/>
    </row>
    <row r="664" spans="1:40" ht="46.5" customHeight="1" x14ac:dyDescent="0.2">
      <c r="A664" s="126" t="s">
        <v>349</v>
      </c>
      <c r="B664" s="23">
        <v>2017</v>
      </c>
      <c r="C664" s="431" t="s">
        <v>79</v>
      </c>
      <c r="D664" s="35" t="s">
        <v>4310</v>
      </c>
      <c r="E664" s="160" t="s">
        <v>350</v>
      </c>
      <c r="F664" s="160"/>
      <c r="G664" s="23"/>
      <c r="H664" s="273">
        <v>42995</v>
      </c>
      <c r="I664" s="122" t="s">
        <v>3978</v>
      </c>
      <c r="J664" s="160"/>
      <c r="K664" s="23"/>
      <c r="L664" s="23"/>
      <c r="M664" s="23"/>
      <c r="N664" s="23" t="s">
        <v>2275</v>
      </c>
      <c r="O664" s="23" t="s">
        <v>2276</v>
      </c>
      <c r="P664" s="23" t="s">
        <v>185</v>
      </c>
      <c r="Q664" s="23" t="s">
        <v>186</v>
      </c>
      <c r="R664" s="23"/>
      <c r="S664" s="23"/>
      <c r="T664" s="23"/>
      <c r="U664" s="23"/>
      <c r="V664" s="23"/>
      <c r="W664" s="23"/>
      <c r="X664" s="23"/>
      <c r="Y664" s="23"/>
      <c r="Z664" s="23"/>
      <c r="AA664" s="23"/>
      <c r="AB664" s="23"/>
      <c r="AC664" s="23"/>
      <c r="AD664" s="23"/>
      <c r="AE664" s="23"/>
      <c r="AF664" s="23"/>
      <c r="AG664" s="23"/>
      <c r="AH664" s="290"/>
      <c r="AI664" s="23"/>
      <c r="AJ664" s="23"/>
      <c r="AK664" s="23"/>
      <c r="AL664" s="23"/>
      <c r="AM664" s="23"/>
      <c r="AN664" s="23"/>
    </row>
    <row r="665" spans="1:40" ht="46.5" customHeight="1" x14ac:dyDescent="0.2">
      <c r="A665" s="126" t="s">
        <v>349</v>
      </c>
      <c r="B665" s="23">
        <v>2017</v>
      </c>
      <c r="C665" s="431" t="s">
        <v>79</v>
      </c>
      <c r="D665" s="35" t="s">
        <v>4311</v>
      </c>
      <c r="E665" s="160" t="s">
        <v>2431</v>
      </c>
      <c r="F665" s="160"/>
      <c r="G665" s="23"/>
      <c r="H665" s="273">
        <v>42741</v>
      </c>
      <c r="I665" s="21" t="s">
        <v>3979</v>
      </c>
      <c r="J665" s="160"/>
      <c r="K665" s="23"/>
      <c r="L665" s="23"/>
      <c r="M665" s="23"/>
      <c r="N665" s="23" t="s">
        <v>2275</v>
      </c>
      <c r="O665" s="23" t="s">
        <v>2276</v>
      </c>
      <c r="P665" s="23" t="s">
        <v>536</v>
      </c>
      <c r="Q665" s="23" t="s">
        <v>223</v>
      </c>
      <c r="R665" s="23"/>
      <c r="S665" s="23"/>
      <c r="T665" s="23"/>
      <c r="U665" s="23"/>
      <c r="V665" s="23"/>
      <c r="W665" s="23"/>
      <c r="X665" s="23"/>
      <c r="Y665" s="23"/>
      <c r="Z665" s="23"/>
      <c r="AA665" s="23"/>
      <c r="AB665" s="23"/>
      <c r="AC665" s="23"/>
      <c r="AD665" s="23"/>
      <c r="AE665" s="23"/>
      <c r="AF665" s="23"/>
      <c r="AG665" s="23"/>
      <c r="AH665" s="290"/>
      <c r="AI665" s="23"/>
      <c r="AJ665" s="23"/>
      <c r="AK665" s="23"/>
      <c r="AL665" s="23"/>
      <c r="AM665" s="23"/>
      <c r="AN665" s="23"/>
    </row>
    <row r="666" spans="1:40" ht="46.5" customHeight="1" x14ac:dyDescent="0.2">
      <c r="A666" s="126" t="s">
        <v>349</v>
      </c>
      <c r="B666" s="23">
        <v>2017</v>
      </c>
      <c r="C666" s="431" t="s">
        <v>79</v>
      </c>
      <c r="D666" s="35" t="s">
        <v>4312</v>
      </c>
      <c r="E666" s="160" t="s">
        <v>350</v>
      </c>
      <c r="F666" s="160"/>
      <c r="G666" s="23"/>
      <c r="H666" s="273">
        <v>42765</v>
      </c>
      <c r="I666" s="122" t="s">
        <v>3980</v>
      </c>
      <c r="J666" s="160"/>
      <c r="K666" s="23"/>
      <c r="L666" s="23"/>
      <c r="M666" s="23"/>
      <c r="N666" s="23" t="s">
        <v>2275</v>
      </c>
      <c r="O666" s="23" t="s">
        <v>2276</v>
      </c>
      <c r="P666" s="23" t="s">
        <v>536</v>
      </c>
      <c r="Q666" s="23" t="s">
        <v>223</v>
      </c>
      <c r="R666" s="23"/>
      <c r="S666" s="23"/>
      <c r="T666" s="23"/>
      <c r="U666" s="23"/>
      <c r="V666" s="23"/>
      <c r="W666" s="23"/>
      <c r="X666" s="23"/>
      <c r="Y666" s="23"/>
      <c r="Z666" s="23"/>
      <c r="AA666" s="23"/>
      <c r="AB666" s="23"/>
      <c r="AC666" s="23"/>
      <c r="AD666" s="23"/>
      <c r="AE666" s="23"/>
      <c r="AF666" s="23"/>
      <c r="AG666" s="23"/>
      <c r="AH666" s="290"/>
      <c r="AI666" s="23"/>
      <c r="AJ666" s="23"/>
      <c r="AK666" s="23"/>
      <c r="AL666" s="23"/>
      <c r="AM666" s="23"/>
      <c r="AN666" s="23"/>
    </row>
    <row r="667" spans="1:40" ht="46.5" customHeight="1" x14ac:dyDescent="0.2">
      <c r="A667" s="126" t="s">
        <v>349</v>
      </c>
      <c r="B667" s="23">
        <v>2017</v>
      </c>
      <c r="C667" s="431" t="s">
        <v>79</v>
      </c>
      <c r="D667" s="35" t="s">
        <v>4313</v>
      </c>
      <c r="E667" s="160" t="s">
        <v>350</v>
      </c>
      <c r="F667" s="160"/>
      <c r="G667" s="23"/>
      <c r="H667" s="273">
        <v>42834</v>
      </c>
      <c r="I667" s="122" t="s">
        <v>3981</v>
      </c>
      <c r="J667" s="160"/>
      <c r="K667" s="23"/>
      <c r="L667" s="23"/>
      <c r="M667" s="23"/>
      <c r="N667" s="23" t="s">
        <v>3982</v>
      </c>
      <c r="O667" s="23" t="s">
        <v>3983</v>
      </c>
      <c r="P667" s="23"/>
      <c r="Q667" s="23"/>
      <c r="R667" s="23"/>
      <c r="S667" s="23"/>
      <c r="T667" s="23"/>
      <c r="U667" s="23"/>
      <c r="V667" s="23"/>
      <c r="W667" s="23" t="s">
        <v>62</v>
      </c>
      <c r="X667" s="23"/>
      <c r="Y667" s="23"/>
      <c r="Z667" s="23"/>
      <c r="AA667" s="23"/>
      <c r="AB667" s="23"/>
      <c r="AC667" s="23"/>
      <c r="AD667" s="23"/>
      <c r="AE667" s="23"/>
      <c r="AF667" s="23"/>
      <c r="AG667" s="23"/>
      <c r="AH667" s="290"/>
      <c r="AI667" s="23"/>
      <c r="AJ667" s="23"/>
      <c r="AK667" s="23"/>
      <c r="AL667" s="23"/>
      <c r="AM667" s="23"/>
      <c r="AN667" s="23"/>
    </row>
    <row r="668" spans="1:40" ht="46.5" customHeight="1" x14ac:dyDescent="0.2">
      <c r="A668" s="126" t="s">
        <v>349</v>
      </c>
      <c r="B668" s="23">
        <v>2017</v>
      </c>
      <c r="C668" s="431" t="s">
        <v>54</v>
      </c>
      <c r="D668" s="35" t="s">
        <v>4314</v>
      </c>
      <c r="E668" s="160" t="s">
        <v>350</v>
      </c>
      <c r="F668" s="160"/>
      <c r="G668" s="23"/>
      <c r="H668" s="265" t="s">
        <v>3984</v>
      </c>
      <c r="I668" s="122" t="s">
        <v>3985</v>
      </c>
      <c r="J668" s="160"/>
      <c r="K668" s="23"/>
      <c r="L668" s="23"/>
      <c r="M668" s="23"/>
      <c r="N668" s="23" t="s">
        <v>810</v>
      </c>
      <c r="O668" s="23" t="s">
        <v>223</v>
      </c>
      <c r="P668" s="23"/>
      <c r="Q668" s="23"/>
      <c r="R668" s="23"/>
      <c r="S668" s="23"/>
      <c r="T668" s="23"/>
      <c r="U668" s="23"/>
      <c r="V668" s="23"/>
      <c r="W668" s="23"/>
      <c r="X668" s="23"/>
      <c r="Y668" s="23"/>
      <c r="Z668" s="23"/>
      <c r="AA668" s="23"/>
      <c r="AB668" s="23"/>
      <c r="AC668" s="23"/>
      <c r="AD668" s="23"/>
      <c r="AE668" s="23"/>
      <c r="AF668" s="23"/>
      <c r="AG668" s="23"/>
      <c r="AH668" s="290"/>
      <c r="AI668" s="23"/>
      <c r="AJ668" s="23"/>
      <c r="AK668" s="23"/>
      <c r="AL668" s="23"/>
      <c r="AM668" s="23"/>
      <c r="AN668" s="23"/>
    </row>
    <row r="669" spans="1:40" ht="46.5" customHeight="1" x14ac:dyDescent="0.2">
      <c r="A669" s="126" t="s">
        <v>349</v>
      </c>
      <c r="B669" s="23">
        <v>2017</v>
      </c>
      <c r="C669" s="431" t="s">
        <v>54</v>
      </c>
      <c r="D669" s="35" t="s">
        <v>4315</v>
      </c>
      <c r="E669" s="160" t="s">
        <v>350</v>
      </c>
      <c r="F669" s="160"/>
      <c r="G669" s="23"/>
      <c r="H669" s="265" t="s">
        <v>3986</v>
      </c>
      <c r="I669" s="122" t="s">
        <v>3987</v>
      </c>
      <c r="J669" s="160"/>
      <c r="K669" s="23"/>
      <c r="L669" s="23"/>
      <c r="M669" s="23"/>
      <c r="N669" s="23" t="s">
        <v>810</v>
      </c>
      <c r="O669" s="23" t="s">
        <v>223</v>
      </c>
      <c r="P669" s="23" t="s">
        <v>2275</v>
      </c>
      <c r="Q669" s="23" t="s">
        <v>2276</v>
      </c>
      <c r="R669" s="23"/>
      <c r="S669" s="23"/>
      <c r="T669" s="23"/>
      <c r="U669" s="23"/>
      <c r="V669" s="23"/>
      <c r="W669" s="23"/>
      <c r="X669" s="23"/>
      <c r="Y669" s="23"/>
      <c r="Z669" s="23"/>
      <c r="AA669" s="23"/>
      <c r="AB669" s="23"/>
      <c r="AC669" s="23"/>
      <c r="AD669" s="23"/>
      <c r="AE669" s="23"/>
      <c r="AF669" s="23"/>
      <c r="AG669" s="23"/>
      <c r="AH669" s="290"/>
      <c r="AI669" s="23"/>
      <c r="AJ669" s="23"/>
      <c r="AK669" s="23"/>
      <c r="AL669" s="23"/>
      <c r="AM669" s="23"/>
      <c r="AN669" s="23"/>
    </row>
    <row r="670" spans="1:40" ht="46.5" customHeight="1" x14ac:dyDescent="0.2">
      <c r="A670" s="126" t="s">
        <v>349</v>
      </c>
      <c r="B670" s="23">
        <v>2017</v>
      </c>
      <c r="C670" s="431" t="s">
        <v>54</v>
      </c>
      <c r="D670" s="90" t="s">
        <v>4316</v>
      </c>
      <c r="E670" s="276" t="s">
        <v>2447</v>
      </c>
      <c r="F670" s="276"/>
      <c r="G670" s="23"/>
      <c r="H670" s="273">
        <v>42992</v>
      </c>
      <c r="I670" s="35"/>
      <c r="J670" s="160" t="s">
        <v>3988</v>
      </c>
      <c r="K670" s="23"/>
      <c r="L670" s="23"/>
      <c r="M670" s="23"/>
      <c r="N670" s="23" t="s">
        <v>810</v>
      </c>
      <c r="O670" s="23" t="s">
        <v>223</v>
      </c>
      <c r="P670" s="23"/>
      <c r="Q670" s="23"/>
      <c r="R670" s="23"/>
      <c r="S670" s="23"/>
      <c r="T670" s="23"/>
      <c r="U670" s="23"/>
      <c r="V670" s="23"/>
      <c r="W670" s="23" t="s">
        <v>62</v>
      </c>
      <c r="X670" s="23"/>
      <c r="Y670" s="23"/>
      <c r="Z670" s="23"/>
      <c r="AA670" s="23"/>
      <c r="AB670" s="23"/>
      <c r="AC670" s="23"/>
      <c r="AD670" s="23"/>
      <c r="AE670" s="23"/>
      <c r="AF670" s="23"/>
      <c r="AG670" s="23"/>
      <c r="AH670" s="290"/>
      <c r="AI670" s="23"/>
      <c r="AJ670" s="23"/>
      <c r="AK670" s="23"/>
      <c r="AL670" s="23"/>
      <c r="AM670" s="23"/>
      <c r="AN670" s="23"/>
    </row>
    <row r="671" spans="1:40" ht="46.5" customHeight="1" x14ac:dyDescent="0.2">
      <c r="A671" s="126" t="s">
        <v>349</v>
      </c>
      <c r="B671" s="23">
        <v>2017</v>
      </c>
      <c r="C671" s="431" t="s">
        <v>1579</v>
      </c>
      <c r="D671" s="35" t="s">
        <v>4317</v>
      </c>
      <c r="E671" s="160" t="s">
        <v>2431</v>
      </c>
      <c r="F671" s="160"/>
      <c r="G671" s="23"/>
      <c r="H671" s="273">
        <v>42815</v>
      </c>
      <c r="I671" s="21" t="s">
        <v>3989</v>
      </c>
      <c r="J671" s="160"/>
      <c r="K671" s="23"/>
      <c r="L671" s="23"/>
      <c r="M671" s="23"/>
      <c r="N671" s="23" t="s">
        <v>332</v>
      </c>
      <c r="O671" s="23" t="s">
        <v>333</v>
      </c>
      <c r="P671" s="23"/>
      <c r="Q671" s="23"/>
      <c r="R671" s="23"/>
      <c r="S671" s="23"/>
      <c r="T671" s="23"/>
      <c r="U671" s="23"/>
      <c r="V671" s="23"/>
      <c r="W671" s="23"/>
      <c r="X671" s="23"/>
      <c r="Y671" s="23"/>
      <c r="Z671" s="23"/>
      <c r="AA671" s="23"/>
      <c r="AB671" s="23"/>
      <c r="AC671" s="23"/>
      <c r="AD671" s="23"/>
      <c r="AE671" s="23"/>
      <c r="AF671" s="23"/>
      <c r="AG671" s="23"/>
      <c r="AH671" s="290"/>
      <c r="AI671" s="23"/>
      <c r="AJ671" s="23"/>
      <c r="AK671" s="23"/>
      <c r="AL671" s="23"/>
      <c r="AM671" s="23"/>
      <c r="AN671" s="23"/>
    </row>
    <row r="672" spans="1:40" ht="46.5" customHeight="1" x14ac:dyDescent="0.2">
      <c r="A672" s="126" t="s">
        <v>349</v>
      </c>
      <c r="B672" s="23">
        <v>2017</v>
      </c>
      <c r="C672" s="431" t="s">
        <v>1579</v>
      </c>
      <c r="D672" s="35" t="s">
        <v>4318</v>
      </c>
      <c r="E672" s="160" t="s">
        <v>2431</v>
      </c>
      <c r="F672" s="160"/>
      <c r="G672" s="23"/>
      <c r="H672" s="273">
        <v>42823</v>
      </c>
      <c r="I672" s="21" t="s">
        <v>3990</v>
      </c>
      <c r="J672" s="160"/>
      <c r="K672" s="23"/>
      <c r="L672" s="23"/>
      <c r="M672" s="23"/>
      <c r="N672" s="23" t="s">
        <v>332</v>
      </c>
      <c r="O672" s="23" t="s">
        <v>333</v>
      </c>
      <c r="P672" s="23"/>
      <c r="Q672" s="23"/>
      <c r="R672" s="23"/>
      <c r="S672" s="23"/>
      <c r="T672" s="23"/>
      <c r="U672" s="23"/>
      <c r="V672" s="23"/>
      <c r="W672" s="23"/>
      <c r="X672" s="23"/>
      <c r="Y672" s="23"/>
      <c r="Z672" s="23"/>
      <c r="AA672" s="23"/>
      <c r="AB672" s="23"/>
      <c r="AC672" s="23"/>
      <c r="AD672" s="23"/>
      <c r="AE672" s="23"/>
      <c r="AF672" s="23"/>
      <c r="AG672" s="23"/>
      <c r="AH672" s="290"/>
      <c r="AI672" s="23"/>
      <c r="AJ672" s="23"/>
      <c r="AK672" s="23"/>
      <c r="AL672" s="23"/>
      <c r="AM672" s="23"/>
      <c r="AN672" s="23"/>
    </row>
    <row r="673" spans="1:40" ht="46.5" customHeight="1" x14ac:dyDescent="0.2">
      <c r="A673" s="126" t="s">
        <v>349</v>
      </c>
      <c r="B673" s="23">
        <v>2017</v>
      </c>
      <c r="C673" s="431" t="s">
        <v>1579</v>
      </c>
      <c r="D673" s="35" t="s">
        <v>4319</v>
      </c>
      <c r="E673" s="160" t="s">
        <v>2431</v>
      </c>
      <c r="F673" s="160"/>
      <c r="G673" s="23"/>
      <c r="H673" s="273">
        <v>42832</v>
      </c>
      <c r="I673" s="21" t="s">
        <v>3991</v>
      </c>
      <c r="J673" s="160"/>
      <c r="K673" s="23"/>
      <c r="L673" s="23"/>
      <c r="M673" s="23"/>
      <c r="N673" s="23" t="s">
        <v>332</v>
      </c>
      <c r="O673" s="23" t="s">
        <v>333</v>
      </c>
      <c r="P673" s="23"/>
      <c r="Q673" s="23"/>
      <c r="R673" s="23"/>
      <c r="S673" s="23"/>
      <c r="T673" s="23"/>
      <c r="U673" s="23"/>
      <c r="V673" s="23"/>
      <c r="W673" s="23"/>
      <c r="X673" s="23"/>
      <c r="Y673" s="23"/>
      <c r="Z673" s="23"/>
      <c r="AA673" s="23"/>
      <c r="AB673" s="23"/>
      <c r="AC673" s="23"/>
      <c r="AD673" s="23"/>
      <c r="AE673" s="23"/>
      <c r="AF673" s="23"/>
      <c r="AG673" s="23"/>
      <c r="AH673" s="290"/>
      <c r="AI673" s="23"/>
      <c r="AJ673" s="23"/>
      <c r="AK673" s="23"/>
      <c r="AL673" s="23"/>
      <c r="AM673" s="23"/>
      <c r="AN673" s="23"/>
    </row>
    <row r="674" spans="1:40" ht="46.5" customHeight="1" x14ac:dyDescent="0.2">
      <c r="A674" s="126" t="s">
        <v>349</v>
      </c>
      <c r="B674" s="23">
        <v>2017</v>
      </c>
      <c r="C674" s="431" t="s">
        <v>1579</v>
      </c>
      <c r="D674" s="35" t="s">
        <v>4320</v>
      </c>
      <c r="E674" s="160" t="s">
        <v>2431</v>
      </c>
      <c r="F674" s="160"/>
      <c r="G674" s="23"/>
      <c r="H674" s="273">
        <v>42997</v>
      </c>
      <c r="I674" s="122" t="s">
        <v>3992</v>
      </c>
      <c r="J674" s="160"/>
      <c r="K674" s="23"/>
      <c r="L674" s="23"/>
      <c r="M674" s="23"/>
      <c r="N674" s="23" t="s">
        <v>332</v>
      </c>
      <c r="O674" s="23" t="s">
        <v>333</v>
      </c>
      <c r="P674" s="23"/>
      <c r="Q674" s="23"/>
      <c r="R674" s="23"/>
      <c r="S674" s="23"/>
      <c r="T674" s="23"/>
      <c r="U674" s="23"/>
      <c r="V674" s="23"/>
      <c r="W674" s="23"/>
      <c r="X674" s="23"/>
      <c r="Y674" s="23"/>
      <c r="Z674" s="23"/>
      <c r="AA674" s="23"/>
      <c r="AB674" s="23"/>
      <c r="AC674" s="23"/>
      <c r="AD674" s="23"/>
      <c r="AE674" s="23"/>
      <c r="AF674" s="23"/>
      <c r="AG674" s="23"/>
      <c r="AH674" s="290"/>
      <c r="AI674" s="23"/>
      <c r="AJ674" s="23"/>
      <c r="AK674" s="23"/>
      <c r="AL674" s="23"/>
      <c r="AM674" s="23"/>
      <c r="AN674" s="23"/>
    </row>
    <row r="675" spans="1:40" ht="46.5" customHeight="1" x14ac:dyDescent="0.2">
      <c r="A675" s="126" t="s">
        <v>349</v>
      </c>
      <c r="B675" s="23">
        <v>2017</v>
      </c>
      <c r="C675" s="431" t="s">
        <v>79</v>
      </c>
      <c r="D675" s="35" t="s">
        <v>4321</v>
      </c>
      <c r="E675" s="160" t="s">
        <v>350</v>
      </c>
      <c r="F675" s="160"/>
      <c r="G675" s="23"/>
      <c r="H675" s="271">
        <v>42977</v>
      </c>
      <c r="I675" s="122" t="s">
        <v>3993</v>
      </c>
      <c r="J675" s="160"/>
      <c r="K675" s="23"/>
      <c r="L675" s="23"/>
      <c r="M675" s="23"/>
      <c r="N675" s="23" t="s">
        <v>527</v>
      </c>
      <c r="O675" s="23" t="s">
        <v>528</v>
      </c>
      <c r="P675" s="23"/>
      <c r="Q675" s="23"/>
      <c r="R675" s="23"/>
      <c r="S675" s="23"/>
      <c r="T675" s="23"/>
      <c r="U675" s="23"/>
      <c r="V675" s="23"/>
      <c r="W675" s="23"/>
      <c r="X675" s="23"/>
      <c r="Y675" s="23"/>
      <c r="Z675" s="23"/>
      <c r="AA675" s="23"/>
      <c r="AB675" s="23"/>
      <c r="AC675" s="23" t="s">
        <v>62</v>
      </c>
      <c r="AD675" s="23"/>
      <c r="AE675" s="23"/>
      <c r="AF675" s="23"/>
      <c r="AG675" s="23"/>
      <c r="AH675" s="290"/>
      <c r="AI675" s="23"/>
      <c r="AJ675" s="23"/>
      <c r="AK675" s="23"/>
      <c r="AL675" s="23"/>
      <c r="AM675" s="23"/>
      <c r="AN675" s="23"/>
    </row>
    <row r="676" spans="1:40" ht="46.5" customHeight="1" x14ac:dyDescent="0.2">
      <c r="A676" s="126" t="s">
        <v>349</v>
      </c>
      <c r="B676" s="23">
        <v>2017</v>
      </c>
      <c r="C676" s="431" t="s">
        <v>54</v>
      </c>
      <c r="D676" s="35" t="s">
        <v>4322</v>
      </c>
      <c r="E676" s="160" t="s">
        <v>350</v>
      </c>
      <c r="F676" s="160"/>
      <c r="G676" s="23"/>
      <c r="H676" s="273">
        <v>43007</v>
      </c>
      <c r="I676" s="122" t="s">
        <v>3994</v>
      </c>
      <c r="J676" s="160"/>
      <c r="K676" s="23"/>
      <c r="L676" s="23"/>
      <c r="M676" s="23"/>
      <c r="N676" s="23" t="s">
        <v>2280</v>
      </c>
      <c r="O676" s="23" t="s">
        <v>2281</v>
      </c>
      <c r="P676" s="23"/>
      <c r="Q676" s="23"/>
      <c r="R676" s="23"/>
      <c r="S676" s="23"/>
      <c r="T676" s="23"/>
      <c r="U676" s="23"/>
      <c r="V676" s="23"/>
      <c r="W676" s="23"/>
      <c r="X676" s="23"/>
      <c r="Y676" s="23"/>
      <c r="Z676" s="23"/>
      <c r="AA676" s="23"/>
      <c r="AB676" s="23"/>
      <c r="AC676" s="23"/>
      <c r="AD676" s="23"/>
      <c r="AE676" s="23"/>
      <c r="AF676" s="23"/>
      <c r="AG676" s="23"/>
      <c r="AH676" s="290"/>
      <c r="AI676" s="23"/>
      <c r="AJ676" s="23"/>
      <c r="AK676" s="23"/>
      <c r="AL676" s="23"/>
      <c r="AM676" s="23"/>
      <c r="AN676" s="23"/>
    </row>
    <row r="677" spans="1:40" ht="46.5" customHeight="1" x14ac:dyDescent="0.2">
      <c r="A677" s="126" t="s">
        <v>349</v>
      </c>
      <c r="B677" s="23">
        <v>2017</v>
      </c>
      <c r="C677" s="431" t="s">
        <v>125</v>
      </c>
      <c r="D677" s="35" t="s">
        <v>4323</v>
      </c>
      <c r="E677" s="160" t="s">
        <v>350</v>
      </c>
      <c r="F677" s="160"/>
      <c r="G677" s="23"/>
      <c r="H677" s="273">
        <v>42757</v>
      </c>
      <c r="I677" s="122" t="s">
        <v>3995</v>
      </c>
      <c r="J677" s="160"/>
      <c r="K677" s="23"/>
      <c r="L677" s="23"/>
      <c r="M677" s="23"/>
      <c r="N677" s="23" t="s">
        <v>132</v>
      </c>
      <c r="O677" s="23" t="s">
        <v>133</v>
      </c>
      <c r="P677" s="23"/>
      <c r="Q677" s="23"/>
      <c r="R677" s="23"/>
      <c r="S677" s="23"/>
      <c r="T677" s="23"/>
      <c r="U677" s="23"/>
      <c r="V677" s="23"/>
      <c r="W677" s="23"/>
      <c r="X677" s="23"/>
      <c r="Y677" s="23"/>
      <c r="Z677" s="23"/>
      <c r="AA677" s="23"/>
      <c r="AB677" s="23"/>
      <c r="AC677" s="23"/>
      <c r="AD677" s="23"/>
      <c r="AE677" s="23"/>
      <c r="AF677" s="23"/>
      <c r="AG677" s="23"/>
      <c r="AH677" s="290"/>
      <c r="AI677" s="23"/>
      <c r="AJ677" s="23"/>
      <c r="AK677" s="23"/>
      <c r="AL677" s="23"/>
      <c r="AM677" s="23"/>
      <c r="AN677" s="23"/>
    </row>
    <row r="678" spans="1:40" ht="46.5" customHeight="1" x14ac:dyDescent="0.2">
      <c r="A678" s="126" t="s">
        <v>349</v>
      </c>
      <c r="B678" s="23">
        <v>2017</v>
      </c>
      <c r="C678" s="431" t="s">
        <v>125</v>
      </c>
      <c r="D678" s="35" t="s">
        <v>4324</v>
      </c>
      <c r="E678" s="160" t="s">
        <v>3918</v>
      </c>
      <c r="F678" s="276"/>
      <c r="H678" s="264">
        <v>42795</v>
      </c>
      <c r="I678" s="122" t="s">
        <v>3996</v>
      </c>
      <c r="J678" s="160" t="s">
        <v>3997</v>
      </c>
      <c r="K678" s="23"/>
      <c r="L678" s="23"/>
      <c r="M678" s="23"/>
      <c r="N678" s="23" t="s">
        <v>132</v>
      </c>
      <c r="O678" s="23" t="s">
        <v>133</v>
      </c>
      <c r="P678" s="23"/>
      <c r="Q678" s="23"/>
      <c r="R678" s="23"/>
      <c r="S678" s="23"/>
      <c r="T678" s="23"/>
      <c r="U678" s="23"/>
      <c r="V678" s="23"/>
      <c r="W678" s="23"/>
      <c r="X678" s="23"/>
      <c r="Y678" s="23"/>
      <c r="Z678" s="23"/>
      <c r="AA678" s="23"/>
      <c r="AB678" s="23"/>
      <c r="AC678" s="23"/>
      <c r="AD678" s="23"/>
      <c r="AE678" s="23"/>
      <c r="AF678" s="23"/>
      <c r="AG678" s="23"/>
      <c r="AH678" s="290"/>
      <c r="AI678" s="23"/>
      <c r="AJ678" s="23"/>
      <c r="AK678" s="23"/>
      <c r="AL678" s="23"/>
      <c r="AM678" s="23"/>
      <c r="AN678" s="23"/>
    </row>
    <row r="679" spans="1:40" ht="46.5" customHeight="1" x14ac:dyDescent="0.2">
      <c r="A679" s="126" t="s">
        <v>349</v>
      </c>
      <c r="B679" s="23">
        <v>2017</v>
      </c>
      <c r="C679" s="431" t="s">
        <v>125</v>
      </c>
      <c r="D679" s="35" t="s">
        <v>4325</v>
      </c>
      <c r="E679" s="160" t="s">
        <v>350</v>
      </c>
      <c r="F679" s="160"/>
      <c r="G679" s="23"/>
      <c r="H679" s="273">
        <v>42828</v>
      </c>
      <c r="I679" s="122" t="s">
        <v>3998</v>
      </c>
      <c r="J679" s="160"/>
      <c r="K679" s="23"/>
      <c r="L679" s="23"/>
      <c r="M679" s="23"/>
      <c r="N679" s="23" t="s">
        <v>132</v>
      </c>
      <c r="O679" s="23" t="s">
        <v>133</v>
      </c>
      <c r="P679" s="23"/>
      <c r="Q679" s="23"/>
      <c r="R679" s="23"/>
      <c r="S679" s="23"/>
      <c r="T679" s="23"/>
      <c r="U679" s="23"/>
      <c r="V679" s="23"/>
      <c r="W679" s="23"/>
      <c r="X679" s="23"/>
      <c r="Y679" s="23"/>
      <c r="Z679" s="23"/>
      <c r="AA679" s="23"/>
      <c r="AB679" s="23"/>
      <c r="AC679" s="23"/>
      <c r="AD679" s="23"/>
      <c r="AE679" s="23"/>
      <c r="AF679" s="23"/>
      <c r="AG679" s="23"/>
      <c r="AH679" s="290"/>
      <c r="AI679" s="23"/>
      <c r="AJ679" s="23"/>
      <c r="AK679" s="23"/>
      <c r="AL679" s="23"/>
      <c r="AM679" s="23"/>
      <c r="AN679" s="23"/>
    </row>
    <row r="680" spans="1:40" ht="46.5" customHeight="1" x14ac:dyDescent="0.2">
      <c r="A680" s="126" t="s">
        <v>349</v>
      </c>
      <c r="B680" s="23">
        <v>2017</v>
      </c>
      <c r="C680" s="431" t="s">
        <v>125</v>
      </c>
      <c r="D680" s="35" t="s">
        <v>4326</v>
      </c>
      <c r="E680" s="160" t="s">
        <v>350</v>
      </c>
      <c r="F680" s="160"/>
      <c r="G680" s="23"/>
      <c r="H680" s="273">
        <v>42873</v>
      </c>
      <c r="I680" s="122" t="s">
        <v>3999</v>
      </c>
      <c r="J680" s="160"/>
      <c r="K680" s="23"/>
      <c r="L680" s="23"/>
      <c r="M680" s="23"/>
      <c r="N680" s="23" t="s">
        <v>132</v>
      </c>
      <c r="O680" s="23" t="s">
        <v>133</v>
      </c>
      <c r="P680" s="23"/>
      <c r="Q680" s="23"/>
      <c r="R680" s="23"/>
      <c r="S680" s="23"/>
      <c r="T680" s="23"/>
      <c r="U680" s="23"/>
      <c r="V680" s="23"/>
      <c r="W680" s="23"/>
      <c r="X680" s="23"/>
      <c r="Y680" s="23"/>
      <c r="Z680" s="23"/>
      <c r="AA680" s="23"/>
      <c r="AB680" s="23"/>
      <c r="AC680" s="23"/>
      <c r="AD680" s="23"/>
      <c r="AE680" s="23"/>
      <c r="AF680" s="23"/>
      <c r="AG680" s="23"/>
      <c r="AH680" s="290"/>
      <c r="AI680" s="23"/>
      <c r="AJ680" s="23"/>
      <c r="AK680" s="23"/>
      <c r="AL680" s="23"/>
      <c r="AM680" s="23"/>
      <c r="AN680" s="23"/>
    </row>
    <row r="681" spans="1:40" ht="46.5" customHeight="1" x14ac:dyDescent="0.2">
      <c r="A681" s="126" t="s">
        <v>349</v>
      </c>
      <c r="B681" s="23">
        <v>2017</v>
      </c>
      <c r="C681" s="431" t="s">
        <v>125</v>
      </c>
      <c r="D681" s="35" t="s">
        <v>4327</v>
      </c>
      <c r="E681" s="160" t="s">
        <v>350</v>
      </c>
      <c r="F681" s="160"/>
      <c r="G681" s="23"/>
      <c r="H681" s="273">
        <v>42892</v>
      </c>
      <c r="I681" s="122" t="s">
        <v>4000</v>
      </c>
      <c r="J681" s="160"/>
      <c r="K681" s="23"/>
      <c r="L681" s="23"/>
      <c r="M681" s="23"/>
      <c r="N681" s="23" t="s">
        <v>132</v>
      </c>
      <c r="O681" s="23" t="s">
        <v>133</v>
      </c>
      <c r="P681" s="23"/>
      <c r="Q681" s="23"/>
      <c r="R681" s="23"/>
      <c r="S681" s="23"/>
      <c r="T681" s="23"/>
      <c r="U681" s="23"/>
      <c r="V681" s="23"/>
      <c r="W681" s="23"/>
      <c r="X681" s="23"/>
      <c r="Y681" s="23"/>
      <c r="Z681" s="23"/>
      <c r="AA681" s="23"/>
      <c r="AB681" s="23"/>
      <c r="AC681" s="23"/>
      <c r="AD681" s="23"/>
      <c r="AE681" s="23"/>
      <c r="AF681" s="23"/>
      <c r="AG681" s="23"/>
      <c r="AH681" s="290"/>
      <c r="AI681" s="23"/>
      <c r="AJ681" s="23"/>
      <c r="AK681" s="23"/>
      <c r="AL681" s="23"/>
      <c r="AM681" s="23"/>
      <c r="AN681" s="23"/>
    </row>
    <row r="682" spans="1:40" ht="46.5" customHeight="1" x14ac:dyDescent="0.2">
      <c r="A682" s="126" t="s">
        <v>349</v>
      </c>
      <c r="B682" s="23">
        <v>2017</v>
      </c>
      <c r="C682" s="431" t="s">
        <v>125</v>
      </c>
      <c r="D682" s="35" t="s">
        <v>4328</v>
      </c>
      <c r="E682" s="160" t="s">
        <v>350</v>
      </c>
      <c r="F682" s="160"/>
      <c r="G682" s="23"/>
      <c r="H682" s="273">
        <v>43010</v>
      </c>
      <c r="I682" s="122" t="s">
        <v>4001</v>
      </c>
      <c r="J682" s="160"/>
      <c r="K682" s="23"/>
      <c r="L682" s="23"/>
      <c r="M682" s="23"/>
      <c r="N682" s="23" t="s">
        <v>132</v>
      </c>
      <c r="O682" s="23" t="s">
        <v>133</v>
      </c>
      <c r="P682" s="23"/>
      <c r="Q682" s="23"/>
      <c r="R682" s="23"/>
      <c r="S682" s="23"/>
      <c r="T682" s="23"/>
      <c r="U682" s="23"/>
      <c r="V682" s="23"/>
      <c r="W682" s="23"/>
      <c r="X682" s="23"/>
      <c r="Y682" s="23"/>
      <c r="Z682" s="23"/>
      <c r="AA682" s="23"/>
      <c r="AB682" s="23"/>
      <c r="AC682" s="23"/>
      <c r="AD682" s="23"/>
      <c r="AE682" s="23"/>
      <c r="AF682" s="23"/>
      <c r="AG682" s="23"/>
      <c r="AH682" s="290"/>
      <c r="AI682" s="23"/>
      <c r="AJ682" s="23"/>
      <c r="AK682" s="23"/>
      <c r="AL682" s="23"/>
      <c r="AM682" s="23"/>
      <c r="AN682" s="23"/>
    </row>
    <row r="683" spans="1:40" ht="46.5" customHeight="1" x14ac:dyDescent="0.2">
      <c r="A683" s="126" t="s">
        <v>349</v>
      </c>
      <c r="B683" s="23">
        <v>2017</v>
      </c>
      <c r="C683" s="431" t="s">
        <v>54</v>
      </c>
      <c r="D683" s="35" t="s">
        <v>4329</v>
      </c>
      <c r="E683" s="160" t="s">
        <v>4002</v>
      </c>
      <c r="F683" s="160"/>
      <c r="G683" s="23"/>
      <c r="H683" s="273">
        <v>42745</v>
      </c>
      <c r="I683" s="122" t="s">
        <v>4003</v>
      </c>
      <c r="J683" s="160"/>
      <c r="K683" s="23"/>
      <c r="L683" s="23"/>
      <c r="M683" s="23"/>
      <c r="N683" s="23" t="s">
        <v>2262</v>
      </c>
      <c r="O683" s="23" t="s">
        <v>610</v>
      </c>
      <c r="P683" s="23"/>
      <c r="Q683" s="23"/>
      <c r="R683" s="23"/>
      <c r="S683" s="23"/>
      <c r="T683" s="23"/>
      <c r="U683" s="23"/>
      <c r="V683" s="23"/>
      <c r="W683" s="23"/>
      <c r="X683" s="23"/>
      <c r="Y683" s="23"/>
      <c r="Z683" s="23"/>
      <c r="AA683" s="23"/>
      <c r="AB683" s="23"/>
      <c r="AC683" s="23"/>
      <c r="AD683" s="23"/>
      <c r="AE683" s="23"/>
      <c r="AF683" s="23"/>
      <c r="AG683" s="23"/>
      <c r="AH683" s="290"/>
      <c r="AI683" s="23"/>
      <c r="AJ683" s="23"/>
      <c r="AK683" s="23"/>
      <c r="AL683" s="23"/>
      <c r="AM683" s="23"/>
      <c r="AN683" s="23"/>
    </row>
    <row r="684" spans="1:40" ht="46.5" customHeight="1" x14ac:dyDescent="0.2">
      <c r="A684" s="126" t="s">
        <v>349</v>
      </c>
      <c r="B684" s="23">
        <v>2017</v>
      </c>
      <c r="C684" s="431" t="s">
        <v>54</v>
      </c>
      <c r="D684" s="35" t="s">
        <v>4004</v>
      </c>
      <c r="E684" s="160" t="s">
        <v>350</v>
      </c>
      <c r="F684" s="160"/>
      <c r="G684" s="23"/>
      <c r="H684" s="273">
        <v>42809</v>
      </c>
      <c r="I684" s="122" t="s">
        <v>4005</v>
      </c>
      <c r="J684" s="160"/>
      <c r="K684" s="23"/>
      <c r="L684" s="23"/>
      <c r="M684" s="23"/>
      <c r="N684" s="23" t="s">
        <v>2262</v>
      </c>
      <c r="O684" s="23" t="s">
        <v>610</v>
      </c>
      <c r="P684" s="23"/>
      <c r="Q684" s="23"/>
      <c r="R684" s="23"/>
      <c r="S684" s="23"/>
      <c r="T684" s="23"/>
      <c r="U684" s="23"/>
      <c r="V684" s="23"/>
      <c r="W684" s="23"/>
      <c r="X684" s="23"/>
      <c r="Y684" s="23"/>
      <c r="Z684" s="23"/>
      <c r="AA684" s="23"/>
      <c r="AB684" s="23"/>
      <c r="AC684" s="23"/>
      <c r="AD684" s="23"/>
      <c r="AE684" s="23"/>
      <c r="AF684" s="23"/>
      <c r="AG684" s="23"/>
      <c r="AH684" s="290"/>
      <c r="AI684" s="23"/>
      <c r="AJ684" s="23"/>
      <c r="AK684" s="23"/>
      <c r="AL684" s="23"/>
      <c r="AM684" s="23"/>
      <c r="AN684" s="23"/>
    </row>
    <row r="685" spans="1:40" ht="46.5" customHeight="1" x14ac:dyDescent="0.2">
      <c r="A685" s="126" t="s">
        <v>349</v>
      </c>
      <c r="B685" s="23">
        <v>2017</v>
      </c>
      <c r="C685" s="431" t="s">
        <v>54</v>
      </c>
      <c r="D685" s="35" t="s">
        <v>4330</v>
      </c>
      <c r="E685" s="160" t="s">
        <v>350</v>
      </c>
      <c r="F685" s="160"/>
      <c r="G685" s="23"/>
      <c r="H685" s="273">
        <v>42768</v>
      </c>
      <c r="I685" s="122" t="s">
        <v>4006</v>
      </c>
      <c r="J685" s="160"/>
      <c r="K685" s="23"/>
      <c r="L685" s="23"/>
      <c r="M685" s="23"/>
      <c r="N685" s="23" t="s">
        <v>2262</v>
      </c>
      <c r="O685" s="23" t="s">
        <v>610</v>
      </c>
      <c r="P685" s="23" t="s">
        <v>440</v>
      </c>
      <c r="Q685" s="23" t="s">
        <v>441</v>
      </c>
      <c r="R685" s="23"/>
      <c r="S685" s="23"/>
      <c r="T685" s="23"/>
      <c r="U685" s="23"/>
      <c r="V685" s="23"/>
      <c r="W685" s="23"/>
      <c r="X685" s="23"/>
      <c r="Y685" s="23"/>
      <c r="Z685" s="23"/>
      <c r="AA685" s="23"/>
      <c r="AB685" s="23"/>
      <c r="AC685" s="23"/>
      <c r="AD685" s="23"/>
      <c r="AE685" s="23"/>
      <c r="AF685" s="23"/>
      <c r="AG685" s="23"/>
      <c r="AH685" s="290"/>
      <c r="AI685" s="23"/>
      <c r="AJ685" s="23"/>
      <c r="AK685" s="23"/>
      <c r="AL685" s="23"/>
      <c r="AM685" s="23"/>
      <c r="AN685" s="23"/>
    </row>
    <row r="686" spans="1:40" ht="46.5" customHeight="1" x14ac:dyDescent="0.2">
      <c r="A686" s="126" t="s">
        <v>349</v>
      </c>
      <c r="B686" s="23">
        <v>2017</v>
      </c>
      <c r="C686" s="431" t="s">
        <v>54</v>
      </c>
      <c r="D686" s="20" t="s">
        <v>4331</v>
      </c>
      <c r="E686" s="160" t="s">
        <v>3933</v>
      </c>
      <c r="F686" s="160"/>
      <c r="G686" s="23"/>
      <c r="H686" s="264">
        <v>42887</v>
      </c>
      <c r="I686" s="35"/>
      <c r="J686" s="160"/>
      <c r="K686" s="23"/>
      <c r="L686" s="23"/>
      <c r="M686" s="23"/>
      <c r="N686" s="23" t="s">
        <v>2262</v>
      </c>
      <c r="O686" s="23" t="s">
        <v>610</v>
      </c>
      <c r="P686" s="23"/>
      <c r="Q686" s="23"/>
      <c r="R686" s="23"/>
      <c r="S686" s="23"/>
      <c r="T686" s="23"/>
      <c r="U686" s="23"/>
      <c r="V686" s="23"/>
      <c r="W686" s="23"/>
      <c r="X686" s="23"/>
      <c r="Y686" s="23"/>
      <c r="Z686" s="23"/>
      <c r="AA686" s="23"/>
      <c r="AB686" s="23"/>
      <c r="AC686" s="23"/>
      <c r="AD686" s="23"/>
      <c r="AE686" s="23"/>
      <c r="AF686" s="23"/>
      <c r="AG686" s="23"/>
      <c r="AH686" s="290"/>
      <c r="AI686" s="23"/>
      <c r="AJ686" s="23"/>
      <c r="AK686" s="23"/>
      <c r="AL686" s="23"/>
      <c r="AM686" s="23"/>
      <c r="AN686" s="23"/>
    </row>
    <row r="687" spans="1:40" ht="46.5" customHeight="1" x14ac:dyDescent="0.2">
      <c r="A687" s="126" t="s">
        <v>349</v>
      </c>
      <c r="B687" s="23">
        <v>2017</v>
      </c>
      <c r="C687" s="431" t="s">
        <v>54</v>
      </c>
      <c r="D687" s="35" t="s">
        <v>4454</v>
      </c>
      <c r="E687" s="160" t="s">
        <v>350</v>
      </c>
      <c r="F687" s="160"/>
      <c r="G687" s="23"/>
      <c r="H687" s="273">
        <v>42743</v>
      </c>
      <c r="I687" s="122" t="s">
        <v>4007</v>
      </c>
      <c r="J687" s="160"/>
      <c r="K687" s="23"/>
      <c r="L687" s="23"/>
      <c r="M687" s="23"/>
      <c r="N687" s="23" t="s">
        <v>2262</v>
      </c>
      <c r="O687" s="23" t="s">
        <v>610</v>
      </c>
      <c r="P687" s="23"/>
      <c r="Q687" s="23"/>
      <c r="R687" s="23"/>
      <c r="S687" s="23"/>
      <c r="T687" s="23"/>
      <c r="U687" s="23"/>
      <c r="V687" s="23"/>
      <c r="W687" s="23"/>
      <c r="X687" s="23"/>
      <c r="Y687" s="23"/>
      <c r="Z687" s="23"/>
      <c r="AA687" s="23"/>
      <c r="AB687" s="23"/>
      <c r="AC687" s="23"/>
      <c r="AD687" s="23"/>
      <c r="AE687" s="23"/>
      <c r="AF687" s="23"/>
      <c r="AG687" s="23"/>
      <c r="AH687" s="290"/>
      <c r="AI687" s="23"/>
      <c r="AJ687" s="23"/>
      <c r="AK687" s="23"/>
      <c r="AL687" s="23"/>
      <c r="AM687" s="23"/>
      <c r="AN687" s="23"/>
    </row>
    <row r="688" spans="1:40" ht="46.5" customHeight="1" x14ac:dyDescent="0.2">
      <c r="A688" s="126" t="s">
        <v>349</v>
      </c>
      <c r="B688" s="23">
        <v>2017</v>
      </c>
      <c r="C688" s="431" t="s">
        <v>54</v>
      </c>
      <c r="D688" s="35" t="s">
        <v>4332</v>
      </c>
      <c r="E688" s="160" t="s">
        <v>350</v>
      </c>
      <c r="F688" s="160"/>
      <c r="G688" s="23"/>
      <c r="H688" s="273">
        <v>42886</v>
      </c>
      <c r="I688" s="122" t="s">
        <v>4008</v>
      </c>
      <c r="J688" s="160"/>
      <c r="K688" s="23"/>
      <c r="L688" s="23"/>
      <c r="M688" s="23"/>
      <c r="N688" s="23" t="s">
        <v>2262</v>
      </c>
      <c r="O688" s="23" t="s">
        <v>610</v>
      </c>
      <c r="P688" s="23"/>
      <c r="Q688" s="23"/>
      <c r="R688" s="23"/>
      <c r="S688" s="23"/>
      <c r="T688" s="23"/>
      <c r="U688" s="23"/>
      <c r="V688" s="23"/>
      <c r="W688" s="23"/>
      <c r="X688" s="23"/>
      <c r="Y688" s="23"/>
      <c r="Z688" s="23"/>
      <c r="AA688" s="23"/>
      <c r="AB688" s="23"/>
      <c r="AC688" s="23"/>
      <c r="AD688" s="23"/>
      <c r="AE688" s="23"/>
      <c r="AF688" s="23"/>
      <c r="AG688" s="23"/>
      <c r="AH688" s="290"/>
      <c r="AI688" s="23"/>
      <c r="AJ688" s="23"/>
      <c r="AK688" s="23"/>
      <c r="AL688" s="23"/>
      <c r="AM688" s="23"/>
      <c r="AN688" s="23"/>
    </row>
    <row r="689" spans="1:40" ht="46.5" customHeight="1" x14ac:dyDescent="0.2">
      <c r="A689" s="126" t="s">
        <v>349</v>
      </c>
      <c r="B689" s="23">
        <v>2017</v>
      </c>
      <c r="C689" s="431" t="s">
        <v>54</v>
      </c>
      <c r="D689" s="35" t="s">
        <v>4333</v>
      </c>
      <c r="E689" s="160" t="s">
        <v>3933</v>
      </c>
      <c r="F689" s="160"/>
      <c r="G689" s="23"/>
      <c r="H689" s="273">
        <v>42793</v>
      </c>
      <c r="I689" s="35"/>
      <c r="J689" s="160"/>
      <c r="K689" s="23"/>
      <c r="L689" s="23"/>
      <c r="M689" s="23"/>
      <c r="N689" s="23" t="s">
        <v>2262</v>
      </c>
      <c r="O689" s="23" t="s">
        <v>610</v>
      </c>
      <c r="P689" s="23"/>
      <c r="Q689" s="23"/>
      <c r="R689" s="23"/>
      <c r="S689" s="23"/>
      <c r="T689" s="23"/>
      <c r="U689" s="23"/>
      <c r="V689" s="23"/>
      <c r="W689" s="23"/>
      <c r="X689" s="23"/>
      <c r="Y689" s="23"/>
      <c r="Z689" s="23"/>
      <c r="AA689" s="23"/>
      <c r="AB689" s="23"/>
      <c r="AC689" s="23"/>
      <c r="AD689" s="23"/>
      <c r="AE689" s="23"/>
      <c r="AF689" s="23"/>
      <c r="AG689" s="23"/>
      <c r="AH689" s="290"/>
      <c r="AI689" s="23"/>
      <c r="AJ689" s="23"/>
      <c r="AK689" s="23"/>
      <c r="AL689" s="23"/>
      <c r="AM689" s="23"/>
      <c r="AN689" s="23"/>
    </row>
    <row r="690" spans="1:40" ht="46.5" customHeight="1" x14ac:dyDescent="0.2">
      <c r="A690" s="126" t="s">
        <v>349</v>
      </c>
      <c r="B690" s="23">
        <v>2017</v>
      </c>
      <c r="C690" s="431" t="s">
        <v>54</v>
      </c>
      <c r="D690" s="35" t="s">
        <v>4334</v>
      </c>
      <c r="E690" s="160" t="s">
        <v>350</v>
      </c>
      <c r="F690" s="160"/>
      <c r="G690" s="23"/>
      <c r="H690" s="273">
        <v>42901</v>
      </c>
      <c r="I690" s="122" t="s">
        <v>4009</v>
      </c>
      <c r="J690" s="160"/>
      <c r="K690" s="23"/>
      <c r="L690" s="23"/>
      <c r="M690" s="23"/>
      <c r="N690" s="23" t="s">
        <v>2262</v>
      </c>
      <c r="O690" s="23" t="s">
        <v>610</v>
      </c>
      <c r="P690" s="23"/>
      <c r="Q690" s="23"/>
      <c r="R690" s="23"/>
      <c r="S690" s="23"/>
      <c r="T690" s="23"/>
      <c r="U690" s="23"/>
      <c r="V690" s="23"/>
      <c r="W690" s="23"/>
      <c r="X690" s="23"/>
      <c r="Y690" s="23"/>
      <c r="Z690" s="23"/>
      <c r="AA690" s="23"/>
      <c r="AB690" s="23"/>
      <c r="AC690" s="23"/>
      <c r="AD690" s="23"/>
      <c r="AE690" s="23"/>
      <c r="AF690" s="23"/>
      <c r="AG690" s="23"/>
      <c r="AH690" s="290"/>
      <c r="AI690" s="23"/>
      <c r="AJ690" s="23"/>
      <c r="AK690" s="23"/>
      <c r="AL690" s="23"/>
      <c r="AM690" s="23"/>
      <c r="AN690" s="23"/>
    </row>
    <row r="691" spans="1:40" ht="46.5" customHeight="1" x14ac:dyDescent="0.2">
      <c r="A691" s="126" t="s">
        <v>349</v>
      </c>
      <c r="B691" s="23">
        <v>2017</v>
      </c>
      <c r="C691" s="431" t="s">
        <v>54</v>
      </c>
      <c r="D691" s="35" t="s">
        <v>4335</v>
      </c>
      <c r="E691" s="160" t="s">
        <v>350</v>
      </c>
      <c r="F691" s="160"/>
      <c r="G691" s="23"/>
      <c r="H691" s="273">
        <v>42813</v>
      </c>
      <c r="I691" s="122" t="s">
        <v>4010</v>
      </c>
      <c r="J691" s="160"/>
      <c r="K691" s="23"/>
      <c r="L691" s="23"/>
      <c r="M691" s="23"/>
      <c r="N691" s="23" t="s">
        <v>2262</v>
      </c>
      <c r="O691" s="23" t="s">
        <v>610</v>
      </c>
      <c r="P691" s="23"/>
      <c r="Q691" s="23"/>
      <c r="R691" s="23"/>
      <c r="S691" s="23"/>
      <c r="T691" s="23"/>
      <c r="U691" s="23"/>
      <c r="V691" s="23"/>
      <c r="W691" s="23"/>
      <c r="X691" s="23"/>
      <c r="Y691" s="23"/>
      <c r="Z691" s="23"/>
      <c r="AA691" s="23"/>
      <c r="AB691" s="23"/>
      <c r="AC691" s="23"/>
      <c r="AD691" s="23"/>
      <c r="AE691" s="23"/>
      <c r="AF691" s="23"/>
      <c r="AG691" s="23"/>
      <c r="AH691" s="290"/>
      <c r="AI691" s="23"/>
      <c r="AJ691" s="23"/>
      <c r="AK691" s="23"/>
      <c r="AL691" s="23"/>
      <c r="AM691" s="23"/>
      <c r="AN691" s="23"/>
    </row>
    <row r="692" spans="1:40" ht="46.5" customHeight="1" x14ac:dyDescent="0.2">
      <c r="A692" s="126" t="s">
        <v>349</v>
      </c>
      <c r="B692" s="23">
        <v>2017</v>
      </c>
      <c r="C692" s="431" t="s">
        <v>54</v>
      </c>
      <c r="D692" s="35" t="s">
        <v>4336</v>
      </c>
      <c r="E692" s="160" t="s">
        <v>350</v>
      </c>
      <c r="F692" s="160"/>
      <c r="G692" s="23"/>
      <c r="H692" s="273">
        <v>42898</v>
      </c>
      <c r="I692" s="122" t="s">
        <v>4011</v>
      </c>
      <c r="J692" s="160"/>
      <c r="K692" s="23"/>
      <c r="L692" s="23"/>
      <c r="M692" s="23"/>
      <c r="N692" s="23" t="s">
        <v>2262</v>
      </c>
      <c r="O692" s="23" t="s">
        <v>610</v>
      </c>
      <c r="P692" s="23"/>
      <c r="Q692" s="23"/>
      <c r="R692" s="23"/>
      <c r="S692" s="23"/>
      <c r="T692" s="23"/>
      <c r="U692" s="23"/>
      <c r="V692" s="23"/>
      <c r="W692" s="23"/>
      <c r="X692" s="23"/>
      <c r="Y692" s="23"/>
      <c r="Z692" s="23"/>
      <c r="AA692" s="23"/>
      <c r="AB692" s="23"/>
      <c r="AC692" s="23"/>
      <c r="AD692" s="23"/>
      <c r="AE692" s="23"/>
      <c r="AF692" s="23"/>
      <c r="AG692" s="23"/>
      <c r="AH692" s="290"/>
      <c r="AI692" s="23"/>
      <c r="AJ692" s="23"/>
      <c r="AK692" s="23"/>
      <c r="AL692" s="23"/>
      <c r="AM692" s="23"/>
      <c r="AN692" s="23"/>
    </row>
    <row r="693" spans="1:40" ht="46.5" customHeight="1" x14ac:dyDescent="0.2">
      <c r="A693" s="126" t="s">
        <v>349</v>
      </c>
      <c r="B693" s="23">
        <v>2017</v>
      </c>
      <c r="C693" s="431" t="s">
        <v>1579</v>
      </c>
      <c r="D693" s="35" t="s">
        <v>4337</v>
      </c>
      <c r="E693" s="160" t="s">
        <v>350</v>
      </c>
      <c r="F693" s="160"/>
      <c r="G693" s="23"/>
      <c r="H693" s="271">
        <v>42975</v>
      </c>
      <c r="I693" s="122" t="s">
        <v>4012</v>
      </c>
      <c r="J693" s="160"/>
      <c r="K693" s="23"/>
      <c r="L693" s="23"/>
      <c r="M693" s="23"/>
      <c r="N693" s="23" t="s">
        <v>4013</v>
      </c>
      <c r="O693" s="23" t="s">
        <v>4014</v>
      </c>
      <c r="P693" s="23"/>
      <c r="Q693" s="23"/>
      <c r="R693" s="23"/>
      <c r="S693" s="23"/>
      <c r="T693" s="23"/>
      <c r="U693" s="23"/>
      <c r="V693" s="23"/>
      <c r="W693" s="23"/>
      <c r="X693" s="23"/>
      <c r="Y693" s="23"/>
      <c r="Z693" s="23"/>
      <c r="AA693" s="23"/>
      <c r="AB693" s="23"/>
      <c r="AC693" s="23"/>
      <c r="AD693" s="23"/>
      <c r="AE693" s="23"/>
      <c r="AF693" s="23"/>
      <c r="AG693" s="23"/>
      <c r="AH693" s="290"/>
      <c r="AI693" s="23"/>
      <c r="AJ693" s="23"/>
      <c r="AK693" s="23"/>
      <c r="AL693" s="23"/>
      <c r="AM693" s="23"/>
      <c r="AN693" s="23"/>
    </row>
    <row r="694" spans="1:40" ht="46.5" customHeight="1" x14ac:dyDescent="0.2">
      <c r="A694" s="126" t="s">
        <v>349</v>
      </c>
      <c r="B694" s="23">
        <v>2017</v>
      </c>
      <c r="C694" s="431" t="s">
        <v>1579</v>
      </c>
      <c r="D694" s="35" t="s">
        <v>4338</v>
      </c>
      <c r="E694" s="160" t="s">
        <v>350</v>
      </c>
      <c r="F694" s="160"/>
      <c r="G694" s="23"/>
      <c r="H694" s="273">
        <v>42988</v>
      </c>
      <c r="I694" s="122" t="s">
        <v>4015</v>
      </c>
      <c r="J694" s="160"/>
      <c r="K694" s="23"/>
      <c r="L694" s="23"/>
      <c r="M694" s="23"/>
      <c r="N694" s="23" t="s">
        <v>4013</v>
      </c>
      <c r="O694" s="23" t="s">
        <v>4014</v>
      </c>
      <c r="P694" s="23"/>
      <c r="Q694" s="23"/>
      <c r="R694" s="23"/>
      <c r="S694" s="23"/>
      <c r="T694" s="23"/>
      <c r="U694" s="23"/>
      <c r="V694" s="23"/>
      <c r="W694" s="23"/>
      <c r="X694" s="23"/>
      <c r="Y694" s="23"/>
      <c r="Z694" s="23"/>
      <c r="AA694" s="23"/>
      <c r="AB694" s="23"/>
      <c r="AC694" s="23"/>
      <c r="AD694" s="23"/>
      <c r="AE694" s="23"/>
      <c r="AF694" s="23"/>
      <c r="AG694" s="23"/>
      <c r="AH694" s="290"/>
      <c r="AI694" s="23"/>
      <c r="AJ694" s="23"/>
      <c r="AK694" s="23"/>
      <c r="AL694" s="23"/>
      <c r="AM694" s="23"/>
      <c r="AN694" s="23"/>
    </row>
    <row r="695" spans="1:40" ht="46.5" customHeight="1" x14ac:dyDescent="0.2">
      <c r="A695" s="126" t="s">
        <v>349</v>
      </c>
      <c r="B695" s="23">
        <v>2017</v>
      </c>
      <c r="C695" s="431" t="s">
        <v>1579</v>
      </c>
      <c r="D695" s="35" t="s">
        <v>4339</v>
      </c>
      <c r="E695" s="160" t="s">
        <v>350</v>
      </c>
      <c r="F695" s="160"/>
      <c r="G695" s="23"/>
      <c r="H695" s="273">
        <v>42821</v>
      </c>
      <c r="I695" s="122" t="s">
        <v>4016</v>
      </c>
      <c r="J695" s="160"/>
      <c r="K695" s="23"/>
      <c r="L695" s="23"/>
      <c r="M695" s="23"/>
      <c r="N695" s="23" t="s">
        <v>4013</v>
      </c>
      <c r="O695" s="23" t="s">
        <v>4014</v>
      </c>
      <c r="P695" s="23"/>
      <c r="Q695" s="23"/>
      <c r="R695" s="23"/>
      <c r="S695" s="23"/>
      <c r="T695" s="23"/>
      <c r="U695" s="23"/>
      <c r="V695" s="23"/>
      <c r="W695" s="23"/>
      <c r="X695" s="23"/>
      <c r="Y695" s="23"/>
      <c r="Z695" s="23"/>
      <c r="AA695" s="23"/>
      <c r="AB695" s="23"/>
      <c r="AC695" s="23"/>
      <c r="AD695" s="23"/>
      <c r="AE695" s="23"/>
      <c r="AF695" s="23"/>
      <c r="AG695" s="23"/>
      <c r="AH695" s="290"/>
      <c r="AI695" s="23"/>
      <c r="AJ695" s="23"/>
      <c r="AK695" s="23"/>
      <c r="AL695" s="23"/>
      <c r="AM695" s="23"/>
      <c r="AN695" s="23"/>
    </row>
    <row r="696" spans="1:40" ht="46.5" customHeight="1" x14ac:dyDescent="0.2">
      <c r="A696" s="126" t="s">
        <v>349</v>
      </c>
      <c r="B696" s="23">
        <v>2017</v>
      </c>
      <c r="C696" s="431" t="s">
        <v>79</v>
      </c>
      <c r="D696" s="35" t="s">
        <v>4340</v>
      </c>
      <c r="E696" s="160" t="s">
        <v>350</v>
      </c>
      <c r="F696" s="160"/>
      <c r="G696" s="23"/>
      <c r="H696" s="273">
        <v>42845</v>
      </c>
      <c r="I696" s="122" t="s">
        <v>4017</v>
      </c>
      <c r="J696" s="160"/>
      <c r="K696" s="23"/>
      <c r="L696" s="23"/>
      <c r="M696" s="23"/>
      <c r="N696" s="23" t="s">
        <v>257</v>
      </c>
      <c r="O696" s="23" t="s">
        <v>258</v>
      </c>
      <c r="P696" s="23"/>
      <c r="Q696" s="23"/>
      <c r="R696" s="23"/>
      <c r="S696" s="23"/>
      <c r="T696" s="23"/>
      <c r="U696" s="23"/>
      <c r="V696" s="23"/>
      <c r="W696" s="23"/>
      <c r="X696" s="23"/>
      <c r="Y696" s="23"/>
      <c r="Z696" s="23"/>
      <c r="AA696" s="23"/>
      <c r="AB696" s="23"/>
      <c r="AC696" s="23"/>
      <c r="AD696" s="23"/>
      <c r="AE696" s="23"/>
      <c r="AF696" s="23"/>
      <c r="AG696" s="23"/>
      <c r="AH696" s="290"/>
      <c r="AI696" s="23"/>
      <c r="AJ696" s="23"/>
      <c r="AK696" s="23"/>
      <c r="AL696" s="23"/>
      <c r="AM696" s="23"/>
      <c r="AN696" s="23"/>
    </row>
    <row r="697" spans="1:40" ht="46.5" customHeight="1" x14ac:dyDescent="0.2">
      <c r="A697" s="126" t="s">
        <v>349</v>
      </c>
      <c r="B697" s="23">
        <v>2017</v>
      </c>
      <c r="C697" s="431" t="s">
        <v>79</v>
      </c>
      <c r="D697" s="35" t="s">
        <v>4341</v>
      </c>
      <c r="E697" s="160" t="s">
        <v>4018</v>
      </c>
      <c r="F697" s="160"/>
      <c r="G697" s="23"/>
      <c r="H697" s="273">
        <v>42788</v>
      </c>
      <c r="I697" s="122" t="s">
        <v>4019</v>
      </c>
      <c r="J697" s="160"/>
      <c r="K697" s="23"/>
      <c r="L697" s="23"/>
      <c r="M697" s="23"/>
      <c r="N697" s="23" t="s">
        <v>257</v>
      </c>
      <c r="O697" s="23" t="s">
        <v>258</v>
      </c>
      <c r="P697" s="23"/>
      <c r="Q697" s="23"/>
      <c r="R697" s="23"/>
      <c r="S697" s="23"/>
      <c r="T697" s="23"/>
      <c r="U697" s="23"/>
      <c r="V697" s="23"/>
      <c r="W697" s="23"/>
      <c r="X697" s="23"/>
      <c r="Y697" s="23"/>
      <c r="Z697" s="23"/>
      <c r="AA697" s="23"/>
      <c r="AB697" s="23"/>
      <c r="AC697" s="23"/>
      <c r="AD697" s="23"/>
      <c r="AE697" s="23"/>
      <c r="AF697" s="23"/>
      <c r="AG697" s="23"/>
      <c r="AH697" s="290"/>
      <c r="AI697" s="23"/>
      <c r="AJ697" s="23"/>
      <c r="AK697" s="23"/>
      <c r="AL697" s="23"/>
      <c r="AM697" s="23"/>
      <c r="AN697" s="23"/>
    </row>
    <row r="698" spans="1:40" ht="46.5" customHeight="1" x14ac:dyDescent="0.2">
      <c r="A698" s="126" t="s">
        <v>349</v>
      </c>
      <c r="B698" s="23">
        <v>2017</v>
      </c>
      <c r="C698" s="431" t="s">
        <v>79</v>
      </c>
      <c r="D698" s="35" t="s">
        <v>4342</v>
      </c>
      <c r="E698" s="160" t="s">
        <v>350</v>
      </c>
      <c r="F698" s="160"/>
      <c r="G698" s="23"/>
      <c r="H698" s="273">
        <v>42800</v>
      </c>
      <c r="I698" s="122" t="s">
        <v>4020</v>
      </c>
      <c r="J698" s="160"/>
      <c r="K698" s="23"/>
      <c r="L698" s="23"/>
      <c r="M698" s="23"/>
      <c r="N698" s="23" t="s">
        <v>257</v>
      </c>
      <c r="O698" s="23" t="s">
        <v>258</v>
      </c>
      <c r="P698" s="23"/>
      <c r="Q698" s="23"/>
      <c r="R698" s="23"/>
      <c r="S698" s="23"/>
      <c r="T698" s="23"/>
      <c r="U698" s="23"/>
      <c r="V698" s="23"/>
      <c r="W698" s="23"/>
      <c r="X698" s="23"/>
      <c r="Y698" s="23"/>
      <c r="Z698" s="23"/>
      <c r="AA698" s="23"/>
      <c r="AB698" s="23"/>
      <c r="AC698" s="23"/>
      <c r="AD698" s="23"/>
      <c r="AE698" s="23"/>
      <c r="AF698" s="23"/>
      <c r="AG698" s="23"/>
      <c r="AH698" s="290"/>
      <c r="AI698" s="23"/>
      <c r="AJ698" s="23"/>
      <c r="AK698" s="23"/>
      <c r="AL698" s="23"/>
      <c r="AM698" s="23"/>
      <c r="AN698" s="23"/>
    </row>
    <row r="699" spans="1:40" ht="46.5" customHeight="1" x14ac:dyDescent="0.2">
      <c r="A699" s="126" t="s">
        <v>349</v>
      </c>
      <c r="B699" s="23">
        <v>2017</v>
      </c>
      <c r="C699" s="431" t="s">
        <v>79</v>
      </c>
      <c r="D699" s="35" t="s">
        <v>4343</v>
      </c>
      <c r="E699" s="160" t="s">
        <v>350</v>
      </c>
      <c r="F699" s="160"/>
      <c r="G699" s="23"/>
      <c r="H699" s="273">
        <v>42806</v>
      </c>
      <c r="I699" s="122" t="s">
        <v>4021</v>
      </c>
      <c r="J699" s="160"/>
      <c r="K699" s="23"/>
      <c r="L699" s="23"/>
      <c r="M699" s="23"/>
      <c r="N699" s="23" t="s">
        <v>257</v>
      </c>
      <c r="O699" s="23" t="s">
        <v>258</v>
      </c>
      <c r="P699" s="23"/>
      <c r="Q699" s="23"/>
      <c r="R699" s="23"/>
      <c r="S699" s="23"/>
      <c r="T699" s="23"/>
      <c r="U699" s="23"/>
      <c r="V699" s="23"/>
      <c r="W699" s="23"/>
      <c r="X699" s="23"/>
      <c r="Y699" s="23"/>
      <c r="Z699" s="23"/>
      <c r="AA699" s="23"/>
      <c r="AB699" s="23"/>
      <c r="AC699" s="23"/>
      <c r="AD699" s="23"/>
      <c r="AE699" s="23"/>
      <c r="AF699" s="23"/>
      <c r="AG699" s="23"/>
      <c r="AH699" s="290"/>
      <c r="AI699" s="23"/>
      <c r="AJ699" s="23"/>
      <c r="AK699" s="23"/>
      <c r="AL699" s="23"/>
      <c r="AM699" s="23"/>
      <c r="AN699" s="23"/>
    </row>
    <row r="700" spans="1:40" ht="46.5" customHeight="1" x14ac:dyDescent="0.2">
      <c r="A700" s="126" t="s">
        <v>349</v>
      </c>
      <c r="B700" s="23">
        <v>2017</v>
      </c>
      <c r="C700" s="431" t="s">
        <v>79</v>
      </c>
      <c r="D700" s="35" t="s">
        <v>4344</v>
      </c>
      <c r="E700" s="160" t="s">
        <v>350</v>
      </c>
      <c r="F700" s="160"/>
      <c r="G700" s="23"/>
      <c r="H700" s="273">
        <v>43832</v>
      </c>
      <c r="I700" s="122" t="s">
        <v>4022</v>
      </c>
      <c r="J700" s="160"/>
      <c r="K700" s="23"/>
      <c r="L700" s="23"/>
      <c r="M700" s="23"/>
      <c r="N700" s="23" t="s">
        <v>257</v>
      </c>
      <c r="O700" s="23" t="s">
        <v>258</v>
      </c>
      <c r="P700" s="23"/>
      <c r="Q700" s="23"/>
      <c r="R700" s="23"/>
      <c r="S700" s="23"/>
      <c r="T700" s="23"/>
      <c r="U700" s="23"/>
      <c r="V700" s="23"/>
      <c r="W700" s="23"/>
      <c r="X700" s="23"/>
      <c r="Y700" s="23"/>
      <c r="Z700" s="23"/>
      <c r="AA700" s="23"/>
      <c r="AB700" s="23"/>
      <c r="AC700" s="23"/>
      <c r="AD700" s="23"/>
      <c r="AE700" s="23"/>
      <c r="AF700" s="23"/>
      <c r="AG700" s="23"/>
      <c r="AH700" s="290"/>
      <c r="AI700" s="23"/>
      <c r="AJ700" s="23"/>
      <c r="AK700" s="23"/>
      <c r="AL700" s="23"/>
      <c r="AM700" s="23"/>
      <c r="AN700" s="23"/>
    </row>
    <row r="701" spans="1:40" ht="46.5" customHeight="1" x14ac:dyDescent="0.2">
      <c r="A701" s="126" t="s">
        <v>349</v>
      </c>
      <c r="B701" s="23">
        <v>2017</v>
      </c>
      <c r="C701" s="431" t="s">
        <v>79</v>
      </c>
      <c r="D701" s="35" t="s">
        <v>4345</v>
      </c>
      <c r="E701" s="160" t="s">
        <v>350</v>
      </c>
      <c r="F701" s="160"/>
      <c r="G701" s="23"/>
      <c r="H701" s="273">
        <v>42871</v>
      </c>
      <c r="I701" s="122" t="s">
        <v>4023</v>
      </c>
      <c r="J701" s="160"/>
      <c r="K701" s="23"/>
      <c r="L701" s="23"/>
      <c r="M701" s="23"/>
      <c r="N701" s="23" t="s">
        <v>257</v>
      </c>
      <c r="O701" s="23" t="s">
        <v>258</v>
      </c>
      <c r="P701" s="23"/>
      <c r="Q701" s="23"/>
      <c r="R701" s="23"/>
      <c r="S701" s="23"/>
      <c r="T701" s="23"/>
      <c r="U701" s="23"/>
      <c r="V701" s="23"/>
      <c r="W701" s="23"/>
      <c r="X701" s="23"/>
      <c r="Y701" s="23"/>
      <c r="Z701" s="23"/>
      <c r="AA701" s="23"/>
      <c r="AB701" s="23"/>
      <c r="AC701" s="23"/>
      <c r="AD701" s="23"/>
      <c r="AE701" s="23"/>
      <c r="AF701" s="23"/>
      <c r="AG701" s="23"/>
      <c r="AH701" s="290"/>
      <c r="AI701" s="23"/>
      <c r="AJ701" s="23"/>
      <c r="AK701" s="23"/>
      <c r="AL701" s="23"/>
      <c r="AM701" s="23"/>
      <c r="AN701" s="23"/>
    </row>
    <row r="702" spans="1:40" ht="46.5" customHeight="1" x14ac:dyDescent="0.2">
      <c r="A702" s="126" t="s">
        <v>349</v>
      </c>
      <c r="B702" s="23">
        <v>2017</v>
      </c>
      <c r="C702" s="431" t="s">
        <v>79</v>
      </c>
      <c r="D702" s="35" t="s">
        <v>4346</v>
      </c>
      <c r="E702" s="160" t="s">
        <v>350</v>
      </c>
      <c r="F702" s="160"/>
      <c r="G702" s="23"/>
      <c r="H702" s="273">
        <v>42745</v>
      </c>
      <c r="I702" s="122" t="s">
        <v>4024</v>
      </c>
      <c r="J702" s="160"/>
      <c r="K702" s="23"/>
      <c r="L702" s="23"/>
      <c r="M702" s="23"/>
      <c r="N702" s="23" t="s">
        <v>257</v>
      </c>
      <c r="O702" s="23" t="s">
        <v>258</v>
      </c>
      <c r="P702" s="23"/>
      <c r="Q702" s="23"/>
      <c r="R702" s="23"/>
      <c r="S702" s="23"/>
      <c r="T702" s="23"/>
      <c r="U702" s="23"/>
      <c r="V702" s="23"/>
      <c r="W702" s="23"/>
      <c r="X702" s="23"/>
      <c r="Y702" s="23"/>
      <c r="Z702" s="23"/>
      <c r="AA702" s="23"/>
      <c r="AB702" s="23"/>
      <c r="AC702" s="23"/>
      <c r="AD702" s="23"/>
      <c r="AE702" s="23"/>
      <c r="AF702" s="23"/>
      <c r="AG702" s="23"/>
      <c r="AH702" s="290"/>
      <c r="AI702" s="23"/>
      <c r="AJ702" s="23"/>
      <c r="AK702" s="23"/>
      <c r="AL702" s="23"/>
      <c r="AM702" s="23"/>
      <c r="AN702" s="23"/>
    </row>
    <row r="703" spans="1:40" ht="46.5" customHeight="1" x14ac:dyDescent="0.2">
      <c r="A703" s="126" t="s">
        <v>349</v>
      </c>
      <c r="B703" s="23">
        <v>2017</v>
      </c>
      <c r="C703" s="431" t="s">
        <v>79</v>
      </c>
      <c r="D703" s="35" t="s">
        <v>4347</v>
      </c>
      <c r="E703" s="160" t="s">
        <v>350</v>
      </c>
      <c r="F703" s="160"/>
      <c r="G703" s="23"/>
      <c r="H703" s="273">
        <v>42752</v>
      </c>
      <c r="I703" s="122" t="s">
        <v>4025</v>
      </c>
      <c r="J703" s="160"/>
      <c r="K703" s="23"/>
      <c r="L703" s="23"/>
      <c r="M703" s="23"/>
      <c r="N703" s="23" t="s">
        <v>257</v>
      </c>
      <c r="O703" s="23" t="s">
        <v>258</v>
      </c>
      <c r="P703" s="23"/>
      <c r="Q703" s="23"/>
      <c r="R703" s="23"/>
      <c r="S703" s="23"/>
      <c r="T703" s="23"/>
      <c r="U703" s="23"/>
      <c r="V703" s="23"/>
      <c r="W703" s="23"/>
      <c r="X703" s="23"/>
      <c r="Y703" s="23"/>
      <c r="Z703" s="23"/>
      <c r="AA703" s="23"/>
      <c r="AB703" s="23"/>
      <c r="AC703" s="23"/>
      <c r="AD703" s="23"/>
      <c r="AE703" s="23"/>
      <c r="AF703" s="23"/>
      <c r="AG703" s="23"/>
      <c r="AH703" s="290"/>
      <c r="AI703" s="23"/>
      <c r="AJ703" s="23"/>
      <c r="AK703" s="23"/>
      <c r="AL703" s="23"/>
      <c r="AM703" s="23"/>
      <c r="AN703" s="23"/>
    </row>
    <row r="704" spans="1:40" ht="46.5" customHeight="1" x14ac:dyDescent="0.2">
      <c r="A704" s="126" t="s">
        <v>349</v>
      </c>
      <c r="B704" s="23">
        <v>2017</v>
      </c>
      <c r="C704" s="431" t="s">
        <v>79</v>
      </c>
      <c r="D704" s="35" t="s">
        <v>4348</v>
      </c>
      <c r="E704" s="160" t="s">
        <v>350</v>
      </c>
      <c r="F704" s="160"/>
      <c r="G704" s="23"/>
      <c r="H704" s="273">
        <v>42925</v>
      </c>
      <c r="I704" s="122" t="s">
        <v>4026</v>
      </c>
      <c r="J704" s="160"/>
      <c r="K704" s="23"/>
      <c r="L704" s="23"/>
      <c r="M704" s="23"/>
      <c r="N704" s="23" t="s">
        <v>257</v>
      </c>
      <c r="O704" s="23" t="s">
        <v>258</v>
      </c>
      <c r="P704" s="23"/>
      <c r="Q704" s="23"/>
      <c r="R704" s="23"/>
      <c r="S704" s="23"/>
      <c r="T704" s="23"/>
      <c r="U704" s="23"/>
      <c r="V704" s="23"/>
      <c r="W704" s="23"/>
      <c r="X704" s="23"/>
      <c r="Y704" s="23"/>
      <c r="Z704" s="23"/>
      <c r="AA704" s="23"/>
      <c r="AB704" s="23"/>
      <c r="AC704" s="23"/>
      <c r="AD704" s="23"/>
      <c r="AE704" s="23"/>
      <c r="AF704" s="23"/>
      <c r="AG704" s="23"/>
      <c r="AH704" s="290"/>
      <c r="AI704" s="23"/>
      <c r="AJ704" s="23"/>
      <c r="AK704" s="23"/>
      <c r="AL704" s="23"/>
      <c r="AM704" s="23"/>
      <c r="AN704" s="23"/>
    </row>
    <row r="705" spans="1:40" ht="46.5" customHeight="1" x14ac:dyDescent="0.2">
      <c r="A705" s="126" t="s">
        <v>349</v>
      </c>
      <c r="B705" s="23">
        <v>2017</v>
      </c>
      <c r="C705" s="431" t="s">
        <v>79</v>
      </c>
      <c r="D705" s="35" t="s">
        <v>4349</v>
      </c>
      <c r="E705" s="160" t="s">
        <v>350</v>
      </c>
      <c r="F705" s="160"/>
      <c r="G705" s="23"/>
      <c r="H705" s="273">
        <v>42835</v>
      </c>
      <c r="I705" s="122" t="s">
        <v>4027</v>
      </c>
      <c r="J705" s="160"/>
      <c r="K705" s="23"/>
      <c r="L705" s="23"/>
      <c r="M705" s="23"/>
      <c r="N705" s="23" t="s">
        <v>257</v>
      </c>
      <c r="O705" s="23" t="s">
        <v>258</v>
      </c>
      <c r="P705" s="23"/>
      <c r="Q705" s="23"/>
      <c r="R705" s="23"/>
      <c r="S705" s="23"/>
      <c r="T705" s="23"/>
      <c r="U705" s="23"/>
      <c r="V705" s="23"/>
      <c r="W705" s="23"/>
      <c r="X705" s="23"/>
      <c r="Y705" s="23"/>
      <c r="Z705" s="23"/>
      <c r="AA705" s="23"/>
      <c r="AB705" s="23"/>
      <c r="AC705" s="23"/>
      <c r="AD705" s="23"/>
      <c r="AE705" s="23"/>
      <c r="AF705" s="23"/>
      <c r="AG705" s="23"/>
      <c r="AH705" s="290"/>
      <c r="AI705" s="23"/>
      <c r="AJ705" s="23"/>
      <c r="AK705" s="23"/>
      <c r="AL705" s="23"/>
      <c r="AM705" s="23"/>
      <c r="AN705" s="23"/>
    </row>
    <row r="706" spans="1:40" ht="46.5" customHeight="1" x14ac:dyDescent="0.2">
      <c r="A706" s="126" t="s">
        <v>349</v>
      </c>
      <c r="B706" s="23">
        <v>2017</v>
      </c>
      <c r="C706" s="431" t="s">
        <v>79</v>
      </c>
      <c r="D706" s="90" t="s">
        <v>4350</v>
      </c>
      <c r="E706" s="276" t="s">
        <v>424</v>
      </c>
      <c r="F706" s="276"/>
      <c r="G706" s="23"/>
      <c r="H706" s="264">
        <v>43040</v>
      </c>
      <c r="I706" s="35"/>
      <c r="J706" s="160" t="s">
        <v>4028</v>
      </c>
      <c r="K706" s="23"/>
      <c r="L706" s="23"/>
      <c r="M706" s="23"/>
      <c r="N706" s="23" t="s">
        <v>257</v>
      </c>
      <c r="O706" s="23" t="s">
        <v>258</v>
      </c>
      <c r="P706" s="23"/>
      <c r="Q706" s="23"/>
      <c r="R706" s="23"/>
      <c r="S706" s="23"/>
      <c r="T706" s="23"/>
      <c r="U706" s="23"/>
      <c r="V706" s="23"/>
      <c r="W706" s="23"/>
      <c r="X706" s="23"/>
      <c r="Y706" s="23"/>
      <c r="Z706" s="23"/>
      <c r="AA706" s="23"/>
      <c r="AB706" s="23"/>
      <c r="AC706" s="23"/>
      <c r="AD706" s="23"/>
      <c r="AE706" s="23"/>
      <c r="AF706" s="23"/>
      <c r="AG706" s="23"/>
      <c r="AH706" s="290"/>
      <c r="AI706" s="23"/>
      <c r="AJ706" s="23"/>
      <c r="AK706" s="23"/>
      <c r="AL706" s="23"/>
      <c r="AM706" s="23"/>
      <c r="AN706" s="23"/>
    </row>
    <row r="707" spans="1:40" ht="46.5" customHeight="1" x14ac:dyDescent="0.2">
      <c r="A707" s="126" t="s">
        <v>349</v>
      </c>
      <c r="B707" s="23">
        <v>2017</v>
      </c>
      <c r="C707" s="431" t="s">
        <v>125</v>
      </c>
      <c r="D707" s="35" t="s">
        <v>4351</v>
      </c>
      <c r="E707" s="160" t="s">
        <v>3918</v>
      </c>
      <c r="F707" s="160"/>
      <c r="G707" s="23"/>
      <c r="H707" s="264">
        <v>42856</v>
      </c>
      <c r="I707" s="122" t="s">
        <v>4029</v>
      </c>
      <c r="J707" s="160" t="s">
        <v>4030</v>
      </c>
      <c r="K707" s="23"/>
      <c r="L707" s="23"/>
      <c r="M707" s="23"/>
      <c r="N707" s="23" t="s">
        <v>134</v>
      </c>
      <c r="O707" s="23" t="s">
        <v>135</v>
      </c>
      <c r="P707" s="23"/>
      <c r="Q707" s="23"/>
      <c r="R707" s="23"/>
      <c r="S707" s="23"/>
      <c r="T707" s="23"/>
      <c r="U707" s="23"/>
      <c r="V707" s="23"/>
      <c r="W707" s="23"/>
      <c r="X707" s="23"/>
      <c r="Y707" s="23"/>
      <c r="Z707" s="23"/>
      <c r="AA707" s="23"/>
      <c r="AB707" s="23"/>
      <c r="AC707" s="23" t="s">
        <v>62</v>
      </c>
      <c r="AD707" s="23"/>
      <c r="AE707" s="23"/>
      <c r="AF707" s="23"/>
      <c r="AG707" s="23"/>
      <c r="AH707" s="290"/>
      <c r="AI707" s="23"/>
      <c r="AJ707" s="23"/>
      <c r="AK707" s="23"/>
      <c r="AL707" s="23"/>
      <c r="AM707" s="23"/>
      <c r="AN707" s="23"/>
    </row>
    <row r="708" spans="1:40" ht="46.5" customHeight="1" x14ac:dyDescent="0.2">
      <c r="A708" s="126" t="s">
        <v>349</v>
      </c>
      <c r="B708" s="23">
        <v>2017</v>
      </c>
      <c r="C708" s="431" t="s">
        <v>79</v>
      </c>
      <c r="D708" s="35" t="s">
        <v>4352</v>
      </c>
      <c r="E708" s="160" t="s">
        <v>2431</v>
      </c>
      <c r="F708" s="160"/>
      <c r="G708" s="23"/>
      <c r="H708" s="273">
        <v>42771</v>
      </c>
      <c r="I708" s="21" t="s">
        <v>4031</v>
      </c>
      <c r="J708" s="160"/>
      <c r="K708" s="23"/>
      <c r="L708" s="23"/>
      <c r="M708" s="23"/>
      <c r="N708" s="23" t="s">
        <v>280</v>
      </c>
      <c r="O708" s="23" t="s">
        <v>281</v>
      </c>
      <c r="P708" s="23"/>
      <c r="Q708" s="23"/>
      <c r="R708" s="23"/>
      <c r="S708" s="23"/>
      <c r="T708" s="23"/>
      <c r="U708" s="23"/>
      <c r="V708" s="23"/>
      <c r="W708" s="23"/>
      <c r="X708" s="23"/>
      <c r="Y708" s="23"/>
      <c r="Z708" s="23"/>
      <c r="AA708" s="23"/>
      <c r="AB708" s="23"/>
      <c r="AC708" s="23"/>
      <c r="AD708" s="23"/>
      <c r="AE708" s="23"/>
      <c r="AF708" s="23"/>
      <c r="AG708" s="23"/>
      <c r="AH708" s="290"/>
      <c r="AI708" s="23"/>
      <c r="AJ708" s="23"/>
      <c r="AK708" s="23"/>
      <c r="AL708" s="23"/>
      <c r="AM708" s="23"/>
      <c r="AN708" s="23"/>
    </row>
    <row r="709" spans="1:40" ht="46.5" customHeight="1" x14ac:dyDescent="0.2">
      <c r="A709" s="126" t="s">
        <v>349</v>
      </c>
      <c r="B709" s="23">
        <v>2017</v>
      </c>
      <c r="C709" s="431" t="s">
        <v>79</v>
      </c>
      <c r="D709" s="35" t="s">
        <v>4353</v>
      </c>
      <c r="E709" s="160" t="s">
        <v>2431</v>
      </c>
      <c r="F709" s="160"/>
      <c r="G709" s="23"/>
      <c r="H709" s="273">
        <v>42775</v>
      </c>
      <c r="I709" s="35"/>
      <c r="J709" s="160"/>
      <c r="K709" s="23"/>
      <c r="L709" s="23"/>
      <c r="M709" s="23"/>
      <c r="N709" s="23" t="s">
        <v>280</v>
      </c>
      <c r="O709" s="23" t="s">
        <v>281</v>
      </c>
      <c r="P709" s="23"/>
      <c r="Q709" s="23"/>
      <c r="R709" s="23"/>
      <c r="S709" s="23"/>
      <c r="T709" s="23"/>
      <c r="U709" s="23"/>
      <c r="V709" s="23"/>
      <c r="W709" s="23"/>
      <c r="X709" s="23"/>
      <c r="Y709" s="23"/>
      <c r="Z709" s="23"/>
      <c r="AA709" s="23"/>
      <c r="AB709" s="23"/>
      <c r="AC709" s="23"/>
      <c r="AD709" s="23"/>
      <c r="AE709" s="23"/>
      <c r="AF709" s="23"/>
      <c r="AG709" s="23"/>
      <c r="AH709" s="290"/>
      <c r="AI709" s="23"/>
      <c r="AJ709" s="23"/>
      <c r="AK709" s="23"/>
      <c r="AL709" s="23"/>
      <c r="AM709" s="23"/>
      <c r="AN709" s="23"/>
    </row>
    <row r="710" spans="1:40" ht="46.5" customHeight="1" x14ac:dyDescent="0.2">
      <c r="A710" s="126" t="s">
        <v>349</v>
      </c>
      <c r="B710" s="23">
        <v>2017</v>
      </c>
      <c r="C710" s="431" t="s">
        <v>79</v>
      </c>
      <c r="D710" s="35" t="s">
        <v>4354</v>
      </c>
      <c r="E710" s="160" t="s">
        <v>2431</v>
      </c>
      <c r="F710" s="160"/>
      <c r="G710" s="23"/>
      <c r="H710" s="273">
        <v>42758</v>
      </c>
      <c r="I710" s="35"/>
      <c r="J710" s="160"/>
      <c r="K710" s="23"/>
      <c r="L710" s="23"/>
      <c r="M710" s="23"/>
      <c r="N710" s="23" t="s">
        <v>280</v>
      </c>
      <c r="O710" s="23" t="s">
        <v>281</v>
      </c>
      <c r="P710" s="23"/>
      <c r="Q710" s="23"/>
      <c r="R710" s="23"/>
      <c r="S710" s="23"/>
      <c r="T710" s="23"/>
      <c r="U710" s="23"/>
      <c r="V710" s="23"/>
      <c r="W710" s="23"/>
      <c r="X710" s="23"/>
      <c r="Y710" s="23"/>
      <c r="Z710" s="23"/>
      <c r="AA710" s="23"/>
      <c r="AB710" s="23"/>
      <c r="AC710" s="23"/>
      <c r="AD710" s="23"/>
      <c r="AE710" s="23"/>
      <c r="AF710" s="23"/>
      <c r="AG710" s="23"/>
      <c r="AH710" s="290"/>
      <c r="AI710" s="23"/>
      <c r="AJ710" s="23"/>
      <c r="AK710" s="23"/>
      <c r="AL710" s="23"/>
      <c r="AM710" s="23"/>
      <c r="AN710" s="23"/>
    </row>
    <row r="711" spans="1:40" ht="46.5" customHeight="1" x14ac:dyDescent="0.2">
      <c r="A711" s="126" t="s">
        <v>349</v>
      </c>
      <c r="B711" s="23">
        <v>2017</v>
      </c>
      <c r="C711" s="431" t="s">
        <v>79</v>
      </c>
      <c r="D711" s="35" t="s">
        <v>4355</v>
      </c>
      <c r="E711" s="160" t="s">
        <v>2431</v>
      </c>
      <c r="F711" s="160"/>
      <c r="G711" s="23"/>
      <c r="H711" s="273">
        <v>42983</v>
      </c>
      <c r="I711" s="122" t="s">
        <v>4032</v>
      </c>
      <c r="J711" s="160"/>
      <c r="K711" s="23"/>
      <c r="L711" s="23"/>
      <c r="M711" s="23"/>
      <c r="N711" s="23" t="s">
        <v>280</v>
      </c>
      <c r="O711" s="23" t="s">
        <v>281</v>
      </c>
      <c r="P711" s="23"/>
      <c r="Q711" s="23"/>
      <c r="R711" s="23"/>
      <c r="S711" s="23"/>
      <c r="T711" s="23"/>
      <c r="U711" s="23"/>
      <c r="V711" s="23"/>
      <c r="W711" s="23"/>
      <c r="X711" s="23"/>
      <c r="Y711" s="23"/>
      <c r="Z711" s="23"/>
      <c r="AA711" s="23"/>
      <c r="AB711" s="23"/>
      <c r="AC711" s="23"/>
      <c r="AD711" s="23"/>
      <c r="AE711" s="23"/>
      <c r="AF711" s="23"/>
      <c r="AG711" s="23"/>
      <c r="AH711" s="290"/>
      <c r="AI711" s="23"/>
      <c r="AJ711" s="23"/>
      <c r="AK711" s="23"/>
      <c r="AL711" s="23"/>
      <c r="AM711" s="23"/>
      <c r="AN711" s="23"/>
    </row>
    <row r="712" spans="1:40" ht="46.5" customHeight="1" x14ac:dyDescent="0.2">
      <c r="A712" s="126" t="s">
        <v>349</v>
      </c>
      <c r="B712" s="23">
        <v>2017</v>
      </c>
      <c r="C712" s="431" t="s">
        <v>79</v>
      </c>
      <c r="D712" s="35" t="s">
        <v>4356</v>
      </c>
      <c r="E712" s="160" t="s">
        <v>2431</v>
      </c>
      <c r="F712" s="160"/>
      <c r="G712" s="23"/>
      <c r="H712" s="273">
        <v>43002</v>
      </c>
      <c r="I712" s="122" t="s">
        <v>4033</v>
      </c>
      <c r="J712" s="160"/>
      <c r="K712" s="23"/>
      <c r="L712" s="23"/>
      <c r="M712" s="23"/>
      <c r="N712" s="23" t="s">
        <v>280</v>
      </c>
      <c r="O712" s="23" t="s">
        <v>281</v>
      </c>
      <c r="P712" s="23"/>
      <c r="Q712" s="23"/>
      <c r="R712" s="23"/>
      <c r="S712" s="23"/>
      <c r="T712" s="23"/>
      <c r="U712" s="23"/>
      <c r="V712" s="23"/>
      <c r="W712" s="23"/>
      <c r="X712" s="23"/>
      <c r="Y712" s="23"/>
      <c r="Z712" s="23"/>
      <c r="AA712" s="23"/>
      <c r="AB712" s="23"/>
      <c r="AC712" s="23"/>
      <c r="AD712" s="23"/>
      <c r="AE712" s="23"/>
      <c r="AF712" s="23"/>
      <c r="AG712" s="23"/>
      <c r="AH712" s="290"/>
      <c r="AI712" s="23"/>
      <c r="AJ712" s="23"/>
      <c r="AK712" s="23"/>
      <c r="AL712" s="23"/>
      <c r="AM712" s="23"/>
      <c r="AN712" s="23"/>
    </row>
    <row r="713" spans="1:40" ht="46.5" customHeight="1" x14ac:dyDescent="0.2">
      <c r="A713" s="126" t="s">
        <v>349</v>
      </c>
      <c r="B713" s="23">
        <v>2017</v>
      </c>
      <c r="C713" s="431" t="s">
        <v>79</v>
      </c>
      <c r="D713" s="35" t="s">
        <v>4357</v>
      </c>
      <c r="E713" s="160" t="s">
        <v>2431</v>
      </c>
      <c r="F713" s="160"/>
      <c r="G713" s="23"/>
      <c r="H713" s="273">
        <v>43006</v>
      </c>
      <c r="I713" s="122" t="s">
        <v>4034</v>
      </c>
      <c r="J713" s="160"/>
      <c r="K713" s="23"/>
      <c r="L713" s="23"/>
      <c r="M713" s="23"/>
      <c r="N713" s="23" t="s">
        <v>280</v>
      </c>
      <c r="O713" s="23" t="s">
        <v>281</v>
      </c>
      <c r="P713" s="23"/>
      <c r="Q713" s="23"/>
      <c r="R713" s="23"/>
      <c r="S713" s="23"/>
      <c r="T713" s="23"/>
      <c r="U713" s="23"/>
      <c r="V713" s="23"/>
      <c r="W713" s="23"/>
      <c r="X713" s="23"/>
      <c r="Y713" s="23"/>
      <c r="Z713" s="23"/>
      <c r="AA713" s="23"/>
      <c r="AB713" s="23"/>
      <c r="AC713" s="23"/>
      <c r="AD713" s="23"/>
      <c r="AE713" s="23"/>
      <c r="AF713" s="23"/>
      <c r="AG713" s="23"/>
      <c r="AH713" s="290"/>
      <c r="AI713" s="23"/>
      <c r="AJ713" s="23"/>
      <c r="AK713" s="23"/>
      <c r="AL713" s="23"/>
      <c r="AM713" s="23"/>
      <c r="AN713" s="23"/>
    </row>
    <row r="714" spans="1:40" ht="46.5" customHeight="1" x14ac:dyDescent="0.2">
      <c r="A714" s="126" t="s">
        <v>349</v>
      </c>
      <c r="B714" s="23">
        <v>2017</v>
      </c>
      <c r="C714" s="431" t="s">
        <v>79</v>
      </c>
      <c r="D714" s="35" t="s">
        <v>4358</v>
      </c>
      <c r="E714" s="160" t="s">
        <v>2431</v>
      </c>
      <c r="F714" s="160"/>
      <c r="G714" s="23"/>
      <c r="H714" s="273">
        <v>42796</v>
      </c>
      <c r="I714" s="21" t="s">
        <v>4035</v>
      </c>
      <c r="J714" s="160"/>
      <c r="K714" s="23"/>
      <c r="L714" s="23"/>
      <c r="M714" s="23"/>
      <c r="N714" s="23" t="s">
        <v>280</v>
      </c>
      <c r="O714" s="23" t="s">
        <v>281</v>
      </c>
      <c r="P714" s="23"/>
      <c r="Q714" s="23"/>
      <c r="R714" s="23"/>
      <c r="S714" s="23"/>
      <c r="T714" s="23"/>
      <c r="U714" s="23"/>
      <c r="V714" s="23"/>
      <c r="W714" s="23"/>
      <c r="X714" s="23"/>
      <c r="Y714" s="23"/>
      <c r="Z714" s="23"/>
      <c r="AA714" s="23"/>
      <c r="AB714" s="23"/>
      <c r="AC714" s="23"/>
      <c r="AD714" s="23"/>
      <c r="AE714" s="23"/>
      <c r="AF714" s="23"/>
      <c r="AG714" s="23"/>
      <c r="AH714" s="290"/>
      <c r="AI714" s="23"/>
      <c r="AJ714" s="23"/>
      <c r="AK714" s="23"/>
      <c r="AL714" s="23"/>
      <c r="AM714" s="23"/>
      <c r="AN714" s="23"/>
    </row>
    <row r="715" spans="1:40" ht="46.5" customHeight="1" x14ac:dyDescent="0.2">
      <c r="A715" s="126" t="s">
        <v>349</v>
      </c>
      <c r="B715" s="23">
        <v>2017</v>
      </c>
      <c r="C715" s="431" t="s">
        <v>79</v>
      </c>
      <c r="D715" s="35" t="s">
        <v>4359</v>
      </c>
      <c r="E715" s="160" t="s">
        <v>2431</v>
      </c>
      <c r="F715" s="160"/>
      <c r="G715" s="23"/>
      <c r="H715" s="273">
        <v>43044</v>
      </c>
      <c r="I715" s="122" t="s">
        <v>4036</v>
      </c>
      <c r="J715" s="160"/>
      <c r="K715" s="23"/>
      <c r="L715" s="23"/>
      <c r="M715" s="23"/>
      <c r="N715" s="23" t="s">
        <v>280</v>
      </c>
      <c r="O715" s="23" t="s">
        <v>281</v>
      </c>
      <c r="P715" s="23"/>
      <c r="Q715" s="23"/>
      <c r="R715" s="23"/>
      <c r="S715" s="23"/>
      <c r="T715" s="23"/>
      <c r="U715" s="23"/>
      <c r="V715" s="23"/>
      <c r="W715" s="23"/>
      <c r="X715" s="23"/>
      <c r="Y715" s="23"/>
      <c r="Z715" s="23"/>
      <c r="AA715" s="23"/>
      <c r="AB715" s="23"/>
      <c r="AC715" s="23"/>
      <c r="AD715" s="23"/>
      <c r="AE715" s="23"/>
      <c r="AF715" s="23"/>
      <c r="AG715" s="23"/>
      <c r="AH715" s="290"/>
      <c r="AI715" s="23"/>
      <c r="AJ715" s="23"/>
      <c r="AK715" s="23"/>
      <c r="AL715" s="23"/>
      <c r="AM715" s="23"/>
      <c r="AN715" s="23"/>
    </row>
    <row r="716" spans="1:40" ht="46.5" customHeight="1" x14ac:dyDescent="0.2">
      <c r="A716" s="126" t="s">
        <v>349</v>
      </c>
      <c r="B716" s="23">
        <v>2017</v>
      </c>
      <c r="C716" s="431" t="s">
        <v>79</v>
      </c>
      <c r="D716" s="35" t="s">
        <v>4360</v>
      </c>
      <c r="E716" s="160" t="s">
        <v>2431</v>
      </c>
      <c r="F716" s="160"/>
      <c r="G716" s="23"/>
      <c r="H716" s="273">
        <v>43065</v>
      </c>
      <c r="I716" s="122" t="s">
        <v>4037</v>
      </c>
      <c r="J716" s="160"/>
      <c r="K716" s="23"/>
      <c r="L716" s="23"/>
      <c r="M716" s="23"/>
      <c r="N716" s="23" t="s">
        <v>280</v>
      </c>
      <c r="O716" s="23" t="s">
        <v>281</v>
      </c>
      <c r="P716" s="23"/>
      <c r="Q716" s="23"/>
      <c r="R716" s="23"/>
      <c r="S716" s="23"/>
      <c r="T716" s="23"/>
      <c r="U716" s="23"/>
      <c r="V716" s="23"/>
      <c r="W716" s="23"/>
      <c r="X716" s="23"/>
      <c r="Y716" s="23"/>
      <c r="Z716" s="23"/>
      <c r="AA716" s="23"/>
      <c r="AB716" s="23"/>
      <c r="AC716" s="23"/>
      <c r="AD716" s="23"/>
      <c r="AE716" s="23"/>
      <c r="AF716" s="23"/>
      <c r="AG716" s="23"/>
      <c r="AH716" s="290"/>
      <c r="AI716" s="23"/>
      <c r="AJ716" s="23"/>
      <c r="AK716" s="23"/>
      <c r="AL716" s="23"/>
      <c r="AM716" s="23"/>
      <c r="AN716" s="23"/>
    </row>
    <row r="717" spans="1:40" ht="46.5" customHeight="1" x14ac:dyDescent="0.2">
      <c r="A717" s="126" t="s">
        <v>349</v>
      </c>
      <c r="B717" s="23">
        <v>2017</v>
      </c>
      <c r="C717" s="431" t="s">
        <v>79</v>
      </c>
      <c r="D717" s="35" t="s">
        <v>4361</v>
      </c>
      <c r="E717" s="160" t="s">
        <v>350</v>
      </c>
      <c r="F717" s="160"/>
      <c r="G717" s="23"/>
      <c r="H717" s="273">
        <v>42773</v>
      </c>
      <c r="I717" s="122" t="s">
        <v>4038</v>
      </c>
      <c r="J717" s="160"/>
      <c r="K717" s="23"/>
      <c r="L717" s="23"/>
      <c r="M717" s="23"/>
      <c r="N717" s="23" t="s">
        <v>558</v>
      </c>
      <c r="O717" s="23" t="s">
        <v>559</v>
      </c>
      <c r="P717" s="23"/>
      <c r="Q717" s="23"/>
      <c r="R717" s="23"/>
      <c r="S717" s="23"/>
      <c r="T717" s="23"/>
      <c r="U717" s="23"/>
      <c r="V717" s="23"/>
      <c r="W717" s="23"/>
      <c r="X717" s="23"/>
      <c r="Y717" s="23"/>
      <c r="Z717" s="23"/>
      <c r="AA717" s="23"/>
      <c r="AB717" s="23"/>
      <c r="AC717" s="23"/>
      <c r="AD717" s="23"/>
      <c r="AE717" s="23"/>
      <c r="AF717" s="23"/>
      <c r="AG717" s="23"/>
      <c r="AH717" s="290"/>
      <c r="AI717" s="23"/>
      <c r="AJ717" s="23"/>
      <c r="AK717" s="23"/>
      <c r="AL717" s="23"/>
      <c r="AM717" s="23"/>
      <c r="AN717" s="23"/>
    </row>
    <row r="718" spans="1:40" ht="46.5" customHeight="1" x14ac:dyDescent="0.2">
      <c r="A718" s="126" t="s">
        <v>349</v>
      </c>
      <c r="B718" s="23">
        <v>2017</v>
      </c>
      <c r="C718" s="433" t="s">
        <v>125</v>
      </c>
      <c r="D718" s="35" t="s">
        <v>4362</v>
      </c>
      <c r="E718" s="160" t="s">
        <v>350</v>
      </c>
      <c r="F718" s="160"/>
      <c r="G718" s="23"/>
      <c r="H718" s="273">
        <v>42755</v>
      </c>
      <c r="I718" s="122" t="s">
        <v>2459</v>
      </c>
      <c r="J718" s="160"/>
      <c r="K718" s="23"/>
      <c r="L718" s="23"/>
      <c r="M718" s="23"/>
      <c r="N718" s="23" t="s">
        <v>2460</v>
      </c>
      <c r="O718" s="23" t="s">
        <v>2461</v>
      </c>
      <c r="P718" s="23"/>
      <c r="Q718" s="23"/>
      <c r="R718" s="23"/>
      <c r="S718" s="23"/>
      <c r="T718" s="23"/>
      <c r="U718" s="23"/>
      <c r="V718" s="23"/>
      <c r="W718" s="23"/>
      <c r="X718" s="23"/>
      <c r="Y718" s="23"/>
      <c r="Z718" s="23"/>
      <c r="AA718" s="23"/>
      <c r="AB718" s="23"/>
      <c r="AC718" s="23"/>
      <c r="AD718" s="23"/>
      <c r="AE718" s="23"/>
      <c r="AF718" s="23"/>
      <c r="AG718" s="23"/>
      <c r="AH718" s="290"/>
      <c r="AI718" s="23"/>
      <c r="AJ718" s="23"/>
      <c r="AK718" s="23"/>
      <c r="AL718" s="23"/>
      <c r="AM718" s="23"/>
      <c r="AN718" s="23"/>
    </row>
    <row r="719" spans="1:40" ht="46.5" customHeight="1" x14ac:dyDescent="0.2">
      <c r="A719" s="126" t="s">
        <v>349</v>
      </c>
      <c r="B719" s="23">
        <v>2017</v>
      </c>
      <c r="C719" s="433" t="s">
        <v>125</v>
      </c>
      <c r="D719" s="35" t="s">
        <v>4363</v>
      </c>
      <c r="E719" s="160" t="s">
        <v>350</v>
      </c>
      <c r="F719" s="160"/>
      <c r="G719" s="23"/>
      <c r="H719" s="273">
        <v>42750</v>
      </c>
      <c r="I719" s="122" t="s">
        <v>4039</v>
      </c>
      <c r="J719" s="160"/>
      <c r="K719" s="23"/>
      <c r="L719" s="23"/>
      <c r="M719" s="23"/>
      <c r="N719" s="23" t="s">
        <v>2460</v>
      </c>
      <c r="O719" s="23" t="s">
        <v>2461</v>
      </c>
      <c r="P719" s="23"/>
      <c r="Q719" s="23"/>
      <c r="R719" s="23"/>
      <c r="S719" s="23"/>
      <c r="T719" s="23"/>
      <c r="U719" s="23"/>
      <c r="V719" s="23"/>
      <c r="W719" s="23"/>
      <c r="X719" s="23"/>
      <c r="Y719" s="23"/>
      <c r="Z719" s="23"/>
      <c r="AA719" s="23"/>
      <c r="AB719" s="23"/>
      <c r="AC719" s="23"/>
      <c r="AD719" s="23"/>
      <c r="AE719" s="23"/>
      <c r="AF719" s="23"/>
      <c r="AG719" s="23"/>
      <c r="AH719" s="290"/>
      <c r="AI719" s="23"/>
      <c r="AJ719" s="23"/>
      <c r="AK719" s="23"/>
      <c r="AL719" s="23"/>
      <c r="AM719" s="23"/>
      <c r="AN719" s="23"/>
    </row>
    <row r="720" spans="1:40" ht="46.5" customHeight="1" x14ac:dyDescent="0.2">
      <c r="A720" s="126" t="s">
        <v>349</v>
      </c>
      <c r="B720" s="23">
        <v>2017</v>
      </c>
      <c r="C720" s="433" t="s">
        <v>125</v>
      </c>
      <c r="D720" s="35" t="s">
        <v>4364</v>
      </c>
      <c r="E720" s="160" t="s">
        <v>350</v>
      </c>
      <c r="F720" s="160"/>
      <c r="G720" s="23"/>
      <c r="H720" s="273">
        <v>43039</v>
      </c>
      <c r="I720" s="122" t="s">
        <v>4040</v>
      </c>
      <c r="J720" s="160"/>
      <c r="K720" s="23"/>
      <c r="L720" s="23"/>
      <c r="M720" s="23"/>
      <c r="N720" s="23" t="s">
        <v>2460</v>
      </c>
      <c r="O720" s="23" t="s">
        <v>2461</v>
      </c>
      <c r="P720" s="23"/>
      <c r="Q720" s="23"/>
      <c r="R720" s="23"/>
      <c r="S720" s="23"/>
      <c r="T720" s="23"/>
      <c r="U720" s="23"/>
      <c r="V720" s="23"/>
      <c r="W720" s="23"/>
      <c r="X720" s="23"/>
      <c r="Y720" s="23"/>
      <c r="Z720" s="23"/>
      <c r="AA720" s="23"/>
      <c r="AB720" s="23"/>
      <c r="AC720" s="23"/>
      <c r="AD720" s="23"/>
      <c r="AE720" s="23"/>
      <c r="AF720" s="23"/>
      <c r="AG720" s="23"/>
      <c r="AH720" s="290"/>
      <c r="AI720" s="23"/>
      <c r="AJ720" s="23"/>
      <c r="AK720" s="23"/>
      <c r="AL720" s="23"/>
      <c r="AM720" s="23"/>
      <c r="AN720" s="23"/>
    </row>
    <row r="721" spans="1:40" ht="46.5" customHeight="1" x14ac:dyDescent="0.2">
      <c r="A721" s="126" t="s">
        <v>349</v>
      </c>
      <c r="B721" s="23">
        <v>2017</v>
      </c>
      <c r="C721" s="433" t="s">
        <v>125</v>
      </c>
      <c r="D721" s="35" t="s">
        <v>4365</v>
      </c>
      <c r="E721" s="160" t="s">
        <v>350</v>
      </c>
      <c r="F721" s="160"/>
      <c r="G721" s="23"/>
      <c r="H721" s="273">
        <v>43090</v>
      </c>
      <c r="I721" s="122" t="s">
        <v>4040</v>
      </c>
      <c r="J721" s="160"/>
      <c r="K721" s="23"/>
      <c r="L721" s="23"/>
      <c r="M721" s="23"/>
      <c r="N721" s="23" t="s">
        <v>2460</v>
      </c>
      <c r="O721" s="23" t="s">
        <v>2461</v>
      </c>
      <c r="P721" s="23" t="s">
        <v>130</v>
      </c>
      <c r="Q721" s="23" t="s">
        <v>131</v>
      </c>
      <c r="R721" s="23"/>
      <c r="S721" s="23"/>
      <c r="T721" s="23"/>
      <c r="U721" s="23"/>
      <c r="V721" s="23"/>
      <c r="W721" s="23"/>
      <c r="X721" s="23"/>
      <c r="Y721" s="23"/>
      <c r="Z721" s="23"/>
      <c r="AA721" s="23"/>
      <c r="AB721" s="23"/>
      <c r="AC721" s="23"/>
      <c r="AD721" s="23"/>
      <c r="AE721" s="23"/>
      <c r="AF721" s="23"/>
      <c r="AG721" s="23"/>
      <c r="AH721" s="290"/>
      <c r="AI721" s="23"/>
      <c r="AJ721" s="23"/>
      <c r="AK721" s="23"/>
      <c r="AL721" s="23"/>
      <c r="AM721" s="23"/>
      <c r="AN721" s="23"/>
    </row>
    <row r="722" spans="1:40" ht="46.5" customHeight="1" x14ac:dyDescent="0.2">
      <c r="A722" s="126" t="s">
        <v>349</v>
      </c>
      <c r="B722" s="23">
        <v>2017</v>
      </c>
      <c r="C722" s="431" t="s">
        <v>1579</v>
      </c>
      <c r="D722" s="35" t="s">
        <v>4366</v>
      </c>
      <c r="E722" s="160" t="s">
        <v>350</v>
      </c>
      <c r="F722" s="160"/>
      <c r="G722" s="23"/>
      <c r="H722" s="273">
        <v>42808</v>
      </c>
      <c r="I722" s="122" t="s">
        <v>4041</v>
      </c>
      <c r="J722" s="160"/>
      <c r="K722" s="23"/>
      <c r="L722" s="23"/>
      <c r="M722" s="23"/>
      <c r="N722" s="23" t="s">
        <v>440</v>
      </c>
      <c r="O722" s="23" t="s">
        <v>441</v>
      </c>
      <c r="P722" s="23"/>
      <c r="Q722" s="23"/>
      <c r="R722" s="23"/>
      <c r="S722" s="23"/>
      <c r="T722" s="23"/>
      <c r="U722" s="23"/>
      <c r="V722" s="23"/>
      <c r="W722" s="23"/>
      <c r="X722" s="23"/>
      <c r="Y722" s="23"/>
      <c r="Z722" s="23"/>
      <c r="AA722" s="23"/>
      <c r="AB722" s="23"/>
      <c r="AC722" s="23"/>
      <c r="AD722" s="23"/>
      <c r="AE722" s="23"/>
      <c r="AF722" s="23"/>
      <c r="AG722" s="23"/>
      <c r="AH722" s="290"/>
      <c r="AI722" s="23"/>
      <c r="AJ722" s="23"/>
      <c r="AK722" s="23"/>
      <c r="AL722" s="23"/>
      <c r="AM722" s="23"/>
      <c r="AN722" s="23"/>
    </row>
    <row r="723" spans="1:40" ht="46.5" customHeight="1" x14ac:dyDescent="0.2">
      <c r="A723" s="126" t="s">
        <v>349</v>
      </c>
      <c r="B723" s="23">
        <v>2017</v>
      </c>
      <c r="C723" s="431" t="s">
        <v>1579</v>
      </c>
      <c r="D723" s="35" t="s">
        <v>4367</v>
      </c>
      <c r="E723" s="160" t="s">
        <v>350</v>
      </c>
      <c r="F723" s="160"/>
      <c r="G723" s="23"/>
      <c r="H723" s="273">
        <v>42789</v>
      </c>
      <c r="I723" s="122" t="s">
        <v>4042</v>
      </c>
      <c r="J723" s="160"/>
      <c r="K723" s="23"/>
      <c r="L723" s="23"/>
      <c r="M723" s="23"/>
      <c r="N723" s="23" t="s">
        <v>440</v>
      </c>
      <c r="O723" s="23" t="s">
        <v>441</v>
      </c>
      <c r="P723" s="23" t="s">
        <v>2275</v>
      </c>
      <c r="Q723" s="23" t="s">
        <v>2276</v>
      </c>
      <c r="R723" s="23"/>
      <c r="S723" s="23"/>
      <c r="T723" s="23"/>
      <c r="U723" s="23"/>
      <c r="V723" s="23"/>
      <c r="W723" s="23"/>
      <c r="X723" s="23"/>
      <c r="Y723" s="23"/>
      <c r="Z723" s="23"/>
      <c r="AA723" s="23"/>
      <c r="AB723" s="23"/>
      <c r="AC723" s="23"/>
      <c r="AD723" s="23"/>
      <c r="AE723" s="23"/>
      <c r="AF723" s="23"/>
      <c r="AG723" s="23"/>
      <c r="AH723" s="290"/>
      <c r="AI723" s="23"/>
      <c r="AJ723" s="23"/>
      <c r="AK723" s="23"/>
      <c r="AL723" s="23"/>
      <c r="AM723" s="23"/>
      <c r="AN723" s="23"/>
    </row>
    <row r="724" spans="1:40" ht="46.5" customHeight="1" x14ac:dyDescent="0.2">
      <c r="A724" s="126" t="s">
        <v>349</v>
      </c>
      <c r="B724" s="23">
        <v>2017</v>
      </c>
      <c r="C724" s="431" t="s">
        <v>1579</v>
      </c>
      <c r="D724" s="35" t="s">
        <v>4368</v>
      </c>
      <c r="E724" s="160" t="s">
        <v>350</v>
      </c>
      <c r="F724" s="160"/>
      <c r="G724" s="23"/>
      <c r="H724" s="273">
        <v>42815</v>
      </c>
      <c r="I724" s="122" t="s">
        <v>4043</v>
      </c>
      <c r="J724" s="160"/>
      <c r="K724" s="23"/>
      <c r="L724" s="23"/>
      <c r="M724" s="23"/>
      <c r="N724" s="23" t="s">
        <v>440</v>
      </c>
      <c r="O724" s="23" t="s">
        <v>441</v>
      </c>
      <c r="P724" s="23"/>
      <c r="Q724" s="23"/>
      <c r="R724" s="23"/>
      <c r="S724" s="23"/>
      <c r="T724" s="23"/>
      <c r="U724" s="23"/>
      <c r="V724" s="23"/>
      <c r="W724" s="23"/>
      <c r="X724" s="23"/>
      <c r="Y724" s="23"/>
      <c r="Z724" s="23"/>
      <c r="AA724" s="23"/>
      <c r="AB724" s="23"/>
      <c r="AC724" s="23"/>
      <c r="AD724" s="23"/>
      <c r="AE724" s="23"/>
      <c r="AF724" s="23"/>
      <c r="AG724" s="23"/>
      <c r="AH724" s="290"/>
      <c r="AI724" s="23"/>
      <c r="AJ724" s="23"/>
      <c r="AK724" s="23"/>
      <c r="AL724" s="23"/>
      <c r="AM724" s="23"/>
      <c r="AN724" s="23"/>
    </row>
    <row r="725" spans="1:40" ht="46.5" customHeight="1" x14ac:dyDescent="0.2">
      <c r="A725" s="126" t="s">
        <v>349</v>
      </c>
      <c r="B725" s="23">
        <v>2017</v>
      </c>
      <c r="C725" s="431" t="s">
        <v>79</v>
      </c>
      <c r="D725" s="35" t="s">
        <v>4369</v>
      </c>
      <c r="E725" s="160" t="s">
        <v>350</v>
      </c>
      <c r="F725" s="160"/>
      <c r="G725" s="23"/>
      <c r="H725" s="273">
        <v>42760</v>
      </c>
      <c r="I725" s="122" t="s">
        <v>4044</v>
      </c>
      <c r="J725" s="160"/>
      <c r="K725" s="23"/>
      <c r="L725" s="23"/>
      <c r="M725" s="23"/>
      <c r="N725" s="23" t="s">
        <v>654</v>
      </c>
      <c r="O725" s="23" t="s">
        <v>655</v>
      </c>
      <c r="P725" s="23"/>
      <c r="Q725" s="23"/>
      <c r="R725" s="23"/>
      <c r="S725" s="23"/>
      <c r="T725" s="23"/>
      <c r="U725" s="23"/>
      <c r="V725" s="23"/>
      <c r="W725" s="23"/>
      <c r="X725" s="23"/>
      <c r="Y725" s="23"/>
      <c r="Z725" s="23"/>
      <c r="AA725" s="23"/>
      <c r="AB725" s="23"/>
      <c r="AC725" s="23"/>
      <c r="AD725" s="23"/>
      <c r="AE725" s="23"/>
      <c r="AF725" s="23"/>
      <c r="AG725" s="23"/>
      <c r="AH725" s="290"/>
      <c r="AI725" s="23"/>
      <c r="AJ725" s="23"/>
      <c r="AK725" s="23"/>
      <c r="AL725" s="23"/>
      <c r="AM725" s="23"/>
      <c r="AN725" s="23"/>
    </row>
    <row r="726" spans="1:40" ht="46.5" customHeight="1" x14ac:dyDescent="0.2">
      <c r="A726" s="126" t="s">
        <v>349</v>
      </c>
      <c r="B726" s="23">
        <v>2017</v>
      </c>
      <c r="C726" s="431" t="s">
        <v>79</v>
      </c>
      <c r="D726" s="35" t="s">
        <v>4370</v>
      </c>
      <c r="E726" s="160" t="s">
        <v>350</v>
      </c>
      <c r="F726" s="160"/>
      <c r="G726" s="23"/>
      <c r="H726" s="273">
        <v>42778</v>
      </c>
      <c r="I726" s="122" t="s">
        <v>4045</v>
      </c>
      <c r="J726" s="160"/>
      <c r="K726" s="23"/>
      <c r="L726" s="23"/>
      <c r="M726" s="23"/>
      <c r="N726" s="23" t="s">
        <v>654</v>
      </c>
      <c r="O726" s="23" t="s">
        <v>655</v>
      </c>
      <c r="P726" s="23"/>
      <c r="Q726" s="23"/>
      <c r="R726" s="23"/>
      <c r="S726" s="23"/>
      <c r="T726" s="23"/>
      <c r="U726" s="23"/>
      <c r="V726" s="23"/>
      <c r="W726" s="23"/>
      <c r="X726" s="23"/>
      <c r="Y726" s="23"/>
      <c r="Z726" s="23"/>
      <c r="AA726" s="23"/>
      <c r="AB726" s="23"/>
      <c r="AC726" s="23"/>
      <c r="AD726" s="23"/>
      <c r="AE726" s="23"/>
      <c r="AF726" s="23"/>
      <c r="AG726" s="23"/>
      <c r="AH726" s="290"/>
      <c r="AI726" s="23"/>
      <c r="AJ726" s="23"/>
      <c r="AK726" s="23"/>
      <c r="AL726" s="23"/>
      <c r="AM726" s="23"/>
      <c r="AN726" s="23"/>
    </row>
    <row r="727" spans="1:40" ht="46.5" customHeight="1" x14ac:dyDescent="0.2">
      <c r="A727" s="126" t="s">
        <v>349</v>
      </c>
      <c r="B727" s="23">
        <v>2017</v>
      </c>
      <c r="C727" s="431" t="s">
        <v>79</v>
      </c>
      <c r="D727" s="35" t="s">
        <v>4371</v>
      </c>
      <c r="E727" s="160" t="s">
        <v>350</v>
      </c>
      <c r="F727" s="160"/>
      <c r="G727" s="23"/>
      <c r="H727" s="273">
        <v>42809</v>
      </c>
      <c r="I727" s="122" t="s">
        <v>4046</v>
      </c>
      <c r="J727" s="160"/>
      <c r="K727" s="23"/>
      <c r="L727" s="23"/>
      <c r="M727" s="23"/>
      <c r="N727" s="23" t="s">
        <v>654</v>
      </c>
      <c r="O727" s="23" t="s">
        <v>655</v>
      </c>
      <c r="P727" s="23"/>
      <c r="Q727" s="23"/>
      <c r="R727" s="23"/>
      <c r="S727" s="23"/>
      <c r="T727" s="23"/>
      <c r="U727" s="23"/>
      <c r="V727" s="23"/>
      <c r="W727" s="23"/>
      <c r="X727" s="23"/>
      <c r="Y727" s="23"/>
      <c r="Z727" s="23"/>
      <c r="AA727" s="23"/>
      <c r="AB727" s="23"/>
      <c r="AC727" s="23"/>
      <c r="AD727" s="23"/>
      <c r="AE727" s="23"/>
      <c r="AF727" s="23"/>
      <c r="AG727" s="23"/>
      <c r="AH727" s="290"/>
      <c r="AI727" s="23"/>
      <c r="AJ727" s="23"/>
      <c r="AK727" s="23"/>
      <c r="AL727" s="23"/>
      <c r="AM727" s="23"/>
      <c r="AN727" s="23"/>
    </row>
    <row r="728" spans="1:40" ht="46.5" customHeight="1" x14ac:dyDescent="0.2">
      <c r="A728" s="126" t="s">
        <v>349</v>
      </c>
      <c r="B728" s="23">
        <v>2017</v>
      </c>
      <c r="C728" s="431" t="s">
        <v>79</v>
      </c>
      <c r="D728" s="35" t="s">
        <v>4372</v>
      </c>
      <c r="E728" s="160" t="s">
        <v>350</v>
      </c>
      <c r="F728" s="160"/>
      <c r="G728" s="23"/>
      <c r="H728" s="273">
        <v>42888</v>
      </c>
      <c r="I728" s="122" t="s">
        <v>4047</v>
      </c>
      <c r="J728" s="160"/>
      <c r="K728" s="23"/>
      <c r="L728" s="23"/>
      <c r="M728" s="23"/>
      <c r="N728" s="23" t="s">
        <v>654</v>
      </c>
      <c r="O728" s="23" t="s">
        <v>655</v>
      </c>
      <c r="P728" s="23"/>
      <c r="Q728" s="23"/>
      <c r="R728" s="23"/>
      <c r="S728" s="23"/>
      <c r="T728" s="23"/>
      <c r="U728" s="23"/>
      <c r="V728" s="23"/>
      <c r="W728" s="23"/>
      <c r="X728" s="23"/>
      <c r="Y728" s="23"/>
      <c r="Z728" s="23"/>
      <c r="AA728" s="23"/>
      <c r="AB728" s="23"/>
      <c r="AC728" s="23"/>
      <c r="AD728" s="23"/>
      <c r="AE728" s="23"/>
      <c r="AF728" s="23"/>
      <c r="AG728" s="23"/>
      <c r="AH728" s="290"/>
      <c r="AI728" s="23"/>
      <c r="AJ728" s="23"/>
      <c r="AK728" s="23"/>
      <c r="AL728" s="23"/>
      <c r="AM728" s="23"/>
      <c r="AN728" s="23"/>
    </row>
    <row r="729" spans="1:40" ht="46.5" customHeight="1" x14ac:dyDescent="0.2">
      <c r="A729" s="126" t="s">
        <v>349</v>
      </c>
      <c r="B729" s="23">
        <v>2017</v>
      </c>
      <c r="C729" s="431" t="s">
        <v>79</v>
      </c>
      <c r="D729" s="35" t="s">
        <v>4373</v>
      </c>
      <c r="E729" s="160" t="s">
        <v>350</v>
      </c>
      <c r="F729" s="160"/>
      <c r="G729" s="23"/>
      <c r="H729" s="273">
        <v>42823</v>
      </c>
      <c r="I729" s="122" t="s">
        <v>4048</v>
      </c>
      <c r="J729" s="160"/>
      <c r="K729" s="23"/>
      <c r="L729" s="23"/>
      <c r="M729" s="23"/>
      <c r="N729" s="23" t="s">
        <v>654</v>
      </c>
      <c r="O729" s="23" t="s">
        <v>655</v>
      </c>
      <c r="P729" s="23"/>
      <c r="Q729" s="23"/>
      <c r="R729" s="23"/>
      <c r="S729" s="23"/>
      <c r="T729" s="23"/>
      <c r="U729" s="23"/>
      <c r="V729" s="23"/>
      <c r="W729" s="23"/>
      <c r="X729" s="23"/>
      <c r="Y729" s="23"/>
      <c r="Z729" s="23"/>
      <c r="AA729" s="23"/>
      <c r="AB729" s="23"/>
      <c r="AC729" s="23"/>
      <c r="AD729" s="23"/>
      <c r="AE729" s="23"/>
      <c r="AF729" s="23"/>
      <c r="AG729" s="23"/>
      <c r="AH729" s="290"/>
      <c r="AI729" s="23"/>
      <c r="AJ729" s="23"/>
      <c r="AK729" s="23"/>
      <c r="AL729" s="23"/>
      <c r="AM729" s="23"/>
      <c r="AN729" s="23"/>
    </row>
    <row r="730" spans="1:40" ht="46.5" customHeight="1" x14ac:dyDescent="0.2">
      <c r="A730" s="126" t="s">
        <v>349</v>
      </c>
      <c r="B730" s="23">
        <v>2017</v>
      </c>
      <c r="C730" s="431" t="s">
        <v>79</v>
      </c>
      <c r="D730" s="35" t="s">
        <v>4374</v>
      </c>
      <c r="E730" s="160" t="s">
        <v>350</v>
      </c>
      <c r="F730" s="160"/>
      <c r="G730" s="23"/>
      <c r="H730" s="273">
        <v>42778</v>
      </c>
      <c r="I730" s="122" t="s">
        <v>4049</v>
      </c>
      <c r="J730" s="160"/>
      <c r="K730" s="23"/>
      <c r="L730" s="23"/>
      <c r="M730" s="23"/>
      <c r="N730" s="23" t="s">
        <v>654</v>
      </c>
      <c r="O730" s="23" t="s">
        <v>655</v>
      </c>
      <c r="P730" s="23"/>
      <c r="Q730" s="23"/>
      <c r="R730" s="23"/>
      <c r="S730" s="23"/>
      <c r="T730" s="23"/>
      <c r="U730" s="23"/>
      <c r="V730" s="23"/>
      <c r="W730" s="23"/>
      <c r="X730" s="23"/>
      <c r="Y730" s="23"/>
      <c r="Z730" s="23"/>
      <c r="AA730" s="23"/>
      <c r="AB730" s="23"/>
      <c r="AC730" s="23"/>
      <c r="AD730" s="23"/>
      <c r="AE730" s="23"/>
      <c r="AF730" s="23"/>
      <c r="AG730" s="23"/>
      <c r="AH730" s="290"/>
      <c r="AI730" s="23"/>
      <c r="AJ730" s="23"/>
      <c r="AK730" s="23"/>
      <c r="AL730" s="23"/>
      <c r="AM730" s="23"/>
      <c r="AN730" s="23"/>
    </row>
    <row r="731" spans="1:40" ht="46.5" customHeight="1" x14ac:dyDescent="0.2">
      <c r="A731" s="126" t="s">
        <v>349</v>
      </c>
      <c r="B731" s="23">
        <v>2017</v>
      </c>
      <c r="C731" s="431" t="s">
        <v>79</v>
      </c>
      <c r="D731" s="35" t="s">
        <v>4375</v>
      </c>
      <c r="E731" s="160" t="s">
        <v>350</v>
      </c>
      <c r="F731" s="160"/>
      <c r="G731" s="23"/>
      <c r="H731" s="273">
        <v>43038</v>
      </c>
      <c r="I731" s="122" t="s">
        <v>4050</v>
      </c>
      <c r="J731" s="160"/>
      <c r="K731" s="23"/>
      <c r="L731" s="23"/>
      <c r="M731" s="23"/>
      <c r="N731" s="23" t="s">
        <v>654</v>
      </c>
      <c r="O731" s="23" t="s">
        <v>655</v>
      </c>
      <c r="P731" s="23"/>
      <c r="Q731" s="23"/>
      <c r="R731" s="23"/>
      <c r="S731" s="23"/>
      <c r="T731" s="23"/>
      <c r="U731" s="23"/>
      <c r="V731" s="23"/>
      <c r="W731" s="23"/>
      <c r="X731" s="23"/>
      <c r="Y731" s="23"/>
      <c r="Z731" s="23"/>
      <c r="AA731" s="23"/>
      <c r="AB731" s="23"/>
      <c r="AC731" s="23"/>
      <c r="AD731" s="23"/>
      <c r="AE731" s="23"/>
      <c r="AF731" s="23"/>
      <c r="AG731" s="23"/>
      <c r="AH731" s="290"/>
      <c r="AI731" s="23"/>
      <c r="AJ731" s="23"/>
      <c r="AK731" s="23"/>
      <c r="AL731" s="23"/>
      <c r="AM731" s="23"/>
      <c r="AN731" s="23"/>
    </row>
    <row r="732" spans="1:40" ht="46.5" customHeight="1" x14ac:dyDescent="0.2">
      <c r="A732" s="126" t="s">
        <v>349</v>
      </c>
      <c r="B732" s="23">
        <v>2017</v>
      </c>
      <c r="C732" s="433" t="s">
        <v>1579</v>
      </c>
      <c r="D732" s="35" t="s">
        <v>4376</v>
      </c>
      <c r="E732" s="160" t="s">
        <v>350</v>
      </c>
      <c r="F732" s="160"/>
      <c r="G732" s="23"/>
      <c r="H732" s="273">
        <v>42747</v>
      </c>
      <c r="I732" s="122" t="s">
        <v>4051</v>
      </c>
      <c r="J732" s="160"/>
      <c r="K732" s="23"/>
      <c r="L732" s="23"/>
      <c r="M732" s="23"/>
      <c r="N732" s="23" t="s">
        <v>4052</v>
      </c>
      <c r="O732" s="23" t="s">
        <v>4053</v>
      </c>
      <c r="P732" s="23"/>
      <c r="Q732" s="23"/>
      <c r="R732" s="23"/>
      <c r="S732" s="23"/>
      <c r="T732" s="23"/>
      <c r="U732" s="23"/>
      <c r="V732" s="23"/>
      <c r="W732" s="23"/>
      <c r="X732" s="23"/>
      <c r="Y732" s="23"/>
      <c r="Z732" s="23"/>
      <c r="AA732" s="23"/>
      <c r="AB732" s="23"/>
      <c r="AC732" s="23"/>
      <c r="AD732" s="23"/>
      <c r="AE732" s="23"/>
      <c r="AF732" s="23"/>
      <c r="AG732" s="23"/>
      <c r="AH732" s="290"/>
      <c r="AI732" s="23"/>
      <c r="AJ732" s="23"/>
      <c r="AK732" s="23"/>
      <c r="AL732" s="23"/>
      <c r="AM732" s="23"/>
      <c r="AN732" s="23"/>
    </row>
    <row r="733" spans="1:40" ht="46.5" customHeight="1" x14ac:dyDescent="0.2">
      <c r="A733" s="126" t="s">
        <v>349</v>
      </c>
      <c r="B733" s="23">
        <v>2017</v>
      </c>
      <c r="C733" s="433" t="s">
        <v>1579</v>
      </c>
      <c r="D733" s="35" t="s">
        <v>4377</v>
      </c>
      <c r="E733" s="160" t="s">
        <v>350</v>
      </c>
      <c r="F733" s="160"/>
      <c r="G733" s="23"/>
      <c r="H733" s="273">
        <v>42739</v>
      </c>
      <c r="I733" s="122" t="s">
        <v>4054</v>
      </c>
      <c r="J733" s="160"/>
      <c r="K733" s="23"/>
      <c r="L733" s="23"/>
      <c r="M733" s="23"/>
      <c r="N733" s="23" t="s">
        <v>4052</v>
      </c>
      <c r="O733" s="23" t="s">
        <v>4053</v>
      </c>
      <c r="P733" s="23"/>
      <c r="Q733" s="23"/>
      <c r="R733" s="23"/>
      <c r="S733" s="23"/>
      <c r="T733" s="23"/>
      <c r="U733" s="23"/>
      <c r="V733" s="23"/>
      <c r="W733" s="23"/>
      <c r="X733" s="23"/>
      <c r="Y733" s="23"/>
      <c r="Z733" s="23"/>
      <c r="AA733" s="23"/>
      <c r="AB733" s="23"/>
      <c r="AC733" s="23"/>
      <c r="AD733" s="23"/>
      <c r="AE733" s="23"/>
      <c r="AF733" s="23"/>
      <c r="AG733" s="23"/>
      <c r="AH733" s="290"/>
      <c r="AI733" s="23"/>
      <c r="AJ733" s="23"/>
      <c r="AK733" s="23"/>
      <c r="AL733" s="23"/>
      <c r="AM733" s="23"/>
      <c r="AN733" s="23"/>
    </row>
    <row r="734" spans="1:40" ht="46.5" customHeight="1" x14ac:dyDescent="0.2">
      <c r="A734" s="126" t="s">
        <v>349</v>
      </c>
      <c r="B734" s="23">
        <v>2017</v>
      </c>
      <c r="C734" s="431" t="s">
        <v>125</v>
      </c>
      <c r="D734" s="90" t="s">
        <v>4378</v>
      </c>
      <c r="E734" s="276" t="s">
        <v>4055</v>
      </c>
      <c r="F734" s="276"/>
      <c r="G734" s="23"/>
      <c r="H734" s="264">
        <v>43040</v>
      </c>
      <c r="I734" s="35"/>
      <c r="J734" s="160" t="s">
        <v>4056</v>
      </c>
      <c r="K734" s="23"/>
      <c r="L734" s="23"/>
      <c r="M734" s="23"/>
      <c r="N734" s="23" t="s">
        <v>130</v>
      </c>
      <c r="O734" s="23" t="s">
        <v>131</v>
      </c>
      <c r="P734" s="23"/>
      <c r="Q734" s="23"/>
      <c r="R734" s="23"/>
      <c r="S734" s="23"/>
      <c r="T734" s="23"/>
      <c r="U734" s="23"/>
      <c r="V734" s="23"/>
      <c r="W734" s="23"/>
      <c r="X734" s="23"/>
      <c r="Y734" s="23"/>
      <c r="Z734" s="23"/>
      <c r="AA734" s="23"/>
      <c r="AB734" s="23"/>
      <c r="AC734" s="23" t="s">
        <v>62</v>
      </c>
      <c r="AD734" s="23"/>
      <c r="AE734" s="23"/>
      <c r="AF734" s="23"/>
      <c r="AG734" s="23"/>
      <c r="AH734" s="290"/>
      <c r="AI734" s="23"/>
      <c r="AJ734" s="23"/>
      <c r="AK734" s="23"/>
      <c r="AL734" s="23"/>
      <c r="AM734" s="23"/>
      <c r="AN734" s="23"/>
    </row>
    <row r="735" spans="1:40" ht="46.5" customHeight="1" x14ac:dyDescent="0.2">
      <c r="A735" s="234" t="s">
        <v>458</v>
      </c>
      <c r="B735" s="23">
        <v>2017</v>
      </c>
      <c r="C735" s="431" t="s">
        <v>136</v>
      </c>
      <c r="D735" s="32" t="s">
        <v>4379</v>
      </c>
      <c r="E735" s="160" t="s">
        <v>4057</v>
      </c>
      <c r="F735" s="160"/>
      <c r="G735" s="23"/>
      <c r="H735" s="265" t="s">
        <v>4058</v>
      </c>
      <c r="I735" s="35"/>
      <c r="J735" s="160"/>
      <c r="K735" s="23"/>
      <c r="L735" s="23"/>
      <c r="M735" s="23"/>
      <c r="N735" s="23" t="s">
        <v>2260</v>
      </c>
      <c r="O735" s="23" t="s">
        <v>2261</v>
      </c>
      <c r="P735" s="23"/>
      <c r="Q735" s="23"/>
      <c r="R735" s="23"/>
      <c r="S735" s="23"/>
      <c r="T735" s="23"/>
      <c r="U735" s="23"/>
      <c r="V735" s="23"/>
      <c r="W735" s="23"/>
      <c r="X735" s="23"/>
      <c r="Y735" s="23"/>
      <c r="Z735" s="23"/>
      <c r="AA735" s="23"/>
      <c r="AB735" s="23"/>
      <c r="AC735" s="23" t="s">
        <v>62</v>
      </c>
      <c r="AD735" s="23"/>
      <c r="AE735" s="23"/>
      <c r="AF735" s="23"/>
      <c r="AG735" s="23"/>
      <c r="AH735" s="290"/>
      <c r="AI735" s="23"/>
      <c r="AJ735" s="23"/>
      <c r="AK735" s="23"/>
      <c r="AL735" s="23"/>
      <c r="AM735" s="23"/>
      <c r="AN735" s="23"/>
    </row>
    <row r="736" spans="1:40" ht="46.5" customHeight="1" x14ac:dyDescent="0.2">
      <c r="A736" s="234" t="s">
        <v>458</v>
      </c>
      <c r="B736" s="23">
        <v>2017</v>
      </c>
      <c r="C736" s="431" t="s">
        <v>1579</v>
      </c>
      <c r="D736" s="32" t="s">
        <v>4380</v>
      </c>
      <c r="E736" s="160" t="s">
        <v>4059</v>
      </c>
      <c r="F736" s="160"/>
      <c r="G736" s="23"/>
      <c r="H736" s="265" t="s">
        <v>4060</v>
      </c>
      <c r="I736" s="35"/>
      <c r="J736" s="160"/>
      <c r="K736" s="23"/>
      <c r="L736" s="23"/>
      <c r="M736" s="23"/>
      <c r="N736" s="23" t="s">
        <v>4061</v>
      </c>
      <c r="O736" s="23" t="s">
        <v>4062</v>
      </c>
      <c r="P736" s="23"/>
      <c r="Q736" s="23"/>
      <c r="R736" s="23"/>
      <c r="S736" s="23"/>
      <c r="T736" s="23"/>
      <c r="U736" s="23"/>
      <c r="V736" s="23"/>
      <c r="W736" s="23"/>
      <c r="X736" s="23"/>
      <c r="Y736" s="23"/>
      <c r="Z736" s="23"/>
      <c r="AA736" s="23"/>
      <c r="AB736" s="23"/>
      <c r="AC736" s="23" t="s">
        <v>62</v>
      </c>
      <c r="AD736" s="23"/>
      <c r="AE736" s="23"/>
      <c r="AF736" s="23"/>
      <c r="AG736" s="23"/>
      <c r="AH736" s="290"/>
      <c r="AI736" s="23"/>
      <c r="AJ736" s="23"/>
      <c r="AK736" s="23"/>
      <c r="AL736" s="23"/>
      <c r="AM736" s="23"/>
      <c r="AN736" s="23"/>
    </row>
    <row r="737" spans="1:40" ht="46.5" customHeight="1" x14ac:dyDescent="0.2">
      <c r="A737" s="234" t="s">
        <v>458</v>
      </c>
      <c r="B737" s="23">
        <v>2017</v>
      </c>
      <c r="C737" s="431" t="s">
        <v>1579</v>
      </c>
      <c r="D737" s="32" t="s">
        <v>4381</v>
      </c>
      <c r="E737" s="160" t="s">
        <v>4063</v>
      </c>
      <c r="F737" s="160"/>
      <c r="G737" s="23"/>
      <c r="H737" s="265" t="s">
        <v>4064</v>
      </c>
      <c r="I737" s="35"/>
      <c r="J737" s="160"/>
      <c r="K737" s="23"/>
      <c r="L737" s="23"/>
      <c r="M737" s="23"/>
      <c r="N737" s="23" t="s">
        <v>4061</v>
      </c>
      <c r="O737" s="23" t="s">
        <v>4062</v>
      </c>
      <c r="P737" s="23"/>
      <c r="Q737" s="23"/>
      <c r="R737" s="23"/>
      <c r="S737" s="23"/>
      <c r="T737" s="23"/>
      <c r="U737" s="23"/>
      <c r="V737" s="23"/>
      <c r="W737" s="23"/>
      <c r="X737" s="23"/>
      <c r="Y737" s="23"/>
      <c r="Z737" s="23"/>
      <c r="AA737" s="23"/>
      <c r="AB737" s="23"/>
      <c r="AC737" s="23" t="s">
        <v>62</v>
      </c>
      <c r="AD737" s="23"/>
      <c r="AE737" s="23"/>
      <c r="AF737" s="23"/>
      <c r="AG737" s="23"/>
      <c r="AH737" s="290"/>
      <c r="AI737" s="23"/>
      <c r="AJ737" s="23"/>
      <c r="AK737" s="23"/>
      <c r="AL737" s="23"/>
      <c r="AM737" s="23"/>
      <c r="AN737" s="23"/>
    </row>
    <row r="738" spans="1:40" ht="46.5" customHeight="1" x14ac:dyDescent="0.2">
      <c r="A738" s="234" t="s">
        <v>458</v>
      </c>
      <c r="B738" s="23">
        <v>2017</v>
      </c>
      <c r="C738" s="431" t="s">
        <v>1579</v>
      </c>
      <c r="D738" s="32" t="s">
        <v>4382</v>
      </c>
      <c r="E738" s="160" t="s">
        <v>4065</v>
      </c>
      <c r="F738" s="160"/>
      <c r="G738" s="23"/>
      <c r="H738" s="265" t="s">
        <v>4066</v>
      </c>
      <c r="I738" s="35"/>
      <c r="J738" s="160"/>
      <c r="K738" s="23"/>
      <c r="L738" s="23"/>
      <c r="M738" s="23"/>
      <c r="N738" s="23" t="s">
        <v>332</v>
      </c>
      <c r="O738" s="23" t="s">
        <v>333</v>
      </c>
      <c r="P738" s="23"/>
      <c r="Q738" s="23"/>
      <c r="R738" s="23"/>
      <c r="S738" s="23"/>
      <c r="T738" s="23"/>
      <c r="U738" s="23"/>
      <c r="V738" s="23"/>
      <c r="W738" s="23"/>
      <c r="X738" s="23"/>
      <c r="Y738" s="23"/>
      <c r="Z738" s="23"/>
      <c r="AA738" s="23"/>
      <c r="AB738" s="23"/>
      <c r="AC738" s="23" t="s">
        <v>62</v>
      </c>
      <c r="AD738" s="23"/>
      <c r="AE738" s="23"/>
      <c r="AF738" s="23"/>
      <c r="AG738" s="23"/>
      <c r="AH738" s="290"/>
      <c r="AI738" s="23"/>
      <c r="AJ738" s="23"/>
      <c r="AK738" s="23"/>
      <c r="AL738" s="23"/>
      <c r="AM738" s="23"/>
      <c r="AN738" s="23"/>
    </row>
    <row r="739" spans="1:40" ht="46.5" customHeight="1" x14ac:dyDescent="0.2">
      <c r="A739" s="234" t="s">
        <v>458</v>
      </c>
      <c r="B739" s="23">
        <v>2017</v>
      </c>
      <c r="C739" s="431" t="s">
        <v>1579</v>
      </c>
      <c r="D739" s="32" t="s">
        <v>4383</v>
      </c>
      <c r="E739" s="160" t="s">
        <v>4067</v>
      </c>
      <c r="F739" s="160"/>
      <c r="G739" s="23"/>
      <c r="H739" s="265" t="s">
        <v>4068</v>
      </c>
      <c r="I739" s="35"/>
      <c r="J739" s="160"/>
      <c r="K739" s="23"/>
      <c r="L739" s="23"/>
      <c r="M739" s="23"/>
      <c r="N739" s="23" t="s">
        <v>123</v>
      </c>
      <c r="O739" s="23" t="s">
        <v>124</v>
      </c>
      <c r="P739" s="23"/>
      <c r="Q739" s="23"/>
      <c r="R739" s="23"/>
      <c r="S739" s="23"/>
      <c r="T739" s="23"/>
      <c r="U739" s="23"/>
      <c r="V739" s="23"/>
      <c r="W739" s="23"/>
      <c r="X739" s="23"/>
      <c r="Y739" s="23"/>
      <c r="Z739" s="23"/>
      <c r="AA739" s="23"/>
      <c r="AB739" s="23"/>
      <c r="AC739" s="23"/>
      <c r="AD739" s="23"/>
      <c r="AE739" s="23"/>
      <c r="AF739" s="23"/>
      <c r="AG739" s="23"/>
      <c r="AH739" s="290"/>
      <c r="AI739" s="23"/>
      <c r="AJ739" s="23"/>
      <c r="AK739" s="23"/>
      <c r="AL739" s="23"/>
      <c r="AM739" s="23"/>
      <c r="AN739" s="23"/>
    </row>
    <row r="740" spans="1:40" ht="46.5" customHeight="1" x14ac:dyDescent="0.2">
      <c r="A740" s="234" t="s">
        <v>458</v>
      </c>
      <c r="B740" s="23">
        <v>2017</v>
      </c>
      <c r="C740" s="431" t="s">
        <v>136</v>
      </c>
      <c r="D740" s="32" t="s">
        <v>4384</v>
      </c>
      <c r="E740" s="160" t="s">
        <v>4069</v>
      </c>
      <c r="F740" s="160"/>
      <c r="G740" s="23"/>
      <c r="H740" s="265" t="s">
        <v>4070</v>
      </c>
      <c r="I740" s="35"/>
      <c r="J740" s="160"/>
      <c r="K740" s="23"/>
      <c r="L740" s="23"/>
      <c r="M740" s="23"/>
      <c r="N740" s="23" t="s">
        <v>1841</v>
      </c>
      <c r="O740" s="23" t="s">
        <v>3806</v>
      </c>
      <c r="P740" s="23"/>
      <c r="Q740" s="23"/>
      <c r="R740" s="23"/>
      <c r="S740" s="23"/>
      <c r="T740" s="23"/>
      <c r="U740" s="23"/>
      <c r="V740" s="23"/>
      <c r="W740" s="23"/>
      <c r="X740" s="23"/>
      <c r="Y740" s="23"/>
      <c r="Z740" s="23"/>
      <c r="AA740" s="23"/>
      <c r="AB740" s="23"/>
      <c r="AC740" s="23" t="s">
        <v>62</v>
      </c>
      <c r="AD740" s="23"/>
      <c r="AE740" s="23"/>
      <c r="AF740" s="23"/>
      <c r="AG740" s="23"/>
      <c r="AH740" s="290"/>
      <c r="AI740" s="23"/>
      <c r="AJ740" s="23"/>
      <c r="AK740" s="23"/>
      <c r="AL740" s="23"/>
      <c r="AM740" s="23"/>
      <c r="AN740" s="23"/>
    </row>
    <row r="741" spans="1:40" ht="46.5" customHeight="1" x14ac:dyDescent="0.2">
      <c r="A741" s="234" t="s">
        <v>458</v>
      </c>
      <c r="B741" s="23">
        <v>2017</v>
      </c>
      <c r="C741" s="431" t="s">
        <v>125</v>
      </c>
      <c r="D741" s="32" t="s">
        <v>4385</v>
      </c>
      <c r="E741" s="160" t="s">
        <v>4071</v>
      </c>
      <c r="F741" s="160"/>
      <c r="G741" s="23"/>
      <c r="H741" s="265" t="s">
        <v>4072</v>
      </c>
      <c r="I741" s="35"/>
      <c r="J741" s="160"/>
      <c r="K741" s="23"/>
      <c r="L741" s="23"/>
      <c r="M741" s="23"/>
      <c r="N741" s="23" t="s">
        <v>130</v>
      </c>
      <c r="O741" s="23" t="s">
        <v>131</v>
      </c>
      <c r="P741" s="23"/>
      <c r="Q741" s="23"/>
      <c r="R741" s="23"/>
      <c r="S741" s="23"/>
      <c r="T741" s="23"/>
      <c r="U741" s="23"/>
      <c r="V741" s="23"/>
      <c r="W741" s="23"/>
      <c r="X741" s="23"/>
      <c r="Y741" s="23"/>
      <c r="Z741" s="23"/>
      <c r="AA741" s="23"/>
      <c r="AB741" s="23"/>
      <c r="AC741" s="23"/>
      <c r="AD741" s="23"/>
      <c r="AE741" s="23"/>
      <c r="AF741" s="23"/>
      <c r="AG741" s="23"/>
      <c r="AH741" s="290"/>
      <c r="AI741" s="23"/>
      <c r="AJ741" s="23"/>
      <c r="AK741" s="23"/>
      <c r="AL741" s="23"/>
      <c r="AM741" s="23"/>
      <c r="AN741" s="23"/>
    </row>
    <row r="742" spans="1:40" ht="46.5" customHeight="1" x14ac:dyDescent="0.2">
      <c r="A742" s="234" t="s">
        <v>458</v>
      </c>
      <c r="B742" s="23">
        <v>2017</v>
      </c>
      <c r="C742" s="431" t="s">
        <v>125</v>
      </c>
      <c r="D742" s="32" t="s">
        <v>4386</v>
      </c>
      <c r="E742" s="160" t="s">
        <v>4073</v>
      </c>
      <c r="F742" s="160"/>
      <c r="G742" s="23"/>
      <c r="H742" s="265" t="s">
        <v>4074</v>
      </c>
      <c r="I742" s="35"/>
      <c r="J742" s="160"/>
      <c r="K742" s="23"/>
      <c r="L742" s="23"/>
      <c r="M742" s="23"/>
      <c r="N742" s="23" t="s">
        <v>130</v>
      </c>
      <c r="O742" s="23" t="s">
        <v>131</v>
      </c>
      <c r="P742" s="23"/>
      <c r="Q742" s="23"/>
      <c r="R742" s="23"/>
      <c r="S742" s="23"/>
      <c r="T742" s="23"/>
      <c r="U742" s="23"/>
      <c r="V742" s="23"/>
      <c r="W742" s="23"/>
      <c r="X742" s="23"/>
      <c r="Y742" s="23"/>
      <c r="Z742" s="23"/>
      <c r="AA742" s="23"/>
      <c r="AB742" s="23"/>
      <c r="AC742" s="23"/>
      <c r="AD742" s="23"/>
      <c r="AE742" s="23"/>
      <c r="AF742" s="23"/>
      <c r="AG742" s="23"/>
      <c r="AH742" s="290"/>
      <c r="AI742" s="23"/>
      <c r="AJ742" s="23"/>
      <c r="AK742" s="23"/>
      <c r="AL742" s="23"/>
      <c r="AM742" s="23"/>
      <c r="AN742" s="23"/>
    </row>
    <row r="743" spans="1:40" ht="46.5" customHeight="1" x14ac:dyDescent="0.2">
      <c r="A743" s="234" t="s">
        <v>458</v>
      </c>
      <c r="B743" s="23">
        <v>2017</v>
      </c>
      <c r="C743" s="431" t="s">
        <v>87</v>
      </c>
      <c r="D743" s="32" t="s">
        <v>4387</v>
      </c>
      <c r="E743" s="160" t="s">
        <v>4075</v>
      </c>
      <c r="F743" s="160"/>
      <c r="G743" s="23"/>
      <c r="H743" s="265" t="s">
        <v>4076</v>
      </c>
      <c r="I743" s="35"/>
      <c r="J743" s="160"/>
      <c r="K743" s="23"/>
      <c r="L743" s="23"/>
      <c r="M743" s="23"/>
      <c r="N743" s="23" t="s">
        <v>4077</v>
      </c>
      <c r="O743" s="23" t="s">
        <v>734</v>
      </c>
      <c r="P743" s="23"/>
      <c r="Q743" s="23"/>
      <c r="R743" s="23"/>
      <c r="S743" s="23"/>
      <c r="T743" s="23"/>
      <c r="U743" s="23"/>
      <c r="V743" s="23"/>
      <c r="W743" s="23"/>
      <c r="X743" s="23"/>
      <c r="Y743" s="23"/>
      <c r="Z743" s="23"/>
      <c r="AA743" s="23"/>
      <c r="AB743" s="23"/>
      <c r="AC743" s="23"/>
      <c r="AD743" s="23"/>
      <c r="AE743" s="23"/>
      <c r="AF743" s="23"/>
      <c r="AG743" s="23"/>
      <c r="AH743" s="290"/>
      <c r="AI743" s="23"/>
      <c r="AJ743" s="23"/>
      <c r="AK743" s="23"/>
      <c r="AL743" s="23"/>
      <c r="AM743" s="23"/>
      <c r="AN743" s="23"/>
    </row>
    <row r="744" spans="1:40" ht="46.5" customHeight="1" x14ac:dyDescent="0.2">
      <c r="A744" s="234" t="s">
        <v>458</v>
      </c>
      <c r="B744" s="23">
        <v>2017</v>
      </c>
      <c r="C744" s="431" t="s">
        <v>54</v>
      </c>
      <c r="D744" s="32" t="s">
        <v>4388</v>
      </c>
      <c r="E744" s="160" t="s">
        <v>4078</v>
      </c>
      <c r="F744" s="160"/>
      <c r="G744" s="23"/>
      <c r="H744" s="265" t="s">
        <v>4079</v>
      </c>
      <c r="I744" s="35"/>
      <c r="J744" s="160"/>
      <c r="K744" s="23"/>
      <c r="L744" s="23"/>
      <c r="M744" s="23"/>
      <c r="N744" s="23" t="s">
        <v>1240</v>
      </c>
      <c r="O744" s="23" t="s">
        <v>281</v>
      </c>
      <c r="P744" s="23"/>
      <c r="Q744" s="23"/>
      <c r="R744" s="23"/>
      <c r="S744" s="23"/>
      <c r="T744" s="23"/>
      <c r="U744" s="23"/>
      <c r="V744" s="23"/>
      <c r="W744" s="23"/>
      <c r="X744" s="23"/>
      <c r="Y744" s="23"/>
      <c r="Z744" s="23"/>
      <c r="AA744" s="23"/>
      <c r="AB744" s="23"/>
      <c r="AC744" s="23"/>
      <c r="AD744" s="23"/>
      <c r="AE744" s="23"/>
      <c r="AF744" s="23"/>
      <c r="AG744" s="23"/>
      <c r="AH744" s="290"/>
      <c r="AI744" s="23"/>
      <c r="AJ744" s="23"/>
      <c r="AK744" s="23"/>
      <c r="AL744" s="23"/>
      <c r="AM744" s="23"/>
      <c r="AN744" s="23"/>
    </row>
    <row r="745" spans="1:40" ht="46.5" customHeight="1" x14ac:dyDescent="0.2">
      <c r="A745" s="234" t="s">
        <v>458</v>
      </c>
      <c r="B745" s="23">
        <v>2017</v>
      </c>
      <c r="C745" s="431" t="s">
        <v>1579</v>
      </c>
      <c r="D745" s="32" t="s">
        <v>4389</v>
      </c>
      <c r="E745" s="160" t="s">
        <v>4080</v>
      </c>
      <c r="F745" s="160"/>
      <c r="G745" s="23"/>
      <c r="H745" s="265" t="s">
        <v>4081</v>
      </c>
      <c r="I745" s="35"/>
      <c r="J745" s="160"/>
      <c r="K745" s="23"/>
      <c r="L745" s="23"/>
      <c r="M745" s="23"/>
      <c r="N745" s="23" t="s">
        <v>384</v>
      </c>
      <c r="O745" s="23" t="s">
        <v>385</v>
      </c>
      <c r="P745" s="23" t="s">
        <v>473</v>
      </c>
      <c r="Q745" s="23" t="s">
        <v>474</v>
      </c>
      <c r="R745" s="23" t="s">
        <v>2046</v>
      </c>
      <c r="S745" s="23" t="s">
        <v>2047</v>
      </c>
      <c r="T745" s="23"/>
      <c r="U745" s="23"/>
      <c r="V745" s="23"/>
      <c r="W745" s="23"/>
      <c r="X745" s="23"/>
      <c r="Y745" s="23"/>
      <c r="Z745" s="23"/>
      <c r="AA745" s="23"/>
      <c r="AB745" s="23"/>
      <c r="AC745" s="23"/>
      <c r="AD745" s="23"/>
      <c r="AE745" s="23"/>
      <c r="AF745" s="23"/>
      <c r="AG745" s="23"/>
      <c r="AH745" s="290"/>
      <c r="AI745" s="23"/>
      <c r="AJ745" s="23"/>
      <c r="AK745" s="23"/>
      <c r="AL745" s="23"/>
      <c r="AM745" s="23"/>
      <c r="AN745" s="23"/>
    </row>
    <row r="746" spans="1:40" ht="46.5" customHeight="1" x14ac:dyDescent="0.2">
      <c r="A746" s="234" t="s">
        <v>458</v>
      </c>
      <c r="B746" s="23">
        <v>2017</v>
      </c>
      <c r="C746" s="431" t="s">
        <v>1579</v>
      </c>
      <c r="D746" s="32" t="s">
        <v>4390</v>
      </c>
      <c r="E746" s="160" t="s">
        <v>4080</v>
      </c>
      <c r="F746" s="160"/>
      <c r="G746" s="23"/>
      <c r="H746" s="265" t="s">
        <v>4081</v>
      </c>
      <c r="I746" s="35"/>
      <c r="J746" s="160"/>
      <c r="K746" s="23"/>
      <c r="L746" s="23"/>
      <c r="M746" s="23"/>
      <c r="N746" s="23" t="s">
        <v>473</v>
      </c>
      <c r="O746" s="23" t="s">
        <v>474</v>
      </c>
      <c r="P746" s="23"/>
      <c r="Q746" s="23"/>
      <c r="R746" s="23"/>
      <c r="S746" s="23"/>
      <c r="T746" s="23"/>
      <c r="U746" s="23"/>
      <c r="V746" s="23"/>
      <c r="W746" s="23"/>
      <c r="X746" s="23"/>
      <c r="Y746" s="23"/>
      <c r="Z746" s="23"/>
      <c r="AA746" s="23"/>
      <c r="AB746" s="23"/>
      <c r="AC746" s="23"/>
      <c r="AD746" s="23"/>
      <c r="AE746" s="23"/>
      <c r="AF746" s="23"/>
      <c r="AG746" s="23"/>
      <c r="AH746" s="290"/>
      <c r="AI746" s="23"/>
      <c r="AJ746" s="23"/>
      <c r="AK746" s="23"/>
      <c r="AL746" s="23"/>
      <c r="AM746" s="23"/>
      <c r="AN746" s="23"/>
    </row>
    <row r="747" spans="1:40" ht="46.5" customHeight="1" x14ac:dyDescent="0.2">
      <c r="A747" s="234" t="s">
        <v>458</v>
      </c>
      <c r="B747" s="23">
        <v>2017</v>
      </c>
      <c r="C747" s="431" t="s">
        <v>79</v>
      </c>
      <c r="D747" s="32" t="s">
        <v>4391</v>
      </c>
      <c r="E747" s="160" t="s">
        <v>4082</v>
      </c>
      <c r="F747" s="160"/>
      <c r="G747" s="23"/>
      <c r="H747" s="265" t="s">
        <v>4083</v>
      </c>
      <c r="I747" s="35"/>
      <c r="J747" s="160"/>
      <c r="K747" s="23"/>
      <c r="L747" s="23"/>
      <c r="M747" s="23"/>
      <c r="N747" s="23" t="s">
        <v>2275</v>
      </c>
      <c r="O747" s="23" t="s">
        <v>2276</v>
      </c>
      <c r="P747" s="23" t="s">
        <v>536</v>
      </c>
      <c r="Q747" s="23" t="s">
        <v>223</v>
      </c>
      <c r="R747" s="23"/>
      <c r="S747" s="23"/>
      <c r="T747" s="23"/>
      <c r="U747" s="23"/>
      <c r="V747" s="23"/>
      <c r="W747" s="23"/>
      <c r="X747" s="23"/>
      <c r="Y747" s="23"/>
      <c r="Z747" s="23"/>
      <c r="AA747" s="23"/>
      <c r="AB747" s="23"/>
      <c r="AC747" s="23"/>
      <c r="AD747" s="23"/>
      <c r="AE747" s="23"/>
      <c r="AF747" s="23"/>
      <c r="AG747" s="23"/>
      <c r="AH747" s="290"/>
      <c r="AI747" s="23"/>
      <c r="AJ747" s="23"/>
      <c r="AK747" s="23"/>
      <c r="AL747" s="23"/>
      <c r="AM747" s="23"/>
      <c r="AN747" s="23"/>
    </row>
    <row r="748" spans="1:40" ht="46.5" customHeight="1" x14ac:dyDescent="0.2">
      <c r="A748" s="234" t="s">
        <v>458</v>
      </c>
      <c r="B748" s="23">
        <v>2017</v>
      </c>
      <c r="C748" s="431" t="s">
        <v>79</v>
      </c>
      <c r="D748" s="32" t="s">
        <v>4392</v>
      </c>
      <c r="E748" s="160" t="s">
        <v>4084</v>
      </c>
      <c r="F748" s="160"/>
      <c r="G748" s="23"/>
      <c r="H748" s="265" t="s">
        <v>4085</v>
      </c>
      <c r="I748" s="35"/>
      <c r="J748" s="160"/>
      <c r="K748" s="23"/>
      <c r="L748" s="23"/>
      <c r="M748" s="23"/>
      <c r="N748" s="23" t="s">
        <v>2275</v>
      </c>
      <c r="O748" s="23" t="s">
        <v>2276</v>
      </c>
      <c r="P748" s="23"/>
      <c r="Q748" s="23"/>
      <c r="R748" s="23"/>
      <c r="S748" s="23"/>
      <c r="T748" s="23"/>
      <c r="U748" s="23"/>
      <c r="V748" s="23"/>
      <c r="W748" s="23"/>
      <c r="X748" s="23"/>
      <c r="Y748" s="23"/>
      <c r="Z748" s="23"/>
      <c r="AA748" s="23"/>
      <c r="AB748" s="23"/>
      <c r="AC748" s="23"/>
      <c r="AD748" s="23"/>
      <c r="AE748" s="23"/>
      <c r="AF748" s="23"/>
      <c r="AG748" s="23"/>
      <c r="AH748" s="290"/>
      <c r="AI748" s="23"/>
      <c r="AJ748" s="23"/>
      <c r="AK748" s="23"/>
      <c r="AL748" s="23"/>
      <c r="AM748" s="23"/>
      <c r="AN748" s="23"/>
    </row>
    <row r="749" spans="1:40" ht="46.5" customHeight="1" x14ac:dyDescent="0.2">
      <c r="A749" s="234" t="s">
        <v>458</v>
      </c>
      <c r="B749" s="23">
        <v>2017</v>
      </c>
      <c r="C749" s="431" t="s">
        <v>87</v>
      </c>
      <c r="D749" s="32" t="s">
        <v>4393</v>
      </c>
      <c r="E749" s="160" t="s">
        <v>4086</v>
      </c>
      <c r="F749" s="160"/>
      <c r="G749" s="23"/>
      <c r="H749" s="265" t="s">
        <v>4087</v>
      </c>
      <c r="I749" s="35"/>
      <c r="J749" s="160"/>
      <c r="K749" s="23"/>
      <c r="L749" s="23"/>
      <c r="M749" s="23"/>
      <c r="N749" s="23" t="s">
        <v>329</v>
      </c>
      <c r="O749" s="23" t="s">
        <v>330</v>
      </c>
      <c r="P749" s="23"/>
      <c r="Q749" s="23"/>
      <c r="R749" s="23"/>
      <c r="S749" s="23"/>
      <c r="T749" s="23"/>
      <c r="U749" s="23"/>
      <c r="V749" s="23"/>
      <c r="W749" s="23"/>
      <c r="X749" s="23"/>
      <c r="Y749" s="23"/>
      <c r="Z749" s="23"/>
      <c r="AA749" s="23"/>
      <c r="AB749" s="23"/>
      <c r="AC749" s="23" t="s">
        <v>62</v>
      </c>
      <c r="AD749" s="23"/>
      <c r="AE749" s="23"/>
      <c r="AF749" s="23"/>
      <c r="AG749" s="23"/>
      <c r="AH749" s="290"/>
      <c r="AI749" s="23"/>
      <c r="AJ749" s="23"/>
      <c r="AK749" s="23"/>
      <c r="AL749" s="23"/>
      <c r="AM749" s="23"/>
      <c r="AN749" s="23"/>
    </row>
    <row r="750" spans="1:40" ht="46.5" customHeight="1" x14ac:dyDescent="0.2">
      <c r="A750" s="234" t="s">
        <v>458</v>
      </c>
      <c r="B750" s="23">
        <v>2017</v>
      </c>
      <c r="C750" s="431" t="s">
        <v>54</v>
      </c>
      <c r="D750" s="32" t="s">
        <v>4394</v>
      </c>
      <c r="E750" s="160" t="s">
        <v>4088</v>
      </c>
      <c r="F750" s="160"/>
      <c r="G750" s="23"/>
      <c r="H750" s="265" t="s">
        <v>4089</v>
      </c>
      <c r="I750" s="35"/>
      <c r="J750" s="160"/>
      <c r="K750" s="23"/>
      <c r="L750" s="23"/>
      <c r="M750" s="23"/>
      <c r="N750" s="23" t="s">
        <v>810</v>
      </c>
      <c r="O750" s="23" t="s">
        <v>223</v>
      </c>
      <c r="P750" s="23"/>
      <c r="Q750" s="23"/>
      <c r="R750" s="23"/>
      <c r="S750" s="23"/>
      <c r="T750" s="23"/>
      <c r="U750" s="23"/>
      <c r="V750" s="23"/>
      <c r="W750" s="23"/>
      <c r="X750" s="23"/>
      <c r="Y750" s="23"/>
      <c r="Z750" s="23"/>
      <c r="AA750" s="23"/>
      <c r="AB750" s="23"/>
      <c r="AC750" s="23"/>
      <c r="AD750" s="23"/>
      <c r="AE750" s="23"/>
      <c r="AF750" s="23"/>
      <c r="AG750" s="23"/>
      <c r="AH750" s="290"/>
      <c r="AI750" s="23"/>
      <c r="AJ750" s="23"/>
      <c r="AK750" s="23"/>
      <c r="AL750" s="23"/>
      <c r="AM750" s="23"/>
      <c r="AN750" s="23"/>
    </row>
    <row r="751" spans="1:40" ht="46.5" customHeight="1" x14ac:dyDescent="0.2">
      <c r="A751" s="234" t="s">
        <v>458</v>
      </c>
      <c r="B751" s="23">
        <v>2017</v>
      </c>
      <c r="C751" s="431" t="s">
        <v>1579</v>
      </c>
      <c r="D751" s="32" t="s">
        <v>4395</v>
      </c>
      <c r="E751" s="160" t="s">
        <v>4090</v>
      </c>
      <c r="F751" s="160"/>
      <c r="G751" s="23"/>
      <c r="H751" s="265" t="s">
        <v>4091</v>
      </c>
      <c r="I751" s="35"/>
      <c r="J751" s="160"/>
      <c r="K751" s="23"/>
      <c r="L751" s="23"/>
      <c r="M751" s="23"/>
      <c r="N751" s="23" t="s">
        <v>332</v>
      </c>
      <c r="O751" s="23" t="s">
        <v>333</v>
      </c>
      <c r="P751" s="23"/>
      <c r="Q751" s="23"/>
      <c r="R751" s="23"/>
      <c r="S751" s="23"/>
      <c r="T751" s="23"/>
      <c r="U751" s="23"/>
      <c r="V751" s="23"/>
      <c r="W751" s="23"/>
      <c r="X751" s="23"/>
      <c r="Y751" s="23"/>
      <c r="Z751" s="23"/>
      <c r="AA751" s="23"/>
      <c r="AB751" s="23"/>
      <c r="AC751" s="23" t="s">
        <v>62</v>
      </c>
      <c r="AD751" s="23"/>
      <c r="AE751" s="23"/>
      <c r="AF751" s="23"/>
      <c r="AG751" s="23"/>
      <c r="AH751" s="290"/>
      <c r="AI751" s="23"/>
      <c r="AJ751" s="23"/>
      <c r="AK751" s="23"/>
      <c r="AL751" s="23"/>
      <c r="AM751" s="23"/>
      <c r="AN751" s="23"/>
    </row>
    <row r="752" spans="1:40" ht="46.5" customHeight="1" x14ac:dyDescent="0.2">
      <c r="A752" s="234" t="s">
        <v>458</v>
      </c>
      <c r="B752" s="23">
        <v>2017</v>
      </c>
      <c r="C752" s="431" t="s">
        <v>79</v>
      </c>
      <c r="D752" s="32" t="s">
        <v>4396</v>
      </c>
      <c r="E752" s="160" t="s">
        <v>4088</v>
      </c>
      <c r="F752" s="160"/>
      <c r="G752" s="23"/>
      <c r="H752" s="265" t="s">
        <v>4089</v>
      </c>
      <c r="I752" s="35"/>
      <c r="J752" s="160"/>
      <c r="K752" s="23"/>
      <c r="L752" s="23"/>
      <c r="M752" s="23"/>
      <c r="N752" s="23" t="s">
        <v>2262</v>
      </c>
      <c r="O752" s="23" t="s">
        <v>610</v>
      </c>
      <c r="P752" s="23"/>
      <c r="Q752" s="23"/>
      <c r="R752" s="23"/>
      <c r="S752" s="23"/>
      <c r="T752" s="23"/>
      <c r="U752" s="23"/>
      <c r="V752" s="23"/>
      <c r="W752" s="23"/>
      <c r="X752" s="23"/>
      <c r="Y752" s="23"/>
      <c r="Z752" s="23"/>
      <c r="AA752" s="23"/>
      <c r="AB752" s="23"/>
      <c r="AC752" s="23" t="s">
        <v>62</v>
      </c>
      <c r="AD752" s="23"/>
      <c r="AE752" s="23"/>
      <c r="AF752" s="23"/>
      <c r="AG752" s="23"/>
      <c r="AH752" s="290"/>
      <c r="AI752" s="23"/>
      <c r="AJ752" s="23"/>
      <c r="AK752" s="23"/>
      <c r="AL752" s="23"/>
      <c r="AM752" s="23"/>
      <c r="AN752" s="23"/>
    </row>
    <row r="753" spans="1:40" ht="46.5" customHeight="1" x14ac:dyDescent="0.2">
      <c r="A753" s="234" t="s">
        <v>458</v>
      </c>
      <c r="B753" s="23">
        <v>2017</v>
      </c>
      <c r="C753" s="431" t="s">
        <v>79</v>
      </c>
      <c r="D753" s="32" t="s">
        <v>4397</v>
      </c>
      <c r="E753" s="160" t="s">
        <v>4092</v>
      </c>
      <c r="F753" s="160"/>
      <c r="G753" s="23"/>
      <c r="H753" s="265" t="s">
        <v>4093</v>
      </c>
      <c r="I753" s="35"/>
      <c r="J753" s="160"/>
      <c r="K753" s="23"/>
      <c r="L753" s="23"/>
      <c r="M753" s="23"/>
      <c r="N753" s="23" t="s">
        <v>3982</v>
      </c>
      <c r="O753" s="23" t="s">
        <v>3983</v>
      </c>
      <c r="P753" s="23"/>
      <c r="Q753" s="23"/>
      <c r="R753" s="23"/>
      <c r="S753" s="23"/>
      <c r="T753" s="23"/>
      <c r="U753" s="23"/>
      <c r="V753" s="23"/>
      <c r="W753" s="23"/>
      <c r="X753" s="23"/>
      <c r="Y753" s="23"/>
      <c r="Z753" s="23"/>
      <c r="AA753" s="23"/>
      <c r="AB753" s="23"/>
      <c r="AC753" s="23"/>
      <c r="AD753" s="23"/>
      <c r="AE753" s="23"/>
      <c r="AF753" s="23"/>
      <c r="AG753" s="23"/>
      <c r="AH753" s="290"/>
      <c r="AI753" s="23"/>
      <c r="AJ753" s="23"/>
      <c r="AK753" s="23"/>
      <c r="AL753" s="23"/>
      <c r="AM753" s="23"/>
      <c r="AN753" s="23"/>
    </row>
    <row r="754" spans="1:40" ht="46.5" customHeight="1" x14ac:dyDescent="0.2">
      <c r="A754" s="234" t="s">
        <v>458</v>
      </c>
      <c r="B754" s="23">
        <v>2017</v>
      </c>
      <c r="C754" s="431" t="s">
        <v>79</v>
      </c>
      <c r="D754" s="32" t="s">
        <v>4398</v>
      </c>
      <c r="E754" s="160" t="s">
        <v>4094</v>
      </c>
      <c r="F754" s="160"/>
      <c r="G754" s="23"/>
      <c r="H754" s="265" t="s">
        <v>4095</v>
      </c>
      <c r="I754" s="35"/>
      <c r="J754" s="160"/>
      <c r="K754" s="23"/>
      <c r="L754" s="23"/>
      <c r="M754" s="23"/>
      <c r="N754" s="23" t="s">
        <v>3982</v>
      </c>
      <c r="O754" s="23" t="s">
        <v>3983</v>
      </c>
      <c r="P754" s="23"/>
      <c r="Q754" s="23"/>
      <c r="R754" s="23"/>
      <c r="S754" s="23"/>
      <c r="T754" s="23"/>
      <c r="U754" s="23"/>
      <c r="V754" s="23"/>
      <c r="W754" s="23"/>
      <c r="X754" s="23"/>
      <c r="Y754" s="23"/>
      <c r="Z754" s="23"/>
      <c r="AA754" s="23"/>
      <c r="AB754" s="23"/>
      <c r="AC754" s="23" t="s">
        <v>62</v>
      </c>
      <c r="AD754" s="23"/>
      <c r="AE754" s="23"/>
      <c r="AF754" s="23"/>
      <c r="AG754" s="23"/>
      <c r="AH754" s="290"/>
      <c r="AI754" s="23"/>
      <c r="AJ754" s="23"/>
      <c r="AK754" s="23"/>
      <c r="AL754" s="23"/>
      <c r="AM754" s="23"/>
      <c r="AN754" s="23"/>
    </row>
    <row r="755" spans="1:40" ht="46.5" customHeight="1" x14ac:dyDescent="0.2">
      <c r="A755" s="234" t="s">
        <v>458</v>
      </c>
      <c r="B755" s="23">
        <v>2017</v>
      </c>
      <c r="C755" s="431" t="s">
        <v>79</v>
      </c>
      <c r="D755" s="32" t="s">
        <v>4399</v>
      </c>
      <c r="E755" s="160" t="s">
        <v>4096</v>
      </c>
      <c r="F755" s="160"/>
      <c r="G755" s="23"/>
      <c r="H755" s="265" t="s">
        <v>4097</v>
      </c>
      <c r="I755" s="35"/>
      <c r="J755" s="160"/>
      <c r="K755" s="23"/>
      <c r="L755" s="23"/>
      <c r="M755" s="23"/>
      <c r="N755" s="23" t="s">
        <v>3982</v>
      </c>
      <c r="O755" s="23" t="s">
        <v>3983</v>
      </c>
      <c r="P755" s="23"/>
      <c r="Q755" s="23"/>
      <c r="R755" s="23"/>
      <c r="S755" s="23"/>
      <c r="T755" s="23"/>
      <c r="U755" s="23"/>
      <c r="V755" s="23"/>
      <c r="W755" s="23"/>
      <c r="X755" s="23"/>
      <c r="Y755" s="23"/>
      <c r="Z755" s="23"/>
      <c r="AA755" s="23"/>
      <c r="AB755" s="23"/>
      <c r="AC755" s="23"/>
      <c r="AD755" s="23"/>
      <c r="AE755" s="23"/>
      <c r="AF755" s="23"/>
      <c r="AG755" s="23"/>
      <c r="AH755" s="290"/>
      <c r="AI755" s="23"/>
      <c r="AJ755" s="23"/>
      <c r="AK755" s="23"/>
      <c r="AL755" s="23"/>
      <c r="AM755" s="23"/>
      <c r="AN755" s="23"/>
    </row>
    <row r="756" spans="1:40" ht="46.5" customHeight="1" x14ac:dyDescent="0.2">
      <c r="A756" s="234" t="s">
        <v>458</v>
      </c>
      <c r="B756" s="23">
        <v>2017</v>
      </c>
      <c r="C756" s="431" t="s">
        <v>79</v>
      </c>
      <c r="D756" s="32" t="s">
        <v>4400</v>
      </c>
      <c r="E756" s="160" t="s">
        <v>4096</v>
      </c>
      <c r="F756" s="160"/>
      <c r="G756" s="23"/>
      <c r="H756" s="265" t="s">
        <v>4097</v>
      </c>
      <c r="I756" s="35"/>
      <c r="J756" s="160"/>
      <c r="K756" s="23"/>
      <c r="L756" s="23"/>
      <c r="M756" s="23"/>
      <c r="N756" s="23" t="s">
        <v>3982</v>
      </c>
      <c r="O756" s="23" t="s">
        <v>3983</v>
      </c>
      <c r="P756" s="23"/>
      <c r="Q756" s="23"/>
      <c r="R756" s="23"/>
      <c r="S756" s="23"/>
      <c r="T756" s="23"/>
      <c r="U756" s="23"/>
      <c r="V756" s="23"/>
      <c r="W756" s="23"/>
      <c r="X756" s="23"/>
      <c r="Y756" s="23"/>
      <c r="Z756" s="23"/>
      <c r="AA756" s="23"/>
      <c r="AB756" s="23"/>
      <c r="AC756" s="23" t="s">
        <v>62</v>
      </c>
      <c r="AD756" s="23"/>
      <c r="AE756" s="23"/>
      <c r="AF756" s="23"/>
      <c r="AG756" s="23"/>
      <c r="AH756" s="290"/>
      <c r="AI756" s="23"/>
      <c r="AJ756" s="23"/>
      <c r="AK756" s="23"/>
      <c r="AL756" s="23"/>
      <c r="AM756" s="23"/>
      <c r="AN756" s="23"/>
    </row>
    <row r="757" spans="1:40" ht="46.5" customHeight="1" x14ac:dyDescent="0.2">
      <c r="A757" s="234" t="s">
        <v>458</v>
      </c>
      <c r="B757" s="23">
        <v>2017</v>
      </c>
      <c r="C757" s="431" t="s">
        <v>87</v>
      </c>
      <c r="D757" s="32" t="s">
        <v>4401</v>
      </c>
      <c r="E757" s="160" t="s">
        <v>4098</v>
      </c>
      <c r="F757" s="160"/>
      <c r="G757" s="23"/>
      <c r="H757" s="265" t="s">
        <v>4099</v>
      </c>
      <c r="I757" s="35"/>
      <c r="J757" s="160"/>
      <c r="K757" s="23"/>
      <c r="L757" s="23"/>
      <c r="M757" s="23"/>
      <c r="N757" s="23" t="s">
        <v>4077</v>
      </c>
      <c r="O757" s="23" t="s">
        <v>734</v>
      </c>
      <c r="P757" s="23"/>
      <c r="Q757" s="23"/>
      <c r="R757" s="23"/>
      <c r="S757" s="23"/>
      <c r="T757" s="23"/>
      <c r="U757" s="23"/>
      <c r="V757" s="23"/>
      <c r="W757" s="23"/>
      <c r="X757" s="23"/>
      <c r="Y757" s="23"/>
      <c r="Z757" s="23"/>
      <c r="AA757" s="23"/>
      <c r="AB757" s="23"/>
      <c r="AC757" s="23"/>
      <c r="AD757" s="23"/>
      <c r="AE757" s="23"/>
      <c r="AF757" s="23"/>
      <c r="AG757" s="23"/>
      <c r="AH757" s="290"/>
      <c r="AI757" s="23"/>
      <c r="AJ757" s="23"/>
      <c r="AK757" s="23"/>
      <c r="AL757" s="23"/>
      <c r="AM757" s="23"/>
      <c r="AN757" s="23"/>
    </row>
    <row r="758" spans="1:40" ht="46.5" customHeight="1" x14ac:dyDescent="0.2">
      <c r="A758" s="234" t="s">
        <v>458</v>
      </c>
      <c r="B758" s="23">
        <v>2017</v>
      </c>
      <c r="C758" s="431" t="s">
        <v>1579</v>
      </c>
      <c r="D758" s="32" t="s">
        <v>4402</v>
      </c>
      <c r="E758" s="160" t="s">
        <v>4100</v>
      </c>
      <c r="F758" s="160"/>
      <c r="G758" s="23"/>
      <c r="H758" s="265" t="s">
        <v>4101</v>
      </c>
      <c r="I758" s="35"/>
      <c r="J758" s="160"/>
      <c r="K758" s="23"/>
      <c r="L758" s="23"/>
      <c r="M758" s="23"/>
      <c r="N758" s="23" t="s">
        <v>440</v>
      </c>
      <c r="O758" s="23" t="s">
        <v>441</v>
      </c>
      <c r="P758" s="23"/>
      <c r="Q758" s="23"/>
      <c r="R758" s="23"/>
      <c r="S758" s="23"/>
      <c r="T758" s="23"/>
      <c r="U758" s="23"/>
      <c r="V758" s="23"/>
      <c r="W758" s="23"/>
      <c r="X758" s="23"/>
      <c r="Y758" s="23"/>
      <c r="Z758" s="23"/>
      <c r="AA758" s="23"/>
      <c r="AB758" s="23"/>
      <c r="AC758" s="23" t="s">
        <v>62</v>
      </c>
      <c r="AD758" s="23"/>
      <c r="AE758" s="23"/>
      <c r="AF758" s="23"/>
      <c r="AG758" s="23"/>
      <c r="AH758" s="290"/>
      <c r="AI758" s="23"/>
      <c r="AJ758" s="23"/>
      <c r="AK758" s="23"/>
      <c r="AL758" s="23"/>
      <c r="AM758" s="23"/>
      <c r="AN758" s="23"/>
    </row>
    <row r="759" spans="1:40" ht="46.5" customHeight="1" x14ac:dyDescent="0.2">
      <c r="A759" s="234" t="s">
        <v>458</v>
      </c>
      <c r="B759" s="23">
        <v>2017</v>
      </c>
      <c r="C759" s="431" t="s">
        <v>54</v>
      </c>
      <c r="D759" s="32" t="s">
        <v>4403</v>
      </c>
      <c r="E759" s="160" t="s">
        <v>4102</v>
      </c>
      <c r="F759" s="160"/>
      <c r="G759" s="23"/>
      <c r="H759" s="265" t="s">
        <v>4103</v>
      </c>
      <c r="I759" s="35"/>
      <c r="J759" s="160"/>
      <c r="K759" s="23"/>
      <c r="L759" s="23"/>
      <c r="M759" s="23"/>
      <c r="N759" s="23" t="s">
        <v>2280</v>
      </c>
      <c r="O759" s="23" t="s">
        <v>2281</v>
      </c>
      <c r="P759" s="23"/>
      <c r="Q759" s="23"/>
      <c r="R759" s="23"/>
      <c r="S759" s="23"/>
      <c r="T759" s="23"/>
      <c r="U759" s="23"/>
      <c r="V759" s="23"/>
      <c r="W759" s="23"/>
      <c r="X759" s="23"/>
      <c r="Y759" s="23"/>
      <c r="Z759" s="23"/>
      <c r="AA759" s="23"/>
      <c r="AB759" s="23"/>
      <c r="AC759" s="23" t="s">
        <v>62</v>
      </c>
      <c r="AD759" s="23"/>
      <c r="AE759" s="23"/>
      <c r="AF759" s="23"/>
      <c r="AG759" s="23"/>
      <c r="AH759" s="290"/>
      <c r="AI759" s="23"/>
      <c r="AJ759" s="23"/>
      <c r="AK759" s="23"/>
      <c r="AL759" s="23"/>
      <c r="AM759" s="23"/>
      <c r="AN759" s="23"/>
    </row>
    <row r="760" spans="1:40" ht="46.5" customHeight="1" x14ac:dyDescent="0.2">
      <c r="A760" s="234" t="s">
        <v>458</v>
      </c>
      <c r="B760" s="23">
        <v>2017</v>
      </c>
      <c r="C760" s="431" t="s">
        <v>54</v>
      </c>
      <c r="D760" s="32" t="s">
        <v>4404</v>
      </c>
      <c r="E760" s="160" t="s">
        <v>4104</v>
      </c>
      <c r="F760" s="160"/>
      <c r="G760" s="23"/>
      <c r="H760" s="265" t="s">
        <v>4105</v>
      </c>
      <c r="I760" s="35"/>
      <c r="J760" s="160"/>
      <c r="K760" s="23"/>
      <c r="L760" s="23"/>
      <c r="M760" s="23"/>
      <c r="N760" s="23" t="s">
        <v>2280</v>
      </c>
      <c r="O760" s="23" t="s">
        <v>2281</v>
      </c>
      <c r="P760" s="23"/>
      <c r="Q760" s="23"/>
      <c r="R760" s="23"/>
      <c r="S760" s="23"/>
      <c r="T760" s="23"/>
      <c r="U760" s="23"/>
      <c r="V760" s="23"/>
      <c r="W760" s="23"/>
      <c r="X760" s="23"/>
      <c r="Y760" s="23"/>
      <c r="Z760" s="23"/>
      <c r="AA760" s="23"/>
      <c r="AB760" s="23"/>
      <c r="AC760" s="23" t="s">
        <v>62</v>
      </c>
      <c r="AD760" s="23"/>
      <c r="AE760" s="23"/>
      <c r="AF760" s="23"/>
      <c r="AG760" s="23"/>
      <c r="AH760" s="290"/>
      <c r="AI760" s="23"/>
      <c r="AJ760" s="23"/>
      <c r="AK760" s="23"/>
      <c r="AL760" s="23"/>
      <c r="AM760" s="23"/>
      <c r="AN760" s="23"/>
    </row>
    <row r="761" spans="1:40" ht="46.5" customHeight="1" x14ac:dyDescent="0.2">
      <c r="A761" s="234" t="s">
        <v>458</v>
      </c>
      <c r="B761" s="23">
        <v>2017</v>
      </c>
      <c r="C761" s="431" t="s">
        <v>79</v>
      </c>
      <c r="D761" s="32" t="s">
        <v>4405</v>
      </c>
      <c r="E761" s="160" t="s">
        <v>4106</v>
      </c>
      <c r="F761" s="160"/>
      <c r="G761" s="23"/>
      <c r="H761" s="265" t="s">
        <v>4107</v>
      </c>
      <c r="I761" s="35"/>
      <c r="J761" s="160"/>
      <c r="K761" s="23"/>
      <c r="L761" s="23"/>
      <c r="M761" s="23"/>
      <c r="N761" s="23" t="s">
        <v>185</v>
      </c>
      <c r="O761" s="23" t="s">
        <v>186</v>
      </c>
      <c r="P761" s="23" t="s">
        <v>706</v>
      </c>
      <c r="Q761" s="23" t="s">
        <v>707</v>
      </c>
      <c r="R761" s="23"/>
      <c r="S761" s="23"/>
      <c r="T761" s="23"/>
      <c r="U761" s="23"/>
      <c r="V761" s="23"/>
      <c r="W761" s="23"/>
      <c r="X761" s="23"/>
      <c r="Y761" s="23"/>
      <c r="Z761" s="23"/>
      <c r="AA761" s="23"/>
      <c r="AB761" s="23"/>
      <c r="AC761" s="23"/>
      <c r="AD761" s="23"/>
      <c r="AE761" s="23"/>
      <c r="AF761" s="23"/>
      <c r="AG761" s="23"/>
      <c r="AH761" s="290"/>
      <c r="AI761" s="23"/>
      <c r="AJ761" s="23"/>
      <c r="AK761" s="23"/>
      <c r="AL761" s="23"/>
      <c r="AM761" s="23"/>
      <c r="AN761" s="23"/>
    </row>
    <row r="762" spans="1:40" ht="46.5" customHeight="1" x14ac:dyDescent="0.2">
      <c r="A762" s="234" t="s">
        <v>458</v>
      </c>
      <c r="B762" s="23">
        <v>2017</v>
      </c>
      <c r="C762" s="431" t="s">
        <v>136</v>
      </c>
      <c r="D762" s="32" t="s">
        <v>4406</v>
      </c>
      <c r="E762" s="160" t="s">
        <v>4108</v>
      </c>
      <c r="F762" s="160"/>
      <c r="G762" s="23"/>
      <c r="H762" s="265" t="s">
        <v>4109</v>
      </c>
      <c r="I762" s="35"/>
      <c r="J762" s="160"/>
      <c r="K762" s="23"/>
      <c r="L762" s="23"/>
      <c r="M762" s="23"/>
      <c r="N762" s="23" t="s">
        <v>1841</v>
      </c>
      <c r="O762" s="23" t="s">
        <v>3806</v>
      </c>
      <c r="P762" s="23"/>
      <c r="Q762" s="23"/>
      <c r="R762" s="23"/>
      <c r="S762" s="23"/>
      <c r="T762" s="23"/>
      <c r="U762" s="23"/>
      <c r="V762" s="23"/>
      <c r="W762" s="23"/>
      <c r="X762" s="23"/>
      <c r="Y762" s="23"/>
      <c r="Z762" s="23"/>
      <c r="AA762" s="23"/>
      <c r="AB762" s="23"/>
      <c r="AC762" s="23" t="s">
        <v>62</v>
      </c>
      <c r="AD762" s="23"/>
      <c r="AE762" s="23"/>
      <c r="AF762" s="23"/>
      <c r="AG762" s="23"/>
      <c r="AH762" s="290"/>
      <c r="AI762" s="23"/>
      <c r="AJ762" s="23"/>
      <c r="AK762" s="23"/>
      <c r="AL762" s="23"/>
      <c r="AM762" s="23"/>
      <c r="AN762" s="23"/>
    </row>
    <row r="763" spans="1:40" ht="46.5" customHeight="1" x14ac:dyDescent="0.2">
      <c r="A763" s="234" t="s">
        <v>458</v>
      </c>
      <c r="B763" s="23">
        <v>2017</v>
      </c>
      <c r="C763" s="431" t="s">
        <v>79</v>
      </c>
      <c r="D763" s="32" t="s">
        <v>4407</v>
      </c>
      <c r="E763" s="160" t="s">
        <v>4069</v>
      </c>
      <c r="F763" s="160"/>
      <c r="G763" s="23"/>
      <c r="H763" s="265" t="s">
        <v>4085</v>
      </c>
      <c r="I763" s="35"/>
      <c r="J763" s="160"/>
      <c r="K763" s="23"/>
      <c r="L763" s="23"/>
      <c r="M763" s="23"/>
      <c r="N763" s="23" t="s">
        <v>210</v>
      </c>
      <c r="O763" s="23" t="s">
        <v>211</v>
      </c>
      <c r="P763" s="23"/>
      <c r="Q763" s="23"/>
      <c r="R763" s="23"/>
      <c r="S763" s="23"/>
      <c r="T763" s="23"/>
      <c r="U763" s="23"/>
      <c r="V763" s="23"/>
      <c r="W763" s="23"/>
      <c r="X763" s="23"/>
      <c r="Y763" s="23"/>
      <c r="Z763" s="23"/>
      <c r="AA763" s="23"/>
      <c r="AB763" s="23"/>
      <c r="AC763" s="23" t="s">
        <v>62</v>
      </c>
      <c r="AD763" s="23"/>
      <c r="AE763" s="23"/>
      <c r="AF763" s="23"/>
      <c r="AG763" s="23"/>
      <c r="AH763" s="290"/>
      <c r="AI763" s="23"/>
      <c r="AJ763" s="23"/>
      <c r="AK763" s="23"/>
      <c r="AL763" s="23"/>
      <c r="AM763" s="23"/>
      <c r="AN763" s="23"/>
    </row>
    <row r="764" spans="1:40" ht="46.5" customHeight="1" x14ac:dyDescent="0.2">
      <c r="A764" s="234" t="s">
        <v>458</v>
      </c>
      <c r="B764" s="23">
        <v>2017</v>
      </c>
      <c r="C764" s="431" t="s">
        <v>79</v>
      </c>
      <c r="D764" s="32" t="s">
        <v>4408</v>
      </c>
      <c r="E764" s="199" t="s">
        <v>4110</v>
      </c>
      <c r="F764" s="199"/>
      <c r="G764" s="23"/>
      <c r="H764" s="265" t="s">
        <v>4111</v>
      </c>
      <c r="I764" s="35"/>
      <c r="J764" s="160"/>
      <c r="K764" s="23"/>
      <c r="L764" s="23"/>
      <c r="M764" s="23"/>
      <c r="N764" s="23" t="s">
        <v>210</v>
      </c>
      <c r="O764" s="23" t="s">
        <v>211</v>
      </c>
      <c r="P764" s="23"/>
      <c r="Q764" s="23"/>
      <c r="R764" s="23"/>
      <c r="S764" s="23"/>
      <c r="T764" s="23"/>
      <c r="U764" s="23"/>
      <c r="V764" s="23"/>
      <c r="W764" s="23"/>
      <c r="X764" s="23"/>
      <c r="Y764" s="23"/>
      <c r="Z764" s="23"/>
      <c r="AA764" s="23"/>
      <c r="AB764" s="23"/>
      <c r="AC764" s="23" t="s">
        <v>62</v>
      </c>
      <c r="AD764" s="23"/>
      <c r="AE764" s="23"/>
      <c r="AF764" s="23"/>
      <c r="AG764" s="23"/>
      <c r="AH764" s="290"/>
      <c r="AI764" s="23"/>
      <c r="AJ764" s="23"/>
      <c r="AK764" s="23"/>
      <c r="AL764" s="23"/>
      <c r="AM764" s="23"/>
      <c r="AN764" s="23"/>
    </row>
    <row r="765" spans="1:40" ht="46.5" customHeight="1" x14ac:dyDescent="0.2">
      <c r="A765" s="234" t="s">
        <v>458</v>
      </c>
      <c r="B765" s="23">
        <v>2017</v>
      </c>
      <c r="C765" s="431" t="s">
        <v>125</v>
      </c>
      <c r="D765" s="32" t="s">
        <v>4409</v>
      </c>
      <c r="E765" s="160" t="s">
        <v>4112</v>
      </c>
      <c r="F765" s="160"/>
      <c r="G765" s="23"/>
      <c r="H765" s="265" t="s">
        <v>4113</v>
      </c>
      <c r="I765" s="35"/>
      <c r="J765" s="160"/>
      <c r="K765" s="23"/>
      <c r="L765" s="23"/>
      <c r="M765" s="23"/>
      <c r="N765" s="23" t="s">
        <v>402</v>
      </c>
      <c r="O765" s="23" t="s">
        <v>403</v>
      </c>
      <c r="P765" s="23"/>
      <c r="Q765" s="23"/>
      <c r="R765" s="23"/>
      <c r="S765" s="23"/>
      <c r="T765" s="23"/>
      <c r="U765" s="23"/>
      <c r="V765" s="23"/>
      <c r="W765" s="23"/>
      <c r="X765" s="23"/>
      <c r="Y765" s="23"/>
      <c r="Z765" s="23"/>
      <c r="AA765" s="23"/>
      <c r="AB765" s="23"/>
      <c r="AC765" s="23" t="s">
        <v>62</v>
      </c>
      <c r="AD765" s="23"/>
      <c r="AE765" s="23"/>
      <c r="AF765" s="23"/>
      <c r="AG765" s="23"/>
      <c r="AH765" s="290"/>
      <c r="AI765" s="23"/>
      <c r="AJ765" s="23"/>
      <c r="AK765" s="23"/>
      <c r="AL765" s="23"/>
      <c r="AM765" s="23"/>
      <c r="AN765" s="23"/>
    </row>
    <row r="766" spans="1:40" ht="46.5" customHeight="1" x14ac:dyDescent="0.2">
      <c r="A766" s="234" t="s">
        <v>458</v>
      </c>
      <c r="B766" s="23">
        <v>2017</v>
      </c>
      <c r="C766" s="431" t="s">
        <v>79</v>
      </c>
      <c r="D766" s="32" t="s">
        <v>4410</v>
      </c>
      <c r="E766" s="160" t="s">
        <v>4075</v>
      </c>
      <c r="F766" s="160"/>
      <c r="G766" s="23"/>
      <c r="H766" s="265" t="s">
        <v>4114</v>
      </c>
      <c r="I766" s="35"/>
      <c r="J766" s="160"/>
      <c r="K766" s="23"/>
      <c r="L766" s="23"/>
      <c r="M766" s="23"/>
      <c r="N766" s="23" t="s">
        <v>513</v>
      </c>
      <c r="O766" s="23" t="s">
        <v>514</v>
      </c>
      <c r="P766" s="23"/>
      <c r="Q766" s="23"/>
      <c r="R766" s="23"/>
      <c r="S766" s="23"/>
      <c r="T766" s="23"/>
      <c r="U766" s="23"/>
      <c r="V766" s="23"/>
      <c r="W766" s="23"/>
      <c r="X766" s="23"/>
      <c r="Y766" s="23"/>
      <c r="Z766" s="23"/>
      <c r="AA766" s="23"/>
      <c r="AB766" s="23"/>
      <c r="AC766" s="23"/>
      <c r="AD766" s="23"/>
      <c r="AE766" s="23"/>
      <c r="AF766" s="23"/>
      <c r="AG766" s="23"/>
      <c r="AH766" s="290"/>
      <c r="AI766" s="23"/>
      <c r="AJ766" s="23"/>
      <c r="AK766" s="23"/>
      <c r="AL766" s="23"/>
      <c r="AM766" s="23"/>
      <c r="AN766" s="23"/>
    </row>
    <row r="767" spans="1:40" ht="46.5" customHeight="1" x14ac:dyDescent="0.2">
      <c r="A767" s="234" t="s">
        <v>458</v>
      </c>
      <c r="B767" s="23">
        <v>2017</v>
      </c>
      <c r="C767" s="431" t="s">
        <v>136</v>
      </c>
      <c r="D767" s="32" t="s">
        <v>4411</v>
      </c>
      <c r="E767" s="160" t="s">
        <v>4115</v>
      </c>
      <c r="F767" s="160"/>
      <c r="G767" s="23"/>
      <c r="H767" s="265" t="s">
        <v>4116</v>
      </c>
      <c r="I767" s="35"/>
      <c r="J767" s="160"/>
      <c r="K767" s="23"/>
      <c r="L767" s="23"/>
      <c r="M767" s="23"/>
      <c r="N767" s="23" t="s">
        <v>1436</v>
      </c>
      <c r="O767" s="23" t="s">
        <v>1437</v>
      </c>
      <c r="P767" s="23"/>
      <c r="Q767" s="23"/>
      <c r="R767" s="23"/>
      <c r="S767" s="23"/>
      <c r="T767" s="23"/>
      <c r="U767" s="23"/>
      <c r="V767" s="23"/>
      <c r="W767" s="23"/>
      <c r="X767" s="23"/>
      <c r="Y767" s="23"/>
      <c r="Z767" s="23"/>
      <c r="AA767" s="23"/>
      <c r="AB767" s="23"/>
      <c r="AC767" s="23" t="s">
        <v>62</v>
      </c>
      <c r="AD767" s="23"/>
      <c r="AE767" s="23"/>
      <c r="AF767" s="23"/>
      <c r="AG767" s="23"/>
      <c r="AH767" s="290"/>
      <c r="AI767" s="23"/>
      <c r="AJ767" s="23"/>
      <c r="AK767" s="23"/>
      <c r="AL767" s="23"/>
      <c r="AM767" s="23"/>
      <c r="AN767" s="23"/>
    </row>
    <row r="768" spans="1:40" ht="46.5" customHeight="1" x14ac:dyDescent="0.2">
      <c r="A768" s="234" t="s">
        <v>458</v>
      </c>
      <c r="B768" s="23">
        <v>2017</v>
      </c>
      <c r="C768" s="431" t="s">
        <v>136</v>
      </c>
      <c r="D768" s="32" t="s">
        <v>4412</v>
      </c>
      <c r="E768" s="160" t="s">
        <v>4117</v>
      </c>
      <c r="F768" s="160"/>
      <c r="G768" s="23"/>
      <c r="H768" s="265" t="s">
        <v>4118</v>
      </c>
      <c r="I768" s="35"/>
      <c r="J768" s="160"/>
      <c r="K768" s="23"/>
      <c r="L768" s="23"/>
      <c r="M768" s="23"/>
      <c r="N768" s="23" t="s">
        <v>1436</v>
      </c>
      <c r="O768" s="23" t="s">
        <v>1437</v>
      </c>
      <c r="P768" s="23"/>
      <c r="Q768" s="23"/>
      <c r="R768" s="23"/>
      <c r="S768" s="23"/>
      <c r="T768" s="23"/>
      <c r="U768" s="23"/>
      <c r="V768" s="23"/>
      <c r="W768" s="23"/>
      <c r="X768" s="23"/>
      <c r="Y768" s="23"/>
      <c r="Z768" s="23"/>
      <c r="AA768" s="23"/>
      <c r="AB768" s="23"/>
      <c r="AC768" s="23" t="s">
        <v>62</v>
      </c>
      <c r="AD768" s="23"/>
      <c r="AE768" s="23"/>
      <c r="AF768" s="23"/>
      <c r="AG768" s="23"/>
      <c r="AH768" s="290"/>
      <c r="AI768" s="23"/>
      <c r="AJ768" s="23"/>
      <c r="AK768" s="23"/>
      <c r="AL768" s="23"/>
      <c r="AM768" s="23"/>
      <c r="AN768" s="23"/>
    </row>
    <row r="769" spans="1:40" ht="46.5" customHeight="1" x14ac:dyDescent="0.2">
      <c r="A769" s="234" t="s">
        <v>458</v>
      </c>
      <c r="B769" s="23">
        <v>2017</v>
      </c>
      <c r="C769" s="431" t="s">
        <v>87</v>
      </c>
      <c r="D769" s="32" t="s">
        <v>4413</v>
      </c>
      <c r="E769" s="160" t="s">
        <v>4119</v>
      </c>
      <c r="F769" s="160"/>
      <c r="G769" s="23"/>
      <c r="H769" s="265" t="s">
        <v>4116</v>
      </c>
      <c r="I769" s="35"/>
      <c r="J769" s="160"/>
      <c r="K769" s="23"/>
      <c r="L769" s="23"/>
      <c r="M769" s="23"/>
      <c r="N769" s="23" t="s">
        <v>843</v>
      </c>
      <c r="O769" s="23" t="s">
        <v>844</v>
      </c>
      <c r="P769" s="23"/>
      <c r="Q769" s="23"/>
      <c r="R769" s="23"/>
      <c r="S769" s="23"/>
      <c r="T769" s="23"/>
      <c r="U769" s="23"/>
      <c r="V769" s="23"/>
      <c r="W769" s="23"/>
      <c r="X769" s="23"/>
      <c r="Y769" s="23"/>
      <c r="Z769" s="23"/>
      <c r="AA769" s="23"/>
      <c r="AB769" s="23"/>
      <c r="AC769" s="23"/>
      <c r="AD769" s="23"/>
      <c r="AE769" s="23"/>
      <c r="AF769" s="23"/>
      <c r="AG769" s="23"/>
      <c r="AH769" s="290"/>
      <c r="AI769" s="23"/>
      <c r="AJ769" s="23"/>
      <c r="AK769" s="23"/>
      <c r="AL769" s="23"/>
      <c r="AM769" s="23"/>
      <c r="AN769" s="23"/>
    </row>
    <row r="770" spans="1:40" ht="46.5" customHeight="1" x14ac:dyDescent="0.2">
      <c r="A770" s="234" t="s">
        <v>458</v>
      </c>
      <c r="B770" s="23">
        <v>2017</v>
      </c>
      <c r="C770" s="431" t="s">
        <v>136</v>
      </c>
      <c r="D770" s="32" t="s">
        <v>4414</v>
      </c>
      <c r="E770" s="160" t="s">
        <v>4120</v>
      </c>
      <c r="F770" s="160"/>
      <c r="G770" s="23"/>
      <c r="H770" s="265" t="s">
        <v>4121</v>
      </c>
      <c r="I770" s="35"/>
      <c r="J770" s="160"/>
      <c r="K770" s="23"/>
      <c r="L770" s="23"/>
      <c r="M770" s="23"/>
      <c r="N770" s="23" t="s">
        <v>437</v>
      </c>
      <c r="O770" s="23" t="s">
        <v>438</v>
      </c>
      <c r="P770" s="23" t="s">
        <v>4122</v>
      </c>
      <c r="Q770" s="23" t="s">
        <v>4062</v>
      </c>
      <c r="R770" s="23"/>
      <c r="S770" s="23"/>
      <c r="T770" s="23"/>
      <c r="U770" s="23"/>
      <c r="V770" s="23"/>
      <c r="W770" s="23"/>
      <c r="X770" s="23"/>
      <c r="Y770" s="23"/>
      <c r="Z770" s="23"/>
      <c r="AA770" s="23"/>
      <c r="AB770" s="23"/>
      <c r="AC770" s="23" t="s">
        <v>62</v>
      </c>
      <c r="AD770" s="23"/>
      <c r="AE770" s="23"/>
      <c r="AF770" s="23"/>
      <c r="AG770" s="23"/>
      <c r="AH770" s="290"/>
      <c r="AI770" s="23"/>
      <c r="AJ770" s="23"/>
      <c r="AK770" s="23"/>
      <c r="AL770" s="23"/>
      <c r="AM770" s="23"/>
      <c r="AN770" s="23"/>
    </row>
    <row r="771" spans="1:40" ht="46.5" customHeight="1" x14ac:dyDescent="0.2">
      <c r="A771" s="234" t="s">
        <v>458</v>
      </c>
      <c r="B771" s="23">
        <v>2017</v>
      </c>
      <c r="C771" s="431" t="s">
        <v>136</v>
      </c>
      <c r="D771" s="32" t="s">
        <v>4455</v>
      </c>
      <c r="E771" s="160" t="s">
        <v>4123</v>
      </c>
      <c r="F771" s="160"/>
      <c r="G771" s="23"/>
      <c r="H771" s="265" t="s">
        <v>4124</v>
      </c>
      <c r="I771" s="35"/>
      <c r="J771" s="160"/>
      <c r="K771" s="23"/>
      <c r="L771" s="23"/>
      <c r="M771" s="23"/>
      <c r="N771" s="23" t="s">
        <v>437</v>
      </c>
      <c r="O771" s="23" t="s">
        <v>438</v>
      </c>
      <c r="P771" s="23" t="s">
        <v>4122</v>
      </c>
      <c r="Q771" s="23" t="s">
        <v>4062</v>
      </c>
      <c r="R771" s="23"/>
      <c r="S771" s="23"/>
      <c r="T771" s="23"/>
      <c r="U771" s="23"/>
      <c r="V771" s="23"/>
      <c r="W771" s="23"/>
      <c r="X771" s="23"/>
      <c r="Y771" s="23"/>
      <c r="Z771" s="23"/>
      <c r="AA771" s="23"/>
      <c r="AB771" s="23"/>
      <c r="AC771" s="23" t="s">
        <v>62</v>
      </c>
      <c r="AD771" s="23"/>
      <c r="AE771" s="23"/>
      <c r="AF771" s="23"/>
      <c r="AG771" s="23"/>
      <c r="AH771" s="290"/>
      <c r="AI771" s="23"/>
      <c r="AJ771" s="23"/>
      <c r="AK771" s="23"/>
      <c r="AL771" s="23"/>
      <c r="AM771" s="23"/>
      <c r="AN771" s="23"/>
    </row>
    <row r="772" spans="1:40" ht="46.5" customHeight="1" x14ac:dyDescent="0.2">
      <c r="A772" s="234" t="s">
        <v>458</v>
      </c>
      <c r="B772" s="23">
        <v>2017</v>
      </c>
      <c r="C772" s="431" t="s">
        <v>125</v>
      </c>
      <c r="D772" s="32" t="s">
        <v>4415</v>
      </c>
      <c r="E772" s="160" t="s">
        <v>4112</v>
      </c>
      <c r="F772" s="160"/>
      <c r="G772" s="23"/>
      <c r="H772" s="265" t="s">
        <v>4125</v>
      </c>
      <c r="I772" s="35"/>
      <c r="J772" s="160"/>
      <c r="K772" s="23"/>
      <c r="L772" s="23"/>
      <c r="M772" s="23"/>
      <c r="N772" s="23" t="s">
        <v>402</v>
      </c>
      <c r="O772" s="23" t="s">
        <v>403</v>
      </c>
      <c r="P772" s="23"/>
      <c r="Q772" s="23"/>
      <c r="R772" s="23"/>
      <c r="S772" s="23"/>
      <c r="T772" s="23"/>
      <c r="U772" s="23"/>
      <c r="V772" s="23"/>
      <c r="W772" s="23"/>
      <c r="X772" s="23"/>
      <c r="Y772" s="23"/>
      <c r="Z772" s="23"/>
      <c r="AA772" s="23"/>
      <c r="AB772" s="23"/>
      <c r="AC772" s="23" t="s">
        <v>62</v>
      </c>
      <c r="AD772" s="23"/>
      <c r="AE772" s="23"/>
      <c r="AF772" s="23"/>
      <c r="AG772" s="23"/>
      <c r="AH772" s="290"/>
      <c r="AI772" s="23"/>
      <c r="AJ772" s="23"/>
      <c r="AK772" s="23"/>
      <c r="AL772" s="23"/>
      <c r="AM772" s="23"/>
      <c r="AN772" s="23"/>
    </row>
    <row r="773" spans="1:40" ht="46.5" customHeight="1" x14ac:dyDescent="0.2">
      <c r="A773" s="234" t="s">
        <v>458</v>
      </c>
      <c r="B773" s="23">
        <v>2017</v>
      </c>
      <c r="C773" s="431" t="s">
        <v>54</v>
      </c>
      <c r="D773" s="32" t="s">
        <v>4416</v>
      </c>
      <c r="E773" s="160" t="s">
        <v>4126</v>
      </c>
      <c r="F773" s="160"/>
      <c r="G773" s="23"/>
      <c r="H773" s="265" t="s">
        <v>4127</v>
      </c>
      <c r="I773" s="35"/>
      <c r="J773" s="160"/>
      <c r="K773" s="23"/>
      <c r="L773" s="23"/>
      <c r="M773" s="23"/>
      <c r="N773" s="23" t="s">
        <v>536</v>
      </c>
      <c r="O773" s="23" t="s">
        <v>223</v>
      </c>
      <c r="P773" s="23"/>
      <c r="Q773" s="23"/>
      <c r="R773" s="23"/>
      <c r="S773" s="23"/>
      <c r="T773" s="23"/>
      <c r="U773" s="23"/>
      <c r="V773" s="23"/>
      <c r="W773" s="23"/>
      <c r="X773" s="23"/>
      <c r="Y773" s="23"/>
      <c r="Z773" s="23"/>
      <c r="AA773" s="23"/>
      <c r="AB773" s="23"/>
      <c r="AC773" s="23"/>
      <c r="AD773" s="23"/>
      <c r="AE773" s="23"/>
      <c r="AF773" s="23"/>
      <c r="AG773" s="23"/>
      <c r="AH773" s="290"/>
      <c r="AI773" s="23"/>
      <c r="AJ773" s="23"/>
      <c r="AK773" s="23"/>
      <c r="AL773" s="23"/>
      <c r="AM773" s="23"/>
      <c r="AN773" s="23"/>
    </row>
    <row r="774" spans="1:40" ht="46.5" customHeight="1" x14ac:dyDescent="0.2">
      <c r="A774" s="234" t="s">
        <v>458</v>
      </c>
      <c r="B774" s="23">
        <v>2017</v>
      </c>
      <c r="C774" s="431" t="s">
        <v>54</v>
      </c>
      <c r="D774" s="32" t="s">
        <v>4417</v>
      </c>
      <c r="E774" s="160" t="s">
        <v>4128</v>
      </c>
      <c r="F774" s="160"/>
      <c r="G774" s="23"/>
      <c r="H774" s="265" t="s">
        <v>4129</v>
      </c>
      <c r="I774" s="35"/>
      <c r="J774" s="160"/>
      <c r="K774" s="23"/>
      <c r="L774" s="23"/>
      <c r="M774" s="23"/>
      <c r="N774" s="23" t="s">
        <v>536</v>
      </c>
      <c r="O774" s="23" t="s">
        <v>223</v>
      </c>
      <c r="P774" s="23" t="s">
        <v>473</v>
      </c>
      <c r="Q774" s="23" t="s">
        <v>474</v>
      </c>
      <c r="R774" s="23"/>
      <c r="S774" s="23"/>
      <c r="T774" s="23"/>
      <c r="U774" s="23"/>
      <c r="V774" s="23"/>
      <c r="W774" s="23"/>
      <c r="X774" s="23"/>
      <c r="Y774" s="23"/>
      <c r="Z774" s="23"/>
      <c r="AA774" s="23"/>
      <c r="AB774" s="23"/>
      <c r="AC774" s="23"/>
      <c r="AD774" s="23"/>
      <c r="AE774" s="23"/>
      <c r="AF774" s="23"/>
      <c r="AG774" s="23"/>
      <c r="AH774" s="290"/>
      <c r="AI774" s="23"/>
      <c r="AJ774" s="23"/>
      <c r="AK774" s="23"/>
      <c r="AL774" s="23"/>
      <c r="AM774" s="23"/>
      <c r="AN774" s="23"/>
    </row>
    <row r="775" spans="1:40" ht="46.5" customHeight="1" x14ac:dyDescent="0.2">
      <c r="A775" s="234" t="s">
        <v>458</v>
      </c>
      <c r="B775" s="23">
        <v>2017</v>
      </c>
      <c r="C775" s="431" t="s">
        <v>54</v>
      </c>
      <c r="D775" s="32" t="s">
        <v>4418</v>
      </c>
      <c r="E775" s="160" t="s">
        <v>4130</v>
      </c>
      <c r="F775" s="160"/>
      <c r="G775" s="23"/>
      <c r="H775" s="265" t="s">
        <v>4131</v>
      </c>
      <c r="I775" s="35"/>
      <c r="J775" s="160"/>
      <c r="K775" s="23"/>
      <c r="L775" s="23"/>
      <c r="M775" s="23"/>
      <c r="N775" s="23" t="s">
        <v>536</v>
      </c>
      <c r="O775" s="23" t="s">
        <v>223</v>
      </c>
      <c r="P775" s="23" t="s">
        <v>2262</v>
      </c>
      <c r="Q775" s="23" t="s">
        <v>610</v>
      </c>
      <c r="R775" s="23" t="s">
        <v>249</v>
      </c>
      <c r="S775" s="23" t="s">
        <v>250</v>
      </c>
      <c r="T775" s="23"/>
      <c r="U775" s="23"/>
      <c r="V775" s="23"/>
      <c r="W775" s="23"/>
      <c r="X775" s="23"/>
      <c r="Y775" s="23"/>
      <c r="Z775" s="23"/>
      <c r="AA775" s="23"/>
      <c r="AB775" s="23"/>
      <c r="AC775" s="23"/>
      <c r="AD775" s="23"/>
      <c r="AE775" s="23"/>
      <c r="AF775" s="23"/>
      <c r="AG775" s="23"/>
      <c r="AH775" s="290"/>
      <c r="AI775" s="23"/>
      <c r="AJ775" s="23"/>
      <c r="AK775" s="23"/>
      <c r="AL775" s="23"/>
      <c r="AM775" s="23"/>
      <c r="AN775" s="23"/>
    </row>
    <row r="776" spans="1:40" ht="46.5" customHeight="1" x14ac:dyDescent="0.2">
      <c r="A776" s="234" t="s">
        <v>458</v>
      </c>
      <c r="B776" s="23">
        <v>2017</v>
      </c>
      <c r="C776" s="431" t="s">
        <v>54</v>
      </c>
      <c r="D776" s="32" t="s">
        <v>4419</v>
      </c>
      <c r="E776" s="160" t="s">
        <v>4132</v>
      </c>
      <c r="F776" s="160"/>
      <c r="G776" s="23"/>
      <c r="H776" s="265" t="s">
        <v>4089</v>
      </c>
      <c r="I776" s="35"/>
      <c r="J776" s="160"/>
      <c r="K776" s="23"/>
      <c r="L776" s="23"/>
      <c r="M776" s="23"/>
      <c r="N776" s="23" t="s">
        <v>2262</v>
      </c>
      <c r="O776" s="23" t="s">
        <v>610</v>
      </c>
      <c r="P776" s="23"/>
      <c r="Q776" s="23"/>
      <c r="R776" s="23"/>
      <c r="S776" s="23"/>
      <c r="T776" s="23"/>
      <c r="U776" s="23"/>
      <c r="V776" s="23"/>
      <c r="W776" s="23"/>
      <c r="X776" s="23"/>
      <c r="Y776" s="23"/>
      <c r="Z776" s="23"/>
      <c r="AA776" s="23"/>
      <c r="AB776" s="23"/>
      <c r="AC776" s="23"/>
      <c r="AD776" s="23"/>
      <c r="AE776" s="23"/>
      <c r="AF776" s="23"/>
      <c r="AG776" s="23"/>
      <c r="AH776" s="290"/>
      <c r="AI776" s="23"/>
      <c r="AJ776" s="23"/>
      <c r="AK776" s="23"/>
      <c r="AL776" s="23"/>
      <c r="AM776" s="23"/>
      <c r="AN776" s="23"/>
    </row>
    <row r="777" spans="1:40" ht="46.5" customHeight="1" x14ac:dyDescent="0.2">
      <c r="A777" s="234" t="s">
        <v>458</v>
      </c>
      <c r="B777" s="23">
        <v>2017</v>
      </c>
      <c r="C777" s="431" t="s">
        <v>54</v>
      </c>
      <c r="D777" s="32" t="s">
        <v>4420</v>
      </c>
      <c r="E777" s="160" t="s">
        <v>4130</v>
      </c>
      <c r="F777" s="160"/>
      <c r="G777" s="23"/>
      <c r="H777" s="265" t="s">
        <v>4133</v>
      </c>
      <c r="I777" s="35"/>
      <c r="J777" s="160"/>
      <c r="K777" s="23"/>
      <c r="L777" s="23"/>
      <c r="M777" s="23"/>
      <c r="N777" s="23" t="s">
        <v>2262</v>
      </c>
      <c r="O777" s="23" t="s">
        <v>610</v>
      </c>
      <c r="P777" s="23" t="s">
        <v>249</v>
      </c>
      <c r="Q777" s="23" t="s">
        <v>250</v>
      </c>
      <c r="R777" s="23"/>
      <c r="S777" s="23"/>
      <c r="T777" s="23"/>
      <c r="U777" s="23"/>
      <c r="V777" s="23"/>
      <c r="W777" s="23"/>
      <c r="X777" s="23"/>
      <c r="Y777" s="23"/>
      <c r="Z777" s="23"/>
      <c r="AA777" s="23"/>
      <c r="AB777" s="23"/>
      <c r="AC777" s="23"/>
      <c r="AD777" s="23"/>
      <c r="AE777" s="23"/>
      <c r="AF777" s="23"/>
      <c r="AG777" s="23"/>
      <c r="AH777" s="290"/>
      <c r="AI777" s="23"/>
      <c r="AJ777" s="23"/>
      <c r="AK777" s="23"/>
      <c r="AL777" s="23"/>
      <c r="AM777" s="23"/>
      <c r="AN777" s="23"/>
    </row>
    <row r="778" spans="1:40" ht="46.5" customHeight="1" x14ac:dyDescent="0.2">
      <c r="A778" s="234" t="s">
        <v>458</v>
      </c>
      <c r="B778" s="23">
        <v>2017</v>
      </c>
      <c r="C778" s="431" t="s">
        <v>136</v>
      </c>
      <c r="D778" s="32" t="s">
        <v>4421</v>
      </c>
      <c r="E778" s="160" t="s">
        <v>4120</v>
      </c>
      <c r="F778" s="160"/>
      <c r="G778" s="23"/>
      <c r="H778" s="265" t="s">
        <v>4121</v>
      </c>
      <c r="I778" s="35"/>
      <c r="J778" s="160"/>
      <c r="K778" s="23"/>
      <c r="L778" s="23"/>
      <c r="M778" s="23"/>
      <c r="N778" s="23" t="s">
        <v>1841</v>
      </c>
      <c r="O778" s="23" t="s">
        <v>3806</v>
      </c>
      <c r="P778" s="23"/>
      <c r="Q778" s="23"/>
      <c r="R778" s="23"/>
      <c r="S778" s="23"/>
      <c r="T778" s="23"/>
      <c r="U778" s="23"/>
      <c r="V778" s="23"/>
      <c r="W778" s="23"/>
      <c r="X778" s="23"/>
      <c r="Y778" s="23"/>
      <c r="Z778" s="23"/>
      <c r="AA778" s="23"/>
      <c r="AB778" s="23"/>
      <c r="AC778" s="23" t="s">
        <v>62</v>
      </c>
      <c r="AD778" s="23"/>
      <c r="AE778" s="23"/>
      <c r="AF778" s="23"/>
      <c r="AG778" s="23"/>
      <c r="AH778" s="290"/>
      <c r="AI778" s="23"/>
      <c r="AJ778" s="23"/>
      <c r="AK778" s="23"/>
      <c r="AL778" s="23"/>
      <c r="AM778" s="23"/>
      <c r="AN778" s="23"/>
    </row>
    <row r="779" spans="1:40" ht="46.5" customHeight="1" x14ac:dyDescent="0.2">
      <c r="A779" s="234" t="s">
        <v>458</v>
      </c>
      <c r="B779" s="23">
        <v>2017</v>
      </c>
      <c r="C779" s="431" t="s">
        <v>54</v>
      </c>
      <c r="D779" s="32" t="s">
        <v>4422</v>
      </c>
      <c r="E779" s="160" t="s">
        <v>4134</v>
      </c>
      <c r="F779" s="160"/>
      <c r="G779" s="23"/>
      <c r="H779" s="265" t="s">
        <v>4127</v>
      </c>
      <c r="I779" s="35"/>
      <c r="J779" s="160"/>
      <c r="K779" s="23"/>
      <c r="L779" s="23"/>
      <c r="M779" s="23"/>
      <c r="N779" s="23" t="s">
        <v>2476</v>
      </c>
      <c r="O779" s="23" t="s">
        <v>2477</v>
      </c>
      <c r="P779" s="23"/>
      <c r="Q779" s="23"/>
      <c r="R779" s="23"/>
      <c r="S779" s="23"/>
      <c r="T779" s="23"/>
      <c r="U779" s="23"/>
      <c r="V779" s="23"/>
      <c r="W779" s="23"/>
      <c r="X779" s="23"/>
      <c r="Y779" s="23"/>
      <c r="Z779" s="23"/>
      <c r="AA779" s="23"/>
      <c r="AB779" s="23"/>
      <c r="AC779" s="23" t="s">
        <v>62</v>
      </c>
      <c r="AD779" s="23"/>
      <c r="AE779" s="23"/>
      <c r="AF779" s="23"/>
      <c r="AG779" s="23"/>
      <c r="AH779" s="290"/>
      <c r="AI779" s="23"/>
      <c r="AJ779" s="23"/>
      <c r="AK779" s="23"/>
      <c r="AL779" s="23"/>
      <c r="AM779" s="23"/>
      <c r="AN779" s="23"/>
    </row>
    <row r="780" spans="1:40" ht="46.5" customHeight="1" x14ac:dyDescent="0.2">
      <c r="A780" s="234" t="s">
        <v>458</v>
      </c>
      <c r="B780" s="23">
        <v>2017</v>
      </c>
      <c r="C780" s="431" t="s">
        <v>54</v>
      </c>
      <c r="D780" s="32" t="s">
        <v>4422</v>
      </c>
      <c r="E780" s="160" t="s">
        <v>4135</v>
      </c>
      <c r="F780" s="160"/>
      <c r="G780" s="23"/>
      <c r="H780" s="265" t="s">
        <v>4136</v>
      </c>
      <c r="I780" s="35"/>
      <c r="J780" s="160"/>
      <c r="K780" s="23"/>
      <c r="L780" s="23"/>
      <c r="M780" s="23"/>
      <c r="N780" s="23" t="s">
        <v>2476</v>
      </c>
      <c r="O780" s="23" t="s">
        <v>2477</v>
      </c>
      <c r="P780" s="23"/>
      <c r="Q780" s="23"/>
      <c r="R780" s="23"/>
      <c r="S780" s="23"/>
      <c r="T780" s="23"/>
      <c r="U780" s="23"/>
      <c r="V780" s="23"/>
      <c r="W780" s="23"/>
      <c r="X780" s="23"/>
      <c r="Y780" s="23"/>
      <c r="Z780" s="23"/>
      <c r="AA780" s="23"/>
      <c r="AB780" s="23"/>
      <c r="AC780" s="23" t="s">
        <v>62</v>
      </c>
      <c r="AD780" s="23"/>
      <c r="AE780" s="23"/>
      <c r="AF780" s="23"/>
      <c r="AG780" s="23"/>
      <c r="AH780" s="290"/>
      <c r="AI780" s="23"/>
      <c r="AJ780" s="23"/>
      <c r="AK780" s="23"/>
      <c r="AL780" s="23"/>
      <c r="AM780" s="23"/>
      <c r="AN780" s="23"/>
    </row>
    <row r="781" spans="1:40" ht="46.5" customHeight="1" x14ac:dyDescent="0.2">
      <c r="A781" s="234" t="s">
        <v>458</v>
      </c>
      <c r="B781" s="23">
        <v>2017</v>
      </c>
      <c r="C781" s="431" t="s">
        <v>79</v>
      </c>
      <c r="D781" s="32" t="s">
        <v>4423</v>
      </c>
      <c r="E781" s="160" t="s">
        <v>4137</v>
      </c>
      <c r="F781" s="160"/>
      <c r="G781" s="23"/>
      <c r="H781" s="265" t="s">
        <v>4138</v>
      </c>
      <c r="I781" s="35"/>
      <c r="J781" s="160"/>
      <c r="K781" s="23"/>
      <c r="L781" s="23"/>
      <c r="M781" s="23"/>
      <c r="N781" s="23" t="s">
        <v>550</v>
      </c>
      <c r="O781" s="23" t="s">
        <v>551</v>
      </c>
      <c r="P781" s="23" t="s">
        <v>568</v>
      </c>
      <c r="Q781" s="23" t="s">
        <v>569</v>
      </c>
      <c r="R781" s="23"/>
      <c r="S781" s="23"/>
      <c r="T781" s="23"/>
      <c r="U781" s="23"/>
      <c r="V781" s="23"/>
      <c r="W781" s="23"/>
      <c r="X781" s="23"/>
      <c r="Y781" s="23"/>
      <c r="Z781" s="23"/>
      <c r="AA781" s="23"/>
      <c r="AB781" s="23"/>
      <c r="AC781" s="23"/>
      <c r="AD781" s="23"/>
      <c r="AE781" s="23"/>
      <c r="AF781" s="23"/>
      <c r="AG781" s="23"/>
      <c r="AH781" s="290"/>
      <c r="AI781" s="23"/>
      <c r="AJ781" s="23"/>
      <c r="AK781" s="23"/>
      <c r="AL781" s="23"/>
      <c r="AM781" s="23"/>
      <c r="AN781" s="23"/>
    </row>
    <row r="782" spans="1:40" ht="46.5" customHeight="1" x14ac:dyDescent="0.2">
      <c r="A782" s="234" t="s">
        <v>458</v>
      </c>
      <c r="B782" s="23">
        <v>2017</v>
      </c>
      <c r="C782" s="431" t="s">
        <v>79</v>
      </c>
      <c r="D782" s="32" t="s">
        <v>4424</v>
      </c>
      <c r="E782" s="160" t="s">
        <v>4139</v>
      </c>
      <c r="F782" s="160"/>
      <c r="G782" s="23"/>
      <c r="H782" s="265" t="s">
        <v>4140</v>
      </c>
      <c r="I782" s="35"/>
      <c r="J782" s="160"/>
      <c r="K782" s="23"/>
      <c r="L782" s="23"/>
      <c r="M782" s="23"/>
      <c r="N782" s="23" t="s">
        <v>550</v>
      </c>
      <c r="O782" s="23" t="s">
        <v>551</v>
      </c>
      <c r="P782" s="23"/>
      <c r="Q782" s="23"/>
      <c r="R782" s="23"/>
      <c r="S782" s="23"/>
      <c r="T782" s="23"/>
      <c r="U782" s="23"/>
      <c r="V782" s="23"/>
      <c r="W782" s="23"/>
      <c r="X782" s="23"/>
      <c r="Y782" s="23"/>
      <c r="Z782" s="23"/>
      <c r="AA782" s="23"/>
      <c r="AB782" s="23"/>
      <c r="AC782" s="23" t="s">
        <v>62</v>
      </c>
      <c r="AD782" s="23"/>
      <c r="AE782" s="23"/>
      <c r="AF782" s="23"/>
      <c r="AG782" s="23"/>
      <c r="AH782" s="290"/>
      <c r="AI782" s="23"/>
      <c r="AJ782" s="23"/>
      <c r="AK782" s="23"/>
      <c r="AL782" s="23"/>
      <c r="AM782" s="23"/>
      <c r="AN782" s="23"/>
    </row>
    <row r="783" spans="1:40" ht="46.5" customHeight="1" x14ac:dyDescent="0.2">
      <c r="A783" s="234" t="s">
        <v>458</v>
      </c>
      <c r="B783" s="23">
        <v>2017</v>
      </c>
      <c r="C783" s="431" t="s">
        <v>125</v>
      </c>
      <c r="D783" s="32" t="s">
        <v>4425</v>
      </c>
      <c r="E783" s="160" t="s">
        <v>4141</v>
      </c>
      <c r="F783" s="160"/>
      <c r="G783" s="23"/>
      <c r="H783" s="265" t="s">
        <v>4142</v>
      </c>
      <c r="I783" s="35"/>
      <c r="J783" s="160"/>
      <c r="K783" s="23"/>
      <c r="L783" s="23"/>
      <c r="M783" s="23"/>
      <c r="N783" s="23" t="s">
        <v>2240</v>
      </c>
      <c r="O783" s="23" t="s">
        <v>2120</v>
      </c>
      <c r="P783" s="23"/>
      <c r="Q783" s="23"/>
      <c r="R783" s="23"/>
      <c r="S783" s="23"/>
      <c r="T783" s="23"/>
      <c r="U783" s="23"/>
      <c r="V783" s="23"/>
      <c r="W783" s="23"/>
      <c r="X783" s="23"/>
      <c r="Y783" s="23"/>
      <c r="Z783" s="23"/>
      <c r="AA783" s="23"/>
      <c r="AB783" s="23"/>
      <c r="AC783" s="23" t="s">
        <v>62</v>
      </c>
      <c r="AD783" s="23"/>
      <c r="AE783" s="23"/>
      <c r="AF783" s="23"/>
      <c r="AG783" s="23"/>
      <c r="AH783" s="290"/>
      <c r="AI783" s="23"/>
      <c r="AJ783" s="23"/>
      <c r="AK783" s="23"/>
      <c r="AL783" s="23"/>
      <c r="AM783" s="23"/>
      <c r="AN783" s="23"/>
    </row>
    <row r="784" spans="1:40" ht="46.5" customHeight="1" x14ac:dyDescent="0.2">
      <c r="A784" s="234" t="s">
        <v>458</v>
      </c>
      <c r="B784" s="23">
        <v>2017</v>
      </c>
      <c r="C784" s="431" t="s">
        <v>1579</v>
      </c>
      <c r="D784" s="32" t="s">
        <v>4426</v>
      </c>
      <c r="E784" s="160" t="s">
        <v>4143</v>
      </c>
      <c r="F784" s="160"/>
      <c r="G784" s="23"/>
      <c r="H784" s="265" t="s">
        <v>4144</v>
      </c>
      <c r="I784" s="35"/>
      <c r="J784" s="160"/>
      <c r="K784" s="23"/>
      <c r="L784" s="23"/>
      <c r="M784" s="23"/>
      <c r="N784" s="23" t="s">
        <v>4013</v>
      </c>
      <c r="O784" s="23" t="s">
        <v>4014</v>
      </c>
      <c r="P784" s="23"/>
      <c r="Q784" s="23"/>
      <c r="R784" s="23"/>
      <c r="S784" s="23"/>
      <c r="T784" s="23"/>
      <c r="U784" s="23"/>
      <c r="V784" s="23"/>
      <c r="W784" s="23"/>
      <c r="X784" s="23"/>
      <c r="Y784" s="23"/>
      <c r="Z784" s="23"/>
      <c r="AA784" s="23"/>
      <c r="AB784" s="23"/>
      <c r="AC784" s="23"/>
      <c r="AD784" s="23"/>
      <c r="AE784" s="23"/>
      <c r="AF784" s="23"/>
      <c r="AG784" s="23"/>
      <c r="AH784" s="290"/>
      <c r="AI784" s="23"/>
      <c r="AJ784" s="23"/>
      <c r="AK784" s="23"/>
      <c r="AL784" s="23"/>
      <c r="AM784" s="23"/>
      <c r="AN784" s="23"/>
    </row>
    <row r="785" spans="1:40" ht="46.5" customHeight="1" x14ac:dyDescent="0.2">
      <c r="A785" s="234" t="s">
        <v>458</v>
      </c>
      <c r="B785" s="23">
        <v>2017</v>
      </c>
      <c r="C785" s="431" t="s">
        <v>1579</v>
      </c>
      <c r="D785" s="32" t="s">
        <v>4427</v>
      </c>
      <c r="E785" s="160" t="s">
        <v>4145</v>
      </c>
      <c r="F785" s="160"/>
      <c r="G785" s="23"/>
      <c r="H785" s="265" t="s">
        <v>4146</v>
      </c>
      <c r="I785" s="35"/>
      <c r="J785" s="160"/>
      <c r="K785" s="23"/>
      <c r="L785" s="23"/>
      <c r="M785" s="23"/>
      <c r="N785" s="23" t="s">
        <v>249</v>
      </c>
      <c r="O785" s="23" t="s">
        <v>250</v>
      </c>
      <c r="P785" s="23" t="s">
        <v>123</v>
      </c>
      <c r="Q785" s="23" t="s">
        <v>124</v>
      </c>
      <c r="R785" s="23"/>
      <c r="S785" s="23"/>
      <c r="T785" s="23"/>
      <c r="U785" s="23"/>
      <c r="V785" s="23"/>
      <c r="W785" s="23"/>
      <c r="X785" s="23"/>
      <c r="Y785" s="23"/>
      <c r="Z785" s="23"/>
      <c r="AA785" s="23"/>
      <c r="AB785" s="23"/>
      <c r="AC785" s="23"/>
      <c r="AD785" s="23"/>
      <c r="AE785" s="23"/>
      <c r="AF785" s="23"/>
      <c r="AG785" s="23"/>
      <c r="AH785" s="290"/>
      <c r="AI785" s="23"/>
      <c r="AJ785" s="23"/>
      <c r="AK785" s="23"/>
      <c r="AL785" s="23"/>
      <c r="AM785" s="23"/>
      <c r="AN785" s="23"/>
    </row>
    <row r="786" spans="1:40" ht="46.5" customHeight="1" x14ac:dyDescent="0.2">
      <c r="A786" s="234" t="s">
        <v>458</v>
      </c>
      <c r="B786" s="23">
        <v>2017</v>
      </c>
      <c r="C786" s="431" t="s">
        <v>1579</v>
      </c>
      <c r="D786" s="32" t="s">
        <v>4428</v>
      </c>
      <c r="E786" s="160" t="s">
        <v>4130</v>
      </c>
      <c r="F786" s="160"/>
      <c r="G786" s="23"/>
      <c r="H786" s="265" t="s">
        <v>4131</v>
      </c>
      <c r="I786" s="35"/>
      <c r="J786" s="160"/>
      <c r="K786" s="23"/>
      <c r="L786" s="23"/>
      <c r="M786" s="23"/>
      <c r="N786" s="23" t="s">
        <v>249</v>
      </c>
      <c r="O786" s="23" t="s">
        <v>250</v>
      </c>
      <c r="P786" s="23"/>
      <c r="Q786" s="23"/>
      <c r="R786" s="23"/>
      <c r="S786" s="23"/>
      <c r="T786" s="23"/>
      <c r="U786" s="23"/>
      <c r="V786" s="23"/>
      <c r="W786" s="23"/>
      <c r="X786" s="23"/>
      <c r="Y786" s="23"/>
      <c r="Z786" s="23"/>
      <c r="AA786" s="23"/>
      <c r="AB786" s="23"/>
      <c r="AC786" s="23" t="s">
        <v>62</v>
      </c>
      <c r="AD786" s="23"/>
      <c r="AE786" s="23"/>
      <c r="AF786" s="23"/>
      <c r="AG786" s="23"/>
      <c r="AH786" s="290"/>
      <c r="AI786" s="23"/>
      <c r="AJ786" s="23"/>
      <c r="AK786" s="23"/>
      <c r="AL786" s="23"/>
      <c r="AM786" s="23"/>
      <c r="AN786" s="23"/>
    </row>
    <row r="787" spans="1:40" ht="46.5" customHeight="1" x14ac:dyDescent="0.2">
      <c r="A787" s="234" t="s">
        <v>458</v>
      </c>
      <c r="B787" s="23">
        <v>2017</v>
      </c>
      <c r="C787" s="431" t="s">
        <v>1579</v>
      </c>
      <c r="D787" s="32" t="s">
        <v>4429</v>
      </c>
      <c r="E787" s="160" t="s">
        <v>4147</v>
      </c>
      <c r="F787" s="160"/>
      <c r="G787" s="23"/>
      <c r="H787" s="265" t="s">
        <v>4148</v>
      </c>
      <c r="I787" s="35"/>
      <c r="J787" s="160"/>
      <c r="K787" s="23"/>
      <c r="L787" s="23"/>
      <c r="M787" s="23"/>
      <c r="N787" s="23" t="s">
        <v>3885</v>
      </c>
      <c r="O787" s="23" t="s">
        <v>330</v>
      </c>
      <c r="P787" s="23"/>
      <c r="Q787" s="23"/>
      <c r="R787" s="23"/>
      <c r="S787" s="23"/>
      <c r="T787" s="23"/>
      <c r="U787" s="23"/>
      <c r="V787" s="23"/>
      <c r="W787" s="23"/>
      <c r="X787" s="23"/>
      <c r="Y787" s="23"/>
      <c r="Z787" s="23"/>
      <c r="AA787" s="23"/>
      <c r="AB787" s="23"/>
      <c r="AC787" s="23"/>
      <c r="AD787" s="23"/>
      <c r="AE787" s="23"/>
      <c r="AF787" s="23"/>
      <c r="AG787" s="23"/>
      <c r="AH787" s="290"/>
      <c r="AI787" s="23"/>
      <c r="AJ787" s="23"/>
      <c r="AK787" s="23"/>
      <c r="AL787" s="23"/>
      <c r="AM787" s="23"/>
      <c r="AN787" s="23"/>
    </row>
    <row r="788" spans="1:40" ht="46.5" customHeight="1" x14ac:dyDescent="0.2">
      <c r="A788" s="234" t="s">
        <v>458</v>
      </c>
      <c r="B788" s="23">
        <v>2017</v>
      </c>
      <c r="C788" s="431" t="s">
        <v>79</v>
      </c>
      <c r="D788" s="32" t="s">
        <v>4430</v>
      </c>
      <c r="E788" s="160" t="s">
        <v>4149</v>
      </c>
      <c r="F788" s="160"/>
      <c r="G788" s="23"/>
      <c r="H788" s="265" t="s">
        <v>4150</v>
      </c>
      <c r="I788" s="35"/>
      <c r="J788" s="160"/>
      <c r="K788" s="23"/>
      <c r="L788" s="23"/>
      <c r="M788" s="23"/>
      <c r="N788" s="23" t="s">
        <v>558</v>
      </c>
      <c r="O788" s="23" t="s">
        <v>559</v>
      </c>
      <c r="P788" s="23"/>
      <c r="Q788" s="23"/>
      <c r="R788" s="23"/>
      <c r="S788" s="23"/>
      <c r="T788" s="23"/>
      <c r="U788" s="23"/>
      <c r="V788" s="23"/>
      <c r="W788" s="23"/>
      <c r="X788" s="23"/>
      <c r="Y788" s="23"/>
      <c r="Z788" s="23"/>
      <c r="AA788" s="23"/>
      <c r="AB788" s="23"/>
      <c r="AC788" s="23" t="s">
        <v>62</v>
      </c>
      <c r="AD788" s="23"/>
      <c r="AE788" s="23"/>
      <c r="AF788" s="23"/>
      <c r="AG788" s="23"/>
      <c r="AH788" s="290"/>
      <c r="AI788" s="23"/>
      <c r="AJ788" s="23"/>
      <c r="AK788" s="23"/>
      <c r="AL788" s="23"/>
      <c r="AM788" s="23"/>
      <c r="AN788" s="23"/>
    </row>
    <row r="789" spans="1:40" ht="46.5" customHeight="1" x14ac:dyDescent="0.2">
      <c r="A789" s="234" t="s">
        <v>458</v>
      </c>
      <c r="B789" s="23">
        <v>2017</v>
      </c>
      <c r="C789" s="431" t="s">
        <v>79</v>
      </c>
      <c r="D789" s="32" t="s">
        <v>4431</v>
      </c>
      <c r="E789" s="160" t="s">
        <v>4151</v>
      </c>
      <c r="F789" s="160"/>
      <c r="G789" s="23"/>
      <c r="H789" s="265" t="s">
        <v>4152</v>
      </c>
      <c r="I789" s="35"/>
      <c r="J789" s="160"/>
      <c r="K789" s="23"/>
      <c r="L789" s="23"/>
      <c r="M789" s="23"/>
      <c r="N789" s="23" t="s">
        <v>618</v>
      </c>
      <c r="O789" s="23" t="s">
        <v>619</v>
      </c>
      <c r="P789" s="23"/>
      <c r="Q789" s="23"/>
      <c r="R789" s="23"/>
      <c r="S789" s="23"/>
      <c r="T789" s="23"/>
      <c r="U789" s="23"/>
      <c r="V789" s="23"/>
      <c r="W789" s="23"/>
      <c r="X789" s="23"/>
      <c r="Y789" s="23"/>
      <c r="Z789" s="23"/>
      <c r="AA789" s="23"/>
      <c r="AB789" s="23"/>
      <c r="AC789" s="23"/>
      <c r="AD789" s="23"/>
      <c r="AE789" s="23"/>
      <c r="AF789" s="23"/>
      <c r="AG789" s="23"/>
      <c r="AH789" s="290"/>
      <c r="AI789" s="23"/>
      <c r="AJ789" s="23"/>
      <c r="AK789" s="23"/>
      <c r="AL789" s="23"/>
      <c r="AM789" s="23"/>
      <c r="AN789" s="23"/>
    </row>
    <row r="790" spans="1:40" ht="46.5" customHeight="1" x14ac:dyDescent="0.2">
      <c r="A790" s="234" t="s">
        <v>458</v>
      </c>
      <c r="B790" s="23">
        <v>2017</v>
      </c>
      <c r="C790" s="431" t="s">
        <v>79</v>
      </c>
      <c r="D790" s="32" t="s">
        <v>4432</v>
      </c>
      <c r="E790" s="160" t="s">
        <v>4153</v>
      </c>
      <c r="F790" s="160"/>
      <c r="G790" s="23"/>
      <c r="H790" s="265" t="s">
        <v>4154</v>
      </c>
      <c r="I790" s="35"/>
      <c r="J790" s="160"/>
      <c r="K790" s="23"/>
      <c r="L790" s="23"/>
      <c r="M790" s="23"/>
      <c r="N790" s="23" t="s">
        <v>618</v>
      </c>
      <c r="O790" s="23" t="s">
        <v>619</v>
      </c>
      <c r="P790" s="23"/>
      <c r="Q790" s="23"/>
      <c r="R790" s="23"/>
      <c r="S790" s="23"/>
      <c r="T790" s="23"/>
      <c r="U790" s="23"/>
      <c r="V790" s="23"/>
      <c r="W790" s="23"/>
      <c r="X790" s="23"/>
      <c r="Y790" s="23"/>
      <c r="Z790" s="23"/>
      <c r="AA790" s="23"/>
      <c r="AB790" s="23"/>
      <c r="AC790" s="23"/>
      <c r="AD790" s="23"/>
      <c r="AE790" s="23"/>
      <c r="AF790" s="23"/>
      <c r="AG790" s="23"/>
      <c r="AH790" s="290"/>
      <c r="AI790" s="23"/>
      <c r="AJ790" s="23"/>
      <c r="AK790" s="23"/>
      <c r="AL790" s="23"/>
      <c r="AM790" s="23"/>
      <c r="AN790" s="23"/>
    </row>
    <row r="791" spans="1:40" ht="46.5" customHeight="1" x14ac:dyDescent="0.2">
      <c r="A791" s="234" t="s">
        <v>458</v>
      </c>
      <c r="B791" s="23">
        <v>2017</v>
      </c>
      <c r="C791" s="431" t="s">
        <v>79</v>
      </c>
      <c r="D791" s="32" t="s">
        <v>4433</v>
      </c>
      <c r="E791" s="160" t="s">
        <v>4155</v>
      </c>
      <c r="F791" s="160"/>
      <c r="G791" s="23"/>
      <c r="H791" s="265" t="s">
        <v>4156</v>
      </c>
      <c r="I791" s="35"/>
      <c r="J791" s="160"/>
      <c r="K791" s="23"/>
      <c r="L791" s="23"/>
      <c r="M791" s="23"/>
      <c r="N791" s="23" t="s">
        <v>618</v>
      </c>
      <c r="O791" s="23" t="s">
        <v>619</v>
      </c>
      <c r="P791" s="23" t="s">
        <v>2297</v>
      </c>
      <c r="Q791" s="23" t="s">
        <v>2298</v>
      </c>
      <c r="R791" s="23"/>
      <c r="S791" s="23"/>
      <c r="T791" s="23"/>
      <c r="U791" s="23"/>
      <c r="V791" s="23"/>
      <c r="W791" s="23"/>
      <c r="X791" s="23"/>
      <c r="Y791" s="23"/>
      <c r="Z791" s="23"/>
      <c r="AA791" s="23"/>
      <c r="AB791" s="23"/>
      <c r="AC791" s="23"/>
      <c r="AD791" s="23"/>
      <c r="AE791" s="23"/>
      <c r="AF791" s="23"/>
      <c r="AG791" s="23"/>
      <c r="AH791" s="290"/>
      <c r="AI791" s="23"/>
      <c r="AJ791" s="23"/>
      <c r="AK791" s="23"/>
      <c r="AL791" s="23"/>
      <c r="AM791" s="23"/>
      <c r="AN791" s="23"/>
    </row>
    <row r="792" spans="1:40" ht="46.5" customHeight="1" x14ac:dyDescent="0.2">
      <c r="A792" s="234" t="s">
        <v>458</v>
      </c>
      <c r="B792" s="23">
        <v>2017</v>
      </c>
      <c r="C792" s="431" t="s">
        <v>1579</v>
      </c>
      <c r="D792" s="32" t="s">
        <v>4434</v>
      </c>
      <c r="E792" s="160" t="s">
        <v>4157</v>
      </c>
      <c r="F792" s="160"/>
      <c r="G792" s="23"/>
      <c r="H792" s="265" t="s">
        <v>4158</v>
      </c>
      <c r="I792" s="35"/>
      <c r="J792" s="160"/>
      <c r="K792" s="23"/>
      <c r="L792" s="23"/>
      <c r="M792" s="23"/>
      <c r="N792" s="23" t="s">
        <v>197</v>
      </c>
      <c r="O792" s="23" t="s">
        <v>198</v>
      </c>
      <c r="P792" s="23"/>
      <c r="Q792" s="23"/>
      <c r="R792" s="23"/>
      <c r="S792" s="23"/>
      <c r="T792" s="23"/>
      <c r="U792" s="23"/>
      <c r="V792" s="23"/>
      <c r="W792" s="23"/>
      <c r="X792" s="23"/>
      <c r="Y792" s="23"/>
      <c r="Z792" s="23"/>
      <c r="AA792" s="23"/>
      <c r="AB792" s="23"/>
      <c r="AC792" s="23" t="s">
        <v>62</v>
      </c>
      <c r="AD792" s="23"/>
      <c r="AE792" s="23"/>
      <c r="AF792" s="23"/>
      <c r="AG792" s="23"/>
      <c r="AH792" s="290"/>
      <c r="AI792" s="23"/>
      <c r="AJ792" s="23"/>
      <c r="AK792" s="23"/>
      <c r="AL792" s="23"/>
      <c r="AM792" s="23"/>
      <c r="AN792" s="23"/>
    </row>
    <row r="793" spans="1:40" ht="46.5" customHeight="1" x14ac:dyDescent="0.2">
      <c r="A793" s="234" t="s">
        <v>458</v>
      </c>
      <c r="B793" s="23">
        <v>2017</v>
      </c>
      <c r="C793" s="433" t="s">
        <v>79</v>
      </c>
      <c r="D793" s="32" t="s">
        <v>4435</v>
      </c>
      <c r="E793" s="160" t="s">
        <v>4159</v>
      </c>
      <c r="F793" s="160"/>
      <c r="G793" s="23"/>
      <c r="H793" s="265" t="s">
        <v>4160</v>
      </c>
      <c r="I793" s="35"/>
      <c r="J793" s="160"/>
      <c r="K793" s="23"/>
      <c r="L793" s="23"/>
      <c r="M793" s="23"/>
      <c r="N793" s="23" t="s">
        <v>1227</v>
      </c>
      <c r="O793" s="23" t="s">
        <v>1228</v>
      </c>
      <c r="P793" s="23"/>
      <c r="Q793" s="23"/>
      <c r="R793" s="23"/>
      <c r="S793" s="23"/>
      <c r="T793" s="23"/>
      <c r="U793" s="23"/>
      <c r="V793" s="23"/>
      <c r="W793" s="23"/>
      <c r="X793" s="23"/>
      <c r="Y793" s="23"/>
      <c r="Z793" s="23"/>
      <c r="AA793" s="23"/>
      <c r="AB793" s="23"/>
      <c r="AC793" s="23"/>
      <c r="AD793" s="23"/>
      <c r="AE793" s="23"/>
      <c r="AF793" s="23"/>
      <c r="AG793" s="23"/>
      <c r="AH793" s="290"/>
      <c r="AI793" s="23"/>
      <c r="AJ793" s="23"/>
      <c r="AK793" s="23"/>
      <c r="AL793" s="23"/>
      <c r="AM793" s="23"/>
      <c r="AN793" s="23"/>
    </row>
    <row r="794" spans="1:40" ht="46.5" customHeight="1" x14ac:dyDescent="0.2">
      <c r="A794" s="234" t="s">
        <v>458</v>
      </c>
      <c r="B794" s="23">
        <v>2017</v>
      </c>
      <c r="C794" s="431" t="s">
        <v>79</v>
      </c>
      <c r="D794" s="32" t="s">
        <v>4436</v>
      </c>
      <c r="E794" s="160" t="s">
        <v>4161</v>
      </c>
      <c r="F794" s="160"/>
      <c r="G794" s="23"/>
      <c r="H794" s="265" t="s">
        <v>4162</v>
      </c>
      <c r="I794" s="35"/>
      <c r="J794" s="160"/>
      <c r="K794" s="23"/>
      <c r="L794" s="23"/>
      <c r="M794" s="23"/>
      <c r="N794" s="23" t="s">
        <v>654</v>
      </c>
      <c r="O794" s="23" t="s">
        <v>655</v>
      </c>
      <c r="P794" s="23"/>
      <c r="Q794" s="23"/>
      <c r="R794" s="23"/>
      <c r="S794" s="23"/>
      <c r="T794" s="23"/>
      <c r="U794" s="23"/>
      <c r="V794" s="23"/>
      <c r="W794" s="23"/>
      <c r="X794" s="23"/>
      <c r="Y794" s="23"/>
      <c r="Z794" s="23"/>
      <c r="AA794" s="23"/>
      <c r="AB794" s="23"/>
      <c r="AC794" s="23"/>
      <c r="AD794" s="23"/>
      <c r="AE794" s="23"/>
      <c r="AF794" s="23"/>
      <c r="AG794" s="23"/>
      <c r="AH794" s="290"/>
      <c r="AI794" s="23"/>
      <c r="AJ794" s="23"/>
      <c r="AK794" s="23"/>
      <c r="AL794" s="23"/>
      <c r="AM794" s="23"/>
      <c r="AN794" s="23"/>
    </row>
    <row r="795" spans="1:40" ht="46.5" customHeight="1" x14ac:dyDescent="0.2">
      <c r="A795" s="234" t="s">
        <v>458</v>
      </c>
      <c r="B795" s="23">
        <v>2017</v>
      </c>
      <c r="C795" s="431" t="s">
        <v>79</v>
      </c>
      <c r="D795" s="32" t="s">
        <v>4437</v>
      </c>
      <c r="E795" s="160" t="s">
        <v>4163</v>
      </c>
      <c r="F795" s="160"/>
      <c r="G795" s="23"/>
      <c r="H795" s="265" t="s">
        <v>4164</v>
      </c>
      <c r="I795" s="35"/>
      <c r="J795" s="160"/>
      <c r="K795" s="23"/>
      <c r="L795" s="23"/>
      <c r="M795" s="23"/>
      <c r="N795" s="23" t="s">
        <v>654</v>
      </c>
      <c r="O795" s="23" t="s">
        <v>655</v>
      </c>
      <c r="P795" s="23"/>
      <c r="Q795" s="23"/>
      <c r="R795" s="23"/>
      <c r="S795" s="23"/>
      <c r="T795" s="23"/>
      <c r="U795" s="23"/>
      <c r="V795" s="23"/>
      <c r="W795" s="23"/>
      <c r="X795" s="23"/>
      <c r="Y795" s="23"/>
      <c r="Z795" s="23"/>
      <c r="AA795" s="23"/>
      <c r="AB795" s="23"/>
      <c r="AC795" s="23"/>
      <c r="AD795" s="23"/>
      <c r="AE795" s="23"/>
      <c r="AF795" s="23"/>
      <c r="AG795" s="23"/>
      <c r="AH795" s="290"/>
      <c r="AI795" s="23"/>
      <c r="AJ795" s="23"/>
      <c r="AK795" s="23"/>
      <c r="AL795" s="23"/>
      <c r="AM795" s="23"/>
      <c r="AN795" s="23"/>
    </row>
    <row r="796" spans="1:40" ht="46.5" customHeight="1" x14ac:dyDescent="0.2">
      <c r="A796" s="234" t="s">
        <v>458</v>
      </c>
      <c r="B796" s="23">
        <v>2017</v>
      </c>
      <c r="C796" s="431" t="s">
        <v>79</v>
      </c>
      <c r="D796" s="32" t="s">
        <v>4438</v>
      </c>
      <c r="E796" s="160" t="s">
        <v>4149</v>
      </c>
      <c r="F796" s="160"/>
      <c r="G796" s="23"/>
      <c r="H796" s="265" t="s">
        <v>4165</v>
      </c>
      <c r="I796" s="35"/>
      <c r="J796" s="160"/>
      <c r="K796" s="23"/>
      <c r="L796" s="23"/>
      <c r="M796" s="23"/>
      <c r="N796" s="23" t="s">
        <v>2297</v>
      </c>
      <c r="O796" s="23" t="s">
        <v>2298</v>
      </c>
      <c r="P796" s="23" t="s">
        <v>618</v>
      </c>
      <c r="Q796" s="23" t="s">
        <v>619</v>
      </c>
      <c r="R796" s="23"/>
      <c r="S796" s="23"/>
      <c r="T796" s="23"/>
      <c r="U796" s="23"/>
      <c r="V796" s="23"/>
      <c r="W796" s="23"/>
      <c r="X796" s="23"/>
      <c r="Y796" s="23"/>
      <c r="Z796" s="23"/>
      <c r="AA796" s="23"/>
      <c r="AB796" s="23"/>
      <c r="AC796" s="23"/>
      <c r="AD796" s="23"/>
      <c r="AE796" s="23"/>
      <c r="AF796" s="23"/>
      <c r="AG796" s="23"/>
      <c r="AH796" s="290"/>
      <c r="AI796" s="23"/>
      <c r="AJ796" s="23"/>
      <c r="AK796" s="23"/>
      <c r="AL796" s="23"/>
      <c r="AM796" s="23"/>
      <c r="AN796" s="23"/>
    </row>
    <row r="797" spans="1:40" ht="46.5" customHeight="1" x14ac:dyDescent="0.2">
      <c r="A797" s="106" t="s">
        <v>2565</v>
      </c>
      <c r="B797" s="23">
        <v>2017</v>
      </c>
      <c r="C797" s="431" t="s">
        <v>136</v>
      </c>
      <c r="D797" s="32" t="s">
        <v>4439</v>
      </c>
      <c r="E797" s="160" t="s">
        <v>4166</v>
      </c>
      <c r="F797" s="160"/>
      <c r="G797" s="23"/>
      <c r="H797" s="265" t="s">
        <v>4167</v>
      </c>
      <c r="I797" s="35"/>
      <c r="J797" s="160"/>
      <c r="K797" s="23"/>
      <c r="L797" s="23"/>
      <c r="M797" s="23"/>
      <c r="N797" s="23" t="s">
        <v>2260</v>
      </c>
      <c r="O797" s="23" t="s">
        <v>2261</v>
      </c>
      <c r="P797" s="23"/>
      <c r="Q797" s="23"/>
      <c r="R797" s="23"/>
      <c r="S797" s="23"/>
      <c r="T797" s="23"/>
      <c r="U797" s="23"/>
      <c r="V797" s="23"/>
      <c r="W797" s="23"/>
      <c r="X797" s="23"/>
      <c r="Y797" s="23"/>
      <c r="Z797" s="23"/>
      <c r="AA797" s="23"/>
      <c r="AB797" s="23"/>
      <c r="AC797" s="23" t="s">
        <v>62</v>
      </c>
      <c r="AD797" s="23"/>
      <c r="AE797" s="23"/>
      <c r="AF797" s="23"/>
      <c r="AG797" s="23"/>
      <c r="AH797" s="290"/>
      <c r="AI797" s="23"/>
      <c r="AJ797" s="23"/>
      <c r="AK797" s="23"/>
      <c r="AL797" s="23"/>
      <c r="AM797" s="23"/>
      <c r="AN797" s="23"/>
    </row>
    <row r="798" spans="1:40" ht="46.5" customHeight="1" x14ac:dyDescent="0.2">
      <c r="A798" s="106" t="s">
        <v>2565</v>
      </c>
      <c r="B798" s="23">
        <v>2017</v>
      </c>
      <c r="C798" s="431" t="s">
        <v>54</v>
      </c>
      <c r="D798" s="32" t="s">
        <v>4440</v>
      </c>
      <c r="E798" s="160" t="s">
        <v>4168</v>
      </c>
      <c r="F798" s="160"/>
      <c r="G798" s="23"/>
      <c r="H798" s="265" t="s">
        <v>4169</v>
      </c>
      <c r="I798" s="35"/>
      <c r="J798" s="160"/>
      <c r="K798" s="23"/>
      <c r="L798" s="23"/>
      <c r="M798" s="23"/>
      <c r="N798" s="23" t="s">
        <v>2476</v>
      </c>
      <c r="O798" s="23" t="s">
        <v>2477</v>
      </c>
      <c r="P798" s="23"/>
      <c r="Q798" s="23"/>
      <c r="R798" s="23"/>
      <c r="S798" s="23"/>
      <c r="T798" s="23"/>
      <c r="U798" s="23"/>
      <c r="V798" s="23"/>
      <c r="W798" s="23"/>
      <c r="X798" s="23"/>
      <c r="Y798" s="23"/>
      <c r="Z798" s="23"/>
      <c r="AA798" s="23"/>
      <c r="AB798" s="23"/>
      <c r="AC798" s="23"/>
      <c r="AD798" s="23"/>
      <c r="AE798" s="23"/>
      <c r="AF798" s="23"/>
      <c r="AG798" s="23"/>
      <c r="AH798" s="290"/>
      <c r="AI798" s="23"/>
      <c r="AJ798" s="23"/>
      <c r="AK798" s="23"/>
      <c r="AL798" s="23"/>
      <c r="AM798" s="23"/>
      <c r="AN798" s="23"/>
    </row>
    <row r="799" spans="1:40" ht="46.5" customHeight="1" x14ac:dyDescent="0.2">
      <c r="A799" s="23" t="s">
        <v>2131</v>
      </c>
      <c r="B799" s="23">
        <v>2017</v>
      </c>
      <c r="C799" s="431" t="s">
        <v>125</v>
      </c>
      <c r="D799" s="32" t="s">
        <v>4441</v>
      </c>
      <c r="E799" s="160" t="s">
        <v>4170</v>
      </c>
      <c r="F799" s="160"/>
      <c r="G799" s="23"/>
      <c r="H799" s="265"/>
      <c r="I799" s="35"/>
      <c r="J799" s="160"/>
      <c r="K799" s="23"/>
      <c r="L799" s="23"/>
      <c r="M799" s="23"/>
      <c r="N799" s="23" t="s">
        <v>130</v>
      </c>
      <c r="O799" s="23" t="s">
        <v>131</v>
      </c>
      <c r="P799" s="23"/>
      <c r="Q799" s="23"/>
      <c r="R799" s="23"/>
      <c r="S799" s="23"/>
      <c r="T799" s="23"/>
      <c r="U799" s="23"/>
      <c r="V799" s="23"/>
      <c r="W799" s="23"/>
      <c r="X799" s="23"/>
      <c r="Y799" s="23"/>
      <c r="Z799" s="23"/>
      <c r="AA799" s="23"/>
      <c r="AB799" s="23"/>
      <c r="AC799" s="23"/>
      <c r="AD799" s="23"/>
      <c r="AE799" s="23"/>
      <c r="AF799" s="23"/>
      <c r="AG799" s="23"/>
      <c r="AH799" s="290"/>
      <c r="AI799" s="23"/>
      <c r="AJ799" s="23"/>
      <c r="AK799" s="23"/>
      <c r="AL799" s="23"/>
      <c r="AM799" s="23"/>
      <c r="AN799" s="23"/>
    </row>
    <row r="800" spans="1:40" ht="46.5" customHeight="1" x14ac:dyDescent="0.2">
      <c r="A800" s="23" t="s">
        <v>5123</v>
      </c>
      <c r="B800" s="23">
        <v>2017</v>
      </c>
      <c r="C800" s="431" t="s">
        <v>79</v>
      </c>
      <c r="D800" s="32" t="s">
        <v>4442</v>
      </c>
      <c r="E800" s="160" t="s">
        <v>4171</v>
      </c>
      <c r="F800" s="160"/>
      <c r="G800" s="23"/>
      <c r="H800" s="265" t="s">
        <v>4172</v>
      </c>
      <c r="I800" s="35"/>
      <c r="J800" s="160"/>
      <c r="K800" s="23"/>
      <c r="L800" s="23"/>
      <c r="M800" s="23"/>
      <c r="N800" s="23" t="s">
        <v>2275</v>
      </c>
      <c r="O800" s="23" t="s">
        <v>2276</v>
      </c>
      <c r="P800" s="23"/>
      <c r="Q800" s="23"/>
      <c r="R800" s="23"/>
      <c r="S800" s="23"/>
      <c r="T800" s="23"/>
      <c r="U800" s="23"/>
      <c r="V800" s="23"/>
      <c r="W800" s="23"/>
      <c r="X800" s="23"/>
      <c r="Y800" s="23"/>
      <c r="Z800" s="23"/>
      <c r="AA800" s="23"/>
      <c r="AB800" s="23"/>
      <c r="AC800" s="23"/>
      <c r="AD800" s="23"/>
      <c r="AE800" s="23"/>
      <c r="AF800" s="23"/>
      <c r="AG800" s="23"/>
      <c r="AH800" s="290"/>
      <c r="AI800" s="23"/>
      <c r="AJ800" s="23"/>
      <c r="AK800" s="23"/>
      <c r="AL800" s="23"/>
      <c r="AM800" s="23"/>
      <c r="AN800" s="23"/>
    </row>
    <row r="801" spans="1:40" ht="46.5" customHeight="1" x14ac:dyDescent="0.2">
      <c r="A801" s="23" t="s">
        <v>2565</v>
      </c>
      <c r="B801" s="23">
        <v>2017</v>
      </c>
      <c r="C801" s="431" t="s">
        <v>1579</v>
      </c>
      <c r="D801" s="32" t="s">
        <v>4443</v>
      </c>
      <c r="E801" s="160" t="s">
        <v>4173</v>
      </c>
      <c r="F801" s="160"/>
      <c r="G801" s="23"/>
      <c r="H801" s="265" t="s">
        <v>4174</v>
      </c>
      <c r="I801" s="35"/>
      <c r="J801" s="160"/>
      <c r="K801" s="23"/>
      <c r="L801" s="23"/>
      <c r="M801" s="23"/>
      <c r="N801" s="23" t="s">
        <v>1732</v>
      </c>
      <c r="O801" s="23" t="s">
        <v>378</v>
      </c>
      <c r="P801" s="23"/>
      <c r="Q801" s="23"/>
      <c r="R801" s="23"/>
      <c r="S801" s="23"/>
      <c r="T801" s="23"/>
      <c r="U801" s="23"/>
      <c r="V801" s="23"/>
      <c r="W801" s="23"/>
      <c r="X801" s="23"/>
      <c r="Y801" s="23"/>
      <c r="Z801" s="23"/>
      <c r="AA801" s="23"/>
      <c r="AB801" s="23"/>
      <c r="AC801" s="23"/>
      <c r="AD801" s="23"/>
      <c r="AE801" s="23"/>
      <c r="AF801" s="23"/>
      <c r="AG801" s="23"/>
      <c r="AH801" s="290"/>
      <c r="AI801" s="23"/>
      <c r="AJ801" s="23"/>
      <c r="AK801" s="23"/>
      <c r="AL801" s="23"/>
      <c r="AM801" s="23"/>
      <c r="AN801" s="23"/>
    </row>
    <row r="802" spans="1:40" ht="46.5" customHeight="1" x14ac:dyDescent="0.2">
      <c r="A802" s="23" t="s">
        <v>2565</v>
      </c>
      <c r="B802" s="23">
        <v>2017</v>
      </c>
      <c r="C802" s="431" t="s">
        <v>1579</v>
      </c>
      <c r="D802" s="32" t="s">
        <v>4444</v>
      </c>
      <c r="E802" s="160" t="s">
        <v>4173</v>
      </c>
      <c r="F802" s="160"/>
      <c r="G802" s="23"/>
      <c r="H802" s="265" t="s">
        <v>4174</v>
      </c>
      <c r="I802" s="35"/>
      <c r="J802" s="160"/>
      <c r="K802" s="23"/>
      <c r="L802" s="23"/>
      <c r="M802" s="23"/>
      <c r="N802" s="23" t="s">
        <v>1732</v>
      </c>
      <c r="O802" s="23" t="s">
        <v>378</v>
      </c>
      <c r="P802" s="23"/>
      <c r="Q802" s="23"/>
      <c r="R802" s="23"/>
      <c r="S802" s="23"/>
      <c r="T802" s="23"/>
      <c r="U802" s="23"/>
      <c r="V802" s="23"/>
      <c r="W802" s="23"/>
      <c r="X802" s="23"/>
      <c r="Y802" s="23"/>
      <c r="Z802" s="23"/>
      <c r="AA802" s="23"/>
      <c r="AB802" s="23"/>
      <c r="AC802" s="23"/>
      <c r="AD802" s="23"/>
      <c r="AE802" s="23"/>
      <c r="AF802" s="23"/>
      <c r="AG802" s="23"/>
      <c r="AH802" s="290"/>
      <c r="AI802" s="23"/>
      <c r="AJ802" s="23"/>
      <c r="AK802" s="23"/>
      <c r="AL802" s="23"/>
      <c r="AM802" s="23"/>
      <c r="AN802" s="23"/>
    </row>
    <row r="803" spans="1:40" ht="46.5" customHeight="1" x14ac:dyDescent="0.2">
      <c r="A803" s="23" t="s">
        <v>2565</v>
      </c>
      <c r="B803" s="23">
        <v>2017</v>
      </c>
      <c r="C803" s="431" t="s">
        <v>1579</v>
      </c>
      <c r="D803" s="32" t="s">
        <v>4445</v>
      </c>
      <c r="E803" s="160" t="s">
        <v>4175</v>
      </c>
      <c r="F803" s="160"/>
      <c r="G803" s="23"/>
      <c r="H803" s="265" t="s">
        <v>4176</v>
      </c>
      <c r="I803" s="35"/>
      <c r="J803" s="160"/>
      <c r="K803" s="23"/>
      <c r="L803" s="23"/>
      <c r="M803" s="23"/>
      <c r="N803" s="23" t="s">
        <v>1732</v>
      </c>
      <c r="O803" s="23" t="s">
        <v>378</v>
      </c>
      <c r="P803" s="23"/>
      <c r="Q803" s="23"/>
      <c r="R803" s="23"/>
      <c r="S803" s="23"/>
      <c r="T803" s="23"/>
      <c r="U803" s="23"/>
      <c r="V803" s="23"/>
      <c r="W803" s="23"/>
      <c r="X803" s="23"/>
      <c r="Y803" s="23"/>
      <c r="Z803" s="23"/>
      <c r="AA803" s="23"/>
      <c r="AB803" s="23"/>
      <c r="AC803" s="23"/>
      <c r="AD803" s="23"/>
      <c r="AE803" s="23"/>
      <c r="AF803" s="23"/>
      <c r="AG803" s="23"/>
      <c r="AH803" s="290"/>
      <c r="AI803" s="23"/>
      <c r="AJ803" s="23"/>
      <c r="AK803" s="23"/>
      <c r="AL803" s="23"/>
      <c r="AM803" s="23"/>
      <c r="AN803" s="23"/>
    </row>
    <row r="804" spans="1:40" ht="46.5" customHeight="1" x14ac:dyDescent="0.2">
      <c r="A804" s="23" t="s">
        <v>2131</v>
      </c>
      <c r="B804" s="23">
        <v>2017</v>
      </c>
      <c r="C804" s="431" t="s">
        <v>125</v>
      </c>
      <c r="D804" s="32" t="s">
        <v>4446</v>
      </c>
      <c r="E804" s="160" t="s">
        <v>4177</v>
      </c>
      <c r="F804" s="160"/>
      <c r="G804" s="23"/>
      <c r="H804" s="273">
        <v>43894</v>
      </c>
      <c r="I804" s="35"/>
      <c r="J804" s="160"/>
      <c r="K804" s="23"/>
      <c r="L804" s="23"/>
      <c r="M804" s="23"/>
      <c r="N804" s="23" t="s">
        <v>132</v>
      </c>
      <c r="O804" s="23" t="s">
        <v>133</v>
      </c>
      <c r="P804" s="23"/>
      <c r="Q804" s="23"/>
      <c r="R804" s="23"/>
      <c r="S804" s="23"/>
      <c r="T804" s="23"/>
      <c r="U804" s="23"/>
      <c r="V804" s="23"/>
      <c r="W804" s="23"/>
      <c r="X804" s="23"/>
      <c r="Y804" s="23"/>
      <c r="Z804" s="23"/>
      <c r="AA804" s="23"/>
      <c r="AB804" s="23"/>
      <c r="AC804" s="23"/>
      <c r="AD804" s="23"/>
      <c r="AE804" s="23"/>
      <c r="AF804" s="23"/>
      <c r="AG804" s="23"/>
      <c r="AH804" s="290"/>
      <c r="AI804" s="23"/>
      <c r="AJ804" s="23"/>
      <c r="AK804" s="23"/>
      <c r="AL804" s="23"/>
      <c r="AM804" s="23"/>
      <c r="AN804" s="23"/>
    </row>
    <row r="805" spans="1:40" ht="46.5" customHeight="1" x14ac:dyDescent="0.2">
      <c r="A805" s="23" t="s">
        <v>2565</v>
      </c>
      <c r="B805" s="23">
        <v>2017</v>
      </c>
      <c r="C805" s="431" t="s">
        <v>54</v>
      </c>
      <c r="D805" s="32" t="s">
        <v>4447</v>
      </c>
      <c r="E805" s="160" t="s">
        <v>4178</v>
      </c>
      <c r="F805" s="160"/>
      <c r="G805" s="23"/>
      <c r="H805" s="265" t="s">
        <v>4179</v>
      </c>
      <c r="I805" s="35"/>
      <c r="J805" s="160"/>
      <c r="K805" s="23"/>
      <c r="L805" s="23"/>
      <c r="M805" s="23"/>
      <c r="N805" s="23" t="s">
        <v>2262</v>
      </c>
      <c r="O805" s="23" t="s">
        <v>610</v>
      </c>
      <c r="P805" s="23"/>
      <c r="Q805" s="23"/>
      <c r="R805" s="23"/>
      <c r="S805" s="23"/>
      <c r="T805" s="23"/>
      <c r="U805" s="23"/>
      <c r="V805" s="23"/>
      <c r="W805" s="23"/>
      <c r="X805" s="23"/>
      <c r="Y805" s="23"/>
      <c r="Z805" s="23"/>
      <c r="AA805" s="23"/>
      <c r="AB805" s="23"/>
      <c r="AC805" s="23"/>
      <c r="AD805" s="23"/>
      <c r="AE805" s="23"/>
      <c r="AF805" s="23"/>
      <c r="AG805" s="23"/>
      <c r="AH805" s="290"/>
      <c r="AI805" s="23"/>
      <c r="AJ805" s="23"/>
      <c r="AK805" s="23"/>
      <c r="AL805" s="23"/>
      <c r="AM805" s="23"/>
      <c r="AN805" s="23"/>
    </row>
    <row r="806" spans="1:40" ht="46.5" customHeight="1" x14ac:dyDescent="0.2">
      <c r="A806" s="23" t="s">
        <v>2565</v>
      </c>
      <c r="B806" s="23">
        <v>2017</v>
      </c>
      <c r="C806" s="431" t="s">
        <v>79</v>
      </c>
      <c r="D806" s="32" t="s">
        <v>4448</v>
      </c>
      <c r="E806" s="160" t="s">
        <v>4180</v>
      </c>
      <c r="F806" s="160"/>
      <c r="G806" s="23"/>
      <c r="H806" s="265" t="s">
        <v>4181</v>
      </c>
      <c r="I806" s="35"/>
      <c r="J806" s="160"/>
      <c r="K806" s="23"/>
      <c r="L806" s="23"/>
      <c r="M806" s="23"/>
      <c r="N806" s="23" t="s">
        <v>654</v>
      </c>
      <c r="O806" s="23" t="s">
        <v>655</v>
      </c>
      <c r="P806" s="23"/>
      <c r="Q806" s="23"/>
      <c r="R806" s="23"/>
      <c r="S806" s="23"/>
      <c r="T806" s="23"/>
      <c r="U806" s="23"/>
      <c r="V806" s="23"/>
      <c r="W806" s="23"/>
      <c r="X806" s="23"/>
      <c r="Y806" s="23"/>
      <c r="Z806" s="23"/>
      <c r="AA806" s="23"/>
      <c r="AB806" s="23"/>
      <c r="AC806" s="23"/>
      <c r="AD806" s="23"/>
      <c r="AE806" s="23"/>
      <c r="AF806" s="23"/>
      <c r="AG806" s="23"/>
      <c r="AH806" s="290"/>
      <c r="AI806" s="23"/>
      <c r="AJ806" s="23"/>
      <c r="AK806" s="23"/>
      <c r="AL806" s="23"/>
      <c r="AM806" s="23"/>
      <c r="AN806" s="23"/>
    </row>
    <row r="807" spans="1:40" ht="46.5" customHeight="1" x14ac:dyDescent="0.2">
      <c r="A807" s="23" t="s">
        <v>2565</v>
      </c>
      <c r="B807" s="23">
        <v>2017</v>
      </c>
      <c r="C807" s="431" t="s">
        <v>79</v>
      </c>
      <c r="D807" s="32" t="s">
        <v>4449</v>
      </c>
      <c r="E807" s="160" t="s">
        <v>4182</v>
      </c>
      <c r="F807" s="160"/>
      <c r="G807" s="23"/>
      <c r="H807" s="265" t="s">
        <v>4183</v>
      </c>
      <c r="I807" s="35"/>
      <c r="J807" s="160"/>
      <c r="K807" s="23"/>
      <c r="L807" s="23"/>
      <c r="M807" s="23"/>
      <c r="N807" s="23" t="s">
        <v>654</v>
      </c>
      <c r="O807" s="23" t="s">
        <v>655</v>
      </c>
      <c r="P807" s="23"/>
      <c r="Q807" s="23"/>
      <c r="R807" s="23"/>
      <c r="S807" s="23"/>
      <c r="T807" s="23"/>
      <c r="U807" s="23"/>
      <c r="V807" s="23"/>
      <c r="W807" s="23"/>
      <c r="X807" s="23"/>
      <c r="Y807" s="23"/>
      <c r="Z807" s="23"/>
      <c r="AA807" s="23"/>
      <c r="AB807" s="23"/>
      <c r="AC807" s="23"/>
      <c r="AD807" s="23"/>
      <c r="AE807" s="23"/>
      <c r="AF807" s="23"/>
      <c r="AG807" s="23"/>
      <c r="AH807" s="290"/>
      <c r="AI807" s="23"/>
      <c r="AJ807" s="23"/>
      <c r="AK807" s="23"/>
      <c r="AL807" s="23"/>
      <c r="AM807" s="23"/>
      <c r="AN807" s="23"/>
    </row>
    <row r="808" spans="1:40" ht="46.5" customHeight="1" x14ac:dyDescent="0.2">
      <c r="A808" s="23" t="s">
        <v>2131</v>
      </c>
      <c r="B808" s="23">
        <v>2017</v>
      </c>
      <c r="C808" s="431" t="s">
        <v>79</v>
      </c>
      <c r="D808" s="35" t="s">
        <v>4450</v>
      </c>
      <c r="E808" s="20" t="s">
        <v>4184</v>
      </c>
      <c r="F808" s="20"/>
      <c r="G808" s="23"/>
      <c r="H808" s="265" t="s">
        <v>4185</v>
      </c>
      <c r="I808" s="122" t="s">
        <v>4186</v>
      </c>
      <c r="J808" s="160"/>
      <c r="K808" s="23"/>
      <c r="L808" s="23"/>
      <c r="M808" s="23"/>
      <c r="N808" s="23" t="s">
        <v>654</v>
      </c>
      <c r="O808" s="23" t="s">
        <v>655</v>
      </c>
      <c r="P808" s="23"/>
      <c r="Q808" s="23"/>
      <c r="R808" s="23"/>
      <c r="S808" s="23"/>
      <c r="T808" s="23"/>
      <c r="U808" s="23"/>
      <c r="V808" s="23"/>
      <c r="W808" s="23"/>
      <c r="X808" s="23"/>
      <c r="Y808" s="23"/>
      <c r="Z808" s="23"/>
      <c r="AA808" s="23"/>
      <c r="AB808" s="23"/>
      <c r="AC808" s="23"/>
      <c r="AD808" s="23"/>
      <c r="AE808" s="23"/>
      <c r="AF808" s="23"/>
      <c r="AG808" s="23"/>
      <c r="AH808" s="290"/>
      <c r="AI808" s="23"/>
      <c r="AJ808" s="23"/>
      <c r="AK808" s="23"/>
      <c r="AL808" s="23"/>
      <c r="AM808" s="23"/>
      <c r="AN808" s="23"/>
    </row>
    <row r="809" spans="1:40" ht="46.5" customHeight="1" x14ac:dyDescent="0.2">
      <c r="A809" s="23" t="s">
        <v>2565</v>
      </c>
      <c r="B809" s="23">
        <v>2017</v>
      </c>
      <c r="C809" s="431" t="s">
        <v>79</v>
      </c>
      <c r="D809" s="32" t="s">
        <v>4451</v>
      </c>
      <c r="E809" s="160" t="s">
        <v>4187</v>
      </c>
      <c r="F809" s="160"/>
      <c r="G809" s="23"/>
      <c r="H809" s="265" t="s">
        <v>4176</v>
      </c>
      <c r="I809" s="35"/>
      <c r="J809" s="160"/>
      <c r="K809" s="23"/>
      <c r="L809" s="23"/>
      <c r="M809" s="23"/>
      <c r="N809" s="23" t="s">
        <v>654</v>
      </c>
      <c r="O809" s="23" t="s">
        <v>655</v>
      </c>
      <c r="P809" s="23"/>
      <c r="Q809" s="23"/>
      <c r="R809" s="23"/>
      <c r="S809" s="23"/>
      <c r="T809" s="23"/>
      <c r="U809" s="23"/>
      <c r="V809" s="23"/>
      <c r="W809" s="23"/>
      <c r="X809" s="23"/>
      <c r="Y809" s="23"/>
      <c r="Z809" s="23"/>
      <c r="AA809" s="23"/>
      <c r="AB809" s="23"/>
      <c r="AC809" s="23"/>
      <c r="AD809" s="23"/>
      <c r="AE809" s="23"/>
      <c r="AF809" s="23"/>
      <c r="AG809" s="23"/>
      <c r="AH809" s="290"/>
      <c r="AI809" s="23"/>
      <c r="AJ809" s="23"/>
      <c r="AK809" s="23"/>
      <c r="AL809" s="23"/>
      <c r="AM809" s="23"/>
      <c r="AN809" s="23"/>
    </row>
    <row r="810" spans="1:40" ht="46.5" customHeight="1" x14ac:dyDescent="0.2">
      <c r="A810" s="382" t="s">
        <v>691</v>
      </c>
      <c r="B810" s="23">
        <v>2017</v>
      </c>
      <c r="C810" s="431" t="s">
        <v>136</v>
      </c>
      <c r="D810" s="135" t="s">
        <v>4452</v>
      </c>
      <c r="E810" s="160" t="s">
        <v>4188</v>
      </c>
      <c r="F810" s="160"/>
      <c r="G810" s="23"/>
      <c r="H810" s="265"/>
      <c r="I810" s="35"/>
      <c r="J810" s="160" t="s">
        <v>4189</v>
      </c>
      <c r="K810" s="23"/>
      <c r="L810" s="23"/>
      <c r="M810" s="23"/>
      <c r="N810" s="23" t="s">
        <v>1841</v>
      </c>
      <c r="O810" s="23" t="s">
        <v>3806</v>
      </c>
      <c r="P810" s="23"/>
      <c r="Q810" s="23"/>
      <c r="R810" s="23"/>
      <c r="S810" s="23"/>
      <c r="T810" s="23"/>
      <c r="U810" s="23"/>
      <c r="V810" s="23"/>
      <c r="W810" s="23"/>
      <c r="X810" s="23"/>
      <c r="Y810" s="23"/>
      <c r="Z810" s="23"/>
      <c r="AA810" s="23"/>
      <c r="AB810" s="23"/>
      <c r="AC810" s="23" t="s">
        <v>62</v>
      </c>
      <c r="AD810" s="23"/>
      <c r="AE810" s="23"/>
      <c r="AF810" s="23"/>
      <c r="AG810" s="23"/>
      <c r="AH810" s="290"/>
      <c r="AI810" s="23"/>
      <c r="AJ810" s="23"/>
      <c r="AK810" s="23"/>
      <c r="AL810" s="23"/>
      <c r="AM810" s="23"/>
      <c r="AN810" s="23"/>
    </row>
    <row r="811" spans="1:40" ht="46.5" customHeight="1" x14ac:dyDescent="0.2">
      <c r="A811" s="23" t="s">
        <v>4190</v>
      </c>
      <c r="B811" s="23">
        <v>2017</v>
      </c>
      <c r="C811" s="431" t="s">
        <v>125</v>
      </c>
      <c r="D811" s="35" t="s">
        <v>4453</v>
      </c>
      <c r="E811" s="160" t="s">
        <v>4191</v>
      </c>
      <c r="F811" s="161"/>
      <c r="G811" s="23"/>
      <c r="H811" s="271">
        <v>42887</v>
      </c>
      <c r="I811" s="35"/>
      <c r="J811" s="160"/>
      <c r="K811" s="16"/>
      <c r="L811" s="23"/>
      <c r="M811" s="23"/>
      <c r="N811" s="23" t="s">
        <v>130</v>
      </c>
      <c r="O811" s="23" t="s">
        <v>131</v>
      </c>
      <c r="P811" s="23"/>
      <c r="Q811" s="23"/>
      <c r="R811" s="23"/>
      <c r="S811" s="23"/>
      <c r="T811" s="23"/>
      <c r="U811" s="23"/>
      <c r="V811" s="23"/>
      <c r="W811" s="23"/>
      <c r="X811" s="23"/>
      <c r="Y811" s="23"/>
      <c r="Z811" s="23"/>
      <c r="AA811" s="23"/>
      <c r="AB811" s="23"/>
      <c r="AC811" s="23"/>
      <c r="AD811" s="23"/>
      <c r="AE811" s="23"/>
      <c r="AF811" s="23"/>
      <c r="AG811" s="23"/>
      <c r="AH811" s="290"/>
      <c r="AI811" s="23"/>
      <c r="AJ811" s="23"/>
      <c r="AK811" s="23"/>
      <c r="AL811" s="23"/>
      <c r="AM811" s="23"/>
      <c r="AN811" s="23"/>
    </row>
    <row r="812" spans="1:40" ht="46.5" customHeight="1" x14ac:dyDescent="0.2">
      <c r="A812" s="23" t="s">
        <v>683</v>
      </c>
      <c r="B812" s="23">
        <v>2018</v>
      </c>
      <c r="C812" s="431" t="s">
        <v>79</v>
      </c>
      <c r="D812" s="135" t="s">
        <v>3626</v>
      </c>
      <c r="E812" s="20" t="s">
        <v>1164</v>
      </c>
      <c r="F812" s="19"/>
      <c r="G812" s="20"/>
      <c r="H812" s="207"/>
      <c r="I812" s="35"/>
      <c r="J812" s="35" t="s">
        <v>2373</v>
      </c>
      <c r="K812" s="23"/>
      <c r="L812" s="23"/>
      <c r="M812" s="23"/>
      <c r="N812" s="23" t="s">
        <v>2275</v>
      </c>
      <c r="O812" s="23" t="s">
        <v>2276</v>
      </c>
      <c r="P812" s="23"/>
      <c r="Q812" s="23"/>
      <c r="R812" s="23"/>
      <c r="S812" s="23"/>
      <c r="T812" s="23"/>
      <c r="U812" s="23"/>
      <c r="V812" s="23"/>
      <c r="W812" s="23"/>
      <c r="X812" s="23"/>
      <c r="Y812" s="23"/>
      <c r="Z812" s="23"/>
      <c r="AA812" s="23"/>
      <c r="AB812" s="23"/>
      <c r="AC812" s="23"/>
      <c r="AD812" s="23"/>
      <c r="AE812" s="23"/>
      <c r="AF812" s="23"/>
      <c r="AG812" s="23"/>
      <c r="AH812" s="290"/>
      <c r="AI812" s="23"/>
      <c r="AJ812" s="23"/>
      <c r="AK812" s="23"/>
      <c r="AL812" s="23"/>
      <c r="AM812" s="23"/>
      <c r="AN812" s="23"/>
    </row>
    <row r="813" spans="1:40" ht="46.5" customHeight="1" x14ac:dyDescent="0.2">
      <c r="A813" s="23" t="s">
        <v>683</v>
      </c>
      <c r="B813" s="23">
        <v>2018</v>
      </c>
      <c r="C813" s="431" t="s">
        <v>79</v>
      </c>
      <c r="D813" s="135" t="s">
        <v>3627</v>
      </c>
      <c r="E813" s="20" t="s">
        <v>2374</v>
      </c>
      <c r="F813" s="19"/>
      <c r="G813" s="20"/>
      <c r="H813" s="207"/>
      <c r="I813" s="35"/>
      <c r="J813" s="35" t="s">
        <v>2375</v>
      </c>
      <c r="K813" s="23"/>
      <c r="L813" s="23"/>
      <c r="M813" s="23"/>
      <c r="N813" s="23" t="s">
        <v>2275</v>
      </c>
      <c r="O813" s="23" t="s">
        <v>2276</v>
      </c>
      <c r="P813" s="23"/>
      <c r="Q813" s="23"/>
      <c r="R813" s="23"/>
      <c r="S813" s="23"/>
      <c r="T813" s="23"/>
      <c r="U813" s="23"/>
      <c r="V813" s="23"/>
      <c r="W813" s="23"/>
      <c r="X813" s="23"/>
      <c r="Y813" s="23"/>
      <c r="Z813" s="23"/>
      <c r="AA813" s="23"/>
      <c r="AB813" s="23"/>
      <c r="AC813" s="23"/>
      <c r="AD813" s="23"/>
      <c r="AE813" s="23"/>
      <c r="AF813" s="23"/>
      <c r="AG813" s="23"/>
      <c r="AH813" s="290"/>
      <c r="AI813" s="23"/>
      <c r="AJ813" s="23"/>
      <c r="AK813" s="23"/>
      <c r="AL813" s="23"/>
      <c r="AM813" s="23"/>
      <c r="AN813" s="23"/>
    </row>
    <row r="814" spans="1:40" ht="46.5" customHeight="1" x14ac:dyDescent="0.2">
      <c r="A814" s="23" t="s">
        <v>683</v>
      </c>
      <c r="B814" s="23">
        <v>2018</v>
      </c>
      <c r="C814" s="431" t="s">
        <v>79</v>
      </c>
      <c r="D814" s="135" t="s">
        <v>3628</v>
      </c>
      <c r="E814" s="20" t="s">
        <v>2079</v>
      </c>
      <c r="F814" s="19"/>
      <c r="G814" s="20"/>
      <c r="H814" s="207"/>
      <c r="I814" s="35"/>
      <c r="J814" s="35" t="s">
        <v>2376</v>
      </c>
      <c r="K814" s="23"/>
      <c r="L814" s="23"/>
      <c r="M814" s="23"/>
      <c r="N814" s="23" t="s">
        <v>257</v>
      </c>
      <c r="O814" s="23" t="s">
        <v>258</v>
      </c>
      <c r="P814" s="23"/>
      <c r="Q814" s="23"/>
      <c r="R814" s="23"/>
      <c r="S814" s="23"/>
      <c r="T814" s="23"/>
      <c r="U814" s="23"/>
      <c r="V814" s="23"/>
      <c r="W814" s="23"/>
      <c r="X814" s="23"/>
      <c r="Y814" s="23"/>
      <c r="Z814" s="23"/>
      <c r="AA814" s="23"/>
      <c r="AB814" s="23"/>
      <c r="AC814" s="23"/>
      <c r="AD814" s="23"/>
      <c r="AE814" s="23"/>
      <c r="AF814" s="23"/>
      <c r="AG814" s="23"/>
      <c r="AH814" s="290"/>
      <c r="AI814" s="23"/>
      <c r="AJ814" s="23"/>
      <c r="AK814" s="23"/>
      <c r="AL814" s="23"/>
      <c r="AM814" s="23"/>
      <c r="AN814" s="23"/>
    </row>
    <row r="815" spans="1:40" ht="46.5" customHeight="1" x14ac:dyDescent="0.2">
      <c r="A815" s="23" t="s">
        <v>683</v>
      </c>
      <c r="B815" s="23">
        <v>2018</v>
      </c>
      <c r="C815" s="431" t="s">
        <v>79</v>
      </c>
      <c r="D815" s="135" t="s">
        <v>3629</v>
      </c>
      <c r="E815" s="20" t="s">
        <v>1164</v>
      </c>
      <c r="F815" s="19"/>
      <c r="G815" s="20"/>
      <c r="H815" s="207"/>
      <c r="I815" s="35"/>
      <c r="J815" s="20" t="s">
        <v>2377</v>
      </c>
      <c r="K815" s="23"/>
      <c r="L815" s="23"/>
      <c r="M815" s="23"/>
      <c r="N815" s="23" t="s">
        <v>2378</v>
      </c>
      <c r="O815" s="23" t="s">
        <v>650</v>
      </c>
      <c r="P815" s="23"/>
      <c r="Q815" s="23"/>
      <c r="R815" s="23"/>
      <c r="S815" s="23"/>
      <c r="T815" s="23"/>
      <c r="U815" s="23"/>
      <c r="V815" s="23"/>
      <c r="W815" s="23"/>
      <c r="X815" s="23"/>
      <c r="Y815" s="23"/>
      <c r="Z815" s="23"/>
      <c r="AA815" s="23"/>
      <c r="AB815" s="23"/>
      <c r="AC815" s="23"/>
      <c r="AD815" s="23"/>
      <c r="AE815" s="23"/>
      <c r="AF815" s="23"/>
      <c r="AG815" s="23"/>
      <c r="AH815" s="290"/>
      <c r="AI815" s="23"/>
      <c r="AJ815" s="23"/>
      <c r="AK815" s="23"/>
      <c r="AL815" s="23"/>
      <c r="AM815" s="23"/>
      <c r="AN815" s="23"/>
    </row>
    <row r="816" spans="1:40" ht="46.5" customHeight="1" x14ac:dyDescent="0.2">
      <c r="A816" s="106" t="s">
        <v>531</v>
      </c>
      <c r="B816" s="23">
        <v>2018</v>
      </c>
      <c r="C816" s="431" t="s">
        <v>54</v>
      </c>
      <c r="D816" s="240" t="s">
        <v>3630</v>
      </c>
      <c r="E816" s="20" t="s">
        <v>1424</v>
      </c>
      <c r="F816" s="19"/>
      <c r="G816" s="20"/>
      <c r="H816" s="207"/>
      <c r="I816" s="35"/>
      <c r="J816" s="20" t="s">
        <v>2379</v>
      </c>
      <c r="K816" s="23"/>
      <c r="L816" s="23"/>
      <c r="M816" s="23"/>
      <c r="N816" s="23" t="s">
        <v>1240</v>
      </c>
      <c r="O816" s="23" t="s">
        <v>281</v>
      </c>
      <c r="P816" s="23"/>
      <c r="Q816" s="23"/>
      <c r="R816" s="23"/>
      <c r="S816" s="23"/>
      <c r="T816" s="23"/>
      <c r="U816" s="23"/>
      <c r="V816" s="23"/>
      <c r="W816" s="23"/>
      <c r="X816" s="23"/>
      <c r="Y816" s="23"/>
      <c r="Z816" s="23"/>
      <c r="AA816" s="23"/>
      <c r="AB816" s="23"/>
      <c r="AC816" s="23" t="s">
        <v>62</v>
      </c>
      <c r="AD816" s="23"/>
      <c r="AE816" s="23"/>
      <c r="AF816" s="23"/>
      <c r="AG816" s="23"/>
      <c r="AH816" s="290"/>
      <c r="AI816" s="23"/>
      <c r="AJ816" s="23"/>
      <c r="AK816" s="23"/>
      <c r="AL816" s="23"/>
      <c r="AM816" s="23"/>
      <c r="AN816" s="23"/>
    </row>
    <row r="817" spans="1:40" ht="46.5" customHeight="1" x14ac:dyDescent="0.2">
      <c r="A817" s="106" t="s">
        <v>531</v>
      </c>
      <c r="B817" s="23">
        <v>2018</v>
      </c>
      <c r="C817" s="431" t="s">
        <v>125</v>
      </c>
      <c r="D817" s="240" t="s">
        <v>3631</v>
      </c>
      <c r="E817" s="20" t="s">
        <v>2380</v>
      </c>
      <c r="F817" s="19"/>
      <c r="G817" s="20"/>
      <c r="H817" s="207"/>
      <c r="I817" s="35"/>
      <c r="J817" s="20" t="s">
        <v>2381</v>
      </c>
      <c r="K817" s="23"/>
      <c r="L817" s="23"/>
      <c r="M817" s="23"/>
      <c r="N817" s="23" t="s">
        <v>134</v>
      </c>
      <c r="O817" s="23" t="s">
        <v>135</v>
      </c>
      <c r="P817" s="23"/>
      <c r="Q817" s="23"/>
      <c r="R817" s="23"/>
      <c r="S817" s="23"/>
      <c r="T817" s="23"/>
      <c r="U817" s="23"/>
      <c r="V817" s="23"/>
      <c r="W817" s="23"/>
      <c r="X817" s="23"/>
      <c r="Y817" s="23"/>
      <c r="Z817" s="23"/>
      <c r="AA817" s="23"/>
      <c r="AB817" s="23"/>
      <c r="AC817" s="23" t="s">
        <v>62</v>
      </c>
      <c r="AD817" s="23"/>
      <c r="AE817" s="23"/>
      <c r="AF817" s="23"/>
      <c r="AG817" s="23"/>
      <c r="AH817" s="290"/>
      <c r="AI817" s="23"/>
      <c r="AJ817" s="23"/>
      <c r="AK817" s="23"/>
      <c r="AL817" s="23"/>
      <c r="AM817" s="23"/>
      <c r="AN817" s="23"/>
    </row>
    <row r="818" spans="1:40" ht="46.5" customHeight="1" x14ac:dyDescent="0.2">
      <c r="A818" s="106" t="s">
        <v>531</v>
      </c>
      <c r="B818" s="23">
        <v>2018</v>
      </c>
      <c r="C818" s="431" t="s">
        <v>125</v>
      </c>
      <c r="D818" s="240" t="s">
        <v>3632</v>
      </c>
      <c r="E818" s="20" t="s">
        <v>2380</v>
      </c>
      <c r="F818" s="19"/>
      <c r="G818" s="20"/>
      <c r="H818" s="207"/>
      <c r="I818" s="35"/>
      <c r="J818" s="20" t="s">
        <v>2382</v>
      </c>
      <c r="K818" s="23"/>
      <c r="L818" s="23"/>
      <c r="M818" s="23"/>
      <c r="N818" s="23" t="s">
        <v>134</v>
      </c>
      <c r="O818" s="23" t="s">
        <v>135</v>
      </c>
      <c r="P818" s="23"/>
      <c r="Q818" s="23"/>
      <c r="R818" s="23"/>
      <c r="S818" s="23"/>
      <c r="T818" s="23"/>
      <c r="U818" s="23"/>
      <c r="V818" s="23"/>
      <c r="W818" s="23"/>
      <c r="X818" s="23"/>
      <c r="Y818" s="23"/>
      <c r="Z818" s="23"/>
      <c r="AA818" s="23"/>
      <c r="AB818" s="23"/>
      <c r="AC818" s="23" t="s">
        <v>62</v>
      </c>
      <c r="AD818" s="23"/>
      <c r="AE818" s="23"/>
      <c r="AF818" s="23"/>
      <c r="AG818" s="23"/>
      <c r="AH818" s="290"/>
      <c r="AI818" s="23"/>
      <c r="AJ818" s="23"/>
      <c r="AK818" s="23"/>
      <c r="AL818" s="23"/>
      <c r="AM818" s="23"/>
      <c r="AN818" s="23"/>
    </row>
    <row r="819" spans="1:40" ht="46.5" customHeight="1" x14ac:dyDescent="0.2">
      <c r="A819" s="106" t="s">
        <v>531</v>
      </c>
      <c r="B819" s="23">
        <v>2018</v>
      </c>
      <c r="C819" s="431" t="s">
        <v>54</v>
      </c>
      <c r="D819" s="90" t="s">
        <v>3633</v>
      </c>
      <c r="E819" s="20"/>
      <c r="F819" s="19"/>
      <c r="G819" s="20"/>
      <c r="H819" s="207"/>
      <c r="I819" s="35"/>
      <c r="J819" s="20" t="s">
        <v>2383</v>
      </c>
      <c r="K819" s="23"/>
      <c r="L819" s="23"/>
      <c r="M819" s="23"/>
      <c r="N819" s="23" t="s">
        <v>2262</v>
      </c>
      <c r="O819" s="23" t="s">
        <v>610</v>
      </c>
      <c r="P819" s="23"/>
      <c r="Q819" s="23"/>
      <c r="R819" s="23"/>
      <c r="S819" s="23"/>
      <c r="T819" s="23"/>
      <c r="U819" s="23"/>
      <c r="V819" s="23"/>
      <c r="W819" s="23"/>
      <c r="X819" s="23"/>
      <c r="Y819" s="23"/>
      <c r="Z819" s="23"/>
      <c r="AA819" s="23"/>
      <c r="AB819" s="23"/>
      <c r="AC819" s="23"/>
      <c r="AD819" s="23"/>
      <c r="AE819" s="23"/>
      <c r="AF819" s="23"/>
      <c r="AG819" s="23"/>
      <c r="AH819" s="290"/>
      <c r="AI819" s="23"/>
      <c r="AJ819" s="23"/>
      <c r="AK819" s="23"/>
      <c r="AL819" s="23"/>
      <c r="AM819" s="23"/>
      <c r="AN819" s="23"/>
    </row>
    <row r="820" spans="1:40" ht="46.5" customHeight="1" x14ac:dyDescent="0.2">
      <c r="A820" s="106" t="s">
        <v>531</v>
      </c>
      <c r="B820" s="23">
        <v>2018</v>
      </c>
      <c r="C820" s="431" t="s">
        <v>125</v>
      </c>
      <c r="D820" s="90" t="s">
        <v>3634</v>
      </c>
      <c r="E820" s="20" t="s">
        <v>2384</v>
      </c>
      <c r="F820" s="19"/>
      <c r="G820" s="20"/>
      <c r="H820" s="207"/>
      <c r="I820" s="35"/>
      <c r="J820" s="20" t="s">
        <v>2385</v>
      </c>
      <c r="K820" s="23"/>
      <c r="L820" s="23"/>
      <c r="M820" s="23"/>
      <c r="N820" s="23" t="s">
        <v>253</v>
      </c>
      <c r="O820" s="23" t="s">
        <v>135</v>
      </c>
      <c r="P820" s="23"/>
      <c r="Q820" s="23"/>
      <c r="R820" s="23"/>
      <c r="S820" s="23"/>
      <c r="T820" s="23"/>
      <c r="U820" s="23"/>
      <c r="V820" s="23"/>
      <c r="W820" s="23"/>
      <c r="X820" s="23"/>
      <c r="Y820" s="23"/>
      <c r="Z820" s="23"/>
      <c r="AA820" s="23"/>
      <c r="AB820" s="23"/>
      <c r="AC820" s="23"/>
      <c r="AD820" s="23"/>
      <c r="AE820" s="23"/>
      <c r="AF820" s="23"/>
      <c r="AG820" s="23"/>
      <c r="AH820" s="290"/>
      <c r="AI820" s="23"/>
      <c r="AJ820" s="23"/>
      <c r="AK820" s="23"/>
      <c r="AL820" s="23"/>
      <c r="AM820" s="23"/>
      <c r="AN820" s="23"/>
    </row>
    <row r="821" spans="1:40" ht="46.5" customHeight="1" x14ac:dyDescent="0.2">
      <c r="A821" s="106" t="s">
        <v>531</v>
      </c>
      <c r="B821" s="23">
        <v>2018</v>
      </c>
      <c r="C821" s="431" t="s">
        <v>79</v>
      </c>
      <c r="D821" s="240" t="s">
        <v>3635</v>
      </c>
      <c r="E821" s="20" t="s">
        <v>2386</v>
      </c>
      <c r="F821" s="19"/>
      <c r="G821" s="20"/>
      <c r="H821" s="207"/>
      <c r="I821" s="35"/>
      <c r="J821" s="20" t="s">
        <v>2387</v>
      </c>
      <c r="K821" s="23"/>
      <c r="L821" s="23"/>
      <c r="M821" s="23"/>
      <c r="N821" s="23" t="s">
        <v>544</v>
      </c>
      <c r="O821" s="23" t="s">
        <v>545</v>
      </c>
      <c r="P821" s="23"/>
      <c r="Q821" s="23"/>
      <c r="R821" s="23"/>
      <c r="S821" s="23"/>
      <c r="T821" s="23"/>
      <c r="U821" s="23"/>
      <c r="V821" s="23"/>
      <c r="W821" s="23"/>
      <c r="X821" s="23"/>
      <c r="Y821" s="23"/>
      <c r="Z821" s="23"/>
      <c r="AA821" s="23"/>
      <c r="AB821" s="23"/>
      <c r="AC821" s="23" t="s">
        <v>62</v>
      </c>
      <c r="AD821" s="23"/>
      <c r="AE821" s="23"/>
      <c r="AF821" s="23"/>
      <c r="AG821" s="23"/>
      <c r="AH821" s="290"/>
      <c r="AI821" s="23"/>
      <c r="AJ821" s="23"/>
      <c r="AK821" s="23"/>
      <c r="AL821" s="23"/>
      <c r="AM821" s="23"/>
      <c r="AN821" s="23"/>
    </row>
    <row r="822" spans="1:40" ht="46.5" customHeight="1" x14ac:dyDescent="0.2">
      <c r="A822" s="106" t="s">
        <v>531</v>
      </c>
      <c r="B822" s="23">
        <v>2018</v>
      </c>
      <c r="C822" s="431" t="s">
        <v>125</v>
      </c>
      <c r="D822" s="240" t="s">
        <v>3636</v>
      </c>
      <c r="E822" s="20"/>
      <c r="F822" s="19"/>
      <c r="G822" s="20"/>
      <c r="H822" s="207"/>
      <c r="I822" s="35"/>
      <c r="J822" s="20" t="s">
        <v>2388</v>
      </c>
      <c r="K822" s="23"/>
      <c r="L822" s="23"/>
      <c r="M822" s="23"/>
      <c r="N822" s="23" t="s">
        <v>134</v>
      </c>
      <c r="O822" s="23" t="s">
        <v>135</v>
      </c>
      <c r="P822" s="23"/>
      <c r="Q822" s="23"/>
      <c r="R822" s="23"/>
      <c r="S822" s="23"/>
      <c r="T822" s="23"/>
      <c r="U822" s="23"/>
      <c r="V822" s="23"/>
      <c r="W822" s="23"/>
      <c r="X822" s="23"/>
      <c r="Y822" s="23"/>
      <c r="Z822" s="23"/>
      <c r="AA822" s="23"/>
      <c r="AB822" s="23"/>
      <c r="AC822" s="23" t="s">
        <v>62</v>
      </c>
      <c r="AD822" s="23"/>
      <c r="AE822" s="23"/>
      <c r="AF822" s="23"/>
      <c r="AG822" s="23"/>
      <c r="AH822" s="290"/>
      <c r="AI822" s="23"/>
      <c r="AJ822" s="23"/>
      <c r="AK822" s="23"/>
      <c r="AL822" s="23"/>
      <c r="AM822" s="23"/>
      <c r="AN822" s="23"/>
    </row>
    <row r="823" spans="1:40" ht="46.5" customHeight="1" x14ac:dyDescent="0.2">
      <c r="A823" s="106" t="s">
        <v>531</v>
      </c>
      <c r="B823" s="23">
        <v>2018</v>
      </c>
      <c r="C823" s="431" t="s">
        <v>79</v>
      </c>
      <c r="D823" s="240" t="s">
        <v>3637</v>
      </c>
      <c r="E823" s="20" t="s">
        <v>2389</v>
      </c>
      <c r="F823" s="19"/>
      <c r="G823" s="20"/>
      <c r="H823" s="207"/>
      <c r="I823" s="35"/>
      <c r="J823" s="20" t="s">
        <v>2390</v>
      </c>
      <c r="K823" s="23"/>
      <c r="L823" s="23"/>
      <c r="M823" s="23"/>
      <c r="N823" s="23" t="s">
        <v>698</v>
      </c>
      <c r="O823" s="23" t="s">
        <v>610</v>
      </c>
      <c r="P823" s="23"/>
      <c r="Q823" s="23"/>
      <c r="R823" s="23"/>
      <c r="S823" s="23"/>
      <c r="T823" s="23"/>
      <c r="U823" s="23"/>
      <c r="V823" s="23"/>
      <c r="W823" s="23"/>
      <c r="X823" s="23"/>
      <c r="Y823" s="23"/>
      <c r="Z823" s="23"/>
      <c r="AA823" s="23"/>
      <c r="AB823" s="23"/>
      <c r="AC823" s="23"/>
      <c r="AD823" s="23"/>
      <c r="AE823" s="23"/>
      <c r="AF823" s="23"/>
      <c r="AG823" s="23"/>
      <c r="AH823" s="290"/>
      <c r="AI823" s="23"/>
      <c r="AJ823" s="23"/>
      <c r="AK823" s="23"/>
      <c r="AL823" s="23"/>
      <c r="AM823" s="23"/>
      <c r="AN823" s="23"/>
    </row>
    <row r="824" spans="1:40" ht="46.5" customHeight="1" x14ac:dyDescent="0.2">
      <c r="A824" s="106" t="s">
        <v>531</v>
      </c>
      <c r="B824" s="23">
        <v>2018</v>
      </c>
      <c r="C824" s="431" t="s">
        <v>79</v>
      </c>
      <c r="D824" s="240" t="s">
        <v>3638</v>
      </c>
      <c r="E824" s="20" t="s">
        <v>2389</v>
      </c>
      <c r="F824" s="19"/>
      <c r="G824" s="20"/>
      <c r="H824" s="207"/>
      <c r="I824" s="35"/>
      <c r="J824" s="20" t="s">
        <v>2391</v>
      </c>
      <c r="K824" s="23"/>
      <c r="L824" s="23"/>
      <c r="M824" s="23"/>
      <c r="N824" s="23" t="s">
        <v>698</v>
      </c>
      <c r="O824" s="23" t="s">
        <v>610</v>
      </c>
      <c r="P824" s="23"/>
      <c r="Q824" s="23"/>
      <c r="R824" s="23"/>
      <c r="S824" s="23"/>
      <c r="T824" s="23"/>
      <c r="U824" s="23"/>
      <c r="V824" s="23"/>
      <c r="W824" s="23"/>
      <c r="X824" s="23"/>
      <c r="Y824" s="23"/>
      <c r="Z824" s="23"/>
      <c r="AA824" s="23"/>
      <c r="AB824" s="23"/>
      <c r="AC824" s="23"/>
      <c r="AD824" s="23"/>
      <c r="AE824" s="23"/>
      <c r="AF824" s="23"/>
      <c r="AG824" s="23"/>
      <c r="AH824" s="290"/>
      <c r="AI824" s="23"/>
      <c r="AJ824" s="23"/>
      <c r="AK824" s="23"/>
      <c r="AL824" s="23"/>
      <c r="AM824" s="23"/>
      <c r="AN824" s="23"/>
    </row>
    <row r="825" spans="1:40" ht="46.5" customHeight="1" x14ac:dyDescent="0.2">
      <c r="A825" s="106" t="s">
        <v>531</v>
      </c>
      <c r="B825" s="23">
        <v>2018</v>
      </c>
      <c r="C825" s="431" t="s">
        <v>79</v>
      </c>
      <c r="D825" s="90" t="s">
        <v>3639</v>
      </c>
      <c r="E825" s="20" t="s">
        <v>2096</v>
      </c>
      <c r="F825" s="19"/>
      <c r="G825" s="20"/>
      <c r="H825" s="207"/>
      <c r="I825" s="35"/>
      <c r="J825" s="20" t="s">
        <v>2392</v>
      </c>
      <c r="K825" s="23"/>
      <c r="L825" s="23"/>
      <c r="M825" s="23"/>
      <c r="N825" s="23" t="s">
        <v>2297</v>
      </c>
      <c r="O825" s="23" t="s">
        <v>2298</v>
      </c>
      <c r="P825" s="23"/>
      <c r="Q825" s="23"/>
      <c r="R825" s="23"/>
      <c r="S825" s="23"/>
      <c r="T825" s="23"/>
      <c r="U825" s="23"/>
      <c r="V825" s="23"/>
      <c r="W825" s="23"/>
      <c r="X825" s="23"/>
      <c r="Y825" s="23"/>
      <c r="Z825" s="23"/>
      <c r="AA825" s="23"/>
      <c r="AB825" s="23"/>
      <c r="AC825" s="23" t="s">
        <v>62</v>
      </c>
      <c r="AD825" s="23"/>
      <c r="AE825" s="23"/>
      <c r="AF825" s="23"/>
      <c r="AG825" s="23"/>
      <c r="AH825" s="290"/>
      <c r="AI825" s="23"/>
      <c r="AJ825" s="23"/>
      <c r="AK825" s="23"/>
      <c r="AL825" s="23"/>
      <c r="AM825" s="23"/>
      <c r="AN825" s="23"/>
    </row>
    <row r="826" spans="1:40" ht="46.5" customHeight="1" x14ac:dyDescent="0.2">
      <c r="A826" s="126" t="s">
        <v>2393</v>
      </c>
      <c r="B826" s="23">
        <v>2018</v>
      </c>
      <c r="C826" s="431" t="s">
        <v>79</v>
      </c>
      <c r="D826" s="252" t="s">
        <v>3640</v>
      </c>
      <c r="E826" s="20" t="s">
        <v>2394</v>
      </c>
      <c r="F826" s="19"/>
      <c r="G826" s="20"/>
      <c r="H826" s="207" t="s">
        <v>2395</v>
      </c>
      <c r="I826" s="35"/>
      <c r="J826" s="35" t="s">
        <v>2396</v>
      </c>
      <c r="K826" s="23"/>
      <c r="L826" s="23"/>
      <c r="M826" s="23"/>
      <c r="N826" s="23" t="s">
        <v>2275</v>
      </c>
      <c r="O826" s="23" t="s">
        <v>2276</v>
      </c>
      <c r="P826" s="23"/>
      <c r="Q826" s="23"/>
      <c r="R826" s="23"/>
      <c r="S826" s="23"/>
      <c r="T826" s="23"/>
      <c r="U826" s="23"/>
      <c r="V826" s="23"/>
      <c r="W826" s="23"/>
      <c r="X826" s="23"/>
      <c r="Y826" s="23"/>
      <c r="Z826" s="23"/>
      <c r="AA826" s="23"/>
      <c r="AB826" s="23"/>
      <c r="AC826" s="23"/>
      <c r="AD826" s="23"/>
      <c r="AE826" s="23"/>
      <c r="AF826" s="23"/>
      <c r="AG826" s="23"/>
      <c r="AH826" s="290"/>
      <c r="AI826" s="23"/>
      <c r="AJ826" s="23"/>
      <c r="AK826" s="23"/>
      <c r="AL826" s="23"/>
      <c r="AM826" s="23"/>
      <c r="AN826" s="23"/>
    </row>
    <row r="827" spans="1:40" ht="46.5" customHeight="1" x14ac:dyDescent="0.2">
      <c r="A827" s="123" t="s">
        <v>349</v>
      </c>
      <c r="B827" s="23">
        <v>2018</v>
      </c>
      <c r="C827" s="431" t="s">
        <v>79</v>
      </c>
      <c r="D827" s="130" t="s">
        <v>3641</v>
      </c>
      <c r="E827" s="20" t="s">
        <v>350</v>
      </c>
      <c r="F827" s="19"/>
      <c r="G827" s="20"/>
      <c r="H827" s="253">
        <v>43180</v>
      </c>
      <c r="I827" s="122" t="s">
        <v>2397</v>
      </c>
      <c r="J827" s="20"/>
      <c r="K827" s="23"/>
      <c r="L827" s="23"/>
      <c r="M827" s="23"/>
      <c r="N827" s="23" t="s">
        <v>706</v>
      </c>
      <c r="O827" s="23" t="s">
        <v>707</v>
      </c>
      <c r="P827" s="23"/>
      <c r="Q827" s="23"/>
      <c r="R827" s="23"/>
      <c r="S827" s="23"/>
      <c r="T827" s="23"/>
      <c r="U827" s="23"/>
      <c r="V827" s="23"/>
      <c r="W827" s="23"/>
      <c r="X827" s="23"/>
      <c r="Y827" s="23"/>
      <c r="Z827" s="23"/>
      <c r="AA827" s="23"/>
      <c r="AB827" s="23"/>
      <c r="AC827" s="23"/>
      <c r="AD827" s="23"/>
      <c r="AE827" s="23"/>
      <c r="AF827" s="23"/>
      <c r="AG827" s="23"/>
      <c r="AH827" s="290"/>
      <c r="AI827" s="23"/>
      <c r="AJ827" s="23"/>
      <c r="AK827" s="23"/>
      <c r="AL827" s="23"/>
      <c r="AM827" s="23"/>
      <c r="AN827" s="23"/>
    </row>
    <row r="828" spans="1:40" ht="46.5" customHeight="1" x14ac:dyDescent="0.2">
      <c r="A828" s="123" t="s">
        <v>349</v>
      </c>
      <c r="B828" s="23">
        <v>2018</v>
      </c>
      <c r="C828" s="431" t="s">
        <v>79</v>
      </c>
      <c r="D828" s="130" t="s">
        <v>3642</v>
      </c>
      <c r="E828" s="20" t="s">
        <v>350</v>
      </c>
      <c r="F828" s="19"/>
      <c r="G828" s="20"/>
      <c r="H828" s="207" t="s">
        <v>2398</v>
      </c>
      <c r="I828" s="122" t="s">
        <v>2399</v>
      </c>
      <c r="J828" s="20"/>
      <c r="K828" s="23"/>
      <c r="L828" s="23"/>
      <c r="M828" s="23"/>
      <c r="N828" s="23" t="s">
        <v>85</v>
      </c>
      <c r="O828" s="23" t="s">
        <v>86</v>
      </c>
      <c r="P828" s="23"/>
      <c r="Q828" s="23"/>
      <c r="R828" s="23"/>
      <c r="S828" s="23"/>
      <c r="T828" s="23"/>
      <c r="U828" s="23"/>
      <c r="V828" s="23"/>
      <c r="W828" s="23"/>
      <c r="X828" s="23"/>
      <c r="Y828" s="23"/>
      <c r="Z828" s="23"/>
      <c r="AA828" s="23"/>
      <c r="AB828" s="23"/>
      <c r="AC828" s="23"/>
      <c r="AD828" s="23"/>
      <c r="AE828" s="23"/>
      <c r="AF828" s="23"/>
      <c r="AG828" s="23"/>
      <c r="AH828" s="290"/>
      <c r="AI828" s="23"/>
      <c r="AJ828" s="23"/>
      <c r="AK828" s="23"/>
      <c r="AL828" s="23"/>
      <c r="AM828" s="23"/>
      <c r="AN828" s="23"/>
    </row>
    <row r="829" spans="1:40" ht="46.5" customHeight="1" x14ac:dyDescent="0.2">
      <c r="A829" s="123" t="s">
        <v>349</v>
      </c>
      <c r="B829" s="23">
        <v>2018</v>
      </c>
      <c r="C829" s="431" t="s">
        <v>79</v>
      </c>
      <c r="D829" s="130" t="s">
        <v>3643</v>
      </c>
      <c r="E829" s="20" t="s">
        <v>2400</v>
      </c>
      <c r="F829" s="19"/>
      <c r="G829" s="20"/>
      <c r="H829" s="253">
        <v>43252</v>
      </c>
      <c r="I829" s="122" t="s">
        <v>2401</v>
      </c>
      <c r="J829" s="20"/>
      <c r="K829" s="23"/>
      <c r="L829" s="23"/>
      <c r="M829" s="23"/>
      <c r="N829" s="23" t="s">
        <v>85</v>
      </c>
      <c r="O829" s="23" t="s">
        <v>86</v>
      </c>
      <c r="P829" s="23"/>
      <c r="Q829" s="23"/>
      <c r="R829" s="23"/>
      <c r="S829" s="23"/>
      <c r="T829" s="23"/>
      <c r="U829" s="23"/>
      <c r="V829" s="23"/>
      <c r="W829" s="23"/>
      <c r="X829" s="23"/>
      <c r="Y829" s="23"/>
      <c r="Z829" s="23"/>
      <c r="AA829" s="23"/>
      <c r="AB829" s="23"/>
      <c r="AC829" s="23"/>
      <c r="AD829" s="23"/>
      <c r="AE829" s="23"/>
      <c r="AF829" s="23"/>
      <c r="AG829" s="23"/>
      <c r="AH829" s="290"/>
      <c r="AI829" s="23"/>
      <c r="AJ829" s="23"/>
      <c r="AK829" s="23"/>
      <c r="AL829" s="23"/>
      <c r="AM829" s="23"/>
      <c r="AN829" s="23"/>
    </row>
    <row r="830" spans="1:40" ht="46.5" customHeight="1" x14ac:dyDescent="0.2">
      <c r="A830" s="123" t="s">
        <v>349</v>
      </c>
      <c r="B830" s="23">
        <v>2018</v>
      </c>
      <c r="C830" s="431" t="s">
        <v>79</v>
      </c>
      <c r="D830" s="130" t="s">
        <v>3644</v>
      </c>
      <c r="E830" s="20" t="s">
        <v>350</v>
      </c>
      <c r="F830" s="19"/>
      <c r="G830" s="20"/>
      <c r="H830" s="253">
        <v>43352</v>
      </c>
      <c r="I830" s="122" t="s">
        <v>2402</v>
      </c>
      <c r="J830" s="20"/>
      <c r="K830" s="23"/>
      <c r="L830" s="23"/>
      <c r="M830" s="23"/>
      <c r="N830" s="23" t="s">
        <v>85</v>
      </c>
      <c r="O830" s="23" t="s">
        <v>86</v>
      </c>
      <c r="P830" s="23"/>
      <c r="Q830" s="23"/>
      <c r="R830" s="23"/>
      <c r="S830" s="23"/>
      <c r="T830" s="23"/>
      <c r="U830" s="23"/>
      <c r="V830" s="23"/>
      <c r="W830" s="23"/>
      <c r="X830" s="23"/>
      <c r="Y830" s="23"/>
      <c r="Z830" s="23"/>
      <c r="AA830" s="23"/>
      <c r="AB830" s="23"/>
      <c r="AC830" s="23"/>
      <c r="AD830" s="23"/>
      <c r="AE830" s="23"/>
      <c r="AF830" s="23"/>
      <c r="AG830" s="23"/>
      <c r="AH830" s="290"/>
      <c r="AI830" s="23"/>
      <c r="AJ830" s="23"/>
      <c r="AK830" s="23"/>
      <c r="AL830" s="23"/>
      <c r="AM830" s="23"/>
      <c r="AN830" s="23"/>
    </row>
    <row r="831" spans="1:40" ht="46.5" customHeight="1" x14ac:dyDescent="0.2">
      <c r="A831" s="123" t="s">
        <v>349</v>
      </c>
      <c r="B831" s="23">
        <v>2018</v>
      </c>
      <c r="C831" s="431" t="s">
        <v>87</v>
      </c>
      <c r="D831" s="130" t="s">
        <v>3645</v>
      </c>
      <c r="E831" s="20" t="s">
        <v>350</v>
      </c>
      <c r="F831" s="19"/>
      <c r="G831" s="20"/>
      <c r="H831" s="207" t="s">
        <v>2403</v>
      </c>
      <c r="I831" s="122" t="s">
        <v>2404</v>
      </c>
      <c r="J831" s="20"/>
      <c r="K831" s="23"/>
      <c r="L831" s="23"/>
      <c r="M831" s="23"/>
      <c r="N831" s="23" t="s">
        <v>586</v>
      </c>
      <c r="O831" s="23" t="s">
        <v>1485</v>
      </c>
      <c r="P831" s="23"/>
      <c r="Q831" s="23"/>
      <c r="R831" s="23"/>
      <c r="S831" s="23"/>
      <c r="T831" s="23"/>
      <c r="U831" s="23"/>
      <c r="V831" s="23"/>
      <c r="W831" s="23"/>
      <c r="X831" s="23"/>
      <c r="Y831" s="23"/>
      <c r="Z831" s="23"/>
      <c r="AA831" s="23"/>
      <c r="AB831" s="23"/>
      <c r="AC831" s="23"/>
      <c r="AD831" s="23"/>
      <c r="AE831" s="23"/>
      <c r="AF831" s="23"/>
      <c r="AG831" s="23"/>
      <c r="AH831" s="290"/>
      <c r="AI831" s="23"/>
      <c r="AJ831" s="23"/>
      <c r="AK831" s="23"/>
      <c r="AL831" s="23"/>
      <c r="AM831" s="23"/>
      <c r="AN831" s="23"/>
    </row>
    <row r="832" spans="1:40" ht="46.5" customHeight="1" x14ac:dyDescent="0.2">
      <c r="A832" s="123" t="s">
        <v>349</v>
      </c>
      <c r="B832" s="23">
        <v>2018</v>
      </c>
      <c r="C832" s="431" t="s">
        <v>125</v>
      </c>
      <c r="D832" s="130" t="s">
        <v>3646</v>
      </c>
      <c r="E832" s="20" t="s">
        <v>350</v>
      </c>
      <c r="F832" s="19"/>
      <c r="G832" s="20"/>
      <c r="H832" s="253">
        <v>43104</v>
      </c>
      <c r="I832" s="122" t="s">
        <v>2405</v>
      </c>
      <c r="J832" s="20"/>
      <c r="K832" s="23"/>
      <c r="L832" s="23"/>
      <c r="M832" s="23"/>
      <c r="N832" s="23" t="s">
        <v>130</v>
      </c>
      <c r="O832" s="23" t="s">
        <v>131</v>
      </c>
      <c r="P832" s="23"/>
      <c r="Q832" s="23"/>
      <c r="R832" s="23"/>
      <c r="S832" s="23"/>
      <c r="T832" s="23"/>
      <c r="U832" s="23"/>
      <c r="V832" s="23"/>
      <c r="W832" s="23"/>
      <c r="X832" s="23"/>
      <c r="Y832" s="23"/>
      <c r="Z832" s="23"/>
      <c r="AA832" s="23"/>
      <c r="AB832" s="23"/>
      <c r="AC832" s="23"/>
      <c r="AD832" s="23"/>
      <c r="AE832" s="23"/>
      <c r="AF832" s="23"/>
      <c r="AG832" s="23"/>
      <c r="AH832" s="290"/>
      <c r="AI832" s="23"/>
      <c r="AJ832" s="23"/>
      <c r="AK832" s="23"/>
      <c r="AL832" s="23"/>
      <c r="AM832" s="23"/>
      <c r="AN832" s="23"/>
    </row>
    <row r="833" spans="1:40" ht="46.5" customHeight="1" x14ac:dyDescent="0.2">
      <c r="A833" s="123" t="s">
        <v>349</v>
      </c>
      <c r="B833" s="23">
        <v>2018</v>
      </c>
      <c r="C833" s="431" t="s">
        <v>125</v>
      </c>
      <c r="D833" s="130" t="s">
        <v>3647</v>
      </c>
      <c r="E833" s="20" t="s">
        <v>350</v>
      </c>
      <c r="F833" s="19"/>
      <c r="G833" s="20"/>
      <c r="H833" s="253">
        <v>43289</v>
      </c>
      <c r="I833" s="122" t="s">
        <v>2406</v>
      </c>
      <c r="J833" s="20"/>
      <c r="K833" s="23"/>
      <c r="L833" s="23"/>
      <c r="M833" s="23"/>
      <c r="N833" s="23" t="s">
        <v>130</v>
      </c>
      <c r="O833" s="23" t="s">
        <v>131</v>
      </c>
      <c r="P833" s="23"/>
      <c r="Q833" s="23"/>
      <c r="R833" s="23"/>
      <c r="S833" s="23"/>
      <c r="T833" s="23"/>
      <c r="U833" s="23"/>
      <c r="V833" s="23"/>
      <c r="W833" s="23"/>
      <c r="X833" s="23"/>
      <c r="Y833" s="23"/>
      <c r="Z833" s="23"/>
      <c r="AA833" s="23"/>
      <c r="AB833" s="23"/>
      <c r="AC833" s="23" t="s">
        <v>62</v>
      </c>
      <c r="AD833" s="23"/>
      <c r="AE833" s="23"/>
      <c r="AF833" s="23"/>
      <c r="AG833" s="23"/>
      <c r="AH833" s="290"/>
      <c r="AI833" s="23"/>
      <c r="AJ833" s="23"/>
      <c r="AK833" s="23"/>
      <c r="AL833" s="23"/>
      <c r="AM833" s="23"/>
      <c r="AN833" s="23"/>
    </row>
    <row r="834" spans="1:40" ht="46.5" customHeight="1" x14ac:dyDescent="0.2">
      <c r="A834" s="123" t="s">
        <v>349</v>
      </c>
      <c r="B834" s="23">
        <v>2018</v>
      </c>
      <c r="C834" s="431" t="s">
        <v>125</v>
      </c>
      <c r="D834" s="130" t="s">
        <v>3648</v>
      </c>
      <c r="E834" s="20" t="s">
        <v>350</v>
      </c>
      <c r="F834" s="19"/>
      <c r="G834" s="20"/>
      <c r="H834" s="253">
        <v>43397</v>
      </c>
      <c r="I834" s="122" t="s">
        <v>2407</v>
      </c>
      <c r="J834" s="20"/>
      <c r="K834" s="23"/>
      <c r="L834" s="23"/>
      <c r="M834" s="23"/>
      <c r="N834" s="23" t="s">
        <v>130</v>
      </c>
      <c r="O834" s="23" t="s">
        <v>131</v>
      </c>
      <c r="P834" s="23"/>
      <c r="Q834" s="23"/>
      <c r="R834" s="23"/>
      <c r="S834" s="23"/>
      <c r="T834" s="23"/>
      <c r="U834" s="23"/>
      <c r="V834" s="23"/>
      <c r="W834" s="23"/>
      <c r="X834" s="23"/>
      <c r="Y834" s="23"/>
      <c r="Z834" s="23"/>
      <c r="AA834" s="23"/>
      <c r="AB834" s="23"/>
      <c r="AC834" s="23"/>
      <c r="AD834" s="23"/>
      <c r="AE834" s="23"/>
      <c r="AF834" s="23"/>
      <c r="AG834" s="23"/>
      <c r="AH834" s="290"/>
      <c r="AI834" s="23"/>
      <c r="AJ834" s="23"/>
      <c r="AK834" s="23"/>
      <c r="AL834" s="23"/>
      <c r="AM834" s="23"/>
      <c r="AN834" s="23"/>
    </row>
    <row r="835" spans="1:40" ht="46.5" customHeight="1" x14ac:dyDescent="0.2">
      <c r="A835" s="123" t="s">
        <v>349</v>
      </c>
      <c r="B835" s="23">
        <v>2018</v>
      </c>
      <c r="C835" s="431" t="s">
        <v>54</v>
      </c>
      <c r="D835" s="32" t="s">
        <v>3649</v>
      </c>
      <c r="E835" s="20" t="s">
        <v>2408</v>
      </c>
      <c r="F835" s="19"/>
      <c r="G835" s="20"/>
      <c r="H835" s="94">
        <v>43101</v>
      </c>
      <c r="I835" s="35"/>
      <c r="J835" s="20" t="s">
        <v>2409</v>
      </c>
      <c r="K835" s="23"/>
      <c r="L835" s="23"/>
      <c r="M835" s="23"/>
      <c r="N835" s="23" t="s">
        <v>1240</v>
      </c>
      <c r="O835" s="23" t="s">
        <v>281</v>
      </c>
      <c r="P835" s="23"/>
      <c r="Q835" s="23"/>
      <c r="R835" s="23"/>
      <c r="S835" s="23"/>
      <c r="T835" s="23"/>
      <c r="U835" s="23"/>
      <c r="V835" s="23"/>
      <c r="W835" s="23"/>
      <c r="X835" s="23"/>
      <c r="Y835" s="23"/>
      <c r="Z835" s="23"/>
      <c r="AA835" s="23"/>
      <c r="AB835" s="23"/>
      <c r="AC835" s="23"/>
      <c r="AD835" s="23"/>
      <c r="AE835" s="23"/>
      <c r="AF835" s="23"/>
      <c r="AG835" s="23"/>
      <c r="AH835" s="290"/>
      <c r="AI835" s="23"/>
      <c r="AJ835" s="23"/>
      <c r="AK835" s="23"/>
      <c r="AL835" s="23"/>
      <c r="AM835" s="23"/>
      <c r="AN835" s="23"/>
    </row>
    <row r="836" spans="1:40" ht="46.5" customHeight="1" x14ac:dyDescent="0.2">
      <c r="A836" s="123" t="s">
        <v>349</v>
      </c>
      <c r="B836" s="23">
        <v>2018</v>
      </c>
      <c r="C836" s="431" t="s">
        <v>54</v>
      </c>
      <c r="D836" s="32" t="s">
        <v>3650</v>
      </c>
      <c r="E836" s="20" t="s">
        <v>2410</v>
      </c>
      <c r="F836" s="19"/>
      <c r="G836" s="20"/>
      <c r="H836" s="253">
        <v>43104</v>
      </c>
      <c r="I836" s="35"/>
      <c r="J836" s="20"/>
      <c r="K836" s="23"/>
      <c r="L836" s="23"/>
      <c r="M836" s="23"/>
      <c r="N836" s="23" t="s">
        <v>1240</v>
      </c>
      <c r="O836" s="23" t="s">
        <v>281</v>
      </c>
      <c r="P836" s="23"/>
      <c r="Q836" s="23"/>
      <c r="R836" s="23"/>
      <c r="S836" s="23"/>
      <c r="T836" s="23"/>
      <c r="U836" s="23"/>
      <c r="V836" s="23"/>
      <c r="W836" s="23"/>
      <c r="X836" s="23"/>
      <c r="Y836" s="23"/>
      <c r="Z836" s="23"/>
      <c r="AA836" s="23"/>
      <c r="AB836" s="23"/>
      <c r="AC836" s="23"/>
      <c r="AD836" s="23"/>
      <c r="AE836" s="23"/>
      <c r="AF836" s="23"/>
      <c r="AG836" s="23"/>
      <c r="AH836" s="290"/>
      <c r="AI836" s="23"/>
      <c r="AJ836" s="23"/>
      <c r="AK836" s="23"/>
      <c r="AL836" s="23"/>
      <c r="AM836" s="23"/>
      <c r="AN836" s="23"/>
    </row>
    <row r="837" spans="1:40" ht="46.5" customHeight="1" x14ac:dyDescent="0.2">
      <c r="A837" s="123" t="s">
        <v>349</v>
      </c>
      <c r="B837" s="23">
        <v>2018</v>
      </c>
      <c r="C837" s="431" t="s">
        <v>54</v>
      </c>
      <c r="D837" s="32" t="s">
        <v>3651</v>
      </c>
      <c r="E837" s="20" t="s">
        <v>2411</v>
      </c>
      <c r="F837" s="19"/>
      <c r="G837" s="20"/>
      <c r="H837" s="207"/>
      <c r="I837" s="35"/>
      <c r="J837" s="20" t="s">
        <v>2412</v>
      </c>
      <c r="K837" s="23"/>
      <c r="L837" s="23"/>
      <c r="M837" s="23"/>
      <c r="N837" s="23" t="s">
        <v>1240</v>
      </c>
      <c r="O837" s="23" t="s">
        <v>281</v>
      </c>
      <c r="P837" s="23"/>
      <c r="Q837" s="23"/>
      <c r="R837" s="23"/>
      <c r="S837" s="23"/>
      <c r="T837" s="23"/>
      <c r="U837" s="23"/>
      <c r="V837" s="23"/>
      <c r="W837" s="23"/>
      <c r="X837" s="23"/>
      <c r="Y837" s="23"/>
      <c r="Z837" s="23"/>
      <c r="AA837" s="23"/>
      <c r="AB837" s="23"/>
      <c r="AC837" s="23"/>
      <c r="AD837" s="23"/>
      <c r="AE837" s="23"/>
      <c r="AF837" s="23"/>
      <c r="AG837" s="23"/>
      <c r="AH837" s="290"/>
      <c r="AI837" s="23"/>
      <c r="AJ837" s="23"/>
      <c r="AK837" s="23"/>
      <c r="AL837" s="23"/>
      <c r="AM837" s="23"/>
      <c r="AN837" s="23"/>
    </row>
    <row r="838" spans="1:40" ht="46.5" customHeight="1" x14ac:dyDescent="0.2">
      <c r="A838" s="123" t="s">
        <v>349</v>
      </c>
      <c r="B838" s="23">
        <v>2018</v>
      </c>
      <c r="C838" s="431" t="s">
        <v>54</v>
      </c>
      <c r="D838" s="32" t="s">
        <v>3652</v>
      </c>
      <c r="E838" s="20" t="s">
        <v>2077</v>
      </c>
      <c r="F838" s="19"/>
      <c r="G838" s="20"/>
      <c r="H838" s="94">
        <v>43374</v>
      </c>
      <c r="I838" s="35"/>
      <c r="J838" s="20" t="s">
        <v>2413</v>
      </c>
      <c r="K838" s="23"/>
      <c r="L838" s="23"/>
      <c r="M838" s="23"/>
      <c r="N838" s="23" t="s">
        <v>1240</v>
      </c>
      <c r="O838" s="23" t="s">
        <v>281</v>
      </c>
      <c r="P838" s="23"/>
      <c r="Q838" s="23"/>
      <c r="R838" s="23"/>
      <c r="S838" s="23"/>
      <c r="T838" s="23"/>
      <c r="U838" s="23"/>
      <c r="V838" s="23"/>
      <c r="W838" s="23"/>
      <c r="X838" s="23"/>
      <c r="Y838" s="23"/>
      <c r="Z838" s="23"/>
      <c r="AA838" s="23"/>
      <c r="AB838" s="23"/>
      <c r="AC838" s="23"/>
      <c r="AD838" s="23"/>
      <c r="AE838" s="23"/>
      <c r="AF838" s="23"/>
      <c r="AG838" s="23"/>
      <c r="AH838" s="290"/>
      <c r="AI838" s="23"/>
      <c r="AJ838" s="23"/>
      <c r="AK838" s="23"/>
      <c r="AL838" s="23"/>
      <c r="AM838" s="23"/>
      <c r="AN838" s="23"/>
    </row>
    <row r="839" spans="1:40" ht="46.5" customHeight="1" x14ac:dyDescent="0.2">
      <c r="A839" s="123" t="s">
        <v>349</v>
      </c>
      <c r="B839" s="23">
        <v>2018</v>
      </c>
      <c r="C839" s="431" t="s">
        <v>54</v>
      </c>
      <c r="D839" s="32" t="s">
        <v>3653</v>
      </c>
      <c r="E839" s="20" t="s">
        <v>2414</v>
      </c>
      <c r="F839" s="19"/>
      <c r="G839" s="20"/>
      <c r="H839" s="207" t="s">
        <v>2350</v>
      </c>
      <c r="I839" s="35"/>
      <c r="J839" s="20" t="s">
        <v>2415</v>
      </c>
      <c r="K839" s="23"/>
      <c r="L839" s="23"/>
      <c r="M839" s="23"/>
      <c r="N839" s="23" t="s">
        <v>1240</v>
      </c>
      <c r="O839" s="23" t="s">
        <v>281</v>
      </c>
      <c r="P839" s="23"/>
      <c r="Q839" s="23"/>
      <c r="R839" s="23"/>
      <c r="S839" s="23"/>
      <c r="T839" s="23"/>
      <c r="U839" s="23"/>
      <c r="V839" s="23"/>
      <c r="W839" s="23"/>
      <c r="X839" s="23"/>
      <c r="Y839" s="23"/>
      <c r="Z839" s="23"/>
      <c r="AA839" s="23"/>
      <c r="AB839" s="23"/>
      <c r="AC839" s="23" t="s">
        <v>62</v>
      </c>
      <c r="AD839" s="23"/>
      <c r="AE839" s="23"/>
      <c r="AF839" s="23"/>
      <c r="AG839" s="23"/>
      <c r="AH839" s="290"/>
      <c r="AI839" s="23"/>
      <c r="AJ839" s="23"/>
      <c r="AK839" s="23"/>
      <c r="AL839" s="23"/>
      <c r="AM839" s="23"/>
      <c r="AN839" s="23"/>
    </row>
    <row r="840" spans="1:40" ht="46.5" customHeight="1" x14ac:dyDescent="0.2">
      <c r="A840" s="123" t="s">
        <v>349</v>
      </c>
      <c r="B840" s="23">
        <v>2018</v>
      </c>
      <c r="C840" s="431" t="s">
        <v>79</v>
      </c>
      <c r="D840" s="130" t="s">
        <v>3654</v>
      </c>
      <c r="E840" s="20" t="s">
        <v>350</v>
      </c>
      <c r="F840" s="19"/>
      <c r="G840" s="20"/>
      <c r="H840" s="253">
        <v>43157</v>
      </c>
      <c r="I840" s="122" t="s">
        <v>2416</v>
      </c>
      <c r="J840" s="20"/>
      <c r="K840" s="23"/>
      <c r="L840" s="23"/>
      <c r="M840" s="23"/>
      <c r="N840" s="23" t="s">
        <v>2275</v>
      </c>
      <c r="O840" s="23" t="s">
        <v>2276</v>
      </c>
      <c r="P840" s="23"/>
      <c r="Q840" s="23"/>
      <c r="R840" s="23"/>
      <c r="S840" s="23"/>
      <c r="T840" s="23"/>
      <c r="U840" s="23"/>
      <c r="V840" s="23"/>
      <c r="W840" s="23"/>
      <c r="X840" s="23"/>
      <c r="Y840" s="23"/>
      <c r="Z840" s="23"/>
      <c r="AA840" s="23"/>
      <c r="AB840" s="23"/>
      <c r="AC840" s="23"/>
      <c r="AD840" s="23"/>
      <c r="AE840" s="23"/>
      <c r="AF840" s="23"/>
      <c r="AG840" s="23"/>
      <c r="AH840" s="290"/>
      <c r="AI840" s="23"/>
      <c r="AJ840" s="23"/>
      <c r="AK840" s="23"/>
      <c r="AL840" s="23"/>
      <c r="AM840" s="23"/>
      <c r="AN840" s="23"/>
    </row>
    <row r="841" spans="1:40" ht="46.5" customHeight="1" x14ac:dyDescent="0.2">
      <c r="A841" s="123" t="s">
        <v>349</v>
      </c>
      <c r="B841" s="23">
        <v>2018</v>
      </c>
      <c r="C841" s="431" t="s">
        <v>79</v>
      </c>
      <c r="D841" s="130" t="s">
        <v>3655</v>
      </c>
      <c r="E841" s="20" t="s">
        <v>2417</v>
      </c>
      <c r="F841" s="19"/>
      <c r="G841" s="20"/>
      <c r="H841" s="253">
        <v>43179</v>
      </c>
      <c r="I841" s="122" t="s">
        <v>2418</v>
      </c>
      <c r="J841" s="20"/>
      <c r="K841" s="23"/>
      <c r="L841" s="23"/>
      <c r="M841" s="23"/>
      <c r="N841" s="23" t="s">
        <v>2275</v>
      </c>
      <c r="O841" s="23" t="s">
        <v>2276</v>
      </c>
      <c r="P841" s="23"/>
      <c r="Q841" s="23"/>
      <c r="R841" s="23"/>
      <c r="S841" s="23"/>
      <c r="T841" s="23"/>
      <c r="U841" s="23"/>
      <c r="V841" s="23"/>
      <c r="W841" s="23"/>
      <c r="X841" s="23"/>
      <c r="Y841" s="23"/>
      <c r="Z841" s="23"/>
      <c r="AA841" s="23"/>
      <c r="AB841" s="23"/>
      <c r="AC841" s="23"/>
      <c r="AD841" s="23"/>
      <c r="AE841" s="23"/>
      <c r="AF841" s="23"/>
      <c r="AG841" s="23"/>
      <c r="AH841" s="290"/>
      <c r="AI841" s="23"/>
      <c r="AJ841" s="23"/>
      <c r="AK841" s="23"/>
      <c r="AL841" s="23"/>
      <c r="AM841" s="23"/>
      <c r="AN841" s="23"/>
    </row>
    <row r="842" spans="1:40" ht="46.5" customHeight="1" x14ac:dyDescent="0.2">
      <c r="A842" s="123" t="s">
        <v>349</v>
      </c>
      <c r="B842" s="23">
        <v>2018</v>
      </c>
      <c r="C842" s="431" t="s">
        <v>79</v>
      </c>
      <c r="D842" s="130" t="s">
        <v>3656</v>
      </c>
      <c r="E842" s="20" t="s">
        <v>350</v>
      </c>
      <c r="F842" s="19"/>
      <c r="G842" s="20"/>
      <c r="H842" s="253">
        <v>43209</v>
      </c>
      <c r="I842" s="122" t="s">
        <v>2419</v>
      </c>
      <c r="J842" s="20"/>
      <c r="K842" s="23"/>
      <c r="L842" s="23"/>
      <c r="M842" s="23"/>
      <c r="N842" s="23" t="s">
        <v>2275</v>
      </c>
      <c r="O842" s="23" t="s">
        <v>2276</v>
      </c>
      <c r="P842" s="23"/>
      <c r="Q842" s="23"/>
      <c r="R842" s="23"/>
      <c r="S842" s="23"/>
      <c r="T842" s="23"/>
      <c r="U842" s="23"/>
      <c r="V842" s="23"/>
      <c r="W842" s="23"/>
      <c r="X842" s="23"/>
      <c r="Y842" s="23"/>
      <c r="Z842" s="23"/>
      <c r="AA842" s="23"/>
      <c r="AB842" s="23"/>
      <c r="AC842" s="23"/>
      <c r="AD842" s="23"/>
      <c r="AE842" s="23"/>
      <c r="AF842" s="23"/>
      <c r="AG842" s="23"/>
      <c r="AH842" s="290"/>
      <c r="AI842" s="23"/>
      <c r="AJ842" s="23"/>
      <c r="AK842" s="23"/>
      <c r="AL842" s="23"/>
      <c r="AM842" s="23"/>
      <c r="AN842" s="23"/>
    </row>
    <row r="843" spans="1:40" ht="46.5" customHeight="1" x14ac:dyDescent="0.2">
      <c r="A843" s="123" t="s">
        <v>349</v>
      </c>
      <c r="B843" s="23">
        <v>2018</v>
      </c>
      <c r="C843" s="431" t="s">
        <v>79</v>
      </c>
      <c r="D843" s="130" t="s">
        <v>3657</v>
      </c>
      <c r="E843" s="20" t="s">
        <v>350</v>
      </c>
      <c r="F843" s="19"/>
      <c r="G843" s="20"/>
      <c r="H843" s="253">
        <v>43234</v>
      </c>
      <c r="I843" s="122" t="s">
        <v>2420</v>
      </c>
      <c r="J843" s="20"/>
      <c r="K843" s="23"/>
      <c r="L843" s="23"/>
      <c r="M843" s="23"/>
      <c r="N843" s="23" t="s">
        <v>2275</v>
      </c>
      <c r="O843" s="23" t="s">
        <v>2276</v>
      </c>
      <c r="P843" s="23"/>
      <c r="Q843" s="23"/>
      <c r="R843" s="23"/>
      <c r="S843" s="23"/>
      <c r="T843" s="23"/>
      <c r="U843" s="23"/>
      <c r="V843" s="23"/>
      <c r="W843" s="23"/>
      <c r="X843" s="23"/>
      <c r="Y843" s="23"/>
      <c r="Z843" s="23"/>
      <c r="AA843" s="23"/>
      <c r="AB843" s="23"/>
      <c r="AC843" s="23"/>
      <c r="AD843" s="23"/>
      <c r="AE843" s="23"/>
      <c r="AF843" s="23"/>
      <c r="AG843" s="23"/>
      <c r="AH843" s="290"/>
      <c r="AI843" s="23"/>
      <c r="AJ843" s="23"/>
      <c r="AK843" s="23"/>
      <c r="AL843" s="23"/>
      <c r="AM843" s="23"/>
      <c r="AN843" s="23"/>
    </row>
    <row r="844" spans="1:40" ht="46.5" customHeight="1" x14ac:dyDescent="0.2">
      <c r="A844" s="123" t="s">
        <v>349</v>
      </c>
      <c r="B844" s="23">
        <v>2018</v>
      </c>
      <c r="C844" s="431" t="s">
        <v>79</v>
      </c>
      <c r="D844" s="130" t="s">
        <v>3658</v>
      </c>
      <c r="E844" s="20" t="s">
        <v>350</v>
      </c>
      <c r="F844" s="19"/>
      <c r="G844" s="20"/>
      <c r="H844" s="253">
        <v>43160</v>
      </c>
      <c r="I844" s="122" t="s">
        <v>2421</v>
      </c>
      <c r="J844" s="20"/>
      <c r="K844" s="23"/>
      <c r="L844" s="23"/>
      <c r="M844" s="23"/>
      <c r="N844" s="23" t="s">
        <v>2275</v>
      </c>
      <c r="O844" s="23" t="s">
        <v>2276</v>
      </c>
      <c r="P844" s="23"/>
      <c r="Q844" s="23"/>
      <c r="R844" s="23"/>
      <c r="S844" s="23"/>
      <c r="T844" s="23"/>
      <c r="U844" s="23"/>
      <c r="V844" s="23"/>
      <c r="W844" s="23"/>
      <c r="X844" s="23"/>
      <c r="Y844" s="23"/>
      <c r="Z844" s="23"/>
      <c r="AA844" s="23"/>
      <c r="AB844" s="23"/>
      <c r="AC844" s="23"/>
      <c r="AD844" s="23"/>
      <c r="AE844" s="23"/>
      <c r="AF844" s="23"/>
      <c r="AG844" s="23"/>
      <c r="AH844" s="290"/>
      <c r="AI844" s="23"/>
      <c r="AJ844" s="23"/>
      <c r="AK844" s="23"/>
      <c r="AL844" s="23"/>
      <c r="AM844" s="23"/>
      <c r="AN844" s="23"/>
    </row>
    <row r="845" spans="1:40" ht="46.5" customHeight="1" x14ac:dyDescent="0.2">
      <c r="A845" s="123" t="s">
        <v>349</v>
      </c>
      <c r="B845" s="23">
        <v>2018</v>
      </c>
      <c r="C845" s="431" t="s">
        <v>79</v>
      </c>
      <c r="D845" s="130" t="s">
        <v>3659</v>
      </c>
      <c r="E845" s="20" t="s">
        <v>350</v>
      </c>
      <c r="F845" s="19"/>
      <c r="G845" s="20"/>
      <c r="H845" s="253">
        <v>43221</v>
      </c>
      <c r="I845" s="122" t="s">
        <v>2422</v>
      </c>
      <c r="J845" s="20"/>
      <c r="K845" s="23"/>
      <c r="L845" s="23"/>
      <c r="M845" s="23"/>
      <c r="N845" s="23" t="s">
        <v>2275</v>
      </c>
      <c r="O845" s="23" t="s">
        <v>2276</v>
      </c>
      <c r="P845" s="23"/>
      <c r="Q845" s="23"/>
      <c r="R845" s="23"/>
      <c r="S845" s="23"/>
      <c r="T845" s="23"/>
      <c r="U845" s="23"/>
      <c r="V845" s="23"/>
      <c r="W845" s="23"/>
      <c r="X845" s="23"/>
      <c r="Y845" s="23"/>
      <c r="Z845" s="23"/>
      <c r="AA845" s="23"/>
      <c r="AB845" s="23"/>
      <c r="AC845" s="23"/>
      <c r="AD845" s="23"/>
      <c r="AE845" s="23"/>
      <c r="AF845" s="23"/>
      <c r="AG845" s="23"/>
      <c r="AH845" s="290"/>
      <c r="AI845" s="23"/>
      <c r="AJ845" s="23"/>
      <c r="AK845" s="23"/>
      <c r="AL845" s="23"/>
      <c r="AM845" s="23"/>
      <c r="AN845" s="23"/>
    </row>
    <row r="846" spans="1:40" ht="46.5" customHeight="1" x14ac:dyDescent="0.2">
      <c r="A846" s="123" t="s">
        <v>349</v>
      </c>
      <c r="B846" s="23">
        <v>2018</v>
      </c>
      <c r="C846" s="431" t="s">
        <v>79</v>
      </c>
      <c r="D846" s="130" t="s">
        <v>3660</v>
      </c>
      <c r="E846" s="20" t="s">
        <v>350</v>
      </c>
      <c r="F846" s="19"/>
      <c r="G846" s="20"/>
      <c r="H846" s="253">
        <v>43102</v>
      </c>
      <c r="I846" s="122" t="s">
        <v>2423</v>
      </c>
      <c r="J846" s="20"/>
      <c r="K846" s="23"/>
      <c r="L846" s="23"/>
      <c r="M846" s="23"/>
      <c r="N846" s="23" t="s">
        <v>2275</v>
      </c>
      <c r="O846" s="23" t="s">
        <v>2276</v>
      </c>
      <c r="P846" s="23"/>
      <c r="Q846" s="23"/>
      <c r="R846" s="23"/>
      <c r="S846" s="23"/>
      <c r="T846" s="23"/>
      <c r="U846" s="23"/>
      <c r="V846" s="23"/>
      <c r="W846" s="23"/>
      <c r="X846" s="23"/>
      <c r="Y846" s="23"/>
      <c r="Z846" s="23"/>
      <c r="AA846" s="23"/>
      <c r="AB846" s="23"/>
      <c r="AC846" s="23"/>
      <c r="AD846" s="23"/>
      <c r="AE846" s="23"/>
      <c r="AF846" s="23"/>
      <c r="AG846" s="23"/>
      <c r="AH846" s="290"/>
      <c r="AI846" s="23"/>
      <c r="AJ846" s="23"/>
      <c r="AK846" s="23"/>
      <c r="AL846" s="23"/>
      <c r="AM846" s="23"/>
      <c r="AN846" s="23"/>
    </row>
    <row r="847" spans="1:40" ht="46.5" customHeight="1" x14ac:dyDescent="0.2">
      <c r="A847" s="123" t="s">
        <v>349</v>
      </c>
      <c r="B847" s="23">
        <v>2018</v>
      </c>
      <c r="C847" s="431" t="s">
        <v>79</v>
      </c>
      <c r="D847" s="130" t="s">
        <v>3661</v>
      </c>
      <c r="E847" s="20" t="s">
        <v>350</v>
      </c>
      <c r="F847" s="19"/>
      <c r="G847" s="20"/>
      <c r="H847" s="253">
        <v>43137</v>
      </c>
      <c r="I847" s="122" t="s">
        <v>2424</v>
      </c>
      <c r="J847" s="20"/>
      <c r="K847" s="23"/>
      <c r="L847" s="23"/>
      <c r="M847" s="23"/>
      <c r="N847" s="23" t="s">
        <v>2275</v>
      </c>
      <c r="O847" s="23" t="s">
        <v>2276</v>
      </c>
      <c r="P847" s="23"/>
      <c r="Q847" s="23"/>
      <c r="R847" s="23"/>
      <c r="S847" s="23"/>
      <c r="T847" s="23"/>
      <c r="U847" s="23"/>
      <c r="V847" s="23"/>
      <c r="W847" s="23"/>
      <c r="X847" s="23"/>
      <c r="Y847" s="23"/>
      <c r="Z847" s="23"/>
      <c r="AA847" s="23"/>
      <c r="AB847" s="23"/>
      <c r="AC847" s="23"/>
      <c r="AD847" s="23"/>
      <c r="AE847" s="23"/>
      <c r="AF847" s="23"/>
      <c r="AG847" s="23"/>
      <c r="AH847" s="290"/>
      <c r="AI847" s="23"/>
      <c r="AJ847" s="23"/>
      <c r="AK847" s="23"/>
      <c r="AL847" s="23"/>
      <c r="AM847" s="23"/>
      <c r="AN847" s="23"/>
    </row>
    <row r="848" spans="1:40" ht="46.5" customHeight="1" x14ac:dyDescent="0.2">
      <c r="A848" s="123" t="s">
        <v>349</v>
      </c>
      <c r="B848" s="23">
        <v>2018</v>
      </c>
      <c r="C848" s="431" t="s">
        <v>79</v>
      </c>
      <c r="D848" s="130" t="s">
        <v>3662</v>
      </c>
      <c r="E848" s="20" t="s">
        <v>350</v>
      </c>
      <c r="F848" s="19"/>
      <c r="G848" s="20"/>
      <c r="H848" s="253">
        <v>43165</v>
      </c>
      <c r="I848" s="122" t="s">
        <v>2425</v>
      </c>
      <c r="J848" s="20"/>
      <c r="K848" s="23"/>
      <c r="L848" s="23"/>
      <c r="M848" s="23"/>
      <c r="N848" s="23" t="s">
        <v>2275</v>
      </c>
      <c r="O848" s="23" t="s">
        <v>2276</v>
      </c>
      <c r="P848" s="23"/>
      <c r="Q848" s="23"/>
      <c r="R848" s="23"/>
      <c r="S848" s="23"/>
      <c r="T848" s="23"/>
      <c r="U848" s="23"/>
      <c r="V848" s="23"/>
      <c r="W848" s="23"/>
      <c r="X848" s="23"/>
      <c r="Y848" s="23"/>
      <c r="Z848" s="23"/>
      <c r="AA848" s="23"/>
      <c r="AB848" s="23"/>
      <c r="AC848" s="23"/>
      <c r="AD848" s="23"/>
      <c r="AE848" s="23"/>
      <c r="AF848" s="23"/>
      <c r="AG848" s="23"/>
      <c r="AH848" s="290"/>
      <c r="AI848" s="23"/>
      <c r="AJ848" s="23"/>
      <c r="AK848" s="23"/>
      <c r="AL848" s="23"/>
      <c r="AM848" s="23"/>
      <c r="AN848" s="23"/>
    </row>
    <row r="849" spans="1:40" ht="46.5" customHeight="1" x14ac:dyDescent="0.2">
      <c r="A849" s="123" t="s">
        <v>349</v>
      </c>
      <c r="B849" s="23">
        <v>2018</v>
      </c>
      <c r="C849" s="431" t="s">
        <v>79</v>
      </c>
      <c r="D849" s="130" t="s">
        <v>3663</v>
      </c>
      <c r="E849" s="20" t="s">
        <v>350</v>
      </c>
      <c r="F849" s="19"/>
      <c r="G849" s="20"/>
      <c r="H849" s="253">
        <v>43193</v>
      </c>
      <c r="I849" s="122" t="s">
        <v>2426</v>
      </c>
      <c r="J849" s="20"/>
      <c r="K849" s="23"/>
      <c r="L849" s="23"/>
      <c r="M849" s="23"/>
      <c r="N849" s="23" t="s">
        <v>2275</v>
      </c>
      <c r="O849" s="23" t="s">
        <v>2276</v>
      </c>
      <c r="P849" s="23"/>
      <c r="Q849" s="23"/>
      <c r="R849" s="23"/>
      <c r="S849" s="23"/>
      <c r="T849" s="23"/>
      <c r="U849" s="23"/>
      <c r="V849" s="23"/>
      <c r="W849" s="23"/>
      <c r="X849" s="23"/>
      <c r="Y849" s="23"/>
      <c r="Z849" s="23"/>
      <c r="AA849" s="23"/>
      <c r="AB849" s="23"/>
      <c r="AC849" s="23"/>
      <c r="AD849" s="23"/>
      <c r="AE849" s="23"/>
      <c r="AF849" s="23"/>
      <c r="AG849" s="23"/>
      <c r="AH849" s="290"/>
      <c r="AI849" s="23"/>
      <c r="AJ849" s="23"/>
      <c r="AK849" s="23"/>
      <c r="AL849" s="23"/>
      <c r="AM849" s="23"/>
      <c r="AN849" s="23"/>
    </row>
    <row r="850" spans="1:40" ht="46.5" customHeight="1" x14ac:dyDescent="0.2">
      <c r="A850" s="123" t="s">
        <v>349</v>
      </c>
      <c r="B850" s="23">
        <v>2018</v>
      </c>
      <c r="C850" s="431" t="s">
        <v>79</v>
      </c>
      <c r="D850" s="130" t="s">
        <v>3664</v>
      </c>
      <c r="E850" s="20" t="s">
        <v>350</v>
      </c>
      <c r="F850" s="19"/>
      <c r="G850" s="20"/>
      <c r="H850" s="253">
        <v>43107</v>
      </c>
      <c r="I850" s="122" t="s">
        <v>2427</v>
      </c>
      <c r="J850" s="20"/>
      <c r="K850" s="23"/>
      <c r="L850" s="23"/>
      <c r="M850" s="23"/>
      <c r="N850" s="23" t="s">
        <v>2275</v>
      </c>
      <c r="O850" s="23" t="s">
        <v>2276</v>
      </c>
      <c r="P850" s="23"/>
      <c r="Q850" s="23"/>
      <c r="R850" s="23"/>
      <c r="S850" s="23"/>
      <c r="T850" s="23"/>
      <c r="U850" s="23"/>
      <c r="V850" s="23"/>
      <c r="W850" s="23"/>
      <c r="X850" s="23"/>
      <c r="Y850" s="23"/>
      <c r="Z850" s="23"/>
      <c r="AA850" s="23"/>
      <c r="AB850" s="23"/>
      <c r="AC850" s="23"/>
      <c r="AD850" s="23"/>
      <c r="AE850" s="23"/>
      <c r="AF850" s="23"/>
      <c r="AG850" s="23"/>
      <c r="AH850" s="290"/>
      <c r="AI850" s="23"/>
      <c r="AJ850" s="23"/>
      <c r="AK850" s="23"/>
      <c r="AL850" s="23"/>
      <c r="AM850" s="23"/>
      <c r="AN850" s="23"/>
    </row>
    <row r="851" spans="1:40" ht="46.5" customHeight="1" x14ac:dyDescent="0.2">
      <c r="A851" s="123" t="s">
        <v>349</v>
      </c>
      <c r="B851" s="23">
        <v>2018</v>
      </c>
      <c r="C851" s="431" t="s">
        <v>79</v>
      </c>
      <c r="D851" s="130" t="s">
        <v>3665</v>
      </c>
      <c r="E851" s="20" t="s">
        <v>350</v>
      </c>
      <c r="F851" s="19"/>
      <c r="G851" s="20"/>
      <c r="H851" s="253">
        <v>43151</v>
      </c>
      <c r="I851" s="122" t="s">
        <v>2428</v>
      </c>
      <c r="J851" s="20"/>
      <c r="K851" s="23"/>
      <c r="L851" s="23"/>
      <c r="M851" s="23"/>
      <c r="N851" s="23" t="s">
        <v>2275</v>
      </c>
      <c r="O851" s="23" t="s">
        <v>2276</v>
      </c>
      <c r="P851" s="23"/>
      <c r="Q851" s="23"/>
      <c r="R851" s="23"/>
      <c r="S851" s="23"/>
      <c r="T851" s="23"/>
      <c r="U851" s="23"/>
      <c r="V851" s="23"/>
      <c r="W851" s="23"/>
      <c r="X851" s="23"/>
      <c r="Y851" s="23"/>
      <c r="Z851" s="23"/>
      <c r="AA851" s="23"/>
      <c r="AB851" s="23"/>
      <c r="AC851" s="23"/>
      <c r="AD851" s="23"/>
      <c r="AE851" s="23"/>
      <c r="AF851" s="23"/>
      <c r="AG851" s="23"/>
      <c r="AH851" s="290"/>
      <c r="AI851" s="23"/>
      <c r="AJ851" s="23"/>
      <c r="AK851" s="23"/>
      <c r="AL851" s="23"/>
      <c r="AM851" s="23"/>
      <c r="AN851" s="23"/>
    </row>
    <row r="852" spans="1:40" ht="46.5" customHeight="1" x14ac:dyDescent="0.2">
      <c r="A852" s="123" t="s">
        <v>349</v>
      </c>
      <c r="B852" s="23">
        <v>2018</v>
      </c>
      <c r="C852" s="431" t="s">
        <v>79</v>
      </c>
      <c r="D852" s="130" t="s">
        <v>3666</v>
      </c>
      <c r="E852" s="20" t="s">
        <v>350</v>
      </c>
      <c r="F852" s="19"/>
      <c r="G852" s="20"/>
      <c r="H852" s="253">
        <v>43180</v>
      </c>
      <c r="I852" s="122" t="s">
        <v>2429</v>
      </c>
      <c r="J852" s="20"/>
      <c r="K852" s="23"/>
      <c r="L852" s="23"/>
      <c r="M852" s="23"/>
      <c r="N852" s="23" t="s">
        <v>2275</v>
      </c>
      <c r="O852" s="23" t="s">
        <v>2276</v>
      </c>
      <c r="P852" s="23"/>
      <c r="Q852" s="23"/>
      <c r="R852" s="23"/>
      <c r="S852" s="23"/>
      <c r="T852" s="23"/>
      <c r="U852" s="23"/>
      <c r="V852" s="23"/>
      <c r="W852" s="23"/>
      <c r="X852" s="23"/>
      <c r="Y852" s="23"/>
      <c r="Z852" s="23"/>
      <c r="AA852" s="23"/>
      <c r="AB852" s="23"/>
      <c r="AC852" s="23"/>
      <c r="AD852" s="23"/>
      <c r="AE852" s="23"/>
      <c r="AF852" s="23"/>
      <c r="AG852" s="23"/>
      <c r="AH852" s="290"/>
      <c r="AI852" s="23"/>
      <c r="AJ852" s="23"/>
      <c r="AK852" s="23"/>
      <c r="AL852" s="23"/>
      <c r="AM852" s="23"/>
      <c r="AN852" s="23"/>
    </row>
    <row r="853" spans="1:40" ht="46.5" customHeight="1" x14ac:dyDescent="0.2">
      <c r="A853" s="123" t="s">
        <v>349</v>
      </c>
      <c r="B853" s="23">
        <v>2018</v>
      </c>
      <c r="C853" s="431" t="s">
        <v>79</v>
      </c>
      <c r="D853" s="130" t="s">
        <v>3667</v>
      </c>
      <c r="E853" s="20" t="s">
        <v>350</v>
      </c>
      <c r="F853" s="19"/>
      <c r="G853" s="20"/>
      <c r="H853" s="253">
        <v>43199</v>
      </c>
      <c r="I853" s="122" t="s">
        <v>2430</v>
      </c>
      <c r="J853" s="20"/>
      <c r="K853" s="23"/>
      <c r="L853" s="23"/>
      <c r="M853" s="23"/>
      <c r="N853" s="23" t="s">
        <v>2275</v>
      </c>
      <c r="O853" s="23" t="s">
        <v>2276</v>
      </c>
      <c r="P853" s="23"/>
      <c r="Q853" s="23"/>
      <c r="R853" s="23"/>
      <c r="S853" s="23"/>
      <c r="T853" s="23"/>
      <c r="U853" s="23"/>
      <c r="V853" s="23"/>
      <c r="W853" s="23"/>
      <c r="X853" s="23"/>
      <c r="Y853" s="23"/>
      <c r="Z853" s="23"/>
      <c r="AA853" s="23"/>
      <c r="AB853" s="23"/>
      <c r="AC853" s="23"/>
      <c r="AD853" s="23"/>
      <c r="AE853" s="23"/>
      <c r="AF853" s="23"/>
      <c r="AG853" s="23"/>
      <c r="AH853" s="290"/>
      <c r="AI853" s="23"/>
      <c r="AJ853" s="23"/>
      <c r="AK853" s="23"/>
      <c r="AL853" s="23"/>
      <c r="AM853" s="23"/>
      <c r="AN853" s="23"/>
    </row>
    <row r="854" spans="1:40" ht="46.5" customHeight="1" x14ac:dyDescent="0.2">
      <c r="A854" s="123" t="s">
        <v>349</v>
      </c>
      <c r="B854" s="23">
        <v>2018</v>
      </c>
      <c r="C854" s="431" t="s">
        <v>79</v>
      </c>
      <c r="D854" s="130" t="s">
        <v>3668</v>
      </c>
      <c r="E854" s="20" t="s">
        <v>2431</v>
      </c>
      <c r="F854" s="19"/>
      <c r="G854" s="20"/>
      <c r="H854" s="253">
        <v>43226</v>
      </c>
      <c r="I854" s="122" t="s">
        <v>2432</v>
      </c>
      <c r="J854" s="20"/>
      <c r="K854" s="23"/>
      <c r="L854" s="23"/>
      <c r="M854" s="23"/>
      <c r="N854" s="23" t="s">
        <v>2275</v>
      </c>
      <c r="O854" s="23" t="s">
        <v>2276</v>
      </c>
      <c r="P854" s="23"/>
      <c r="Q854" s="23"/>
      <c r="R854" s="23"/>
      <c r="S854" s="23"/>
      <c r="T854" s="23"/>
      <c r="U854" s="23"/>
      <c r="V854" s="23"/>
      <c r="W854" s="23"/>
      <c r="X854" s="23"/>
      <c r="Y854" s="23"/>
      <c r="Z854" s="23"/>
      <c r="AA854" s="23"/>
      <c r="AB854" s="23"/>
      <c r="AC854" s="23"/>
      <c r="AD854" s="23"/>
      <c r="AE854" s="23"/>
      <c r="AF854" s="23"/>
      <c r="AG854" s="23"/>
      <c r="AH854" s="290"/>
      <c r="AI854" s="23"/>
      <c r="AJ854" s="23"/>
      <c r="AK854" s="23"/>
      <c r="AL854" s="23"/>
      <c r="AM854" s="23"/>
      <c r="AN854" s="23"/>
    </row>
    <row r="855" spans="1:40" ht="46.5" customHeight="1" x14ac:dyDescent="0.2">
      <c r="A855" s="123" t="s">
        <v>349</v>
      </c>
      <c r="B855" s="23">
        <v>2018</v>
      </c>
      <c r="C855" s="431" t="s">
        <v>79</v>
      </c>
      <c r="D855" s="130" t="s">
        <v>3669</v>
      </c>
      <c r="E855" s="20" t="s">
        <v>350</v>
      </c>
      <c r="F855" s="19"/>
      <c r="G855" s="20"/>
      <c r="H855" s="253">
        <v>43262</v>
      </c>
      <c r="I855" s="122" t="s">
        <v>2433</v>
      </c>
      <c r="J855" s="20"/>
      <c r="K855" s="23"/>
      <c r="L855" s="23"/>
      <c r="M855" s="23"/>
      <c r="N855" s="23" t="s">
        <v>2275</v>
      </c>
      <c r="O855" s="23" t="s">
        <v>2276</v>
      </c>
      <c r="P855" s="23"/>
      <c r="Q855" s="23"/>
      <c r="R855" s="23"/>
      <c r="S855" s="23"/>
      <c r="T855" s="23"/>
      <c r="U855" s="23"/>
      <c r="V855" s="23"/>
      <c r="W855" s="23"/>
      <c r="X855" s="23"/>
      <c r="Y855" s="23"/>
      <c r="Z855" s="23"/>
      <c r="AA855" s="23"/>
      <c r="AB855" s="23"/>
      <c r="AC855" s="23"/>
      <c r="AD855" s="23"/>
      <c r="AE855" s="23"/>
      <c r="AF855" s="23"/>
      <c r="AG855" s="23"/>
      <c r="AH855" s="290"/>
      <c r="AI855" s="23"/>
      <c r="AJ855" s="23"/>
      <c r="AK855" s="23"/>
      <c r="AL855" s="23"/>
      <c r="AM855" s="23"/>
      <c r="AN855" s="23"/>
    </row>
    <row r="856" spans="1:40" ht="46.5" customHeight="1" x14ac:dyDescent="0.2">
      <c r="A856" s="123" t="s">
        <v>349</v>
      </c>
      <c r="B856" s="23">
        <v>2018</v>
      </c>
      <c r="C856" s="431" t="s">
        <v>79</v>
      </c>
      <c r="D856" s="130" t="s">
        <v>3670</v>
      </c>
      <c r="E856" s="20" t="s">
        <v>350</v>
      </c>
      <c r="F856" s="19"/>
      <c r="G856" s="20"/>
      <c r="H856" s="207" t="s">
        <v>2434</v>
      </c>
      <c r="I856" s="122" t="s">
        <v>2435</v>
      </c>
      <c r="J856" s="20"/>
      <c r="K856" s="23"/>
      <c r="L856" s="23"/>
      <c r="M856" s="23"/>
      <c r="N856" s="23" t="s">
        <v>2275</v>
      </c>
      <c r="O856" s="23" t="s">
        <v>2276</v>
      </c>
      <c r="P856" s="23"/>
      <c r="Q856" s="23"/>
      <c r="R856" s="23"/>
      <c r="S856" s="23"/>
      <c r="T856" s="23"/>
      <c r="U856" s="23"/>
      <c r="V856" s="23"/>
      <c r="W856" s="23"/>
      <c r="X856" s="23"/>
      <c r="Y856" s="23"/>
      <c r="Z856" s="23"/>
      <c r="AA856" s="23"/>
      <c r="AB856" s="23"/>
      <c r="AC856" s="23"/>
      <c r="AD856" s="23"/>
      <c r="AE856" s="23"/>
      <c r="AF856" s="23"/>
      <c r="AG856" s="23"/>
      <c r="AH856" s="290"/>
      <c r="AI856" s="23"/>
      <c r="AJ856" s="23"/>
      <c r="AK856" s="23"/>
      <c r="AL856" s="23"/>
      <c r="AM856" s="23"/>
      <c r="AN856" s="23"/>
    </row>
    <row r="857" spans="1:40" ht="46.5" customHeight="1" x14ac:dyDescent="0.2">
      <c r="A857" s="123" t="s">
        <v>349</v>
      </c>
      <c r="B857" s="23">
        <v>2018</v>
      </c>
      <c r="C857" s="431" t="s">
        <v>79</v>
      </c>
      <c r="D857" s="130" t="s">
        <v>3671</v>
      </c>
      <c r="E857" s="20" t="s">
        <v>350</v>
      </c>
      <c r="F857" s="19"/>
      <c r="G857" s="20"/>
      <c r="H857" s="253">
        <v>43346</v>
      </c>
      <c r="I857" s="122" t="s">
        <v>2436</v>
      </c>
      <c r="J857" s="20"/>
      <c r="K857" s="23"/>
      <c r="L857" s="23"/>
      <c r="M857" s="23"/>
      <c r="N857" s="23" t="s">
        <v>2275</v>
      </c>
      <c r="O857" s="23" t="s">
        <v>2276</v>
      </c>
      <c r="P857" s="23"/>
      <c r="Q857" s="23"/>
      <c r="R857" s="23"/>
      <c r="S857" s="23"/>
      <c r="T857" s="23"/>
      <c r="U857" s="23"/>
      <c r="V857" s="23"/>
      <c r="W857" s="23"/>
      <c r="X857" s="23"/>
      <c r="Y857" s="23"/>
      <c r="Z857" s="23"/>
      <c r="AA857" s="23"/>
      <c r="AB857" s="23"/>
      <c r="AC857" s="23"/>
      <c r="AD857" s="23"/>
      <c r="AE857" s="23"/>
      <c r="AF857" s="23"/>
      <c r="AG857" s="23"/>
      <c r="AH857" s="290"/>
      <c r="AI857" s="23"/>
      <c r="AJ857" s="23"/>
      <c r="AK857" s="23"/>
      <c r="AL857" s="23"/>
      <c r="AM857" s="23"/>
      <c r="AN857" s="23"/>
    </row>
    <row r="858" spans="1:40" ht="46.5" customHeight="1" x14ac:dyDescent="0.2">
      <c r="A858" s="123" t="s">
        <v>349</v>
      </c>
      <c r="B858" s="23">
        <v>2018</v>
      </c>
      <c r="C858" s="431" t="s">
        <v>79</v>
      </c>
      <c r="D858" s="130" t="s">
        <v>3672</v>
      </c>
      <c r="E858" s="20" t="s">
        <v>350</v>
      </c>
      <c r="F858" s="19"/>
      <c r="G858" s="20"/>
      <c r="H858" s="253">
        <v>43374</v>
      </c>
      <c r="I858" s="122" t="s">
        <v>2437</v>
      </c>
      <c r="J858" s="20"/>
      <c r="K858" s="23"/>
      <c r="L858" s="23"/>
      <c r="M858" s="23"/>
      <c r="N858" s="23" t="s">
        <v>2275</v>
      </c>
      <c r="O858" s="23" t="s">
        <v>2276</v>
      </c>
      <c r="P858" s="23"/>
      <c r="Q858" s="23"/>
      <c r="R858" s="23"/>
      <c r="S858" s="23"/>
      <c r="T858" s="23"/>
      <c r="U858" s="23"/>
      <c r="V858" s="23"/>
      <c r="W858" s="23"/>
      <c r="X858" s="23"/>
      <c r="Y858" s="23"/>
      <c r="Z858" s="23"/>
      <c r="AA858" s="23"/>
      <c r="AB858" s="23"/>
      <c r="AC858" s="23"/>
      <c r="AD858" s="23"/>
      <c r="AE858" s="23"/>
      <c r="AF858" s="23"/>
      <c r="AG858" s="23"/>
      <c r="AH858" s="290"/>
      <c r="AI858" s="23"/>
      <c r="AJ858" s="23"/>
      <c r="AK858" s="23"/>
      <c r="AL858" s="23"/>
      <c r="AM858" s="23"/>
      <c r="AN858" s="23"/>
    </row>
    <row r="859" spans="1:40" ht="46.5" customHeight="1" x14ac:dyDescent="0.2">
      <c r="A859" s="123" t="s">
        <v>349</v>
      </c>
      <c r="B859" s="23">
        <v>2018</v>
      </c>
      <c r="C859" s="431" t="s">
        <v>79</v>
      </c>
      <c r="D859" s="130" t="s">
        <v>3673</v>
      </c>
      <c r="E859" s="20" t="s">
        <v>350</v>
      </c>
      <c r="F859" s="19"/>
      <c r="G859" s="20"/>
      <c r="H859" s="253">
        <v>43410</v>
      </c>
      <c r="I859" s="122" t="s">
        <v>2438</v>
      </c>
      <c r="J859" s="20"/>
      <c r="K859" s="23"/>
      <c r="L859" s="23"/>
      <c r="M859" s="23"/>
      <c r="N859" s="23" t="s">
        <v>2275</v>
      </c>
      <c r="O859" s="23" t="s">
        <v>2276</v>
      </c>
      <c r="P859" s="23"/>
      <c r="Q859" s="23"/>
      <c r="R859" s="23"/>
      <c r="S859" s="23"/>
      <c r="T859" s="23"/>
      <c r="U859" s="23"/>
      <c r="V859" s="23"/>
      <c r="W859" s="23"/>
      <c r="X859" s="23"/>
      <c r="Y859" s="23"/>
      <c r="Z859" s="23"/>
      <c r="AA859" s="23"/>
      <c r="AB859" s="23"/>
      <c r="AC859" s="23"/>
      <c r="AD859" s="23"/>
      <c r="AE859" s="23"/>
      <c r="AF859" s="23"/>
      <c r="AG859" s="23"/>
      <c r="AH859" s="290"/>
      <c r="AI859" s="23"/>
      <c r="AJ859" s="23"/>
      <c r="AK859" s="23"/>
      <c r="AL859" s="23"/>
      <c r="AM859" s="23"/>
      <c r="AN859" s="23"/>
    </row>
    <row r="860" spans="1:40" ht="46.5" customHeight="1" x14ac:dyDescent="0.2">
      <c r="A860" s="123" t="s">
        <v>349</v>
      </c>
      <c r="B860" s="23">
        <v>2018</v>
      </c>
      <c r="C860" s="431" t="s">
        <v>79</v>
      </c>
      <c r="D860" s="130" t="s">
        <v>3674</v>
      </c>
      <c r="E860" s="20" t="s">
        <v>350</v>
      </c>
      <c r="F860" s="19"/>
      <c r="G860" s="20"/>
      <c r="H860" s="253">
        <v>43431</v>
      </c>
      <c r="I860" s="122" t="s">
        <v>2439</v>
      </c>
      <c r="J860" s="20"/>
      <c r="K860" s="23"/>
      <c r="L860" s="23"/>
      <c r="M860" s="23"/>
      <c r="N860" s="23" t="s">
        <v>2275</v>
      </c>
      <c r="O860" s="23" t="s">
        <v>2276</v>
      </c>
      <c r="P860" s="23"/>
      <c r="Q860" s="23"/>
      <c r="R860" s="23"/>
      <c r="S860" s="23"/>
      <c r="T860" s="23"/>
      <c r="U860" s="23"/>
      <c r="V860" s="23"/>
      <c r="W860" s="23"/>
      <c r="X860" s="23"/>
      <c r="Y860" s="23"/>
      <c r="Z860" s="23"/>
      <c r="AA860" s="23"/>
      <c r="AB860" s="23"/>
      <c r="AC860" s="23"/>
      <c r="AD860" s="23"/>
      <c r="AE860" s="23"/>
      <c r="AF860" s="23"/>
      <c r="AG860" s="23"/>
      <c r="AH860" s="290"/>
      <c r="AI860" s="23"/>
      <c r="AJ860" s="23"/>
      <c r="AK860" s="23"/>
      <c r="AL860" s="23"/>
      <c r="AM860" s="23"/>
      <c r="AN860" s="23"/>
    </row>
    <row r="861" spans="1:40" ht="46.5" customHeight="1" x14ac:dyDescent="0.2">
      <c r="A861" s="123" t="s">
        <v>349</v>
      </c>
      <c r="B861" s="23">
        <v>2018</v>
      </c>
      <c r="C861" s="431" t="s">
        <v>79</v>
      </c>
      <c r="D861" s="130" t="s">
        <v>3675</v>
      </c>
      <c r="E861" s="20" t="s">
        <v>2431</v>
      </c>
      <c r="F861" s="19"/>
      <c r="G861" s="20"/>
      <c r="H861" s="207" t="s">
        <v>2440</v>
      </c>
      <c r="I861" s="122" t="s">
        <v>2441</v>
      </c>
      <c r="J861" s="20"/>
      <c r="K861" s="23"/>
      <c r="L861" s="23"/>
      <c r="M861" s="23"/>
      <c r="N861" s="23" t="s">
        <v>2275</v>
      </c>
      <c r="O861" s="23" t="s">
        <v>2276</v>
      </c>
      <c r="P861" s="23"/>
      <c r="Q861" s="23"/>
      <c r="R861" s="23"/>
      <c r="S861" s="23"/>
      <c r="T861" s="23"/>
      <c r="U861" s="23"/>
      <c r="V861" s="23"/>
      <c r="W861" s="23"/>
      <c r="X861" s="23"/>
      <c r="Y861" s="23"/>
      <c r="Z861" s="23"/>
      <c r="AA861" s="23"/>
      <c r="AB861" s="23"/>
      <c r="AC861" s="23"/>
      <c r="AD861" s="23"/>
      <c r="AE861" s="23"/>
      <c r="AF861" s="23"/>
      <c r="AG861" s="23"/>
      <c r="AH861" s="290"/>
      <c r="AI861" s="23"/>
      <c r="AJ861" s="23"/>
      <c r="AK861" s="23"/>
      <c r="AL861" s="23"/>
      <c r="AM861" s="23"/>
      <c r="AN861" s="23"/>
    </row>
    <row r="862" spans="1:40" ht="46.5" customHeight="1" x14ac:dyDescent="0.2">
      <c r="A862" s="123" t="s">
        <v>349</v>
      </c>
      <c r="B862" s="23">
        <v>2018</v>
      </c>
      <c r="C862" s="431" t="s">
        <v>79</v>
      </c>
      <c r="D862" s="130" t="s">
        <v>3676</v>
      </c>
      <c r="E862" s="20" t="s">
        <v>350</v>
      </c>
      <c r="F862" s="19"/>
      <c r="G862" s="20"/>
      <c r="H862" s="253">
        <v>43390</v>
      </c>
      <c r="I862" s="122" t="s">
        <v>2442</v>
      </c>
      <c r="J862" s="20"/>
      <c r="K862" s="23"/>
      <c r="L862" s="23"/>
      <c r="M862" s="23"/>
      <c r="N862" s="23" t="s">
        <v>2275</v>
      </c>
      <c r="O862" s="23" t="s">
        <v>2276</v>
      </c>
      <c r="P862" s="23" t="s">
        <v>2262</v>
      </c>
      <c r="Q862" s="23" t="s">
        <v>2443</v>
      </c>
      <c r="R862" s="23"/>
      <c r="S862" s="23"/>
      <c r="T862" s="23"/>
      <c r="U862" s="23"/>
      <c r="V862" s="23"/>
      <c r="W862" s="23"/>
      <c r="X862" s="23"/>
      <c r="Y862" s="23"/>
      <c r="Z862" s="23"/>
      <c r="AA862" s="23"/>
      <c r="AB862" s="23"/>
      <c r="AC862" s="23"/>
      <c r="AD862" s="23"/>
      <c r="AE862" s="23"/>
      <c r="AF862" s="23"/>
      <c r="AG862" s="23"/>
      <c r="AH862" s="290"/>
      <c r="AI862" s="23"/>
      <c r="AJ862" s="23"/>
      <c r="AK862" s="23"/>
      <c r="AL862" s="23"/>
      <c r="AM862" s="23"/>
      <c r="AN862" s="23"/>
    </row>
    <row r="863" spans="1:40" ht="46.5" customHeight="1" x14ac:dyDescent="0.2">
      <c r="A863" s="123" t="s">
        <v>349</v>
      </c>
      <c r="B863" s="23">
        <v>2018</v>
      </c>
      <c r="C863" s="431" t="s">
        <v>1579</v>
      </c>
      <c r="D863" s="32" t="s">
        <v>3677</v>
      </c>
      <c r="E863" s="20" t="s">
        <v>2444</v>
      </c>
      <c r="F863" s="19"/>
      <c r="G863" s="20"/>
      <c r="H863" s="207"/>
      <c r="I863" s="35"/>
      <c r="J863" s="20" t="s">
        <v>2445</v>
      </c>
      <c r="K863" s="23"/>
      <c r="L863" s="23"/>
      <c r="M863" s="23"/>
      <c r="N863" s="23" t="s">
        <v>1732</v>
      </c>
      <c r="O863" s="23" t="s">
        <v>378</v>
      </c>
      <c r="P863" s="23" t="s">
        <v>440</v>
      </c>
      <c r="Q863" s="23" t="s">
        <v>441</v>
      </c>
      <c r="R863" s="23"/>
      <c r="S863" s="23"/>
      <c r="T863" s="23"/>
      <c r="U863" s="23"/>
      <c r="V863" s="23"/>
      <c r="W863" s="23"/>
      <c r="X863" s="23"/>
      <c r="Y863" s="23"/>
      <c r="Z863" s="23"/>
      <c r="AA863" s="23"/>
      <c r="AB863" s="23"/>
      <c r="AC863" s="23"/>
      <c r="AD863" s="23"/>
      <c r="AE863" s="23"/>
      <c r="AF863" s="23"/>
      <c r="AG863" s="23"/>
      <c r="AH863" s="290"/>
      <c r="AI863" s="23"/>
      <c r="AJ863" s="23"/>
      <c r="AK863" s="23"/>
      <c r="AL863" s="23"/>
      <c r="AM863" s="23"/>
      <c r="AN863" s="23"/>
    </row>
    <row r="864" spans="1:40" ht="46.5" customHeight="1" x14ac:dyDescent="0.2">
      <c r="A864" s="123" t="s">
        <v>349</v>
      </c>
      <c r="B864" s="23">
        <v>2018</v>
      </c>
      <c r="C864" s="431" t="s">
        <v>54</v>
      </c>
      <c r="D864" s="236" t="s">
        <v>3678</v>
      </c>
      <c r="E864" s="20" t="s">
        <v>350</v>
      </c>
      <c r="F864" s="19"/>
      <c r="G864" s="20"/>
      <c r="H864" s="253">
        <v>43419</v>
      </c>
      <c r="I864" s="122" t="s">
        <v>2446</v>
      </c>
      <c r="J864" s="20"/>
      <c r="K864" s="23"/>
      <c r="L864" s="23"/>
      <c r="M864" s="23"/>
      <c r="N864" s="23" t="s">
        <v>810</v>
      </c>
      <c r="O864" s="23" t="s">
        <v>223</v>
      </c>
      <c r="P864" s="23"/>
      <c r="Q864" s="23"/>
      <c r="R864" s="23"/>
      <c r="S864" s="23"/>
      <c r="T864" s="23"/>
      <c r="U864" s="23"/>
      <c r="V864" s="23"/>
      <c r="W864" s="23"/>
      <c r="X864" s="23"/>
      <c r="Y864" s="23"/>
      <c r="Z864" s="23"/>
      <c r="AA864" s="23"/>
      <c r="AB864" s="23"/>
      <c r="AC864" s="23"/>
      <c r="AD864" s="23"/>
      <c r="AE864" s="23"/>
      <c r="AF864" s="23"/>
      <c r="AG864" s="23"/>
      <c r="AH864" s="290"/>
      <c r="AI864" s="23"/>
      <c r="AJ864" s="23"/>
      <c r="AK864" s="23"/>
      <c r="AL864" s="23"/>
      <c r="AM864" s="23"/>
      <c r="AN864" s="23"/>
    </row>
    <row r="865" spans="1:40" ht="46.5" customHeight="1" x14ac:dyDescent="0.2">
      <c r="A865" s="123" t="s">
        <v>349</v>
      </c>
      <c r="B865" s="23">
        <v>2018</v>
      </c>
      <c r="C865" s="431" t="s">
        <v>54</v>
      </c>
      <c r="D865" s="32" t="s">
        <v>3679</v>
      </c>
      <c r="E865" s="20" t="s">
        <v>2447</v>
      </c>
      <c r="F865" s="19"/>
      <c r="G865" s="20"/>
      <c r="H865" s="253">
        <v>43146</v>
      </c>
      <c r="I865" s="35"/>
      <c r="J865" s="20" t="s">
        <v>2448</v>
      </c>
      <c r="K865" s="23"/>
      <c r="L865" s="23"/>
      <c r="M865" s="23"/>
      <c r="N865" s="23" t="s">
        <v>810</v>
      </c>
      <c r="O865" s="23" t="s">
        <v>223</v>
      </c>
      <c r="P865" s="23"/>
      <c r="Q865" s="23"/>
      <c r="R865" s="23"/>
      <c r="S865" s="23"/>
      <c r="T865" s="23"/>
      <c r="U865" s="23"/>
      <c r="V865" s="23"/>
      <c r="W865" s="23"/>
      <c r="X865" s="23"/>
      <c r="Y865" s="23"/>
      <c r="Z865" s="23"/>
      <c r="AA865" s="23"/>
      <c r="AB865" s="23"/>
      <c r="AC865" s="23" t="s">
        <v>62</v>
      </c>
      <c r="AD865" s="23"/>
      <c r="AE865" s="23"/>
      <c r="AF865" s="23"/>
      <c r="AG865" s="23"/>
      <c r="AH865" s="290"/>
      <c r="AI865" s="23"/>
      <c r="AJ865" s="23"/>
      <c r="AK865" s="23"/>
      <c r="AL865" s="23"/>
      <c r="AM865" s="23"/>
      <c r="AN865" s="23"/>
    </row>
    <row r="866" spans="1:40" ht="46.5" customHeight="1" x14ac:dyDescent="0.2">
      <c r="A866" s="123" t="s">
        <v>349</v>
      </c>
      <c r="B866" s="23">
        <v>2018</v>
      </c>
      <c r="C866" s="431" t="s">
        <v>79</v>
      </c>
      <c r="D866" s="236" t="s">
        <v>3680</v>
      </c>
      <c r="E866" s="20" t="s">
        <v>350</v>
      </c>
      <c r="F866" s="19"/>
      <c r="G866" s="20"/>
      <c r="H866" s="253">
        <v>43349</v>
      </c>
      <c r="I866" s="122" t="s">
        <v>2449</v>
      </c>
      <c r="J866" s="20"/>
      <c r="K866" s="23"/>
      <c r="L866" s="23"/>
      <c r="M866" s="23"/>
      <c r="N866" s="20" t="s">
        <v>2450</v>
      </c>
      <c r="O866" s="23" t="s">
        <v>650</v>
      </c>
      <c r="P866" s="23"/>
      <c r="Q866" s="23"/>
      <c r="R866" s="23"/>
      <c r="S866" s="23"/>
      <c r="T866" s="23"/>
      <c r="U866" s="23"/>
      <c r="V866" s="23"/>
      <c r="W866" s="23"/>
      <c r="X866" s="23"/>
      <c r="Y866" s="23"/>
      <c r="Z866" s="23"/>
      <c r="AA866" s="23"/>
      <c r="AB866" s="23"/>
      <c r="AC866" s="23" t="s">
        <v>62</v>
      </c>
      <c r="AD866" s="23"/>
      <c r="AE866" s="23"/>
      <c r="AF866" s="23"/>
      <c r="AG866" s="23"/>
      <c r="AH866" s="290"/>
      <c r="AI866" s="23"/>
      <c r="AJ866" s="23"/>
      <c r="AK866" s="23"/>
      <c r="AL866" s="23"/>
      <c r="AM866" s="23"/>
      <c r="AN866" s="23"/>
    </row>
    <row r="867" spans="1:40" ht="46.5" customHeight="1" x14ac:dyDescent="0.2">
      <c r="A867" s="123" t="s">
        <v>349</v>
      </c>
      <c r="B867" s="23">
        <v>2018</v>
      </c>
      <c r="C867" s="431" t="s">
        <v>54</v>
      </c>
      <c r="D867" s="32" t="s">
        <v>3681</v>
      </c>
      <c r="E867" s="20" t="s">
        <v>2451</v>
      </c>
      <c r="F867" s="19"/>
      <c r="G867" s="20"/>
      <c r="H867" s="207"/>
      <c r="I867" s="35"/>
      <c r="J867" s="20" t="s">
        <v>2452</v>
      </c>
      <c r="K867" s="23"/>
      <c r="L867" s="23"/>
      <c r="M867" s="23"/>
      <c r="N867" s="23" t="s">
        <v>536</v>
      </c>
      <c r="O867" s="23" t="s">
        <v>223</v>
      </c>
      <c r="P867" s="23"/>
      <c r="Q867" s="23"/>
      <c r="R867" s="23"/>
      <c r="S867" s="23"/>
      <c r="T867" s="23"/>
      <c r="U867" s="23"/>
      <c r="V867" s="23"/>
      <c r="W867" s="23"/>
      <c r="X867" s="23"/>
      <c r="Y867" s="23"/>
      <c r="Z867" s="23"/>
      <c r="AA867" s="23"/>
      <c r="AB867" s="23"/>
      <c r="AC867" s="23"/>
      <c r="AD867" s="23"/>
      <c r="AE867" s="23"/>
      <c r="AF867" s="23"/>
      <c r="AG867" s="23"/>
      <c r="AH867" s="290"/>
      <c r="AI867" s="23"/>
      <c r="AJ867" s="23"/>
      <c r="AK867" s="23"/>
      <c r="AL867" s="23"/>
      <c r="AM867" s="23"/>
      <c r="AN867" s="23"/>
    </row>
    <row r="868" spans="1:40" ht="46.5" customHeight="1" x14ac:dyDescent="0.2">
      <c r="A868" s="123" t="s">
        <v>349</v>
      </c>
      <c r="B868" s="23">
        <v>2018</v>
      </c>
      <c r="C868" s="431" t="s">
        <v>79</v>
      </c>
      <c r="D868" s="32" t="s">
        <v>3682</v>
      </c>
      <c r="E868" s="20" t="s">
        <v>2453</v>
      </c>
      <c r="F868" s="19"/>
      <c r="G868" s="20"/>
      <c r="H868" s="207"/>
      <c r="I868" s="35"/>
      <c r="J868" s="20" t="s">
        <v>2454</v>
      </c>
      <c r="K868" s="23"/>
      <c r="L868" s="23"/>
      <c r="M868" s="23"/>
      <c r="N868" s="20" t="s">
        <v>2450</v>
      </c>
      <c r="O868" s="23" t="s">
        <v>650</v>
      </c>
      <c r="P868" s="23"/>
      <c r="Q868" s="23"/>
      <c r="R868" s="23"/>
      <c r="S868" s="23"/>
      <c r="T868" s="23"/>
      <c r="U868" s="23"/>
      <c r="V868" s="23"/>
      <c r="W868" s="23"/>
      <c r="X868" s="23"/>
      <c r="Y868" s="23"/>
      <c r="Z868" s="23"/>
      <c r="AA868" s="23"/>
      <c r="AB868" s="23"/>
      <c r="AC868" s="23" t="s">
        <v>62</v>
      </c>
      <c r="AD868" s="23"/>
      <c r="AE868" s="23"/>
      <c r="AF868" s="23"/>
      <c r="AG868" s="23"/>
      <c r="AH868" s="290"/>
      <c r="AI868" s="23"/>
      <c r="AJ868" s="23"/>
      <c r="AK868" s="23"/>
      <c r="AL868" s="23"/>
      <c r="AM868" s="23"/>
      <c r="AN868" s="23"/>
    </row>
    <row r="869" spans="1:40" ht="46.5" customHeight="1" x14ac:dyDescent="0.2">
      <c r="A869" s="123" t="s">
        <v>349</v>
      </c>
      <c r="B869" s="23">
        <v>2018</v>
      </c>
      <c r="C869" s="431" t="s">
        <v>79</v>
      </c>
      <c r="D869" s="130" t="s">
        <v>3683</v>
      </c>
      <c r="E869" s="20" t="s">
        <v>976</v>
      </c>
      <c r="F869" s="19"/>
      <c r="G869" s="20"/>
      <c r="H869" s="253">
        <v>43356</v>
      </c>
      <c r="I869" s="122" t="s">
        <v>2455</v>
      </c>
      <c r="J869" s="20"/>
      <c r="K869" s="23"/>
      <c r="L869" s="23"/>
      <c r="M869" s="23"/>
      <c r="N869" s="23" t="s">
        <v>257</v>
      </c>
      <c r="O869" s="23" t="s">
        <v>258</v>
      </c>
      <c r="P869" s="23"/>
      <c r="Q869" s="23"/>
      <c r="R869" s="23"/>
      <c r="S869" s="23"/>
      <c r="T869" s="23"/>
      <c r="U869" s="23"/>
      <c r="V869" s="23"/>
      <c r="W869" s="23"/>
      <c r="X869" s="23"/>
      <c r="Y869" s="23"/>
      <c r="Z869" s="23"/>
      <c r="AA869" s="23"/>
      <c r="AB869" s="23"/>
      <c r="AC869" s="23"/>
      <c r="AD869" s="23"/>
      <c r="AE869" s="23"/>
      <c r="AF869" s="23"/>
      <c r="AG869" s="23"/>
      <c r="AH869" s="290"/>
      <c r="AI869" s="23"/>
      <c r="AJ869" s="23"/>
      <c r="AK869" s="23"/>
      <c r="AL869" s="23"/>
      <c r="AM869" s="23"/>
      <c r="AN869" s="23"/>
    </row>
    <row r="870" spans="1:40" ht="46.5" customHeight="1" x14ac:dyDescent="0.2">
      <c r="A870" s="123" t="s">
        <v>349</v>
      </c>
      <c r="B870" s="23">
        <v>2018</v>
      </c>
      <c r="C870" s="431" t="s">
        <v>79</v>
      </c>
      <c r="D870" s="130" t="s">
        <v>3684</v>
      </c>
      <c r="E870" s="20" t="s">
        <v>350</v>
      </c>
      <c r="F870" s="19"/>
      <c r="G870" s="20"/>
      <c r="H870" s="253">
        <v>43455</v>
      </c>
      <c r="I870" s="122" t="s">
        <v>2456</v>
      </c>
      <c r="J870" s="20"/>
      <c r="K870" s="23"/>
      <c r="L870" s="23"/>
      <c r="M870" s="23"/>
      <c r="N870" s="23" t="s">
        <v>257</v>
      </c>
      <c r="O870" s="23" t="s">
        <v>258</v>
      </c>
      <c r="P870" s="23"/>
      <c r="Q870" s="23"/>
      <c r="R870" s="23"/>
      <c r="S870" s="23"/>
      <c r="T870" s="23"/>
      <c r="U870" s="23"/>
      <c r="V870" s="23"/>
      <c r="W870" s="23"/>
      <c r="X870" s="23"/>
      <c r="Y870" s="23"/>
      <c r="Z870" s="23"/>
      <c r="AA870" s="23"/>
      <c r="AB870" s="23"/>
      <c r="AC870" s="23"/>
      <c r="AD870" s="23"/>
      <c r="AE870" s="23"/>
      <c r="AF870" s="23"/>
      <c r="AG870" s="23"/>
      <c r="AH870" s="290"/>
      <c r="AI870" s="23"/>
      <c r="AJ870" s="23"/>
      <c r="AK870" s="23"/>
      <c r="AL870" s="23"/>
      <c r="AM870" s="23"/>
      <c r="AN870" s="23"/>
    </row>
    <row r="871" spans="1:40" ht="46.5" customHeight="1" x14ac:dyDescent="0.2">
      <c r="A871" s="123" t="s">
        <v>349</v>
      </c>
      <c r="B871" s="23">
        <v>2018</v>
      </c>
      <c r="C871" s="431" t="s">
        <v>79</v>
      </c>
      <c r="D871" s="32" t="s">
        <v>3685</v>
      </c>
      <c r="E871" s="20" t="s">
        <v>424</v>
      </c>
      <c r="F871" s="19"/>
      <c r="G871" s="20"/>
      <c r="H871" s="207" t="s">
        <v>2350</v>
      </c>
      <c r="I871" s="35"/>
      <c r="J871" s="20" t="s">
        <v>2457</v>
      </c>
      <c r="K871" s="23"/>
      <c r="L871" s="23"/>
      <c r="M871" s="23"/>
      <c r="N871" s="23" t="s">
        <v>257</v>
      </c>
      <c r="O871" s="23" t="s">
        <v>258</v>
      </c>
      <c r="P871" s="23"/>
      <c r="Q871" s="23"/>
      <c r="R871" s="23"/>
      <c r="S871" s="23"/>
      <c r="T871" s="23"/>
      <c r="U871" s="23"/>
      <c r="V871" s="23"/>
      <c r="W871" s="23"/>
      <c r="X871" s="23"/>
      <c r="Y871" s="23"/>
      <c r="Z871" s="23"/>
      <c r="AA871" s="23"/>
      <c r="AB871" s="23"/>
      <c r="AC871" s="23"/>
      <c r="AD871" s="23"/>
      <c r="AE871" s="23"/>
      <c r="AF871" s="23"/>
      <c r="AG871" s="23"/>
      <c r="AH871" s="290"/>
      <c r="AI871" s="23"/>
      <c r="AJ871" s="23"/>
      <c r="AK871" s="23"/>
      <c r="AL871" s="23"/>
      <c r="AM871" s="23"/>
      <c r="AN871" s="23"/>
    </row>
    <row r="872" spans="1:40" ht="46.5" customHeight="1" x14ac:dyDescent="0.2">
      <c r="A872" s="123" t="s">
        <v>349</v>
      </c>
      <c r="B872" s="23">
        <v>2018</v>
      </c>
      <c r="C872" s="431" t="s">
        <v>87</v>
      </c>
      <c r="D872" s="130" t="s">
        <v>3686</v>
      </c>
      <c r="E872" s="20" t="s">
        <v>2431</v>
      </c>
      <c r="F872" s="19"/>
      <c r="G872" s="20"/>
      <c r="H872" s="253">
        <v>43135</v>
      </c>
      <c r="I872" s="122" t="s">
        <v>2458</v>
      </c>
      <c r="J872" s="20"/>
      <c r="K872" s="23"/>
      <c r="L872" s="23"/>
      <c r="M872" s="23"/>
      <c r="N872" s="23" t="s">
        <v>280</v>
      </c>
      <c r="O872" s="23" t="s">
        <v>281</v>
      </c>
      <c r="P872" s="23"/>
      <c r="Q872" s="23"/>
      <c r="R872" s="23"/>
      <c r="S872" s="23"/>
      <c r="T872" s="23"/>
      <c r="U872" s="23"/>
      <c r="V872" s="23"/>
      <c r="W872" s="23"/>
      <c r="X872" s="23"/>
      <c r="Y872" s="23"/>
      <c r="Z872" s="23"/>
      <c r="AA872" s="23"/>
      <c r="AB872" s="23"/>
      <c r="AC872" s="23"/>
      <c r="AD872" s="23"/>
      <c r="AE872" s="23"/>
      <c r="AF872" s="23"/>
      <c r="AG872" s="23"/>
      <c r="AH872" s="290"/>
      <c r="AI872" s="23"/>
      <c r="AJ872" s="23"/>
      <c r="AK872" s="23"/>
      <c r="AL872" s="23"/>
      <c r="AM872" s="23"/>
      <c r="AN872" s="23"/>
    </row>
    <row r="873" spans="1:40" ht="46.5" customHeight="1" x14ac:dyDescent="0.2">
      <c r="A873" s="123" t="s">
        <v>349</v>
      </c>
      <c r="B873" s="23">
        <v>2018</v>
      </c>
      <c r="C873" s="431" t="s">
        <v>87</v>
      </c>
      <c r="D873" s="130" t="s">
        <v>3687</v>
      </c>
      <c r="E873" s="20" t="s">
        <v>2431</v>
      </c>
      <c r="F873" s="19"/>
      <c r="G873" s="20"/>
      <c r="H873" s="253">
        <v>43221</v>
      </c>
      <c r="I873" s="122" t="s">
        <v>2459</v>
      </c>
      <c r="J873" s="20"/>
      <c r="K873" s="23"/>
      <c r="L873" s="23"/>
      <c r="M873" s="23"/>
      <c r="N873" s="23" t="s">
        <v>280</v>
      </c>
      <c r="O873" s="23" t="s">
        <v>281</v>
      </c>
      <c r="P873" s="23"/>
      <c r="Q873" s="23"/>
      <c r="R873" s="23"/>
      <c r="S873" s="23"/>
      <c r="T873" s="23"/>
      <c r="U873" s="23"/>
      <c r="V873" s="23"/>
      <c r="W873" s="23"/>
      <c r="X873" s="23"/>
      <c r="Y873" s="23"/>
      <c r="Z873" s="23"/>
      <c r="AA873" s="23"/>
      <c r="AB873" s="23"/>
      <c r="AC873" s="23"/>
      <c r="AD873" s="23"/>
      <c r="AE873" s="23"/>
      <c r="AF873" s="23"/>
      <c r="AG873" s="23"/>
      <c r="AH873" s="290"/>
      <c r="AI873" s="23"/>
      <c r="AJ873" s="23"/>
      <c r="AK873" s="23"/>
      <c r="AL873" s="23"/>
      <c r="AM873" s="23"/>
      <c r="AN873" s="23"/>
    </row>
    <row r="874" spans="1:40" ht="46.5" customHeight="1" x14ac:dyDescent="0.2">
      <c r="A874" s="123" t="s">
        <v>349</v>
      </c>
      <c r="B874" s="23">
        <v>2018</v>
      </c>
      <c r="C874" s="433" t="s">
        <v>125</v>
      </c>
      <c r="D874" s="130" t="s">
        <v>3688</v>
      </c>
      <c r="E874" s="20" t="s">
        <v>350</v>
      </c>
      <c r="F874" s="19"/>
      <c r="G874" s="20"/>
      <c r="H874" s="253">
        <v>43103</v>
      </c>
      <c r="I874" s="122" t="s">
        <v>2459</v>
      </c>
      <c r="J874" s="20"/>
      <c r="K874" s="23"/>
      <c r="L874" s="23"/>
      <c r="M874" s="23"/>
      <c r="N874" s="23" t="s">
        <v>2460</v>
      </c>
      <c r="O874" s="23" t="s">
        <v>2461</v>
      </c>
      <c r="P874" s="23"/>
      <c r="Q874" s="23"/>
      <c r="R874" s="23"/>
      <c r="S874" s="23"/>
      <c r="T874" s="23"/>
      <c r="U874" s="23"/>
      <c r="V874" s="23"/>
      <c r="W874" s="23"/>
      <c r="X874" s="23"/>
      <c r="Y874" s="23"/>
      <c r="Z874" s="23"/>
      <c r="AA874" s="23"/>
      <c r="AB874" s="23"/>
      <c r="AC874" s="23" t="s">
        <v>62</v>
      </c>
      <c r="AD874" s="23"/>
      <c r="AE874" s="23"/>
      <c r="AF874" s="23"/>
      <c r="AG874" s="23"/>
      <c r="AH874" s="290"/>
      <c r="AI874" s="23"/>
      <c r="AJ874" s="23"/>
      <c r="AK874" s="23"/>
      <c r="AL874" s="23"/>
      <c r="AM874" s="23"/>
      <c r="AN874" s="23"/>
    </row>
    <row r="875" spans="1:40" ht="46.5" customHeight="1" x14ac:dyDescent="0.2">
      <c r="A875" s="123" t="s">
        <v>349</v>
      </c>
      <c r="B875" s="23">
        <v>2018</v>
      </c>
      <c r="C875" s="433" t="s">
        <v>125</v>
      </c>
      <c r="D875" s="130" t="s">
        <v>3689</v>
      </c>
      <c r="E875" s="20" t="s">
        <v>350</v>
      </c>
      <c r="F875" s="19"/>
      <c r="G875" s="20"/>
      <c r="H875" s="253">
        <v>43109</v>
      </c>
      <c r="I875" s="122" t="s">
        <v>2462</v>
      </c>
      <c r="J875" s="20"/>
      <c r="K875" s="23"/>
      <c r="L875" s="23"/>
      <c r="M875" s="23"/>
      <c r="N875" s="23" t="s">
        <v>2460</v>
      </c>
      <c r="O875" s="23" t="s">
        <v>2461</v>
      </c>
      <c r="P875" s="23" t="s">
        <v>134</v>
      </c>
      <c r="Q875" s="23" t="s">
        <v>135</v>
      </c>
      <c r="R875" s="23"/>
      <c r="S875" s="23"/>
      <c r="T875" s="23"/>
      <c r="U875" s="23"/>
      <c r="V875" s="23"/>
      <c r="W875" s="23"/>
      <c r="X875" s="23"/>
      <c r="Y875" s="23"/>
      <c r="Z875" s="23"/>
      <c r="AA875" s="23"/>
      <c r="AB875" s="23"/>
      <c r="AC875" s="23"/>
      <c r="AD875" s="23"/>
      <c r="AE875" s="23"/>
      <c r="AF875" s="23"/>
      <c r="AG875" s="23"/>
      <c r="AH875" s="290"/>
      <c r="AI875" s="23"/>
      <c r="AJ875" s="23"/>
      <c r="AK875" s="23"/>
      <c r="AL875" s="23"/>
      <c r="AM875" s="23"/>
      <c r="AN875" s="23"/>
    </row>
    <row r="876" spans="1:40" ht="46.5" customHeight="1" x14ac:dyDescent="0.2">
      <c r="A876" s="123" t="s">
        <v>349</v>
      </c>
      <c r="B876" s="23">
        <v>2018</v>
      </c>
      <c r="C876" s="431" t="s">
        <v>79</v>
      </c>
      <c r="D876" s="130" t="s">
        <v>3690</v>
      </c>
      <c r="E876" s="20" t="s">
        <v>350</v>
      </c>
      <c r="F876" s="19"/>
      <c r="G876" s="20"/>
      <c r="H876" s="253">
        <v>43233</v>
      </c>
      <c r="I876" s="122" t="s">
        <v>2463</v>
      </c>
      <c r="J876" s="20"/>
      <c r="K876" s="23"/>
      <c r="L876" s="23"/>
      <c r="M876" s="23"/>
      <c r="N876" s="23" t="s">
        <v>654</v>
      </c>
      <c r="O876" s="23" t="s">
        <v>655</v>
      </c>
      <c r="P876" s="23"/>
      <c r="Q876" s="23"/>
      <c r="R876" s="23"/>
      <c r="S876" s="23"/>
      <c r="T876" s="23"/>
      <c r="U876" s="23"/>
      <c r="V876" s="23"/>
      <c r="W876" s="23"/>
      <c r="X876" s="23"/>
      <c r="Y876" s="23"/>
      <c r="Z876" s="23"/>
      <c r="AA876" s="23"/>
      <c r="AB876" s="23"/>
      <c r="AC876" s="23"/>
      <c r="AD876" s="23"/>
      <c r="AE876" s="23"/>
      <c r="AF876" s="23"/>
      <c r="AG876" s="23"/>
      <c r="AH876" s="290"/>
      <c r="AI876" s="23"/>
      <c r="AJ876" s="23"/>
      <c r="AK876" s="23"/>
      <c r="AL876" s="23"/>
      <c r="AM876" s="23"/>
      <c r="AN876" s="23"/>
    </row>
    <row r="877" spans="1:40" ht="46.5" customHeight="1" x14ac:dyDescent="0.2">
      <c r="A877" s="126" t="s">
        <v>458</v>
      </c>
      <c r="B877" s="23">
        <v>2018</v>
      </c>
      <c r="C877" s="431" t="s">
        <v>136</v>
      </c>
      <c r="D877" s="42" t="s">
        <v>3691</v>
      </c>
      <c r="E877" s="160" t="s">
        <v>2464</v>
      </c>
      <c r="F877" s="161"/>
      <c r="G877" s="20"/>
      <c r="H877" s="207" t="s">
        <v>2465</v>
      </c>
      <c r="I877" s="35"/>
      <c r="J877" s="20"/>
      <c r="K877" s="23"/>
      <c r="L877" s="23"/>
      <c r="M877" s="23"/>
      <c r="N877" s="23" t="s">
        <v>2260</v>
      </c>
      <c r="O877" s="23" t="s">
        <v>2261</v>
      </c>
      <c r="P877" s="23"/>
      <c r="Q877" s="23"/>
      <c r="R877" s="23"/>
      <c r="S877" s="23"/>
      <c r="T877" s="23"/>
      <c r="U877" s="23"/>
      <c r="V877" s="23"/>
      <c r="W877" s="23"/>
      <c r="X877" s="23"/>
      <c r="Y877" s="23"/>
      <c r="Z877" s="23"/>
      <c r="AA877" s="23"/>
      <c r="AB877" s="23"/>
      <c r="AC877" s="23" t="s">
        <v>62</v>
      </c>
      <c r="AD877" s="23"/>
      <c r="AE877" s="23"/>
      <c r="AF877" s="23"/>
      <c r="AG877" s="23"/>
      <c r="AH877" s="290"/>
      <c r="AI877" s="23"/>
      <c r="AJ877" s="23"/>
      <c r="AK877" s="23"/>
      <c r="AL877" s="23"/>
      <c r="AM877" s="23"/>
      <c r="AN877" s="23"/>
    </row>
    <row r="878" spans="1:40" ht="46.5" customHeight="1" x14ac:dyDescent="0.2">
      <c r="A878" s="126" t="s">
        <v>458</v>
      </c>
      <c r="B878" s="23">
        <v>2018</v>
      </c>
      <c r="C878" s="431" t="s">
        <v>136</v>
      </c>
      <c r="D878" s="42" t="s">
        <v>3692</v>
      </c>
      <c r="E878" s="160" t="s">
        <v>2466</v>
      </c>
      <c r="F878" s="161"/>
      <c r="G878" s="20"/>
      <c r="H878" s="207" t="s">
        <v>2467</v>
      </c>
      <c r="I878" s="35"/>
      <c r="J878" s="20"/>
      <c r="K878" s="23"/>
      <c r="L878" s="23"/>
      <c r="M878" s="23"/>
      <c r="N878" s="23" t="s">
        <v>2260</v>
      </c>
      <c r="O878" s="23" t="s">
        <v>2261</v>
      </c>
      <c r="P878" s="23"/>
      <c r="Q878" s="23"/>
      <c r="R878" s="23"/>
      <c r="S878" s="23"/>
      <c r="T878" s="23"/>
      <c r="U878" s="23"/>
      <c r="V878" s="23"/>
      <c r="W878" s="23"/>
      <c r="X878" s="23"/>
      <c r="Y878" s="23"/>
      <c r="Z878" s="23"/>
      <c r="AA878" s="23"/>
      <c r="AB878" s="23"/>
      <c r="AC878" s="23" t="s">
        <v>62</v>
      </c>
      <c r="AD878" s="23"/>
      <c r="AE878" s="23"/>
      <c r="AF878" s="23"/>
      <c r="AG878" s="23"/>
      <c r="AH878" s="290"/>
      <c r="AI878" s="23"/>
      <c r="AJ878" s="23"/>
      <c r="AK878" s="23"/>
      <c r="AL878" s="23"/>
      <c r="AM878" s="23"/>
      <c r="AN878" s="23"/>
    </row>
    <row r="879" spans="1:40" ht="46.5" customHeight="1" x14ac:dyDescent="0.2">
      <c r="A879" s="126" t="s">
        <v>458</v>
      </c>
      <c r="B879" s="23">
        <v>2018</v>
      </c>
      <c r="C879" s="431" t="s">
        <v>87</v>
      </c>
      <c r="D879" s="42" t="s">
        <v>3693</v>
      </c>
      <c r="E879" s="160" t="s">
        <v>2468</v>
      </c>
      <c r="F879" s="161"/>
      <c r="G879" s="20"/>
      <c r="H879" s="207" t="s">
        <v>2469</v>
      </c>
      <c r="I879" s="35"/>
      <c r="J879" s="20"/>
      <c r="K879" s="23"/>
      <c r="L879" s="23"/>
      <c r="M879" s="23"/>
      <c r="N879" s="23" t="s">
        <v>586</v>
      </c>
      <c r="O879" s="23" t="s">
        <v>1485</v>
      </c>
      <c r="P879" s="23"/>
      <c r="Q879" s="23"/>
      <c r="R879" s="23"/>
      <c r="S879" s="23"/>
      <c r="T879" s="23"/>
      <c r="U879" s="23"/>
      <c r="V879" s="23"/>
      <c r="W879" s="23"/>
      <c r="X879" s="23"/>
      <c r="Y879" s="23"/>
      <c r="Z879" s="23"/>
      <c r="AA879" s="23"/>
      <c r="AB879" s="23"/>
      <c r="AC879" s="23" t="s">
        <v>62</v>
      </c>
      <c r="AD879" s="23"/>
      <c r="AE879" s="23"/>
      <c r="AF879" s="23"/>
      <c r="AG879" s="23"/>
      <c r="AH879" s="290"/>
      <c r="AI879" s="23"/>
      <c r="AJ879" s="23"/>
      <c r="AK879" s="23"/>
      <c r="AL879" s="23"/>
      <c r="AM879" s="23"/>
      <c r="AN879" s="23"/>
    </row>
    <row r="880" spans="1:40" ht="46.5" customHeight="1" x14ac:dyDescent="0.2">
      <c r="A880" s="126" t="s">
        <v>458</v>
      </c>
      <c r="B880" s="23">
        <v>2018</v>
      </c>
      <c r="C880" s="431" t="s">
        <v>87</v>
      </c>
      <c r="D880" s="42" t="s">
        <v>3694</v>
      </c>
      <c r="E880" s="160" t="s">
        <v>2470</v>
      </c>
      <c r="F880" s="161"/>
      <c r="G880" s="20"/>
      <c r="H880" s="207" t="s">
        <v>2471</v>
      </c>
      <c r="I880" s="35"/>
      <c r="J880" s="20"/>
      <c r="K880" s="23"/>
      <c r="L880" s="23"/>
      <c r="M880" s="23"/>
      <c r="N880" s="23" t="s">
        <v>586</v>
      </c>
      <c r="O880" s="23" t="s">
        <v>1485</v>
      </c>
      <c r="P880" s="23"/>
      <c r="Q880" s="23"/>
      <c r="R880" s="23"/>
      <c r="S880" s="23"/>
      <c r="T880" s="23"/>
      <c r="U880" s="23"/>
      <c r="V880" s="23"/>
      <c r="W880" s="23"/>
      <c r="X880" s="23"/>
      <c r="Y880" s="23"/>
      <c r="Z880" s="23"/>
      <c r="AA880" s="23"/>
      <c r="AB880" s="23"/>
      <c r="AC880" s="23"/>
      <c r="AD880" s="23"/>
      <c r="AE880" s="23"/>
      <c r="AF880" s="23"/>
      <c r="AG880" s="23"/>
      <c r="AH880" s="290"/>
      <c r="AI880" s="23"/>
      <c r="AJ880" s="23"/>
      <c r="AK880" s="23"/>
      <c r="AL880" s="23"/>
      <c r="AM880" s="23"/>
      <c r="AN880" s="23"/>
    </row>
    <row r="881" spans="1:40" ht="46.5" customHeight="1" x14ac:dyDescent="0.2">
      <c r="A881" s="126" t="s">
        <v>458</v>
      </c>
      <c r="B881" s="23">
        <v>2018</v>
      </c>
      <c r="C881" s="431" t="s">
        <v>87</v>
      </c>
      <c r="D881" s="42" t="s">
        <v>3695</v>
      </c>
      <c r="E881" s="160" t="s">
        <v>2472</v>
      </c>
      <c r="F881" s="161"/>
      <c r="G881" s="20"/>
      <c r="H881" s="207" t="s">
        <v>2473</v>
      </c>
      <c r="I881" s="35"/>
      <c r="J881" s="20"/>
      <c r="K881" s="23"/>
      <c r="L881" s="23"/>
      <c r="M881" s="23"/>
      <c r="N881" s="23" t="s">
        <v>586</v>
      </c>
      <c r="O881" s="23" t="s">
        <v>1485</v>
      </c>
      <c r="P881" s="23"/>
      <c r="Q881" s="23"/>
      <c r="R881" s="23"/>
      <c r="S881" s="23"/>
      <c r="T881" s="23"/>
      <c r="U881" s="23"/>
      <c r="V881" s="23"/>
      <c r="W881" s="23"/>
      <c r="X881" s="23"/>
      <c r="Y881" s="23"/>
      <c r="Z881" s="23"/>
      <c r="AA881" s="23"/>
      <c r="AB881" s="23"/>
      <c r="AC881" s="23" t="s">
        <v>62</v>
      </c>
      <c r="AD881" s="23"/>
      <c r="AE881" s="23"/>
      <c r="AF881" s="23"/>
      <c r="AG881" s="23"/>
      <c r="AH881" s="290"/>
      <c r="AI881" s="23"/>
      <c r="AJ881" s="23"/>
      <c r="AK881" s="23"/>
      <c r="AL881" s="23"/>
      <c r="AM881" s="23"/>
      <c r="AN881" s="23"/>
    </row>
    <row r="882" spans="1:40" ht="46.5" customHeight="1" x14ac:dyDescent="0.2">
      <c r="A882" s="126" t="s">
        <v>458</v>
      </c>
      <c r="B882" s="23">
        <v>2018</v>
      </c>
      <c r="C882" s="431" t="s">
        <v>54</v>
      </c>
      <c r="D882" s="42" t="s">
        <v>3696</v>
      </c>
      <c r="E882" s="160" t="s">
        <v>2474</v>
      </c>
      <c r="F882" s="161"/>
      <c r="G882" s="20"/>
      <c r="H882" s="207" t="s">
        <v>2475</v>
      </c>
      <c r="I882" s="35"/>
      <c r="J882" s="20"/>
      <c r="K882" s="23"/>
      <c r="L882" s="23"/>
      <c r="M882" s="23"/>
      <c r="N882" s="23" t="s">
        <v>2476</v>
      </c>
      <c r="O882" s="23" t="s">
        <v>2477</v>
      </c>
      <c r="P882" s="23"/>
      <c r="Q882" s="23"/>
      <c r="R882" s="23"/>
      <c r="S882" s="23"/>
      <c r="T882" s="23"/>
      <c r="U882" s="23"/>
      <c r="V882" s="23"/>
      <c r="W882" s="23"/>
      <c r="X882" s="23"/>
      <c r="Y882" s="23"/>
      <c r="Z882" s="23"/>
      <c r="AA882" s="23"/>
      <c r="AB882" s="23"/>
      <c r="AC882" s="23" t="s">
        <v>62</v>
      </c>
      <c r="AD882" s="23"/>
      <c r="AE882" s="23"/>
      <c r="AF882" s="23"/>
      <c r="AG882" s="23"/>
      <c r="AH882" s="290"/>
      <c r="AI882" s="23"/>
      <c r="AJ882" s="23"/>
      <c r="AK882" s="23"/>
      <c r="AL882" s="23"/>
      <c r="AM882" s="23"/>
      <c r="AN882" s="23"/>
    </row>
    <row r="883" spans="1:40" ht="46.5" customHeight="1" x14ac:dyDescent="0.2">
      <c r="A883" s="126" t="s">
        <v>458</v>
      </c>
      <c r="B883" s="23">
        <v>2018</v>
      </c>
      <c r="C883" s="431" t="s">
        <v>54</v>
      </c>
      <c r="D883" s="42" t="s">
        <v>3697</v>
      </c>
      <c r="E883" s="160" t="s">
        <v>2478</v>
      </c>
      <c r="F883" s="161"/>
      <c r="G883" s="20"/>
      <c r="H883" s="207" t="s">
        <v>2479</v>
      </c>
      <c r="I883" s="35"/>
      <c r="J883" s="20"/>
      <c r="K883" s="23"/>
      <c r="L883" s="23"/>
      <c r="M883" s="23"/>
      <c r="N883" s="23" t="s">
        <v>2476</v>
      </c>
      <c r="O883" s="23" t="s">
        <v>2477</v>
      </c>
      <c r="P883" s="23"/>
      <c r="Q883" s="23"/>
      <c r="R883" s="23"/>
      <c r="S883" s="23"/>
      <c r="T883" s="23"/>
      <c r="U883" s="23"/>
      <c r="V883" s="23"/>
      <c r="W883" s="23"/>
      <c r="X883" s="23"/>
      <c r="Y883" s="23"/>
      <c r="Z883" s="23"/>
      <c r="AA883" s="23"/>
      <c r="AB883" s="23"/>
      <c r="AC883" s="23" t="s">
        <v>62</v>
      </c>
      <c r="AD883" s="23"/>
      <c r="AE883" s="23"/>
      <c r="AF883" s="23"/>
      <c r="AG883" s="23"/>
      <c r="AH883" s="290"/>
      <c r="AI883" s="23"/>
      <c r="AJ883" s="23"/>
      <c r="AK883" s="23"/>
      <c r="AL883" s="23"/>
      <c r="AM883" s="23"/>
      <c r="AN883" s="23"/>
    </row>
    <row r="884" spans="1:40" ht="46.5" customHeight="1" x14ac:dyDescent="0.2">
      <c r="A884" s="126" t="s">
        <v>458</v>
      </c>
      <c r="B884" s="23">
        <v>2018</v>
      </c>
      <c r="C884" s="431" t="s">
        <v>54</v>
      </c>
      <c r="D884" s="42" t="s">
        <v>3698</v>
      </c>
      <c r="E884" s="160" t="s">
        <v>2480</v>
      </c>
      <c r="F884" s="161"/>
      <c r="G884" s="20"/>
      <c r="H884" s="207" t="s">
        <v>2481</v>
      </c>
      <c r="I884" s="35"/>
      <c r="J884" s="20"/>
      <c r="K884" s="23"/>
      <c r="L884" s="23"/>
      <c r="M884" s="23"/>
      <c r="N884" s="23" t="s">
        <v>2476</v>
      </c>
      <c r="O884" s="23" t="s">
        <v>2477</v>
      </c>
      <c r="P884" s="23"/>
      <c r="Q884" s="23"/>
      <c r="R884" s="23"/>
      <c r="S884" s="23"/>
      <c r="T884" s="23"/>
      <c r="U884" s="23"/>
      <c r="V884" s="23"/>
      <c r="W884" s="23"/>
      <c r="X884" s="23"/>
      <c r="Y884" s="23"/>
      <c r="Z884" s="23"/>
      <c r="AA884" s="23"/>
      <c r="AB884" s="23"/>
      <c r="AC884" s="23" t="s">
        <v>62</v>
      </c>
      <c r="AD884" s="23"/>
      <c r="AE884" s="23"/>
      <c r="AF884" s="23"/>
      <c r="AG884" s="23"/>
      <c r="AH884" s="290"/>
      <c r="AI884" s="23"/>
      <c r="AJ884" s="23"/>
      <c r="AK884" s="23"/>
      <c r="AL884" s="23"/>
      <c r="AM884" s="23"/>
      <c r="AN884" s="23"/>
    </row>
    <row r="885" spans="1:40" ht="46.5" customHeight="1" x14ac:dyDescent="0.2">
      <c r="A885" s="126" t="s">
        <v>458</v>
      </c>
      <c r="B885" s="23">
        <v>2018</v>
      </c>
      <c r="C885" s="431" t="s">
        <v>54</v>
      </c>
      <c r="D885" s="42" t="s">
        <v>3699</v>
      </c>
      <c r="E885" s="160" t="s">
        <v>2482</v>
      </c>
      <c r="F885" s="161"/>
      <c r="G885" s="20"/>
      <c r="H885" s="207" t="s">
        <v>2483</v>
      </c>
      <c r="I885" s="35"/>
      <c r="J885" s="20"/>
      <c r="K885" s="23"/>
      <c r="L885" s="23"/>
      <c r="M885" s="23"/>
      <c r="N885" s="23" t="s">
        <v>2476</v>
      </c>
      <c r="O885" s="23" t="s">
        <v>2477</v>
      </c>
      <c r="P885" s="23"/>
      <c r="Q885" s="23"/>
      <c r="R885" s="23"/>
      <c r="S885" s="23"/>
      <c r="T885" s="23"/>
      <c r="U885" s="23"/>
      <c r="V885" s="23"/>
      <c r="W885" s="23"/>
      <c r="X885" s="23"/>
      <c r="Y885" s="23"/>
      <c r="Z885" s="23"/>
      <c r="AA885" s="23"/>
      <c r="AB885" s="23"/>
      <c r="AC885" s="23"/>
      <c r="AD885" s="23"/>
      <c r="AE885" s="23"/>
      <c r="AF885" s="23"/>
      <c r="AG885" s="23"/>
      <c r="AH885" s="290"/>
      <c r="AI885" s="23"/>
      <c r="AJ885" s="23"/>
      <c r="AK885" s="23"/>
      <c r="AL885" s="23"/>
      <c r="AM885" s="23"/>
      <c r="AN885" s="23"/>
    </row>
    <row r="886" spans="1:40" ht="46.5" customHeight="1" x14ac:dyDescent="0.2">
      <c r="A886" s="126" t="s">
        <v>458</v>
      </c>
      <c r="B886" s="23">
        <v>2018</v>
      </c>
      <c r="C886" s="431" t="s">
        <v>54</v>
      </c>
      <c r="D886" s="42" t="s">
        <v>3700</v>
      </c>
      <c r="E886" s="160" t="s">
        <v>2484</v>
      </c>
      <c r="F886" s="161"/>
      <c r="G886" s="20"/>
      <c r="H886" s="207" t="s">
        <v>2485</v>
      </c>
      <c r="I886" s="35"/>
      <c r="J886" s="20"/>
      <c r="K886" s="23"/>
      <c r="L886" s="23"/>
      <c r="M886" s="23"/>
      <c r="N886" s="23" t="s">
        <v>2476</v>
      </c>
      <c r="O886" s="23" t="s">
        <v>2477</v>
      </c>
      <c r="P886" s="23"/>
      <c r="Q886" s="23"/>
      <c r="R886" s="23"/>
      <c r="S886" s="23"/>
      <c r="T886" s="23"/>
      <c r="U886" s="23"/>
      <c r="V886" s="23"/>
      <c r="W886" s="23"/>
      <c r="X886" s="23"/>
      <c r="Y886" s="23"/>
      <c r="Z886" s="23"/>
      <c r="AA886" s="23"/>
      <c r="AB886" s="23"/>
      <c r="AC886" s="23" t="s">
        <v>62</v>
      </c>
      <c r="AD886" s="23"/>
      <c r="AE886" s="23"/>
      <c r="AF886" s="23"/>
      <c r="AG886" s="23"/>
      <c r="AH886" s="290"/>
      <c r="AI886" s="23"/>
      <c r="AJ886" s="23"/>
      <c r="AK886" s="23"/>
      <c r="AL886" s="23"/>
      <c r="AM886" s="23"/>
      <c r="AN886" s="23"/>
    </row>
    <row r="887" spans="1:40" ht="46.5" customHeight="1" x14ac:dyDescent="0.2">
      <c r="A887" s="126" t="s">
        <v>458</v>
      </c>
      <c r="B887" s="23">
        <v>2018</v>
      </c>
      <c r="C887" s="431" t="s">
        <v>125</v>
      </c>
      <c r="D887" s="42" t="s">
        <v>3701</v>
      </c>
      <c r="E887" s="160" t="s">
        <v>2486</v>
      </c>
      <c r="F887" s="161"/>
      <c r="G887" s="20"/>
      <c r="H887" s="207" t="s">
        <v>2487</v>
      </c>
      <c r="I887" s="35"/>
      <c r="J887" s="20"/>
      <c r="K887" s="23"/>
      <c r="L887" s="23"/>
      <c r="M887" s="23"/>
      <c r="N887" s="23" t="s">
        <v>130</v>
      </c>
      <c r="O887" s="23" t="s">
        <v>131</v>
      </c>
      <c r="P887" s="23"/>
      <c r="Q887" s="23"/>
      <c r="R887" s="23"/>
      <c r="S887" s="23"/>
      <c r="T887" s="23"/>
      <c r="U887" s="23"/>
      <c r="V887" s="23"/>
      <c r="W887" s="23"/>
      <c r="X887" s="23"/>
      <c r="Y887" s="23"/>
      <c r="Z887" s="23"/>
      <c r="AA887" s="23"/>
      <c r="AB887" s="23"/>
      <c r="AC887" s="23"/>
      <c r="AD887" s="23"/>
      <c r="AE887" s="23"/>
      <c r="AF887" s="23"/>
      <c r="AG887" s="23"/>
      <c r="AH887" s="290"/>
      <c r="AI887" s="23"/>
      <c r="AJ887" s="23"/>
      <c r="AK887" s="23"/>
      <c r="AL887" s="23"/>
      <c r="AM887" s="23"/>
      <c r="AN887" s="23"/>
    </row>
    <row r="888" spans="1:40" ht="46.5" customHeight="1" x14ac:dyDescent="0.2">
      <c r="A888" s="126" t="s">
        <v>458</v>
      </c>
      <c r="B888" s="23">
        <v>2018</v>
      </c>
      <c r="C888" s="431" t="s">
        <v>125</v>
      </c>
      <c r="D888" s="42" t="s">
        <v>3702</v>
      </c>
      <c r="E888" s="160" t="s">
        <v>2488</v>
      </c>
      <c r="F888" s="161"/>
      <c r="G888" s="20"/>
      <c r="H888" s="207" t="s">
        <v>2489</v>
      </c>
      <c r="I888" s="35"/>
      <c r="J888" s="20"/>
      <c r="K888" s="23"/>
      <c r="L888" s="23"/>
      <c r="M888" s="23"/>
      <c r="N888" s="23" t="s">
        <v>130</v>
      </c>
      <c r="O888" s="23" t="s">
        <v>131</v>
      </c>
      <c r="P888" s="23"/>
      <c r="Q888" s="23"/>
      <c r="R888" s="23"/>
      <c r="S888" s="23"/>
      <c r="T888" s="23"/>
      <c r="U888" s="23"/>
      <c r="V888" s="23"/>
      <c r="W888" s="23"/>
      <c r="X888" s="23"/>
      <c r="Y888" s="23"/>
      <c r="Z888" s="23"/>
      <c r="AA888" s="23"/>
      <c r="AB888" s="23"/>
      <c r="AC888" s="23"/>
      <c r="AD888" s="23"/>
      <c r="AE888" s="23"/>
      <c r="AF888" s="23"/>
      <c r="AG888" s="23"/>
      <c r="AH888" s="290"/>
      <c r="AI888" s="23"/>
      <c r="AJ888" s="23"/>
      <c r="AK888" s="23"/>
      <c r="AL888" s="23"/>
      <c r="AM888" s="23"/>
      <c r="AN888" s="23"/>
    </row>
    <row r="889" spans="1:40" ht="46.5" customHeight="1" x14ac:dyDescent="0.2">
      <c r="A889" s="126" t="s">
        <v>458</v>
      </c>
      <c r="B889" s="23">
        <v>2018</v>
      </c>
      <c r="C889" s="431" t="s">
        <v>125</v>
      </c>
      <c r="D889" s="42" t="s">
        <v>3703</v>
      </c>
      <c r="E889" s="160" t="s">
        <v>2490</v>
      </c>
      <c r="F889" s="161"/>
      <c r="G889" s="20"/>
      <c r="H889" s="207" t="s">
        <v>2491</v>
      </c>
      <c r="I889" s="35"/>
      <c r="J889" s="20"/>
      <c r="K889" s="23"/>
      <c r="L889" s="23"/>
      <c r="M889" s="23"/>
      <c r="N889" s="23" t="s">
        <v>402</v>
      </c>
      <c r="O889" s="23" t="s">
        <v>403</v>
      </c>
      <c r="P889" s="23"/>
      <c r="Q889" s="23"/>
      <c r="R889" s="23"/>
      <c r="S889" s="23"/>
      <c r="T889" s="23"/>
      <c r="U889" s="23"/>
      <c r="V889" s="23"/>
      <c r="W889" s="23"/>
      <c r="X889" s="23"/>
      <c r="Y889" s="23"/>
      <c r="Z889" s="23"/>
      <c r="AA889" s="23"/>
      <c r="AB889" s="23"/>
      <c r="AC889" s="23" t="s">
        <v>62</v>
      </c>
      <c r="AD889" s="23"/>
      <c r="AE889" s="23"/>
      <c r="AF889" s="23"/>
      <c r="AG889" s="23"/>
      <c r="AH889" s="290"/>
      <c r="AI889" s="23"/>
      <c r="AJ889" s="23"/>
      <c r="AK889" s="23"/>
      <c r="AL889" s="23"/>
      <c r="AM889" s="23"/>
      <c r="AN889" s="23"/>
    </row>
    <row r="890" spans="1:40" ht="46.5" customHeight="1" x14ac:dyDescent="0.2">
      <c r="A890" s="126" t="s">
        <v>458</v>
      </c>
      <c r="B890" s="23">
        <v>2018</v>
      </c>
      <c r="C890" s="431" t="s">
        <v>1579</v>
      </c>
      <c r="D890" s="42" t="s">
        <v>3704</v>
      </c>
      <c r="E890" s="160" t="s">
        <v>2492</v>
      </c>
      <c r="F890" s="161"/>
      <c r="G890" s="20"/>
      <c r="H890" s="207" t="s">
        <v>2493</v>
      </c>
      <c r="I890" s="35"/>
      <c r="J890" s="20"/>
      <c r="K890" s="23"/>
      <c r="L890" s="23"/>
      <c r="M890" s="23"/>
      <c r="N890" s="23" t="s">
        <v>197</v>
      </c>
      <c r="O890" s="23" t="s">
        <v>198</v>
      </c>
      <c r="P890" s="23"/>
      <c r="Q890" s="23"/>
      <c r="R890" s="23"/>
      <c r="S890" s="23"/>
      <c r="T890" s="23"/>
      <c r="U890" s="23"/>
      <c r="V890" s="23"/>
      <c r="W890" s="23"/>
      <c r="X890" s="23"/>
      <c r="Y890" s="23"/>
      <c r="Z890" s="23"/>
      <c r="AA890" s="23"/>
      <c r="AB890" s="23"/>
      <c r="AC890" s="23" t="s">
        <v>62</v>
      </c>
      <c r="AD890" s="23"/>
      <c r="AE890" s="23"/>
      <c r="AF890" s="23"/>
      <c r="AG890" s="23"/>
      <c r="AH890" s="290"/>
      <c r="AI890" s="23"/>
      <c r="AJ890" s="23"/>
      <c r="AK890" s="23"/>
      <c r="AL890" s="23"/>
      <c r="AM890" s="23"/>
      <c r="AN890" s="23"/>
    </row>
    <row r="891" spans="1:40" ht="46.5" customHeight="1" x14ac:dyDescent="0.2">
      <c r="A891" s="126" t="s">
        <v>458</v>
      </c>
      <c r="B891" s="23">
        <v>2018</v>
      </c>
      <c r="C891" s="431" t="s">
        <v>79</v>
      </c>
      <c r="D891" s="42" t="s">
        <v>3705</v>
      </c>
      <c r="E891" s="160" t="s">
        <v>2494</v>
      </c>
      <c r="F891" s="161"/>
      <c r="G891" s="20"/>
      <c r="H891" s="207" t="s">
        <v>2495</v>
      </c>
      <c r="I891" s="35"/>
      <c r="J891" s="20"/>
      <c r="K891" s="23"/>
      <c r="L891" s="23"/>
      <c r="M891" s="23"/>
      <c r="N891" s="23" t="s">
        <v>568</v>
      </c>
      <c r="O891" s="23" t="s">
        <v>569</v>
      </c>
      <c r="P891" s="23"/>
      <c r="Q891" s="23"/>
      <c r="R891" s="23"/>
      <c r="S891" s="23"/>
      <c r="T891" s="23"/>
      <c r="U891" s="23"/>
      <c r="V891" s="23"/>
      <c r="W891" s="23"/>
      <c r="X891" s="23"/>
      <c r="Y891" s="23"/>
      <c r="Z891" s="23"/>
      <c r="AA891" s="23"/>
      <c r="AB891" s="23"/>
      <c r="AC891" s="23" t="s">
        <v>62</v>
      </c>
      <c r="AD891" s="23"/>
      <c r="AE891" s="23"/>
      <c r="AF891" s="23"/>
      <c r="AG891" s="23"/>
      <c r="AH891" s="290"/>
      <c r="AI891" s="23"/>
      <c r="AJ891" s="23"/>
      <c r="AK891" s="23"/>
      <c r="AL891" s="23"/>
      <c r="AM891" s="23"/>
      <c r="AN891" s="23"/>
    </row>
    <row r="892" spans="1:40" ht="46.5" customHeight="1" x14ac:dyDescent="0.2">
      <c r="A892" s="126" t="s">
        <v>458</v>
      </c>
      <c r="B892" s="23">
        <v>2018</v>
      </c>
      <c r="C892" s="431" t="s">
        <v>1579</v>
      </c>
      <c r="D892" s="42" t="s">
        <v>3706</v>
      </c>
      <c r="E892" s="160" t="s">
        <v>2496</v>
      </c>
      <c r="F892" s="161"/>
      <c r="G892" s="20"/>
      <c r="H892" s="207" t="s">
        <v>2497</v>
      </c>
      <c r="I892" s="35"/>
      <c r="J892" s="20"/>
      <c r="K892" s="23"/>
      <c r="L892" s="23"/>
      <c r="M892" s="23"/>
      <c r="N892" s="23" t="s">
        <v>473</v>
      </c>
      <c r="O892" s="23" t="s">
        <v>474</v>
      </c>
      <c r="P892" s="23"/>
      <c r="Q892" s="23"/>
      <c r="R892" s="23"/>
      <c r="S892" s="23"/>
      <c r="T892" s="23"/>
      <c r="U892" s="23"/>
      <c r="V892" s="23"/>
      <c r="W892" s="23"/>
      <c r="X892" s="23"/>
      <c r="Y892" s="23"/>
      <c r="Z892" s="23"/>
      <c r="AA892" s="23"/>
      <c r="AB892" s="23"/>
      <c r="AC892" s="23"/>
      <c r="AD892" s="23"/>
      <c r="AE892" s="23"/>
      <c r="AF892" s="23"/>
      <c r="AG892" s="23"/>
      <c r="AH892" s="290"/>
      <c r="AI892" s="23"/>
      <c r="AJ892" s="23"/>
      <c r="AK892" s="23"/>
      <c r="AL892" s="23"/>
      <c r="AM892" s="23"/>
      <c r="AN892" s="23"/>
    </row>
    <row r="893" spans="1:40" ht="46.5" customHeight="1" x14ac:dyDescent="0.2">
      <c r="A893" s="126" t="s">
        <v>458</v>
      </c>
      <c r="B893" s="23">
        <v>2018</v>
      </c>
      <c r="C893" s="431" t="s">
        <v>1579</v>
      </c>
      <c r="D893" s="42" t="s">
        <v>3707</v>
      </c>
      <c r="E893" s="160" t="s">
        <v>2498</v>
      </c>
      <c r="F893" s="161"/>
      <c r="G893" s="20"/>
      <c r="H893" s="207" t="s">
        <v>2499</v>
      </c>
      <c r="I893" s="35"/>
      <c r="J893" s="20"/>
      <c r="K893" s="23"/>
      <c r="L893" s="23"/>
      <c r="M893" s="23"/>
      <c r="N893" s="23" t="s">
        <v>1732</v>
      </c>
      <c r="O893" s="23" t="s">
        <v>378</v>
      </c>
      <c r="P893" s="23"/>
      <c r="Q893" s="23"/>
      <c r="R893" s="23"/>
      <c r="S893" s="23"/>
      <c r="T893" s="23"/>
      <c r="U893" s="23"/>
      <c r="V893" s="23"/>
      <c r="W893" s="23"/>
      <c r="X893" s="23"/>
      <c r="Y893" s="23"/>
      <c r="Z893" s="23"/>
      <c r="AA893" s="23"/>
      <c r="AB893" s="23"/>
      <c r="AC893" s="23"/>
      <c r="AD893" s="23"/>
      <c r="AE893" s="23"/>
      <c r="AF893" s="23"/>
      <c r="AG893" s="23"/>
      <c r="AH893" s="290"/>
      <c r="AI893" s="23"/>
      <c r="AJ893" s="23"/>
      <c r="AK893" s="23"/>
      <c r="AL893" s="23"/>
      <c r="AM893" s="23"/>
      <c r="AN893" s="23"/>
    </row>
    <row r="894" spans="1:40" ht="46.5" customHeight="1" x14ac:dyDescent="0.2">
      <c r="A894" s="126" t="s">
        <v>458</v>
      </c>
      <c r="B894" s="23">
        <v>2018</v>
      </c>
      <c r="C894" s="431" t="s">
        <v>54</v>
      </c>
      <c r="D894" s="42" t="s">
        <v>3708</v>
      </c>
      <c r="E894" s="160" t="s">
        <v>2500</v>
      </c>
      <c r="F894" s="161"/>
      <c r="G894" s="20"/>
      <c r="H894" s="207" t="s">
        <v>2501</v>
      </c>
      <c r="I894" s="35"/>
      <c r="J894" s="20"/>
      <c r="K894" s="23"/>
      <c r="L894" s="23"/>
      <c r="M894" s="23"/>
      <c r="N894" s="23" t="s">
        <v>810</v>
      </c>
      <c r="O894" s="23" t="s">
        <v>223</v>
      </c>
      <c r="P894" s="23"/>
      <c r="Q894" s="23"/>
      <c r="R894" s="23"/>
      <c r="S894" s="23"/>
      <c r="T894" s="23"/>
      <c r="U894" s="23"/>
      <c r="V894" s="23"/>
      <c r="W894" s="23"/>
      <c r="X894" s="23"/>
      <c r="Y894" s="23"/>
      <c r="Z894" s="23"/>
      <c r="AA894" s="23"/>
      <c r="AB894" s="23"/>
      <c r="AC894" s="23"/>
      <c r="AD894" s="23"/>
      <c r="AE894" s="23"/>
      <c r="AF894" s="23"/>
      <c r="AG894" s="23"/>
      <c r="AH894" s="290"/>
      <c r="AI894" s="23"/>
      <c r="AJ894" s="23"/>
      <c r="AK894" s="23"/>
      <c r="AL894" s="23"/>
      <c r="AM894" s="23"/>
      <c r="AN894" s="23"/>
    </row>
    <row r="895" spans="1:40" ht="46.5" customHeight="1" x14ac:dyDescent="0.2">
      <c r="A895" s="126" t="s">
        <v>458</v>
      </c>
      <c r="B895" s="23">
        <v>2018</v>
      </c>
      <c r="C895" s="431" t="s">
        <v>1579</v>
      </c>
      <c r="D895" s="42" t="s">
        <v>3709</v>
      </c>
      <c r="E895" s="160" t="s">
        <v>2502</v>
      </c>
      <c r="F895" s="161"/>
      <c r="G895" s="20"/>
      <c r="H895" s="207" t="s">
        <v>2503</v>
      </c>
      <c r="I895" s="35"/>
      <c r="J895" s="20"/>
      <c r="K895" s="23"/>
      <c r="L895" s="23"/>
      <c r="M895" s="23"/>
      <c r="N895" s="23" t="s">
        <v>332</v>
      </c>
      <c r="O895" s="23" t="s">
        <v>333</v>
      </c>
      <c r="P895" s="23"/>
      <c r="Q895" s="23"/>
      <c r="R895" s="23"/>
      <c r="S895" s="23"/>
      <c r="T895" s="23"/>
      <c r="U895" s="23"/>
      <c r="V895" s="23"/>
      <c r="W895" s="23"/>
      <c r="X895" s="23"/>
      <c r="Y895" s="23"/>
      <c r="Z895" s="23"/>
      <c r="AA895" s="23"/>
      <c r="AB895" s="23"/>
      <c r="AC895" s="23"/>
      <c r="AD895" s="23"/>
      <c r="AE895" s="23"/>
      <c r="AF895" s="23"/>
      <c r="AG895" s="23"/>
      <c r="AH895" s="290"/>
      <c r="AI895" s="23"/>
      <c r="AJ895" s="23"/>
      <c r="AK895" s="23"/>
      <c r="AL895" s="23"/>
      <c r="AM895" s="23"/>
      <c r="AN895" s="23"/>
    </row>
    <row r="896" spans="1:40" ht="46.5" customHeight="1" x14ac:dyDescent="0.2">
      <c r="A896" s="126" t="s">
        <v>458</v>
      </c>
      <c r="B896" s="23">
        <v>2018</v>
      </c>
      <c r="C896" s="431" t="s">
        <v>87</v>
      </c>
      <c r="D896" s="42" t="s">
        <v>3710</v>
      </c>
      <c r="E896" s="160" t="s">
        <v>2466</v>
      </c>
      <c r="F896" s="161"/>
      <c r="G896" s="20"/>
      <c r="H896" s="207" t="s">
        <v>2504</v>
      </c>
      <c r="I896" s="35"/>
      <c r="J896" s="20"/>
      <c r="K896" s="23"/>
      <c r="L896" s="23"/>
      <c r="M896" s="23"/>
      <c r="N896" s="23" t="s">
        <v>270</v>
      </c>
      <c r="O896" s="23" t="s">
        <v>271</v>
      </c>
      <c r="P896" s="23" t="s">
        <v>185</v>
      </c>
      <c r="Q896" s="23" t="s">
        <v>186</v>
      </c>
      <c r="R896" s="23"/>
      <c r="S896" s="23"/>
      <c r="T896" s="23"/>
      <c r="U896" s="23"/>
      <c r="V896" s="23"/>
      <c r="W896" s="23"/>
      <c r="X896" s="23"/>
      <c r="Y896" s="23"/>
      <c r="Z896" s="23"/>
      <c r="AA896" s="23"/>
      <c r="AB896" s="23"/>
      <c r="AC896" s="23"/>
      <c r="AD896" s="23"/>
      <c r="AE896" s="23"/>
      <c r="AF896" s="23"/>
      <c r="AG896" s="23"/>
      <c r="AH896" s="290"/>
      <c r="AI896" s="23"/>
      <c r="AJ896" s="23"/>
      <c r="AK896" s="23"/>
      <c r="AL896" s="23"/>
      <c r="AM896" s="23"/>
      <c r="AN896" s="23"/>
    </row>
    <row r="897" spans="1:40" ht="46.5" customHeight="1" x14ac:dyDescent="0.2">
      <c r="A897" s="126" t="s">
        <v>458</v>
      </c>
      <c r="B897" s="23">
        <v>2018</v>
      </c>
      <c r="C897" s="431" t="s">
        <v>1579</v>
      </c>
      <c r="D897" s="42" t="s">
        <v>3711</v>
      </c>
      <c r="E897" s="160" t="s">
        <v>2505</v>
      </c>
      <c r="F897" s="161"/>
      <c r="G897" s="20"/>
      <c r="H897" s="207" t="s">
        <v>2506</v>
      </c>
      <c r="I897" s="35"/>
      <c r="J897" s="20"/>
      <c r="K897" s="23"/>
      <c r="L897" s="23"/>
      <c r="M897" s="23"/>
      <c r="N897" s="23" t="s">
        <v>197</v>
      </c>
      <c r="O897" s="23" t="s">
        <v>198</v>
      </c>
      <c r="P897" s="23"/>
      <c r="Q897" s="23"/>
      <c r="R897" s="23"/>
      <c r="S897" s="23"/>
      <c r="T897" s="23"/>
      <c r="U897" s="23"/>
      <c r="V897" s="23"/>
      <c r="W897" s="23"/>
      <c r="X897" s="23"/>
      <c r="Y897" s="23"/>
      <c r="Z897" s="23"/>
      <c r="AA897" s="23"/>
      <c r="AB897" s="23"/>
      <c r="AC897" s="23" t="s">
        <v>62</v>
      </c>
      <c r="AD897" s="23"/>
      <c r="AE897" s="23"/>
      <c r="AF897" s="23"/>
      <c r="AG897" s="23"/>
      <c r="AH897" s="290"/>
      <c r="AI897" s="23"/>
      <c r="AJ897" s="23"/>
      <c r="AK897" s="23"/>
      <c r="AL897" s="23"/>
      <c r="AM897" s="23"/>
      <c r="AN897" s="23"/>
    </row>
    <row r="898" spans="1:40" ht="46.5" customHeight="1" x14ac:dyDescent="0.2">
      <c r="A898" s="126" t="s">
        <v>458</v>
      </c>
      <c r="B898" s="23">
        <v>2018</v>
      </c>
      <c r="C898" s="431" t="s">
        <v>1579</v>
      </c>
      <c r="D898" s="42" t="s">
        <v>3712</v>
      </c>
      <c r="E898" s="160" t="s">
        <v>2507</v>
      </c>
      <c r="F898" s="161"/>
      <c r="G898" s="20"/>
      <c r="H898" s="207" t="s">
        <v>2508</v>
      </c>
      <c r="I898" s="35"/>
      <c r="J898" s="20"/>
      <c r="K898" s="23"/>
      <c r="L898" s="23"/>
      <c r="M898" s="23"/>
      <c r="N898" s="23" t="s">
        <v>197</v>
      </c>
      <c r="O898" s="23" t="s">
        <v>198</v>
      </c>
      <c r="P898" s="23"/>
      <c r="Q898" s="23"/>
      <c r="R898" s="23"/>
      <c r="S898" s="23"/>
      <c r="T898" s="23"/>
      <c r="U898" s="23"/>
      <c r="V898" s="23"/>
      <c r="W898" s="23"/>
      <c r="X898" s="23"/>
      <c r="Y898" s="23"/>
      <c r="Z898" s="23"/>
      <c r="AA898" s="23"/>
      <c r="AB898" s="23"/>
      <c r="AC898" s="23" t="s">
        <v>62</v>
      </c>
      <c r="AD898" s="23"/>
      <c r="AE898" s="23"/>
      <c r="AF898" s="23"/>
      <c r="AG898" s="23"/>
      <c r="AH898" s="290"/>
      <c r="AI898" s="23"/>
      <c r="AJ898" s="23"/>
      <c r="AK898" s="23"/>
      <c r="AL898" s="23"/>
      <c r="AM898" s="23"/>
      <c r="AN898" s="23"/>
    </row>
    <row r="899" spans="1:40" ht="46.5" customHeight="1" x14ac:dyDescent="0.2">
      <c r="A899" s="126" t="s">
        <v>458</v>
      </c>
      <c r="B899" s="23">
        <v>2018</v>
      </c>
      <c r="C899" s="431" t="s">
        <v>54</v>
      </c>
      <c r="D899" s="42" t="s">
        <v>3713</v>
      </c>
      <c r="E899" s="160" t="s">
        <v>2509</v>
      </c>
      <c r="F899" s="161"/>
      <c r="G899" s="20"/>
      <c r="H899" s="207" t="s">
        <v>2510</v>
      </c>
      <c r="I899" s="35"/>
      <c r="J899" s="20"/>
      <c r="K899" s="23"/>
      <c r="L899" s="23"/>
      <c r="M899" s="23"/>
      <c r="N899" s="23" t="s">
        <v>2476</v>
      </c>
      <c r="O899" s="23" t="s">
        <v>2477</v>
      </c>
      <c r="P899" s="23"/>
      <c r="Q899" s="23"/>
      <c r="R899" s="23"/>
      <c r="S899" s="23"/>
      <c r="T899" s="23"/>
      <c r="U899" s="23"/>
      <c r="V899" s="23"/>
      <c r="W899" s="23"/>
      <c r="X899" s="23"/>
      <c r="Y899" s="23"/>
      <c r="Z899" s="23"/>
      <c r="AA899" s="23"/>
      <c r="AB899" s="23"/>
      <c r="AC899" s="23" t="s">
        <v>62</v>
      </c>
      <c r="AD899" s="23"/>
      <c r="AE899" s="23"/>
      <c r="AF899" s="23"/>
      <c r="AG899" s="23"/>
      <c r="AH899" s="290"/>
      <c r="AI899" s="23"/>
      <c r="AJ899" s="23"/>
      <c r="AK899" s="23"/>
      <c r="AL899" s="23"/>
      <c r="AM899" s="23"/>
      <c r="AN899" s="23"/>
    </row>
    <row r="900" spans="1:40" ht="46.5" customHeight="1" x14ac:dyDescent="0.2">
      <c r="A900" s="126" t="s">
        <v>458</v>
      </c>
      <c r="B900" s="23">
        <v>2018</v>
      </c>
      <c r="C900" s="431" t="s">
        <v>125</v>
      </c>
      <c r="D900" s="42" t="s">
        <v>3714</v>
      </c>
      <c r="E900" s="160" t="s">
        <v>2511</v>
      </c>
      <c r="F900" s="161"/>
      <c r="G900" s="20"/>
      <c r="H900" s="207" t="s">
        <v>2512</v>
      </c>
      <c r="I900" s="35"/>
      <c r="J900" s="20"/>
      <c r="K900" s="23"/>
      <c r="L900" s="23"/>
      <c r="M900" s="23"/>
      <c r="N900" s="23" t="s">
        <v>132</v>
      </c>
      <c r="O900" s="23" t="s">
        <v>133</v>
      </c>
      <c r="P900" s="23"/>
      <c r="Q900" s="23"/>
      <c r="R900" s="23"/>
      <c r="S900" s="23"/>
      <c r="T900" s="23"/>
      <c r="U900" s="23"/>
      <c r="V900" s="23"/>
      <c r="W900" s="23"/>
      <c r="X900" s="23"/>
      <c r="Y900" s="23"/>
      <c r="Z900" s="23"/>
      <c r="AA900" s="23"/>
      <c r="AB900" s="23"/>
      <c r="AC900" s="23"/>
      <c r="AD900" s="23"/>
      <c r="AE900" s="23"/>
      <c r="AF900" s="23"/>
      <c r="AG900" s="23"/>
      <c r="AH900" s="290"/>
      <c r="AI900" s="23"/>
      <c r="AJ900" s="23"/>
      <c r="AK900" s="23"/>
      <c r="AL900" s="23"/>
      <c r="AM900" s="23"/>
      <c r="AN900" s="23"/>
    </row>
    <row r="901" spans="1:40" ht="46.5" customHeight="1" x14ac:dyDescent="0.2">
      <c r="A901" s="126" t="s">
        <v>458</v>
      </c>
      <c r="B901" s="23">
        <v>2018</v>
      </c>
      <c r="C901" s="431" t="s">
        <v>125</v>
      </c>
      <c r="D901" s="42" t="s">
        <v>3715</v>
      </c>
      <c r="E901" s="160" t="s">
        <v>2513</v>
      </c>
      <c r="F901" s="161"/>
      <c r="G901" s="20"/>
      <c r="H901" s="207" t="s">
        <v>2489</v>
      </c>
      <c r="I901" s="35"/>
      <c r="J901" s="20"/>
      <c r="K901" s="23"/>
      <c r="L901" s="23"/>
      <c r="M901" s="23"/>
      <c r="N901" s="23" t="s">
        <v>132</v>
      </c>
      <c r="O901" s="23" t="s">
        <v>133</v>
      </c>
      <c r="P901" s="23"/>
      <c r="Q901" s="23"/>
      <c r="R901" s="23"/>
      <c r="S901" s="23"/>
      <c r="T901" s="23"/>
      <c r="U901" s="23"/>
      <c r="V901" s="23"/>
      <c r="W901" s="23"/>
      <c r="X901" s="23"/>
      <c r="Y901" s="23"/>
      <c r="Z901" s="23"/>
      <c r="AA901" s="23"/>
      <c r="AB901" s="23"/>
      <c r="AC901" s="23"/>
      <c r="AD901" s="23"/>
      <c r="AE901" s="23"/>
      <c r="AF901" s="23"/>
      <c r="AG901" s="23"/>
      <c r="AH901" s="290"/>
      <c r="AI901" s="23"/>
      <c r="AJ901" s="23"/>
      <c r="AK901" s="23"/>
      <c r="AL901" s="23"/>
      <c r="AM901" s="23"/>
      <c r="AN901" s="23"/>
    </row>
    <row r="902" spans="1:40" ht="46.5" customHeight="1" x14ac:dyDescent="0.2">
      <c r="A902" s="126" t="s">
        <v>458</v>
      </c>
      <c r="B902" s="23">
        <v>2018</v>
      </c>
      <c r="C902" s="431" t="s">
        <v>125</v>
      </c>
      <c r="D902" s="42" t="s">
        <v>3716</v>
      </c>
      <c r="E902" s="160" t="s">
        <v>2514</v>
      </c>
      <c r="F902" s="161"/>
      <c r="G902" s="20"/>
      <c r="H902" s="207" t="s">
        <v>2491</v>
      </c>
      <c r="I902" s="35"/>
      <c r="J902" s="20"/>
      <c r="K902" s="23"/>
      <c r="L902" s="23"/>
      <c r="M902" s="23"/>
      <c r="N902" s="23" t="s">
        <v>132</v>
      </c>
      <c r="O902" s="23" t="s">
        <v>133</v>
      </c>
      <c r="P902" s="23"/>
      <c r="Q902" s="23"/>
      <c r="R902" s="23"/>
      <c r="S902" s="23"/>
      <c r="T902" s="23"/>
      <c r="U902" s="23"/>
      <c r="V902" s="23"/>
      <c r="W902" s="23"/>
      <c r="X902" s="23"/>
      <c r="Y902" s="23"/>
      <c r="Z902" s="23"/>
      <c r="AA902" s="23"/>
      <c r="AB902" s="23"/>
      <c r="AC902" s="23" t="s">
        <v>62</v>
      </c>
      <c r="AD902" s="23"/>
      <c r="AE902" s="23"/>
      <c r="AF902" s="23"/>
      <c r="AG902" s="23"/>
      <c r="AH902" s="290"/>
      <c r="AI902" s="23"/>
      <c r="AJ902" s="23"/>
      <c r="AK902" s="23"/>
      <c r="AL902" s="23"/>
      <c r="AM902" s="23"/>
      <c r="AN902" s="23"/>
    </row>
    <row r="903" spans="1:40" ht="46.5" customHeight="1" x14ac:dyDescent="0.2">
      <c r="A903" s="126" t="s">
        <v>458</v>
      </c>
      <c r="B903" s="23">
        <v>2018</v>
      </c>
      <c r="C903" s="431" t="s">
        <v>79</v>
      </c>
      <c r="D903" s="42" t="s">
        <v>3717</v>
      </c>
      <c r="E903" s="160" t="s">
        <v>2515</v>
      </c>
      <c r="F903" s="161"/>
      <c r="G903" s="20"/>
      <c r="H903" s="207" t="s">
        <v>2516</v>
      </c>
      <c r="I903" s="35"/>
      <c r="J903" s="20"/>
      <c r="K903" s="23"/>
      <c r="L903" s="23"/>
      <c r="M903" s="23"/>
      <c r="N903" s="23" t="s">
        <v>210</v>
      </c>
      <c r="O903" s="23" t="s">
        <v>211</v>
      </c>
      <c r="P903" s="23"/>
      <c r="Q903" s="23"/>
      <c r="R903" s="23"/>
      <c r="S903" s="23"/>
      <c r="T903" s="23"/>
      <c r="U903" s="23"/>
      <c r="V903" s="23"/>
      <c r="W903" s="23"/>
      <c r="X903" s="23"/>
      <c r="Y903" s="23"/>
      <c r="Z903" s="23"/>
      <c r="AA903" s="23"/>
      <c r="AB903" s="23"/>
      <c r="AC903" s="23"/>
      <c r="AD903" s="23"/>
      <c r="AE903" s="23"/>
      <c r="AF903" s="23"/>
      <c r="AG903" s="23"/>
      <c r="AH903" s="290"/>
      <c r="AI903" s="23"/>
      <c r="AJ903" s="23"/>
      <c r="AK903" s="23"/>
      <c r="AL903" s="23"/>
      <c r="AM903" s="23"/>
      <c r="AN903" s="23"/>
    </row>
    <row r="904" spans="1:40" ht="46.5" customHeight="1" x14ac:dyDescent="0.2">
      <c r="A904" s="126" t="s">
        <v>458</v>
      </c>
      <c r="B904" s="23">
        <v>2018</v>
      </c>
      <c r="C904" s="431" t="s">
        <v>125</v>
      </c>
      <c r="D904" s="42" t="s">
        <v>3718</v>
      </c>
      <c r="E904" s="160" t="s">
        <v>2466</v>
      </c>
      <c r="F904" s="161"/>
      <c r="G904" s="20"/>
      <c r="H904" s="207" t="s">
        <v>2504</v>
      </c>
      <c r="I904" s="35"/>
      <c r="J904" s="20"/>
      <c r="K904" s="23"/>
      <c r="L904" s="23"/>
      <c r="M904" s="23"/>
      <c r="N904" s="23" t="s">
        <v>402</v>
      </c>
      <c r="O904" s="23" t="s">
        <v>403</v>
      </c>
      <c r="P904" s="23"/>
      <c r="Q904" s="23"/>
      <c r="R904" s="23"/>
      <c r="S904" s="23"/>
      <c r="T904" s="23"/>
      <c r="U904" s="23"/>
      <c r="V904" s="23"/>
      <c r="W904" s="23"/>
      <c r="X904" s="23"/>
      <c r="Y904" s="23"/>
      <c r="Z904" s="23"/>
      <c r="AA904" s="23"/>
      <c r="AB904" s="23"/>
      <c r="AC904" s="23" t="s">
        <v>62</v>
      </c>
      <c r="AD904" s="23"/>
      <c r="AE904" s="23"/>
      <c r="AF904" s="23"/>
      <c r="AG904" s="23"/>
      <c r="AH904" s="290"/>
      <c r="AI904" s="23"/>
      <c r="AJ904" s="23"/>
      <c r="AK904" s="23"/>
      <c r="AL904" s="23"/>
      <c r="AM904" s="23"/>
      <c r="AN904" s="23"/>
    </row>
    <row r="905" spans="1:40" ht="46.5" customHeight="1" x14ac:dyDescent="0.2">
      <c r="A905" s="126" t="s">
        <v>458</v>
      </c>
      <c r="B905" s="23">
        <v>2018</v>
      </c>
      <c r="C905" s="431" t="s">
        <v>79</v>
      </c>
      <c r="D905" s="42" t="s">
        <v>3719</v>
      </c>
      <c r="E905" s="160" t="s">
        <v>2517</v>
      </c>
      <c r="F905" s="161"/>
      <c r="G905" s="20"/>
      <c r="H905" s="207" t="s">
        <v>2518</v>
      </c>
      <c r="I905" s="35"/>
      <c r="J905" s="20"/>
      <c r="K905" s="23"/>
      <c r="L905" s="23"/>
      <c r="M905" s="23"/>
      <c r="N905" s="23" t="s">
        <v>513</v>
      </c>
      <c r="O905" s="23" t="s">
        <v>514</v>
      </c>
      <c r="P905" s="23"/>
      <c r="Q905" s="23"/>
      <c r="R905" s="23"/>
      <c r="S905" s="23"/>
      <c r="T905" s="23"/>
      <c r="U905" s="23"/>
      <c r="V905" s="23"/>
      <c r="W905" s="23"/>
      <c r="X905" s="23"/>
      <c r="Y905" s="23"/>
      <c r="Z905" s="23"/>
      <c r="AA905" s="23"/>
      <c r="AB905" s="23"/>
      <c r="AC905" s="23"/>
      <c r="AD905" s="23"/>
      <c r="AE905" s="23"/>
      <c r="AF905" s="23"/>
      <c r="AG905" s="23"/>
      <c r="AH905" s="290"/>
      <c r="AI905" s="23"/>
      <c r="AJ905" s="23"/>
      <c r="AK905" s="23"/>
      <c r="AL905" s="23"/>
      <c r="AM905" s="23"/>
      <c r="AN905" s="23"/>
    </row>
    <row r="906" spans="1:40" ht="46.5" customHeight="1" x14ac:dyDescent="0.2">
      <c r="A906" s="126" t="s">
        <v>458</v>
      </c>
      <c r="B906" s="23">
        <v>2018</v>
      </c>
      <c r="C906" s="431" t="s">
        <v>87</v>
      </c>
      <c r="D906" s="42" t="s">
        <v>3720</v>
      </c>
      <c r="E906" s="160" t="s">
        <v>2514</v>
      </c>
      <c r="F906" s="161"/>
      <c r="G906" s="20"/>
      <c r="H906" s="207" t="s">
        <v>2491</v>
      </c>
      <c r="I906" s="35"/>
      <c r="J906" s="20"/>
      <c r="K906" s="23"/>
      <c r="L906" s="23"/>
      <c r="M906" s="23"/>
      <c r="N906" s="23" t="s">
        <v>843</v>
      </c>
      <c r="O906" s="23" t="s">
        <v>844</v>
      </c>
      <c r="P906" s="23"/>
      <c r="Q906" s="23"/>
      <c r="R906" s="23"/>
      <c r="S906" s="23"/>
      <c r="T906" s="23"/>
      <c r="U906" s="23"/>
      <c r="V906" s="23"/>
      <c r="W906" s="23"/>
      <c r="X906" s="23"/>
      <c r="Y906" s="23"/>
      <c r="Z906" s="23"/>
      <c r="AA906" s="23"/>
      <c r="AB906" s="23"/>
      <c r="AC906" s="23"/>
      <c r="AD906" s="23"/>
      <c r="AE906" s="23"/>
      <c r="AF906" s="23"/>
      <c r="AG906" s="23"/>
      <c r="AH906" s="290"/>
      <c r="AI906" s="23"/>
      <c r="AJ906" s="23"/>
      <c r="AK906" s="23"/>
      <c r="AL906" s="23"/>
      <c r="AM906" s="23"/>
      <c r="AN906" s="23"/>
    </row>
    <row r="907" spans="1:40" ht="46.5" customHeight="1" x14ac:dyDescent="0.2">
      <c r="A907" s="126" t="s">
        <v>458</v>
      </c>
      <c r="B907" s="23">
        <v>2018</v>
      </c>
      <c r="C907" s="431" t="s">
        <v>125</v>
      </c>
      <c r="D907" s="42" t="s">
        <v>3721</v>
      </c>
      <c r="E907" s="160" t="s">
        <v>2519</v>
      </c>
      <c r="F907" s="161"/>
      <c r="G907" s="20"/>
      <c r="H907" s="207" t="s">
        <v>2520</v>
      </c>
      <c r="I907" s="35"/>
      <c r="J907" s="20"/>
      <c r="K907" s="23"/>
      <c r="L907" s="23"/>
      <c r="M907" s="23"/>
      <c r="N907" s="23" t="s">
        <v>231</v>
      </c>
      <c r="O907" s="23" t="s">
        <v>232</v>
      </c>
      <c r="P907" s="23"/>
      <c r="Q907" s="23"/>
      <c r="R907" s="23"/>
      <c r="S907" s="23"/>
      <c r="T907" s="23"/>
      <c r="U907" s="23"/>
      <c r="V907" s="23"/>
      <c r="W907" s="23"/>
      <c r="X907" s="23"/>
      <c r="Y907" s="23"/>
      <c r="Z907" s="23"/>
      <c r="AA907" s="23"/>
      <c r="AB907" s="23"/>
      <c r="AC907" s="23"/>
      <c r="AD907" s="23"/>
      <c r="AE907" s="23"/>
      <c r="AF907" s="23"/>
      <c r="AG907" s="23"/>
      <c r="AH907" s="290"/>
      <c r="AI907" s="23"/>
      <c r="AJ907" s="23"/>
      <c r="AK907" s="23"/>
      <c r="AL907" s="23"/>
      <c r="AM907" s="23"/>
      <c r="AN907" s="23"/>
    </row>
    <row r="908" spans="1:40" ht="46.5" customHeight="1" x14ac:dyDescent="0.2">
      <c r="A908" s="126" t="s">
        <v>458</v>
      </c>
      <c r="B908" s="23">
        <v>2018</v>
      </c>
      <c r="C908" s="431" t="s">
        <v>54</v>
      </c>
      <c r="D908" s="42" t="s">
        <v>3722</v>
      </c>
      <c r="E908" s="160" t="s">
        <v>2521</v>
      </c>
      <c r="F908" s="161"/>
      <c r="G908" s="20"/>
      <c r="H908" s="207" t="s">
        <v>2522</v>
      </c>
      <c r="I908" s="35"/>
      <c r="J908" s="20"/>
      <c r="K908" s="23"/>
      <c r="L908" s="23"/>
      <c r="M908" s="23"/>
      <c r="N908" s="23" t="s">
        <v>2262</v>
      </c>
      <c r="O908" s="23" t="s">
        <v>610</v>
      </c>
      <c r="P908" s="23" t="s">
        <v>249</v>
      </c>
      <c r="Q908" s="23" t="s">
        <v>250</v>
      </c>
      <c r="R908" s="23" t="s">
        <v>197</v>
      </c>
      <c r="S908" s="23" t="s">
        <v>198</v>
      </c>
      <c r="T908" s="23"/>
      <c r="U908" s="23"/>
      <c r="V908" s="23"/>
      <c r="W908" s="23"/>
      <c r="X908" s="23"/>
      <c r="Y908" s="23"/>
      <c r="Z908" s="23"/>
      <c r="AA908" s="23"/>
      <c r="AB908" s="23"/>
      <c r="AC908" s="23"/>
      <c r="AD908" s="23"/>
      <c r="AE908" s="23"/>
      <c r="AF908" s="23"/>
      <c r="AG908" s="23"/>
      <c r="AH908" s="290"/>
      <c r="AI908" s="23"/>
      <c r="AJ908" s="23"/>
      <c r="AK908" s="23"/>
      <c r="AL908" s="23"/>
      <c r="AM908" s="23"/>
      <c r="AN908" s="23"/>
    </row>
    <row r="909" spans="1:40" ht="46.5" customHeight="1" x14ac:dyDescent="0.2">
      <c r="A909" s="126" t="s">
        <v>458</v>
      </c>
      <c r="B909" s="23">
        <v>2018</v>
      </c>
      <c r="C909" s="431" t="s">
        <v>54</v>
      </c>
      <c r="D909" s="42" t="s">
        <v>3723</v>
      </c>
      <c r="E909" s="160" t="s">
        <v>2521</v>
      </c>
      <c r="F909" s="161"/>
      <c r="G909" s="20"/>
      <c r="H909" s="207" t="s">
        <v>2522</v>
      </c>
      <c r="I909" s="35"/>
      <c r="J909" s="20"/>
      <c r="K909" s="23"/>
      <c r="L909" s="23"/>
      <c r="M909" s="23"/>
      <c r="N909" s="23" t="s">
        <v>2262</v>
      </c>
      <c r="O909" s="23" t="s">
        <v>610</v>
      </c>
      <c r="P909" s="23" t="s">
        <v>249</v>
      </c>
      <c r="Q909" s="23" t="s">
        <v>250</v>
      </c>
      <c r="R909" s="23" t="s">
        <v>197</v>
      </c>
      <c r="S909" s="23" t="s">
        <v>198</v>
      </c>
      <c r="T909" s="23"/>
      <c r="U909" s="23"/>
      <c r="V909" s="23"/>
      <c r="W909" s="23"/>
      <c r="X909" s="23"/>
      <c r="Y909" s="23"/>
      <c r="Z909" s="23"/>
      <c r="AA909" s="23"/>
      <c r="AB909" s="23"/>
      <c r="AC909" s="23"/>
      <c r="AD909" s="23"/>
      <c r="AE909" s="23"/>
      <c r="AF909" s="23"/>
      <c r="AG909" s="23"/>
      <c r="AH909" s="290"/>
      <c r="AI909" s="23"/>
      <c r="AJ909" s="23"/>
      <c r="AK909" s="23"/>
      <c r="AL909" s="23"/>
      <c r="AM909" s="23"/>
      <c r="AN909" s="23"/>
    </row>
    <row r="910" spans="1:40" ht="46.5" customHeight="1" x14ac:dyDescent="0.2">
      <c r="A910" s="126" t="s">
        <v>458</v>
      </c>
      <c r="B910" s="23">
        <v>2018</v>
      </c>
      <c r="C910" s="431" t="s">
        <v>54</v>
      </c>
      <c r="D910" s="42" t="s">
        <v>3724</v>
      </c>
      <c r="E910" s="160" t="s">
        <v>2523</v>
      </c>
      <c r="F910" s="161"/>
      <c r="G910" s="20"/>
      <c r="H910" s="207" t="s">
        <v>2524</v>
      </c>
      <c r="I910" s="35"/>
      <c r="J910" s="20"/>
      <c r="K910" s="23"/>
      <c r="L910" s="23"/>
      <c r="M910" s="23"/>
      <c r="N910" s="23" t="s">
        <v>2262</v>
      </c>
      <c r="O910" s="23" t="s">
        <v>610</v>
      </c>
      <c r="P910" s="23" t="s">
        <v>2262</v>
      </c>
      <c r="Q910" s="23" t="s">
        <v>2443</v>
      </c>
      <c r="R910" s="23" t="s">
        <v>249</v>
      </c>
      <c r="S910" s="23" t="s">
        <v>250</v>
      </c>
      <c r="T910" s="23"/>
      <c r="U910" s="23"/>
      <c r="V910" s="23"/>
      <c r="W910" s="23"/>
      <c r="X910" s="23"/>
      <c r="Y910" s="23"/>
      <c r="Z910" s="23"/>
      <c r="AA910" s="23"/>
      <c r="AB910" s="23"/>
      <c r="AC910" s="23" t="s">
        <v>62</v>
      </c>
      <c r="AD910" s="23"/>
      <c r="AE910" s="23"/>
      <c r="AF910" s="23"/>
      <c r="AG910" s="23"/>
      <c r="AH910" s="290"/>
      <c r="AI910" s="23"/>
      <c r="AJ910" s="23"/>
      <c r="AK910" s="23"/>
      <c r="AL910" s="23"/>
      <c r="AM910" s="23"/>
      <c r="AN910" s="23"/>
    </row>
    <row r="911" spans="1:40" ht="46.5" customHeight="1" x14ac:dyDescent="0.2">
      <c r="A911" s="126" t="s">
        <v>458</v>
      </c>
      <c r="B911" s="23">
        <v>2018</v>
      </c>
      <c r="C911" s="431" t="s">
        <v>125</v>
      </c>
      <c r="D911" s="42" t="s">
        <v>3725</v>
      </c>
      <c r="E911" s="160" t="s">
        <v>2525</v>
      </c>
      <c r="F911" s="161"/>
      <c r="G911" s="20"/>
      <c r="H911" s="207" t="s">
        <v>2526</v>
      </c>
      <c r="I911" s="35"/>
      <c r="J911" s="20"/>
      <c r="K911" s="23"/>
      <c r="L911" s="23"/>
      <c r="M911" s="23"/>
      <c r="N911" s="23" t="s">
        <v>238</v>
      </c>
      <c r="O911" s="23" t="s">
        <v>239</v>
      </c>
      <c r="P911" s="23"/>
      <c r="Q911" s="23"/>
      <c r="R911" s="23"/>
      <c r="S911" s="23"/>
      <c r="T911" s="23"/>
      <c r="U911" s="23"/>
      <c r="V911" s="23"/>
      <c r="W911" s="23"/>
      <c r="X911" s="23"/>
      <c r="Y911" s="23"/>
      <c r="Z911" s="23"/>
      <c r="AA911" s="23"/>
      <c r="AB911" s="23"/>
      <c r="AC911" s="23"/>
      <c r="AD911" s="23"/>
      <c r="AE911" s="23"/>
      <c r="AF911" s="23"/>
      <c r="AG911" s="23"/>
      <c r="AH911" s="290"/>
      <c r="AI911" s="23"/>
      <c r="AJ911" s="23"/>
      <c r="AK911" s="23"/>
      <c r="AL911" s="23"/>
      <c r="AM911" s="23"/>
      <c r="AN911" s="23"/>
    </row>
    <row r="912" spans="1:40" ht="46.5" customHeight="1" x14ac:dyDescent="0.2">
      <c r="A912" s="126" t="s">
        <v>458</v>
      </c>
      <c r="B912" s="23">
        <v>2018</v>
      </c>
      <c r="C912" s="431" t="s">
        <v>125</v>
      </c>
      <c r="D912" s="42" t="s">
        <v>3725</v>
      </c>
      <c r="E912" s="160" t="s">
        <v>2482</v>
      </c>
      <c r="F912" s="161"/>
      <c r="G912" s="20"/>
      <c r="H912" s="207" t="s">
        <v>2483</v>
      </c>
      <c r="I912" s="35"/>
      <c r="J912" s="20"/>
      <c r="K912" s="23"/>
      <c r="L912" s="23"/>
      <c r="M912" s="23"/>
      <c r="N912" s="23" t="s">
        <v>238</v>
      </c>
      <c r="O912" s="23" t="s">
        <v>239</v>
      </c>
      <c r="P912" s="23"/>
      <c r="Q912" s="23"/>
      <c r="R912" s="23"/>
      <c r="S912" s="23"/>
      <c r="T912" s="23"/>
      <c r="U912" s="23"/>
      <c r="V912" s="23"/>
      <c r="W912" s="23"/>
      <c r="X912" s="23"/>
      <c r="Y912" s="23"/>
      <c r="Z912" s="23"/>
      <c r="AA912" s="23"/>
      <c r="AB912" s="23"/>
      <c r="AC912" s="23"/>
      <c r="AD912" s="23"/>
      <c r="AE912" s="23"/>
      <c r="AF912" s="23"/>
      <c r="AG912" s="23"/>
      <c r="AH912" s="290"/>
      <c r="AI912" s="23"/>
      <c r="AJ912" s="23"/>
      <c r="AK912" s="23"/>
      <c r="AL912" s="23"/>
      <c r="AM912" s="23"/>
      <c r="AN912" s="23"/>
    </row>
    <row r="913" spans="1:40" ht="46.5" customHeight="1" x14ac:dyDescent="0.2">
      <c r="A913" s="126" t="s">
        <v>458</v>
      </c>
      <c r="B913" s="23">
        <v>2018</v>
      </c>
      <c r="C913" s="431" t="s">
        <v>79</v>
      </c>
      <c r="D913" s="42" t="s">
        <v>3726</v>
      </c>
      <c r="E913" s="160" t="s">
        <v>2527</v>
      </c>
      <c r="F913" s="161"/>
      <c r="G913" s="20"/>
      <c r="H913" s="207" t="s">
        <v>2528</v>
      </c>
      <c r="I913" s="35"/>
      <c r="J913" s="20"/>
      <c r="K913" s="23"/>
      <c r="L913" s="23"/>
      <c r="M913" s="23"/>
      <c r="N913" s="23" t="s">
        <v>550</v>
      </c>
      <c r="O913" s="23" t="s">
        <v>551</v>
      </c>
      <c r="P913" s="23" t="s">
        <v>568</v>
      </c>
      <c r="Q913" s="23" t="s">
        <v>569</v>
      </c>
      <c r="R913" s="23"/>
      <c r="S913" s="23"/>
      <c r="T913" s="23"/>
      <c r="U913" s="23"/>
      <c r="V913" s="23"/>
      <c r="W913" s="23"/>
      <c r="X913" s="23"/>
      <c r="Y913" s="23"/>
      <c r="Z913" s="23"/>
      <c r="AA913" s="23"/>
      <c r="AB913" s="23"/>
      <c r="AC913" s="23"/>
      <c r="AD913" s="23"/>
      <c r="AE913" s="23"/>
      <c r="AF913" s="23"/>
      <c r="AG913" s="23"/>
      <c r="AH913" s="290"/>
      <c r="AI913" s="23"/>
      <c r="AJ913" s="23"/>
      <c r="AK913" s="23"/>
      <c r="AL913" s="23"/>
      <c r="AM913" s="23"/>
      <c r="AN913" s="23"/>
    </row>
    <row r="914" spans="1:40" ht="46.5" customHeight="1" x14ac:dyDescent="0.2">
      <c r="A914" s="126" t="s">
        <v>458</v>
      </c>
      <c r="B914" s="23">
        <v>2018</v>
      </c>
      <c r="C914" s="431" t="s">
        <v>125</v>
      </c>
      <c r="D914" s="42" t="s">
        <v>3727</v>
      </c>
      <c r="E914" s="160" t="s">
        <v>2529</v>
      </c>
      <c r="F914" s="161"/>
      <c r="G914" s="20"/>
      <c r="H914" s="207" t="s">
        <v>2530</v>
      </c>
      <c r="I914" s="35"/>
      <c r="J914" s="20"/>
      <c r="K914" s="23"/>
      <c r="L914" s="23"/>
      <c r="M914" s="23"/>
      <c r="N914" s="23" t="s">
        <v>2240</v>
      </c>
      <c r="O914" s="23" t="s">
        <v>2120</v>
      </c>
      <c r="P914" s="23"/>
      <c r="Q914" s="23"/>
      <c r="R914" s="23"/>
      <c r="S914" s="23"/>
      <c r="T914" s="23"/>
      <c r="U914" s="23"/>
      <c r="V914" s="23"/>
      <c r="W914" s="23"/>
      <c r="X914" s="23"/>
      <c r="Y914" s="23"/>
      <c r="Z914" s="23"/>
      <c r="AA914" s="23"/>
      <c r="AB914" s="23" t="s">
        <v>62</v>
      </c>
      <c r="AC914" s="23"/>
      <c r="AD914" s="23"/>
      <c r="AE914" s="23"/>
      <c r="AF914" s="23"/>
      <c r="AG914" s="23"/>
      <c r="AH914" s="290"/>
      <c r="AI914" s="23"/>
      <c r="AJ914" s="23"/>
      <c r="AK914" s="23"/>
      <c r="AL914" s="23"/>
      <c r="AM914" s="23"/>
      <c r="AN914" s="23"/>
    </row>
    <row r="915" spans="1:40" ht="46.5" customHeight="1" x14ac:dyDescent="0.2">
      <c r="A915" s="126" t="s">
        <v>458</v>
      </c>
      <c r="B915" s="23">
        <v>2018</v>
      </c>
      <c r="C915" s="431" t="s">
        <v>1579</v>
      </c>
      <c r="D915" s="42" t="s">
        <v>3728</v>
      </c>
      <c r="E915" s="20" t="s">
        <v>2531</v>
      </c>
      <c r="F915" s="19"/>
      <c r="G915" s="20"/>
      <c r="H915" s="207" t="s">
        <v>2532</v>
      </c>
      <c r="I915" s="35"/>
      <c r="J915" s="20"/>
      <c r="K915" s="23"/>
      <c r="L915" s="23"/>
      <c r="M915" s="23"/>
      <c r="N915" s="23" t="s">
        <v>249</v>
      </c>
      <c r="O915" s="23" t="s">
        <v>250</v>
      </c>
      <c r="P915" s="23" t="s">
        <v>2262</v>
      </c>
      <c r="Q915" s="23" t="s">
        <v>610</v>
      </c>
      <c r="R915" s="23"/>
      <c r="S915" s="23"/>
      <c r="T915" s="23"/>
      <c r="U915" s="23"/>
      <c r="V915" s="23"/>
      <c r="W915" s="23"/>
      <c r="X915" s="23"/>
      <c r="Y915" s="23"/>
      <c r="Z915" s="23"/>
      <c r="AA915" s="23"/>
      <c r="AB915" s="23" t="s">
        <v>62</v>
      </c>
      <c r="AC915" s="23"/>
      <c r="AD915" s="23"/>
      <c r="AE915" s="23"/>
      <c r="AF915" s="23"/>
      <c r="AG915" s="23"/>
      <c r="AH915" s="290"/>
      <c r="AI915" s="23"/>
      <c r="AJ915" s="23"/>
      <c r="AK915" s="23"/>
      <c r="AL915" s="23"/>
      <c r="AM915" s="23"/>
      <c r="AN915" s="23"/>
    </row>
    <row r="916" spans="1:40" ht="46.5" customHeight="1" x14ac:dyDescent="0.2">
      <c r="A916" s="126" t="s">
        <v>458</v>
      </c>
      <c r="B916" s="23">
        <v>2018</v>
      </c>
      <c r="C916" s="431" t="s">
        <v>79</v>
      </c>
      <c r="D916" s="42" t="s">
        <v>3729</v>
      </c>
      <c r="E916" s="20" t="s">
        <v>2533</v>
      </c>
      <c r="F916" s="19"/>
      <c r="G916" s="20"/>
      <c r="H916" s="207" t="s">
        <v>2534</v>
      </c>
      <c r="I916" s="35"/>
      <c r="J916" s="20"/>
      <c r="K916" s="23"/>
      <c r="L916" s="23"/>
      <c r="M916" s="23"/>
      <c r="N916" s="23" t="s">
        <v>544</v>
      </c>
      <c r="O916" s="23" t="s">
        <v>545</v>
      </c>
      <c r="P916" s="23"/>
      <c r="Q916" s="23"/>
      <c r="R916" s="23"/>
      <c r="S916" s="23"/>
      <c r="T916" s="23"/>
      <c r="U916" s="23"/>
      <c r="V916" s="23"/>
      <c r="W916" s="23"/>
      <c r="X916" s="23"/>
      <c r="Y916" s="23"/>
      <c r="Z916" s="23"/>
      <c r="AA916" s="23"/>
      <c r="AB916" s="23"/>
      <c r="AC916" s="23"/>
      <c r="AD916" s="23"/>
      <c r="AE916" s="23"/>
      <c r="AF916" s="23"/>
      <c r="AG916" s="23"/>
      <c r="AH916" s="290"/>
      <c r="AI916" s="23"/>
      <c r="AJ916" s="23"/>
      <c r="AK916" s="23"/>
      <c r="AL916" s="23"/>
      <c r="AM916" s="23"/>
      <c r="AN916" s="23"/>
    </row>
    <row r="917" spans="1:40" ht="46.5" customHeight="1" x14ac:dyDescent="0.2">
      <c r="A917" s="126" t="s">
        <v>458</v>
      </c>
      <c r="B917" s="23">
        <v>2018</v>
      </c>
      <c r="C917" s="431" t="s">
        <v>79</v>
      </c>
      <c r="D917" s="42" t="s">
        <v>3730</v>
      </c>
      <c r="E917" s="20" t="s">
        <v>1467</v>
      </c>
      <c r="F917" s="19"/>
      <c r="G917" s="20"/>
      <c r="H917" s="207" t="s">
        <v>2518</v>
      </c>
      <c r="I917" s="35"/>
      <c r="J917" s="20"/>
      <c r="K917" s="23"/>
      <c r="L917" s="23"/>
      <c r="M917" s="23"/>
      <c r="N917" s="23" t="s">
        <v>544</v>
      </c>
      <c r="O917" s="23" t="s">
        <v>545</v>
      </c>
      <c r="P917" s="23"/>
      <c r="Q917" s="23"/>
      <c r="R917" s="23"/>
      <c r="S917" s="23"/>
      <c r="T917" s="23"/>
      <c r="U917" s="23"/>
      <c r="V917" s="23"/>
      <c r="W917" s="23"/>
      <c r="X917" s="23"/>
      <c r="Y917" s="23"/>
      <c r="Z917" s="23"/>
      <c r="AA917" s="23"/>
      <c r="AB917" s="23"/>
      <c r="AC917" s="23"/>
      <c r="AD917" s="23"/>
      <c r="AE917" s="23"/>
      <c r="AF917" s="23"/>
      <c r="AG917" s="23"/>
      <c r="AH917" s="290"/>
      <c r="AI917" s="23"/>
      <c r="AJ917" s="23"/>
      <c r="AK917" s="23"/>
      <c r="AL917" s="23"/>
      <c r="AM917" s="23"/>
      <c r="AN917" s="23"/>
    </row>
    <row r="918" spans="1:40" ht="46.5" customHeight="1" x14ac:dyDescent="0.2">
      <c r="A918" s="126" t="s">
        <v>458</v>
      </c>
      <c r="B918" s="23">
        <v>2018</v>
      </c>
      <c r="C918" s="431" t="s">
        <v>79</v>
      </c>
      <c r="D918" s="42" t="s">
        <v>3731</v>
      </c>
      <c r="E918" s="20" t="s">
        <v>2535</v>
      </c>
      <c r="F918" s="19"/>
      <c r="G918" s="20"/>
      <c r="H918" s="207" t="s">
        <v>2536</v>
      </c>
      <c r="I918" s="35"/>
      <c r="J918" s="20"/>
      <c r="K918" s="23"/>
      <c r="L918" s="23"/>
      <c r="M918" s="23"/>
      <c r="N918" s="23" t="s">
        <v>2537</v>
      </c>
      <c r="O918" s="23" t="s">
        <v>131</v>
      </c>
      <c r="P918" s="23"/>
      <c r="Q918" s="23"/>
      <c r="R918" s="23"/>
      <c r="S918" s="23"/>
      <c r="T918" s="23"/>
      <c r="U918" s="23"/>
      <c r="V918" s="23"/>
      <c r="W918" s="23"/>
      <c r="X918" s="23"/>
      <c r="Y918" s="23"/>
      <c r="Z918" s="23"/>
      <c r="AA918" s="23"/>
      <c r="AB918" s="23"/>
      <c r="AC918" s="23" t="s">
        <v>62</v>
      </c>
      <c r="AD918" s="23"/>
      <c r="AE918" s="23"/>
      <c r="AF918" s="23"/>
      <c r="AG918" s="23"/>
      <c r="AH918" s="290"/>
      <c r="AI918" s="23"/>
      <c r="AJ918" s="23"/>
      <c r="AK918" s="23"/>
      <c r="AL918" s="23"/>
      <c r="AM918" s="23"/>
      <c r="AN918" s="23"/>
    </row>
    <row r="919" spans="1:40" ht="46.5" customHeight="1" x14ac:dyDescent="0.2">
      <c r="A919" s="126" t="s">
        <v>458</v>
      </c>
      <c r="B919" s="23">
        <v>2018</v>
      </c>
      <c r="C919" s="431" t="s">
        <v>79</v>
      </c>
      <c r="D919" s="42" t="s">
        <v>3732</v>
      </c>
      <c r="E919" s="20" t="s">
        <v>2527</v>
      </c>
      <c r="F919" s="19"/>
      <c r="G919" s="20"/>
      <c r="H919" s="207" t="s">
        <v>2538</v>
      </c>
      <c r="I919" s="35"/>
      <c r="J919" s="20"/>
      <c r="K919" s="23"/>
      <c r="L919" s="23"/>
      <c r="M919" s="23"/>
      <c r="N919" s="23" t="s">
        <v>513</v>
      </c>
      <c r="O919" s="23" t="s">
        <v>514</v>
      </c>
      <c r="P919" s="23"/>
      <c r="Q919" s="23"/>
      <c r="R919" s="23"/>
      <c r="S919" s="23"/>
      <c r="T919" s="23"/>
      <c r="U919" s="23"/>
      <c r="V919" s="23"/>
      <c r="W919" s="23"/>
      <c r="X919" s="23"/>
      <c r="Y919" s="23"/>
      <c r="Z919" s="23"/>
      <c r="AA919" s="23"/>
      <c r="AB919" s="23"/>
      <c r="AC919" s="23" t="s">
        <v>62</v>
      </c>
      <c r="AD919" s="23"/>
      <c r="AE919" s="23"/>
      <c r="AF919" s="23"/>
      <c r="AG919" s="23"/>
      <c r="AH919" s="290"/>
      <c r="AI919" s="23"/>
      <c r="AJ919" s="23"/>
      <c r="AK919" s="23"/>
      <c r="AL919" s="23"/>
      <c r="AM919" s="23"/>
      <c r="AN919" s="23"/>
    </row>
    <row r="920" spans="1:40" ht="46.5" customHeight="1" x14ac:dyDescent="0.2">
      <c r="A920" s="126" t="s">
        <v>458</v>
      </c>
      <c r="B920" s="23">
        <v>2018</v>
      </c>
      <c r="C920" s="431" t="s">
        <v>79</v>
      </c>
      <c r="D920" s="42" t="s">
        <v>3733</v>
      </c>
      <c r="E920" s="20" t="s">
        <v>2539</v>
      </c>
      <c r="F920" s="19"/>
      <c r="G920" s="20"/>
      <c r="H920" s="207" t="s">
        <v>2540</v>
      </c>
      <c r="I920" s="35"/>
      <c r="J920" s="20"/>
      <c r="K920" s="23"/>
      <c r="L920" s="23"/>
      <c r="M920" s="23"/>
      <c r="N920" s="23" t="s">
        <v>558</v>
      </c>
      <c r="O920" s="23" t="s">
        <v>559</v>
      </c>
      <c r="P920" s="23" t="s">
        <v>2537</v>
      </c>
      <c r="Q920" s="23" t="s">
        <v>131</v>
      </c>
      <c r="R920" s="23"/>
      <c r="S920" s="23"/>
      <c r="T920" s="23"/>
      <c r="U920" s="23"/>
      <c r="V920" s="23"/>
      <c r="W920" s="23"/>
      <c r="X920" s="23"/>
      <c r="Y920" s="23"/>
      <c r="Z920" s="23"/>
      <c r="AA920" s="23"/>
      <c r="AB920" s="23"/>
      <c r="AC920" s="23" t="s">
        <v>62</v>
      </c>
      <c r="AD920" s="23"/>
      <c r="AE920" s="23"/>
      <c r="AF920" s="23"/>
      <c r="AG920" s="23"/>
      <c r="AH920" s="290"/>
      <c r="AI920" s="23"/>
      <c r="AJ920" s="23"/>
      <c r="AK920" s="23"/>
      <c r="AL920" s="23"/>
      <c r="AM920" s="23"/>
      <c r="AN920" s="23"/>
    </row>
    <row r="921" spans="1:40" ht="46.5" customHeight="1" x14ac:dyDescent="0.2">
      <c r="A921" s="126" t="s">
        <v>458</v>
      </c>
      <c r="B921" s="23">
        <v>2018</v>
      </c>
      <c r="C921" s="431" t="s">
        <v>79</v>
      </c>
      <c r="D921" s="42" t="s">
        <v>3734</v>
      </c>
      <c r="E921" s="20" t="s">
        <v>2527</v>
      </c>
      <c r="F921" s="19"/>
      <c r="G921" s="20"/>
      <c r="H921" s="207" t="s">
        <v>2538</v>
      </c>
      <c r="I921" s="35"/>
      <c r="J921" s="20"/>
      <c r="K921" s="23"/>
      <c r="L921" s="23"/>
      <c r="M921" s="23"/>
      <c r="N921" s="23" t="s">
        <v>558</v>
      </c>
      <c r="O921" s="23" t="s">
        <v>559</v>
      </c>
      <c r="P921" s="23"/>
      <c r="Q921" s="23"/>
      <c r="R921" s="23"/>
      <c r="S921" s="23"/>
      <c r="T921" s="23"/>
      <c r="U921" s="23"/>
      <c r="V921" s="23"/>
      <c r="W921" s="23"/>
      <c r="X921" s="23"/>
      <c r="Y921" s="23"/>
      <c r="Z921" s="23"/>
      <c r="AA921" s="23"/>
      <c r="AB921" s="23"/>
      <c r="AC921" s="23" t="s">
        <v>62</v>
      </c>
      <c r="AD921" s="23"/>
      <c r="AE921" s="23"/>
      <c r="AF921" s="23"/>
      <c r="AG921" s="23"/>
      <c r="AH921" s="290"/>
      <c r="AI921" s="23"/>
      <c r="AJ921" s="23"/>
      <c r="AK921" s="23"/>
      <c r="AL921" s="23"/>
      <c r="AM921" s="23"/>
      <c r="AN921" s="23"/>
    </row>
    <row r="922" spans="1:40" ht="46.5" customHeight="1" x14ac:dyDescent="0.2">
      <c r="A922" s="126" t="s">
        <v>458</v>
      </c>
      <c r="B922" s="23">
        <v>2018</v>
      </c>
      <c r="C922" s="431" t="s">
        <v>79</v>
      </c>
      <c r="D922" s="42" t="s">
        <v>3735</v>
      </c>
      <c r="E922" s="20" t="s">
        <v>2517</v>
      </c>
      <c r="F922" s="19"/>
      <c r="G922" s="20"/>
      <c r="H922" s="207" t="s">
        <v>2518</v>
      </c>
      <c r="I922" s="35"/>
      <c r="J922" s="20"/>
      <c r="K922" s="23"/>
      <c r="L922" s="23"/>
      <c r="M922" s="23"/>
      <c r="N922" s="23" t="s">
        <v>698</v>
      </c>
      <c r="O922" s="23" t="s">
        <v>610</v>
      </c>
      <c r="P922" s="23"/>
      <c r="Q922" s="23"/>
      <c r="R922" s="23"/>
      <c r="S922" s="23"/>
      <c r="T922" s="23"/>
      <c r="U922" s="23"/>
      <c r="V922" s="23"/>
      <c r="W922" s="23"/>
      <c r="X922" s="23"/>
      <c r="Y922" s="23"/>
      <c r="Z922" s="23"/>
      <c r="AA922" s="23"/>
      <c r="AB922" s="23"/>
      <c r="AC922" s="23"/>
      <c r="AD922" s="23"/>
      <c r="AE922" s="23"/>
      <c r="AF922" s="23"/>
      <c r="AG922" s="23"/>
      <c r="AH922" s="290"/>
      <c r="AI922" s="23"/>
      <c r="AJ922" s="23"/>
      <c r="AK922" s="23"/>
      <c r="AL922" s="23"/>
      <c r="AM922" s="23"/>
      <c r="AN922" s="23"/>
    </row>
    <row r="923" spans="1:40" ht="46.5" customHeight="1" x14ac:dyDescent="0.2">
      <c r="A923" s="126" t="s">
        <v>458</v>
      </c>
      <c r="B923" s="23">
        <v>2018</v>
      </c>
      <c r="C923" s="431" t="s">
        <v>79</v>
      </c>
      <c r="D923" s="42" t="s">
        <v>3736</v>
      </c>
      <c r="E923" s="20" t="s">
        <v>2541</v>
      </c>
      <c r="F923" s="19"/>
      <c r="G923" s="20"/>
      <c r="H923" s="207" t="s">
        <v>2542</v>
      </c>
      <c r="I923" s="35"/>
      <c r="J923" s="20"/>
      <c r="K923" s="23"/>
      <c r="L923" s="23"/>
      <c r="M923" s="23"/>
      <c r="N923" s="23" t="s">
        <v>698</v>
      </c>
      <c r="O923" s="23" t="s">
        <v>610</v>
      </c>
      <c r="P923" s="23"/>
      <c r="Q923" s="23"/>
      <c r="R923" s="23"/>
      <c r="S923" s="23"/>
      <c r="T923" s="23"/>
      <c r="U923" s="23"/>
      <c r="V923" s="23"/>
      <c r="W923" s="23"/>
      <c r="X923" s="23"/>
      <c r="Y923" s="23"/>
      <c r="Z923" s="23"/>
      <c r="AA923" s="23"/>
      <c r="AB923" s="23"/>
      <c r="AC923" s="23" t="s">
        <v>62</v>
      </c>
      <c r="AD923" s="23"/>
      <c r="AE923" s="23"/>
      <c r="AF923" s="23"/>
      <c r="AG923" s="23"/>
      <c r="AH923" s="290"/>
      <c r="AI923" s="23"/>
      <c r="AJ923" s="23"/>
      <c r="AK923" s="23"/>
      <c r="AL923" s="23"/>
      <c r="AM923" s="23"/>
      <c r="AN923" s="23"/>
    </row>
    <row r="924" spans="1:40" ht="46.5" customHeight="1" x14ac:dyDescent="0.2">
      <c r="A924" s="126" t="s">
        <v>458</v>
      </c>
      <c r="B924" s="23">
        <v>2018</v>
      </c>
      <c r="C924" s="431" t="s">
        <v>54</v>
      </c>
      <c r="D924" s="42" t="s">
        <v>3737</v>
      </c>
      <c r="E924" s="20" t="s">
        <v>2543</v>
      </c>
      <c r="F924" s="19"/>
      <c r="G924" s="20"/>
      <c r="H924" s="207" t="s">
        <v>2544</v>
      </c>
      <c r="I924" s="35"/>
      <c r="J924" s="20"/>
      <c r="K924" s="23"/>
      <c r="L924" s="23"/>
      <c r="M924" s="23"/>
      <c r="N924" s="23" t="s">
        <v>810</v>
      </c>
      <c r="O924" s="23" t="s">
        <v>223</v>
      </c>
      <c r="P924" s="23"/>
      <c r="Q924" s="23"/>
      <c r="R924" s="23"/>
      <c r="S924" s="23"/>
      <c r="T924" s="23"/>
      <c r="U924" s="23"/>
      <c r="V924" s="23"/>
      <c r="W924" s="23"/>
      <c r="X924" s="23"/>
      <c r="Y924" s="23"/>
      <c r="Z924" s="23"/>
      <c r="AA924" s="23"/>
      <c r="AB924" s="23"/>
      <c r="AC924" s="23" t="s">
        <v>62</v>
      </c>
      <c r="AD924" s="23"/>
      <c r="AE924" s="23"/>
      <c r="AF924" s="23"/>
      <c r="AG924" s="23"/>
      <c r="AH924" s="290"/>
      <c r="AI924" s="23"/>
      <c r="AJ924" s="23"/>
      <c r="AK924" s="23"/>
      <c r="AL924" s="23"/>
      <c r="AM924" s="23"/>
      <c r="AN924" s="23"/>
    </row>
    <row r="925" spans="1:40" ht="46.5" customHeight="1" x14ac:dyDescent="0.2">
      <c r="A925" s="126" t="s">
        <v>458</v>
      </c>
      <c r="B925" s="23">
        <v>2018</v>
      </c>
      <c r="C925" s="431" t="s">
        <v>54</v>
      </c>
      <c r="D925" s="42" t="s">
        <v>3738</v>
      </c>
      <c r="E925" s="20" t="s">
        <v>2545</v>
      </c>
      <c r="F925" s="19"/>
      <c r="G925" s="20"/>
      <c r="H925" s="207" t="s">
        <v>2546</v>
      </c>
      <c r="I925" s="35"/>
      <c r="J925" s="20"/>
      <c r="K925" s="23"/>
      <c r="L925" s="23"/>
      <c r="M925" s="23"/>
      <c r="N925" s="23" t="s">
        <v>810</v>
      </c>
      <c r="O925" s="23" t="s">
        <v>223</v>
      </c>
      <c r="P925" s="23"/>
      <c r="Q925" s="23"/>
      <c r="R925" s="23"/>
      <c r="S925" s="23"/>
      <c r="T925" s="23"/>
      <c r="U925" s="23"/>
      <c r="V925" s="23"/>
      <c r="W925" s="23"/>
      <c r="X925" s="23"/>
      <c r="Y925" s="23"/>
      <c r="Z925" s="23"/>
      <c r="AA925" s="23"/>
      <c r="AB925" s="23"/>
      <c r="AC925" s="23" t="s">
        <v>62</v>
      </c>
      <c r="AD925" s="23"/>
      <c r="AE925" s="23"/>
      <c r="AF925" s="23"/>
      <c r="AG925" s="23"/>
      <c r="AH925" s="290"/>
      <c r="AI925" s="23"/>
      <c r="AJ925" s="23"/>
      <c r="AK925" s="23"/>
      <c r="AL925" s="23"/>
      <c r="AM925" s="23"/>
      <c r="AN925" s="23"/>
    </row>
    <row r="926" spans="1:40" ht="46.5" customHeight="1" x14ac:dyDescent="0.2">
      <c r="A926" s="126" t="s">
        <v>458</v>
      </c>
      <c r="B926" s="23">
        <v>2018</v>
      </c>
      <c r="C926" s="431" t="s">
        <v>79</v>
      </c>
      <c r="D926" s="42" t="s">
        <v>3739</v>
      </c>
      <c r="E926" s="20" t="s">
        <v>2517</v>
      </c>
      <c r="F926" s="19"/>
      <c r="G926" s="20"/>
      <c r="H926" s="207" t="s">
        <v>2518</v>
      </c>
      <c r="I926" s="35"/>
      <c r="J926" s="20"/>
      <c r="K926" s="23"/>
      <c r="L926" s="23"/>
      <c r="M926" s="23"/>
      <c r="N926" s="23" t="s">
        <v>618</v>
      </c>
      <c r="O926" s="23" t="s">
        <v>619</v>
      </c>
      <c r="P926" s="23"/>
      <c r="Q926" s="23"/>
      <c r="R926" s="23"/>
      <c r="S926" s="23"/>
      <c r="T926" s="23"/>
      <c r="U926" s="23"/>
      <c r="V926" s="23"/>
      <c r="W926" s="23"/>
      <c r="X926" s="23"/>
      <c r="Y926" s="23"/>
      <c r="Z926" s="23"/>
      <c r="AA926" s="23"/>
      <c r="AB926" s="23"/>
      <c r="AC926" s="23"/>
      <c r="AD926" s="23"/>
      <c r="AE926" s="23"/>
      <c r="AF926" s="23"/>
      <c r="AG926" s="23"/>
      <c r="AH926" s="290"/>
      <c r="AI926" s="23"/>
      <c r="AJ926" s="23"/>
      <c r="AK926" s="23"/>
      <c r="AL926" s="23"/>
      <c r="AM926" s="23"/>
      <c r="AN926" s="23"/>
    </row>
    <row r="927" spans="1:40" ht="46.5" customHeight="1" x14ac:dyDescent="0.2">
      <c r="A927" s="126" t="s">
        <v>458</v>
      </c>
      <c r="B927" s="23">
        <v>2018</v>
      </c>
      <c r="C927" s="431" t="s">
        <v>1579</v>
      </c>
      <c r="D927" s="42" t="s">
        <v>3740</v>
      </c>
      <c r="E927" s="20" t="s">
        <v>2547</v>
      </c>
      <c r="F927" s="19"/>
      <c r="G927" s="20"/>
      <c r="H927" s="207" t="s">
        <v>2548</v>
      </c>
      <c r="I927" s="35"/>
      <c r="J927" s="20"/>
      <c r="K927" s="23"/>
      <c r="L927" s="23"/>
      <c r="M927" s="23"/>
      <c r="N927" s="23" t="s">
        <v>197</v>
      </c>
      <c r="O927" s="23" t="s">
        <v>198</v>
      </c>
      <c r="P927" s="23"/>
      <c r="Q927" s="23"/>
      <c r="R927" s="23"/>
      <c r="S927" s="23"/>
      <c r="T927" s="23"/>
      <c r="U927" s="23"/>
      <c r="V927" s="23"/>
      <c r="W927" s="23"/>
      <c r="X927" s="23"/>
      <c r="Y927" s="23"/>
      <c r="Z927" s="23"/>
      <c r="AA927" s="23"/>
      <c r="AB927" s="23"/>
      <c r="AC927" s="23" t="s">
        <v>62</v>
      </c>
      <c r="AD927" s="23"/>
      <c r="AE927" s="23"/>
      <c r="AF927" s="23"/>
      <c r="AG927" s="23"/>
      <c r="AH927" s="290"/>
      <c r="AI927" s="23"/>
      <c r="AJ927" s="23"/>
      <c r="AK927" s="23"/>
      <c r="AL927" s="23"/>
      <c r="AM927" s="23"/>
      <c r="AN927" s="23"/>
    </row>
    <row r="928" spans="1:40" ht="46.5" customHeight="1" x14ac:dyDescent="0.2">
      <c r="A928" s="126" t="s">
        <v>458</v>
      </c>
      <c r="B928" s="23">
        <v>2018</v>
      </c>
      <c r="C928" s="431" t="s">
        <v>1579</v>
      </c>
      <c r="D928" s="42" t="s">
        <v>3741</v>
      </c>
      <c r="E928" s="20" t="s">
        <v>2549</v>
      </c>
      <c r="F928" s="19"/>
      <c r="G928" s="20"/>
      <c r="H928" s="207" t="s">
        <v>2524</v>
      </c>
      <c r="I928" s="35"/>
      <c r="J928" s="20"/>
      <c r="K928" s="23"/>
      <c r="L928" s="23"/>
      <c r="M928" s="23"/>
      <c r="N928" s="23" t="s">
        <v>249</v>
      </c>
      <c r="O928" s="23" t="s">
        <v>250</v>
      </c>
      <c r="P928" s="23"/>
      <c r="Q928" s="23"/>
      <c r="R928" s="23"/>
      <c r="S928" s="23"/>
      <c r="T928" s="23"/>
      <c r="U928" s="23"/>
      <c r="V928" s="23"/>
      <c r="W928" s="23"/>
      <c r="X928" s="23"/>
      <c r="Y928" s="23"/>
      <c r="Z928" s="23"/>
      <c r="AA928" s="23"/>
      <c r="AB928" s="23"/>
      <c r="AC928" s="23" t="s">
        <v>62</v>
      </c>
      <c r="AD928" s="23"/>
      <c r="AE928" s="23"/>
      <c r="AF928" s="23"/>
      <c r="AG928" s="23"/>
      <c r="AH928" s="290"/>
      <c r="AI928" s="23"/>
      <c r="AJ928" s="23"/>
      <c r="AK928" s="23"/>
      <c r="AL928" s="23"/>
      <c r="AM928" s="23"/>
      <c r="AN928" s="23"/>
    </row>
    <row r="929" spans="1:40" ht="46.5" customHeight="1" x14ac:dyDescent="0.2">
      <c r="A929" s="126" t="s">
        <v>458</v>
      </c>
      <c r="B929" s="23">
        <v>2018</v>
      </c>
      <c r="C929" s="431" t="s">
        <v>1579</v>
      </c>
      <c r="D929" s="42" t="s">
        <v>3742</v>
      </c>
      <c r="E929" s="20" t="s">
        <v>2550</v>
      </c>
      <c r="F929" s="19"/>
      <c r="G929" s="20"/>
      <c r="H929" s="207" t="s">
        <v>2551</v>
      </c>
      <c r="I929" s="35"/>
      <c r="J929" s="20"/>
      <c r="K929" s="23"/>
      <c r="L929" s="23"/>
      <c r="M929" s="23"/>
      <c r="N929" s="23" t="s">
        <v>440</v>
      </c>
      <c r="O929" s="23" t="s">
        <v>441</v>
      </c>
      <c r="P929" s="23"/>
      <c r="Q929" s="23"/>
      <c r="R929" s="23"/>
      <c r="S929" s="23"/>
      <c r="T929" s="23"/>
      <c r="U929" s="23"/>
      <c r="V929" s="23"/>
      <c r="W929" s="23"/>
      <c r="X929" s="23"/>
      <c r="Y929" s="23"/>
      <c r="Z929" s="23"/>
      <c r="AA929" s="23"/>
      <c r="AB929" s="23"/>
      <c r="AC929" s="23" t="s">
        <v>62</v>
      </c>
      <c r="AD929" s="23"/>
      <c r="AE929" s="23"/>
      <c r="AF929" s="23"/>
      <c r="AG929" s="23"/>
      <c r="AH929" s="290"/>
      <c r="AI929" s="23"/>
      <c r="AJ929" s="23"/>
      <c r="AK929" s="23"/>
      <c r="AL929" s="23"/>
      <c r="AM929" s="23"/>
      <c r="AN929" s="23"/>
    </row>
    <row r="930" spans="1:40" ht="46.5" customHeight="1" x14ac:dyDescent="0.2">
      <c r="A930" s="126" t="s">
        <v>458</v>
      </c>
      <c r="B930" s="23">
        <v>2018</v>
      </c>
      <c r="C930" s="431" t="s">
        <v>1579</v>
      </c>
      <c r="D930" s="42" t="s">
        <v>3743</v>
      </c>
      <c r="E930" s="20" t="s">
        <v>2552</v>
      </c>
      <c r="F930" s="19"/>
      <c r="G930" s="20"/>
      <c r="H930" s="207" t="s">
        <v>2553</v>
      </c>
      <c r="I930" s="35"/>
      <c r="J930" s="20"/>
      <c r="K930" s="23"/>
      <c r="L930" s="23"/>
      <c r="M930" s="23"/>
      <c r="N930" s="23" t="s">
        <v>440</v>
      </c>
      <c r="O930" s="23" t="s">
        <v>441</v>
      </c>
      <c r="P930" s="23"/>
      <c r="Q930" s="23"/>
      <c r="R930" s="23"/>
      <c r="S930" s="23"/>
      <c r="T930" s="23"/>
      <c r="U930" s="23"/>
      <c r="V930" s="23"/>
      <c r="W930" s="23"/>
      <c r="X930" s="23"/>
      <c r="Y930" s="23"/>
      <c r="Z930" s="23"/>
      <c r="AA930" s="23"/>
      <c r="AB930" s="23"/>
      <c r="AC930" s="23" t="s">
        <v>62</v>
      </c>
      <c r="AD930" s="23"/>
      <c r="AE930" s="23"/>
      <c r="AF930" s="23"/>
      <c r="AG930" s="23"/>
      <c r="AH930" s="290"/>
      <c r="AI930" s="23"/>
      <c r="AJ930" s="23"/>
      <c r="AK930" s="23"/>
      <c r="AL930" s="23"/>
      <c r="AM930" s="23"/>
      <c r="AN930" s="23"/>
    </row>
    <row r="931" spans="1:40" ht="46.5" customHeight="1" x14ac:dyDescent="0.2">
      <c r="A931" s="126" t="s">
        <v>458</v>
      </c>
      <c r="B931" s="23">
        <v>2018</v>
      </c>
      <c r="C931" s="433" t="s">
        <v>79</v>
      </c>
      <c r="D931" s="42" t="s">
        <v>3744</v>
      </c>
      <c r="E931" s="20" t="s">
        <v>2527</v>
      </c>
      <c r="F931" s="19"/>
      <c r="G931" s="20"/>
      <c r="H931" s="207" t="s">
        <v>2528</v>
      </c>
      <c r="I931" s="35"/>
      <c r="J931" s="20"/>
      <c r="K931" s="23"/>
      <c r="L931" s="23"/>
      <c r="M931" s="23"/>
      <c r="N931" s="23" t="s">
        <v>1227</v>
      </c>
      <c r="O931" s="23" t="s">
        <v>2554</v>
      </c>
      <c r="P931" s="23"/>
      <c r="Q931" s="23"/>
      <c r="R931" s="23"/>
      <c r="S931" s="23"/>
      <c r="T931" s="23"/>
      <c r="U931" s="23"/>
      <c r="V931" s="23"/>
      <c r="W931" s="23"/>
      <c r="X931" s="23"/>
      <c r="Y931" s="23"/>
      <c r="Z931" s="23"/>
      <c r="AA931" s="23"/>
      <c r="AB931" s="23"/>
      <c r="AC931" s="23" t="s">
        <v>62</v>
      </c>
      <c r="AD931" s="23"/>
      <c r="AE931" s="23"/>
      <c r="AF931" s="23"/>
      <c r="AG931" s="23"/>
      <c r="AH931" s="290"/>
      <c r="AI931" s="23"/>
      <c r="AJ931" s="23"/>
      <c r="AK931" s="23"/>
      <c r="AL931" s="23"/>
      <c r="AM931" s="23"/>
      <c r="AN931" s="23"/>
    </row>
    <row r="932" spans="1:40" ht="46.5" customHeight="1" x14ac:dyDescent="0.2">
      <c r="A932" s="126" t="s">
        <v>458</v>
      </c>
      <c r="B932" s="23">
        <v>2018</v>
      </c>
      <c r="C932" s="431" t="s">
        <v>87</v>
      </c>
      <c r="D932" s="42" t="s">
        <v>3745</v>
      </c>
      <c r="E932" s="20" t="s">
        <v>2555</v>
      </c>
      <c r="F932" s="19"/>
      <c r="G932" s="20"/>
      <c r="H932" s="207" t="s">
        <v>2556</v>
      </c>
      <c r="I932" s="35"/>
      <c r="J932" s="20"/>
      <c r="K932" s="23"/>
      <c r="L932" s="23"/>
      <c r="M932" s="23"/>
      <c r="N932" s="23" t="s">
        <v>329</v>
      </c>
      <c r="O932" s="23" t="s">
        <v>330</v>
      </c>
      <c r="P932" s="23"/>
      <c r="Q932" s="23"/>
      <c r="R932" s="23"/>
      <c r="S932" s="23"/>
      <c r="T932" s="23"/>
      <c r="U932" s="23"/>
      <c r="V932" s="23"/>
      <c r="W932" s="23"/>
      <c r="X932" s="23"/>
      <c r="Y932" s="23"/>
      <c r="Z932" s="23"/>
      <c r="AA932" s="23"/>
      <c r="AB932" s="23"/>
      <c r="AC932" s="23" t="s">
        <v>62</v>
      </c>
      <c r="AD932" s="23"/>
      <c r="AE932" s="23"/>
      <c r="AF932" s="23"/>
      <c r="AG932" s="23"/>
      <c r="AH932" s="290"/>
      <c r="AI932" s="23"/>
      <c r="AJ932" s="23"/>
      <c r="AK932" s="23"/>
      <c r="AL932" s="23"/>
      <c r="AM932" s="23"/>
      <c r="AN932" s="23"/>
    </row>
    <row r="933" spans="1:40" ht="46.5" customHeight="1" x14ac:dyDescent="0.2">
      <c r="A933" s="126" t="s">
        <v>458</v>
      </c>
      <c r="B933" s="23">
        <v>2018</v>
      </c>
      <c r="C933" s="431" t="s">
        <v>79</v>
      </c>
      <c r="D933" s="42" t="s">
        <v>3746</v>
      </c>
      <c r="E933" s="20" t="s">
        <v>2557</v>
      </c>
      <c r="F933" s="19"/>
      <c r="G933" s="20"/>
      <c r="H933" s="207" t="s">
        <v>2558</v>
      </c>
      <c r="I933" s="35"/>
      <c r="J933" s="20"/>
      <c r="K933" s="23"/>
      <c r="L933" s="23"/>
      <c r="M933" s="23"/>
      <c r="N933" s="23" t="s">
        <v>654</v>
      </c>
      <c r="O933" s="23" t="s">
        <v>655</v>
      </c>
      <c r="P933" s="23"/>
      <c r="Q933" s="23"/>
      <c r="R933" s="23"/>
      <c r="S933" s="23"/>
      <c r="T933" s="23"/>
      <c r="U933" s="23"/>
      <c r="V933" s="23"/>
      <c r="W933" s="23"/>
      <c r="X933" s="23"/>
      <c r="Y933" s="23"/>
      <c r="Z933" s="23"/>
      <c r="AA933" s="23"/>
      <c r="AB933" s="23"/>
      <c r="AC933" s="23"/>
      <c r="AD933" s="23"/>
      <c r="AE933" s="23"/>
      <c r="AF933" s="23"/>
      <c r="AG933" s="23"/>
      <c r="AH933" s="290"/>
      <c r="AI933" s="23"/>
      <c r="AJ933" s="23"/>
      <c r="AK933" s="23"/>
      <c r="AL933" s="23"/>
      <c r="AM933" s="23"/>
      <c r="AN933" s="23"/>
    </row>
    <row r="934" spans="1:40" ht="46.5" customHeight="1" x14ac:dyDescent="0.2">
      <c r="A934" s="126" t="s">
        <v>458</v>
      </c>
      <c r="B934" s="23">
        <v>2018</v>
      </c>
      <c r="C934" s="431" t="s">
        <v>79</v>
      </c>
      <c r="D934" s="42" t="s">
        <v>3747</v>
      </c>
      <c r="E934" s="20" t="s">
        <v>2559</v>
      </c>
      <c r="F934" s="19"/>
      <c r="G934" s="20"/>
      <c r="H934" s="207" t="s">
        <v>2560</v>
      </c>
      <c r="I934" s="35"/>
      <c r="J934" s="20"/>
      <c r="K934" s="23"/>
      <c r="L934" s="23"/>
      <c r="M934" s="23"/>
      <c r="N934" s="23" t="s">
        <v>654</v>
      </c>
      <c r="O934" s="23" t="s">
        <v>655</v>
      </c>
      <c r="P934" s="23"/>
      <c r="Q934" s="23"/>
      <c r="R934" s="23"/>
      <c r="S934" s="23"/>
      <c r="T934" s="23"/>
      <c r="U934" s="23"/>
      <c r="V934" s="23"/>
      <c r="W934" s="23"/>
      <c r="X934" s="23"/>
      <c r="Y934" s="23"/>
      <c r="Z934" s="23"/>
      <c r="AA934" s="23"/>
      <c r="AB934" s="23"/>
      <c r="AC934" s="23"/>
      <c r="AD934" s="23"/>
      <c r="AE934" s="23"/>
      <c r="AF934" s="23"/>
      <c r="AG934" s="23"/>
      <c r="AH934" s="290"/>
      <c r="AI934" s="23"/>
      <c r="AJ934" s="23"/>
      <c r="AK934" s="23"/>
      <c r="AL934" s="23"/>
      <c r="AM934" s="23"/>
      <c r="AN934" s="23"/>
    </row>
    <row r="935" spans="1:40" ht="46.5" customHeight="1" x14ac:dyDescent="0.2">
      <c r="A935" s="126" t="s">
        <v>458</v>
      </c>
      <c r="B935" s="23">
        <v>2018</v>
      </c>
      <c r="C935" s="431" t="s">
        <v>79</v>
      </c>
      <c r="D935" s="42" t="s">
        <v>3748</v>
      </c>
      <c r="E935" s="20" t="s">
        <v>2561</v>
      </c>
      <c r="F935" s="19"/>
      <c r="G935" s="20"/>
      <c r="H935" s="207" t="s">
        <v>2562</v>
      </c>
      <c r="I935" s="35"/>
      <c r="J935" s="20"/>
      <c r="K935" s="23"/>
      <c r="L935" s="23"/>
      <c r="M935" s="23"/>
      <c r="N935" s="23" t="s">
        <v>654</v>
      </c>
      <c r="O935" s="23" t="s">
        <v>655</v>
      </c>
      <c r="P935" s="23"/>
      <c r="Q935" s="23"/>
      <c r="R935" s="23"/>
      <c r="S935" s="23"/>
      <c r="T935" s="23"/>
      <c r="U935" s="23"/>
      <c r="V935" s="23"/>
      <c r="W935" s="23"/>
      <c r="X935" s="23"/>
      <c r="Y935" s="23"/>
      <c r="Z935" s="23"/>
      <c r="AA935" s="23"/>
      <c r="AB935" s="23"/>
      <c r="AC935" s="23"/>
      <c r="AD935" s="23"/>
      <c r="AE935" s="23"/>
      <c r="AF935" s="23"/>
      <c r="AG935" s="23"/>
      <c r="AH935" s="290"/>
      <c r="AI935" s="23"/>
      <c r="AJ935" s="23"/>
      <c r="AK935" s="23"/>
      <c r="AL935" s="23"/>
      <c r="AM935" s="23"/>
      <c r="AN935" s="23"/>
    </row>
    <row r="936" spans="1:40" ht="46.5" customHeight="1" x14ac:dyDescent="0.2">
      <c r="A936" s="126" t="s">
        <v>458</v>
      </c>
      <c r="B936" s="23">
        <v>2018</v>
      </c>
      <c r="C936" s="431" t="s">
        <v>79</v>
      </c>
      <c r="D936" s="42" t="s">
        <v>3749</v>
      </c>
      <c r="E936" s="20" t="s">
        <v>2563</v>
      </c>
      <c r="F936" s="19"/>
      <c r="G936" s="20"/>
      <c r="H936" s="207" t="s">
        <v>2564</v>
      </c>
      <c r="I936" s="35"/>
      <c r="J936" s="20"/>
      <c r="K936" s="23"/>
      <c r="L936" s="23"/>
      <c r="M936" s="23"/>
      <c r="N936" s="23" t="s">
        <v>2297</v>
      </c>
      <c r="O936" s="23" t="s">
        <v>2298</v>
      </c>
      <c r="P936" s="23"/>
      <c r="Q936" s="23"/>
      <c r="R936" s="23"/>
      <c r="S936" s="23"/>
      <c r="T936" s="23"/>
      <c r="U936" s="23"/>
      <c r="V936" s="23"/>
      <c r="W936" s="23"/>
      <c r="X936" s="23"/>
      <c r="Y936" s="23"/>
      <c r="Z936" s="23"/>
      <c r="AA936" s="23"/>
      <c r="AB936" s="23"/>
      <c r="AC936" s="23"/>
      <c r="AD936" s="23"/>
      <c r="AE936" s="23"/>
      <c r="AF936" s="23"/>
      <c r="AG936" s="23"/>
      <c r="AH936" s="290"/>
      <c r="AI936" s="23"/>
      <c r="AJ936" s="23"/>
      <c r="AK936" s="23"/>
      <c r="AL936" s="23"/>
      <c r="AM936" s="23"/>
      <c r="AN936" s="23"/>
    </row>
    <row r="937" spans="1:40" ht="46.5" customHeight="1" x14ac:dyDescent="0.2">
      <c r="A937" s="126" t="s">
        <v>458</v>
      </c>
      <c r="B937" s="23">
        <v>2018</v>
      </c>
      <c r="C937" s="431" t="s">
        <v>79</v>
      </c>
      <c r="D937" s="42" t="s">
        <v>3750</v>
      </c>
      <c r="E937" s="20" t="s">
        <v>2563</v>
      </c>
      <c r="F937" s="19"/>
      <c r="G937" s="20"/>
      <c r="H937" s="207" t="s">
        <v>2564</v>
      </c>
      <c r="I937" s="35"/>
      <c r="J937" s="20"/>
      <c r="K937" s="23"/>
      <c r="L937" s="23"/>
      <c r="M937" s="23"/>
      <c r="N937" s="23" t="s">
        <v>2297</v>
      </c>
      <c r="O937" s="23" t="s">
        <v>2298</v>
      </c>
      <c r="P937" s="23"/>
      <c r="Q937" s="23"/>
      <c r="R937" s="23"/>
      <c r="S937" s="23"/>
      <c r="T937" s="23"/>
      <c r="U937" s="23"/>
      <c r="V937" s="23"/>
      <c r="W937" s="23"/>
      <c r="X937" s="23"/>
      <c r="Y937" s="23"/>
      <c r="Z937" s="23"/>
      <c r="AA937" s="23"/>
      <c r="AB937" s="23"/>
      <c r="AC937" s="23"/>
      <c r="AD937" s="23"/>
      <c r="AE937" s="23"/>
      <c r="AF937" s="23"/>
      <c r="AG937" s="23"/>
      <c r="AH937" s="290"/>
      <c r="AI937" s="23"/>
      <c r="AJ937" s="23"/>
      <c r="AK937" s="23"/>
      <c r="AL937" s="23"/>
      <c r="AM937" s="23"/>
      <c r="AN937" s="23"/>
    </row>
    <row r="938" spans="1:40" ht="46.5" customHeight="1" x14ac:dyDescent="0.2">
      <c r="A938" s="106" t="s">
        <v>2565</v>
      </c>
      <c r="B938" s="23">
        <v>2018</v>
      </c>
      <c r="C938" s="431" t="s">
        <v>125</v>
      </c>
      <c r="D938" s="32" t="s">
        <v>3751</v>
      </c>
      <c r="E938" s="20" t="s">
        <v>2566</v>
      </c>
      <c r="F938" s="19"/>
      <c r="G938" s="20"/>
      <c r="H938" s="207" t="s">
        <v>2567</v>
      </c>
      <c r="I938" s="35"/>
      <c r="J938" s="20"/>
      <c r="K938" s="23"/>
      <c r="L938" s="23"/>
      <c r="M938" s="23"/>
      <c r="N938" s="23" t="s">
        <v>130</v>
      </c>
      <c r="O938" s="23" t="s">
        <v>131</v>
      </c>
      <c r="P938" s="23"/>
      <c r="Q938" s="23"/>
      <c r="R938" s="23"/>
      <c r="S938" s="23"/>
      <c r="T938" s="23"/>
      <c r="U938" s="23"/>
      <c r="V938" s="23"/>
      <c r="W938" s="23"/>
      <c r="X938" s="23"/>
      <c r="Y938" s="23"/>
      <c r="Z938" s="23"/>
      <c r="AA938" s="23"/>
      <c r="AB938" s="23"/>
      <c r="AC938" s="23"/>
      <c r="AD938" s="23"/>
      <c r="AE938" s="23"/>
      <c r="AF938" s="23"/>
      <c r="AG938" s="23"/>
      <c r="AH938" s="290"/>
      <c r="AI938" s="23"/>
      <c r="AJ938" s="23"/>
      <c r="AK938" s="23"/>
      <c r="AL938" s="23"/>
      <c r="AM938" s="23"/>
      <c r="AN938" s="23"/>
    </row>
    <row r="939" spans="1:40" ht="46.5" customHeight="1" x14ac:dyDescent="0.2">
      <c r="A939" s="106" t="s">
        <v>2565</v>
      </c>
      <c r="B939" s="23">
        <v>2018</v>
      </c>
      <c r="C939" s="431" t="s">
        <v>54</v>
      </c>
      <c r="D939" s="32" t="s">
        <v>3752</v>
      </c>
      <c r="E939" s="20" t="s">
        <v>2568</v>
      </c>
      <c r="F939" s="19"/>
      <c r="G939" s="20"/>
      <c r="H939" s="207" t="s">
        <v>732</v>
      </c>
      <c r="I939" s="35"/>
      <c r="J939" s="20"/>
      <c r="K939" s="23"/>
      <c r="L939" s="23"/>
      <c r="M939" s="23"/>
      <c r="N939" s="23" t="s">
        <v>536</v>
      </c>
      <c r="O939" s="23" t="s">
        <v>223</v>
      </c>
      <c r="P939" s="23"/>
      <c r="Q939" s="23"/>
      <c r="R939" s="23"/>
      <c r="S939" s="23"/>
      <c r="T939" s="23"/>
      <c r="U939" s="23"/>
      <c r="V939" s="23"/>
      <c r="W939" s="23"/>
      <c r="X939" s="23"/>
      <c r="Y939" s="23"/>
      <c r="Z939" s="23"/>
      <c r="AA939" s="23"/>
      <c r="AB939" s="23"/>
      <c r="AC939" s="23"/>
      <c r="AD939" s="23"/>
      <c r="AE939" s="23"/>
      <c r="AF939" s="23"/>
      <c r="AG939" s="23"/>
      <c r="AH939" s="290"/>
      <c r="AI939" s="23"/>
      <c r="AJ939" s="23"/>
      <c r="AK939" s="23"/>
      <c r="AL939" s="23"/>
      <c r="AM939" s="23"/>
      <c r="AN939" s="23"/>
    </row>
    <row r="940" spans="1:40" ht="46.5" customHeight="1" x14ac:dyDescent="0.2">
      <c r="A940" s="23" t="s">
        <v>2131</v>
      </c>
      <c r="B940" s="23">
        <v>2018</v>
      </c>
      <c r="C940" s="431" t="s">
        <v>54</v>
      </c>
      <c r="D940" s="32" t="s">
        <v>3753</v>
      </c>
      <c r="E940" s="20" t="s">
        <v>2569</v>
      </c>
      <c r="F940" s="19"/>
      <c r="G940" s="20"/>
      <c r="H940" s="207" t="s">
        <v>1067</v>
      </c>
      <c r="I940" s="35"/>
      <c r="J940" s="20"/>
      <c r="K940" s="23"/>
      <c r="L940" s="23"/>
      <c r="M940" s="23"/>
      <c r="N940" s="23" t="s">
        <v>536</v>
      </c>
      <c r="O940" s="23" t="s">
        <v>223</v>
      </c>
      <c r="P940" s="23"/>
      <c r="Q940" s="23"/>
      <c r="R940" s="23"/>
      <c r="S940" s="23"/>
      <c r="T940" s="23"/>
      <c r="U940" s="23"/>
      <c r="V940" s="23"/>
      <c r="W940" s="23"/>
      <c r="X940" s="23"/>
      <c r="Y940" s="23"/>
      <c r="Z940" s="23"/>
      <c r="AA940" s="23"/>
      <c r="AB940" s="23"/>
      <c r="AC940" s="23"/>
      <c r="AD940" s="23"/>
      <c r="AE940" s="23"/>
      <c r="AF940" s="23"/>
      <c r="AG940" s="23"/>
      <c r="AH940" s="290"/>
      <c r="AI940" s="23"/>
      <c r="AJ940" s="23"/>
      <c r="AK940" s="23"/>
      <c r="AL940" s="23"/>
      <c r="AM940" s="23"/>
      <c r="AN940" s="23"/>
    </row>
    <row r="941" spans="1:40" ht="46.5" customHeight="1" x14ac:dyDescent="0.2">
      <c r="A941" s="106" t="s">
        <v>2565</v>
      </c>
      <c r="B941" s="23">
        <v>2018</v>
      </c>
      <c r="C941" s="431" t="s">
        <v>54</v>
      </c>
      <c r="D941" s="32" t="s">
        <v>3754</v>
      </c>
      <c r="E941" s="20" t="s">
        <v>2570</v>
      </c>
      <c r="F941" s="19"/>
      <c r="G941" s="20"/>
      <c r="H941" s="207" t="s">
        <v>1067</v>
      </c>
      <c r="I941" s="35"/>
      <c r="J941" s="20"/>
      <c r="K941" s="23"/>
      <c r="L941" s="23"/>
      <c r="M941" s="23"/>
      <c r="N941" s="23" t="s">
        <v>536</v>
      </c>
      <c r="O941" s="23" t="s">
        <v>223</v>
      </c>
      <c r="P941" s="23"/>
      <c r="Q941" s="23"/>
      <c r="R941" s="23"/>
      <c r="S941" s="23"/>
      <c r="T941" s="23"/>
      <c r="U941" s="23"/>
      <c r="V941" s="23"/>
      <c r="W941" s="23"/>
      <c r="X941" s="23"/>
      <c r="Y941" s="23"/>
      <c r="Z941" s="23"/>
      <c r="AA941" s="23"/>
      <c r="AB941" s="23"/>
      <c r="AC941" s="23"/>
      <c r="AD941" s="23"/>
      <c r="AE941" s="23"/>
      <c r="AF941" s="23"/>
      <c r="AG941" s="23"/>
      <c r="AH941" s="290"/>
      <c r="AI941" s="23"/>
      <c r="AJ941" s="23"/>
      <c r="AK941" s="23"/>
      <c r="AL941" s="23"/>
      <c r="AM941" s="23"/>
      <c r="AN941" s="23"/>
    </row>
    <row r="942" spans="1:40" ht="46.5" customHeight="1" x14ac:dyDescent="0.2">
      <c r="A942" s="106" t="s">
        <v>2565</v>
      </c>
      <c r="B942" s="23">
        <v>2018</v>
      </c>
      <c r="C942" s="431" t="s">
        <v>54</v>
      </c>
      <c r="D942" s="32" t="s">
        <v>3755</v>
      </c>
      <c r="E942" s="20" t="s">
        <v>2571</v>
      </c>
      <c r="F942" s="19"/>
      <c r="G942" s="20"/>
      <c r="H942" s="207" t="s">
        <v>1067</v>
      </c>
      <c r="I942" s="35"/>
      <c r="J942" s="20"/>
      <c r="K942" s="23"/>
      <c r="L942" s="23"/>
      <c r="M942" s="23"/>
      <c r="N942" s="23" t="s">
        <v>536</v>
      </c>
      <c r="O942" s="23" t="s">
        <v>223</v>
      </c>
      <c r="P942" s="23"/>
      <c r="Q942" s="23"/>
      <c r="R942" s="23"/>
      <c r="S942" s="23"/>
      <c r="T942" s="23"/>
      <c r="U942" s="23"/>
      <c r="V942" s="23"/>
      <c r="W942" s="23"/>
      <c r="X942" s="23"/>
      <c r="Y942" s="23"/>
      <c r="Z942" s="23"/>
      <c r="AA942" s="23"/>
      <c r="AB942" s="23"/>
      <c r="AC942" s="23"/>
      <c r="AD942" s="23"/>
      <c r="AE942" s="23"/>
      <c r="AF942" s="23"/>
      <c r="AG942" s="23"/>
      <c r="AH942" s="290"/>
      <c r="AI942" s="23"/>
      <c r="AJ942" s="23"/>
      <c r="AK942" s="23"/>
      <c r="AL942" s="23"/>
      <c r="AM942" s="23"/>
      <c r="AN942" s="23"/>
    </row>
    <row r="943" spans="1:40" ht="46.5" customHeight="1" x14ac:dyDescent="0.2">
      <c r="A943" s="106" t="s">
        <v>2565</v>
      </c>
      <c r="B943" s="23">
        <v>2018</v>
      </c>
      <c r="C943" s="431" t="s">
        <v>54</v>
      </c>
      <c r="D943" s="32" t="s">
        <v>3756</v>
      </c>
      <c r="E943" s="20" t="s">
        <v>2572</v>
      </c>
      <c r="F943" s="19"/>
      <c r="G943" s="20"/>
      <c r="H943" s="207" t="s">
        <v>1067</v>
      </c>
      <c r="I943" s="35"/>
      <c r="J943" s="20"/>
      <c r="K943" s="23"/>
      <c r="L943" s="23"/>
      <c r="M943" s="23"/>
      <c r="N943" s="23" t="s">
        <v>536</v>
      </c>
      <c r="O943" s="23" t="s">
        <v>223</v>
      </c>
      <c r="P943" s="23"/>
      <c r="Q943" s="23"/>
      <c r="R943" s="23"/>
      <c r="S943" s="23"/>
      <c r="T943" s="23"/>
      <c r="U943" s="23"/>
      <c r="V943" s="23"/>
      <c r="W943" s="23"/>
      <c r="X943" s="23"/>
      <c r="Y943" s="23"/>
      <c r="Z943" s="23"/>
      <c r="AA943" s="23"/>
      <c r="AB943" s="23"/>
      <c r="AC943" s="23"/>
      <c r="AD943" s="23"/>
      <c r="AE943" s="23"/>
      <c r="AF943" s="23"/>
      <c r="AG943" s="23"/>
      <c r="AH943" s="290"/>
      <c r="AI943" s="23"/>
      <c r="AJ943" s="23"/>
      <c r="AK943" s="23"/>
      <c r="AL943" s="23"/>
      <c r="AM943" s="23"/>
      <c r="AN943" s="23"/>
    </row>
    <row r="944" spans="1:40" ht="46.5" customHeight="1" x14ac:dyDescent="0.2">
      <c r="A944" s="106" t="s">
        <v>2565</v>
      </c>
      <c r="B944" s="23">
        <v>2018</v>
      </c>
      <c r="C944" s="431" t="s">
        <v>54</v>
      </c>
      <c r="D944" s="32" t="s">
        <v>3757</v>
      </c>
      <c r="E944" s="20" t="s">
        <v>2573</v>
      </c>
      <c r="F944" s="19"/>
      <c r="G944" s="20"/>
      <c r="H944" s="207" t="s">
        <v>2574</v>
      </c>
      <c r="I944" s="35"/>
      <c r="J944" s="20"/>
      <c r="K944" s="23"/>
      <c r="L944" s="23"/>
      <c r="M944" s="23"/>
      <c r="N944" s="23" t="s">
        <v>536</v>
      </c>
      <c r="O944" s="23" t="s">
        <v>223</v>
      </c>
      <c r="P944" s="23"/>
      <c r="Q944" s="23"/>
      <c r="R944" s="23"/>
      <c r="S944" s="23"/>
      <c r="T944" s="23"/>
      <c r="U944" s="23"/>
      <c r="V944" s="23"/>
      <c r="W944" s="23"/>
      <c r="X944" s="23"/>
      <c r="Y944" s="23"/>
      <c r="Z944" s="23"/>
      <c r="AA944" s="23"/>
      <c r="AB944" s="23"/>
      <c r="AC944" s="23"/>
      <c r="AD944" s="23"/>
      <c r="AE944" s="23"/>
      <c r="AF944" s="23"/>
      <c r="AG944" s="23"/>
      <c r="AH944" s="290"/>
      <c r="AI944" s="23"/>
      <c r="AJ944" s="23"/>
      <c r="AK944" s="23"/>
      <c r="AL944" s="23"/>
      <c r="AM944" s="23"/>
      <c r="AN944" s="23"/>
    </row>
    <row r="945" spans="1:40" ht="46.5" customHeight="1" x14ac:dyDescent="0.2">
      <c r="A945" s="106" t="s">
        <v>2565</v>
      </c>
      <c r="B945" s="23">
        <v>2018</v>
      </c>
      <c r="C945" s="431" t="s">
        <v>54</v>
      </c>
      <c r="D945" s="32" t="s">
        <v>3758</v>
      </c>
      <c r="E945" s="20" t="s">
        <v>2568</v>
      </c>
      <c r="F945" s="19"/>
      <c r="G945" s="20"/>
      <c r="H945" s="207" t="s">
        <v>224</v>
      </c>
      <c r="I945" s="35"/>
      <c r="J945" s="20"/>
      <c r="K945" s="23"/>
      <c r="L945" s="23"/>
      <c r="M945" s="23"/>
      <c r="N945" s="23" t="s">
        <v>536</v>
      </c>
      <c r="O945" s="23" t="s">
        <v>223</v>
      </c>
      <c r="P945" s="23"/>
      <c r="Q945" s="23"/>
      <c r="R945" s="23"/>
      <c r="S945" s="23"/>
      <c r="T945" s="23"/>
      <c r="U945" s="23"/>
      <c r="V945" s="23"/>
      <c r="W945" s="23"/>
      <c r="X945" s="23"/>
      <c r="Y945" s="23"/>
      <c r="Z945" s="23"/>
      <c r="AA945" s="23"/>
      <c r="AB945" s="23"/>
      <c r="AC945" s="23"/>
      <c r="AD945" s="23"/>
      <c r="AE945" s="23"/>
      <c r="AF945" s="23"/>
      <c r="AG945" s="23"/>
      <c r="AH945" s="290"/>
      <c r="AI945" s="23"/>
      <c r="AJ945" s="23"/>
      <c r="AK945" s="23"/>
      <c r="AL945" s="23"/>
      <c r="AM945" s="23"/>
      <c r="AN945" s="23"/>
    </row>
    <row r="946" spans="1:40" ht="46.5" customHeight="1" x14ac:dyDescent="0.2">
      <c r="A946" s="23" t="s">
        <v>2131</v>
      </c>
      <c r="B946" s="23">
        <v>2018</v>
      </c>
      <c r="C946" s="431" t="s">
        <v>54</v>
      </c>
      <c r="D946" s="32" t="s">
        <v>3759</v>
      </c>
      <c r="E946" s="20" t="s">
        <v>2575</v>
      </c>
      <c r="F946" s="19"/>
      <c r="G946" s="20"/>
      <c r="H946" s="207" t="s">
        <v>2576</v>
      </c>
      <c r="I946" s="35"/>
      <c r="J946" s="20"/>
      <c r="K946" s="23"/>
      <c r="L946" s="23"/>
      <c r="M946" s="23"/>
      <c r="N946" s="23" t="s">
        <v>536</v>
      </c>
      <c r="O946" s="23" t="s">
        <v>223</v>
      </c>
      <c r="P946" s="23"/>
      <c r="Q946" s="23"/>
      <c r="R946" s="23"/>
      <c r="S946" s="23"/>
      <c r="T946" s="23"/>
      <c r="U946" s="23"/>
      <c r="V946" s="23"/>
      <c r="W946" s="23"/>
      <c r="X946" s="23"/>
      <c r="Y946" s="23"/>
      <c r="Z946" s="23"/>
      <c r="AA946" s="23"/>
      <c r="AB946" s="23"/>
      <c r="AC946" s="23"/>
      <c r="AD946" s="23"/>
      <c r="AE946" s="23"/>
      <c r="AF946" s="23"/>
      <c r="AG946" s="23"/>
      <c r="AH946" s="290"/>
      <c r="AI946" s="23"/>
      <c r="AJ946" s="23"/>
      <c r="AK946" s="23"/>
      <c r="AL946" s="23"/>
      <c r="AM946" s="23"/>
      <c r="AN946" s="23"/>
    </row>
    <row r="947" spans="1:40" ht="46.5" customHeight="1" x14ac:dyDescent="0.2">
      <c r="A947" s="106" t="s">
        <v>2565</v>
      </c>
      <c r="B947" s="23">
        <v>2018</v>
      </c>
      <c r="C947" s="431" t="s">
        <v>54</v>
      </c>
      <c r="D947" s="32" t="s">
        <v>3760</v>
      </c>
      <c r="E947" s="20" t="s">
        <v>2577</v>
      </c>
      <c r="F947" s="19"/>
      <c r="G947" s="20"/>
      <c r="H947" s="207" t="s">
        <v>2578</v>
      </c>
      <c r="I947" s="35"/>
      <c r="J947" s="20"/>
      <c r="K947" s="23"/>
      <c r="L947" s="23"/>
      <c r="M947" s="23"/>
      <c r="N947" s="23" t="s">
        <v>536</v>
      </c>
      <c r="O947" s="23" t="s">
        <v>223</v>
      </c>
      <c r="P947" s="23"/>
      <c r="Q947" s="23"/>
      <c r="R947" s="23"/>
      <c r="S947" s="23"/>
      <c r="T947" s="23"/>
      <c r="U947" s="23"/>
      <c r="V947" s="23"/>
      <c r="W947" s="23"/>
      <c r="X947" s="23"/>
      <c r="Y947" s="23"/>
      <c r="Z947" s="23"/>
      <c r="AA947" s="23"/>
      <c r="AB947" s="23"/>
      <c r="AC947" s="23"/>
      <c r="AD947" s="23"/>
      <c r="AE947" s="23"/>
      <c r="AF947" s="23"/>
      <c r="AG947" s="23"/>
      <c r="AH947" s="290"/>
      <c r="AI947" s="23"/>
      <c r="AJ947" s="23"/>
      <c r="AK947" s="23"/>
      <c r="AL947" s="23"/>
      <c r="AM947" s="23"/>
      <c r="AN947" s="23"/>
    </row>
    <row r="948" spans="1:40" ht="46.5" customHeight="1" x14ac:dyDescent="0.2">
      <c r="A948" s="23" t="s">
        <v>2131</v>
      </c>
      <c r="B948" s="23">
        <v>2018</v>
      </c>
      <c r="C948" s="431" t="s">
        <v>54</v>
      </c>
      <c r="D948" s="32" t="s">
        <v>3761</v>
      </c>
      <c r="E948" s="20" t="s">
        <v>2579</v>
      </c>
      <c r="F948" s="19"/>
      <c r="G948" s="20"/>
      <c r="H948" s="207" t="s">
        <v>214</v>
      </c>
      <c r="I948" s="35"/>
      <c r="J948" s="20"/>
      <c r="K948" s="23"/>
      <c r="L948" s="23"/>
      <c r="M948" s="23"/>
      <c r="N948" s="23" t="s">
        <v>536</v>
      </c>
      <c r="O948" s="23" t="s">
        <v>223</v>
      </c>
      <c r="P948" s="23"/>
      <c r="Q948" s="23"/>
      <c r="R948" s="23"/>
      <c r="S948" s="23"/>
      <c r="T948" s="23"/>
      <c r="U948" s="23"/>
      <c r="V948" s="23"/>
      <c r="W948" s="23"/>
      <c r="X948" s="23"/>
      <c r="Y948" s="23"/>
      <c r="Z948" s="23"/>
      <c r="AA948" s="23"/>
      <c r="AB948" s="23"/>
      <c r="AC948" s="23"/>
      <c r="AD948" s="23"/>
      <c r="AE948" s="23"/>
      <c r="AF948" s="23"/>
      <c r="AG948" s="23"/>
      <c r="AH948" s="290"/>
      <c r="AI948" s="23"/>
      <c r="AJ948" s="23"/>
      <c r="AK948" s="23"/>
      <c r="AL948" s="23"/>
      <c r="AM948" s="23"/>
      <c r="AN948" s="23"/>
    </row>
    <row r="949" spans="1:40" ht="46.5" customHeight="1" x14ac:dyDescent="0.2">
      <c r="A949" s="23" t="s">
        <v>2131</v>
      </c>
      <c r="B949" s="23">
        <v>2018</v>
      </c>
      <c r="C949" s="431" t="s">
        <v>54</v>
      </c>
      <c r="D949" s="32" t="s">
        <v>3762</v>
      </c>
      <c r="E949" s="20" t="s">
        <v>2580</v>
      </c>
      <c r="F949" s="19"/>
      <c r="G949" s="20"/>
      <c r="H949" s="207" t="s">
        <v>116</v>
      </c>
      <c r="I949" s="35"/>
      <c r="J949" s="20"/>
      <c r="K949" s="23"/>
      <c r="L949" s="23"/>
      <c r="M949" s="23"/>
      <c r="N949" s="23" t="s">
        <v>536</v>
      </c>
      <c r="O949" s="23" t="s">
        <v>223</v>
      </c>
      <c r="P949" s="23"/>
      <c r="Q949" s="23"/>
      <c r="R949" s="23"/>
      <c r="S949" s="23"/>
      <c r="T949" s="23"/>
      <c r="U949" s="23"/>
      <c r="V949" s="23"/>
      <c r="W949" s="23"/>
      <c r="X949" s="23"/>
      <c r="Y949" s="23"/>
      <c r="Z949" s="23"/>
      <c r="AA949" s="23"/>
      <c r="AB949" s="23"/>
      <c r="AC949" s="23"/>
      <c r="AD949" s="23"/>
      <c r="AE949" s="23"/>
      <c r="AF949" s="23"/>
      <c r="AG949" s="23"/>
      <c r="AH949" s="290"/>
      <c r="AI949" s="23"/>
      <c r="AJ949" s="23"/>
      <c r="AK949" s="23"/>
      <c r="AL949" s="23"/>
      <c r="AM949" s="23"/>
      <c r="AN949" s="23"/>
    </row>
    <row r="950" spans="1:40" ht="46.5" customHeight="1" x14ac:dyDescent="0.2">
      <c r="A950" s="106" t="s">
        <v>2565</v>
      </c>
      <c r="B950" s="23">
        <v>2018</v>
      </c>
      <c r="C950" s="431" t="s">
        <v>54</v>
      </c>
      <c r="D950" s="32" t="s">
        <v>3763</v>
      </c>
      <c r="E950" s="20" t="s">
        <v>2581</v>
      </c>
      <c r="F950" s="19"/>
      <c r="G950" s="20"/>
      <c r="H950" s="207" t="s">
        <v>2582</v>
      </c>
      <c r="I950" s="35"/>
      <c r="J950" s="20"/>
      <c r="K950" s="23"/>
      <c r="L950" s="23"/>
      <c r="M950" s="23"/>
      <c r="N950" s="23" t="s">
        <v>536</v>
      </c>
      <c r="O950" s="23" t="s">
        <v>223</v>
      </c>
      <c r="P950" s="23"/>
      <c r="Q950" s="23"/>
      <c r="R950" s="23"/>
      <c r="S950" s="23"/>
      <c r="T950" s="23"/>
      <c r="U950" s="23"/>
      <c r="V950" s="23"/>
      <c r="W950" s="23"/>
      <c r="X950" s="23"/>
      <c r="Y950" s="23"/>
      <c r="Z950" s="23"/>
      <c r="AA950" s="23"/>
      <c r="AB950" s="23"/>
      <c r="AC950" s="23"/>
      <c r="AD950" s="23"/>
      <c r="AE950" s="23"/>
      <c r="AF950" s="23"/>
      <c r="AG950" s="23"/>
      <c r="AH950" s="290"/>
      <c r="AI950" s="23"/>
      <c r="AJ950" s="23"/>
      <c r="AK950" s="23"/>
      <c r="AL950" s="23"/>
      <c r="AM950" s="23"/>
      <c r="AN950" s="23"/>
    </row>
    <row r="951" spans="1:40" ht="46.5" customHeight="1" x14ac:dyDescent="0.2">
      <c r="A951" s="106" t="s">
        <v>2565</v>
      </c>
      <c r="B951" s="23">
        <v>2018</v>
      </c>
      <c r="C951" s="431" t="s">
        <v>79</v>
      </c>
      <c r="D951" s="32" t="s">
        <v>3764</v>
      </c>
      <c r="E951" s="20" t="s">
        <v>2583</v>
      </c>
      <c r="F951" s="19"/>
      <c r="G951" s="20"/>
      <c r="H951" s="253" t="s">
        <v>2584</v>
      </c>
      <c r="I951" s="35"/>
      <c r="J951" s="20"/>
      <c r="K951" s="23"/>
      <c r="L951" s="23"/>
      <c r="M951" s="23"/>
      <c r="N951" s="23" t="s">
        <v>654</v>
      </c>
      <c r="O951" s="23" t="s">
        <v>655</v>
      </c>
      <c r="P951" s="23"/>
      <c r="Q951" s="23"/>
      <c r="R951" s="23"/>
      <c r="S951" s="23"/>
      <c r="T951" s="23"/>
      <c r="U951" s="23"/>
      <c r="V951" s="23"/>
      <c r="W951" s="23"/>
      <c r="X951" s="23"/>
      <c r="Y951" s="23"/>
      <c r="Z951" s="23"/>
      <c r="AA951" s="23"/>
      <c r="AB951" s="23"/>
      <c r="AC951" s="23"/>
      <c r="AD951" s="23"/>
      <c r="AE951" s="23"/>
      <c r="AF951" s="23"/>
      <c r="AG951" s="23"/>
      <c r="AH951" s="290"/>
      <c r="AI951" s="23"/>
      <c r="AJ951" s="23"/>
      <c r="AK951" s="23"/>
      <c r="AL951" s="23"/>
      <c r="AM951" s="23"/>
      <c r="AN951" s="23"/>
    </row>
    <row r="952" spans="1:40" ht="46.5" customHeight="1" x14ac:dyDescent="0.2">
      <c r="A952" s="106" t="s">
        <v>2565</v>
      </c>
      <c r="B952" s="23">
        <v>2018</v>
      </c>
      <c r="C952" s="431" t="s">
        <v>79</v>
      </c>
      <c r="D952" s="32" t="s">
        <v>3765</v>
      </c>
      <c r="E952" s="20"/>
      <c r="F952" s="19"/>
      <c r="G952" s="20"/>
      <c r="H952" s="207" t="s">
        <v>2585</v>
      </c>
      <c r="I952" s="35"/>
      <c r="J952" s="20"/>
      <c r="K952" s="23"/>
      <c r="L952" s="23"/>
      <c r="M952" s="23"/>
      <c r="N952" s="23" t="s">
        <v>654</v>
      </c>
      <c r="O952" s="23" t="s">
        <v>655</v>
      </c>
      <c r="P952" s="23"/>
      <c r="Q952" s="23"/>
      <c r="R952" s="23"/>
      <c r="S952" s="23"/>
      <c r="T952" s="23"/>
      <c r="U952" s="23"/>
      <c r="V952" s="23"/>
      <c r="W952" s="23"/>
      <c r="X952" s="23"/>
      <c r="Y952" s="23"/>
      <c r="Z952" s="23"/>
      <c r="AA952" s="23"/>
      <c r="AB952" s="23"/>
      <c r="AC952" s="23"/>
      <c r="AD952" s="23"/>
      <c r="AE952" s="23"/>
      <c r="AF952" s="23"/>
      <c r="AG952" s="23"/>
      <c r="AH952" s="290"/>
      <c r="AI952" s="23"/>
      <c r="AJ952" s="23"/>
      <c r="AK952" s="23"/>
      <c r="AL952" s="23"/>
      <c r="AM952" s="23"/>
      <c r="AN952" s="23"/>
    </row>
    <row r="953" spans="1:40" ht="46.5" customHeight="1" x14ac:dyDescent="0.2">
      <c r="A953" s="106" t="s">
        <v>2565</v>
      </c>
      <c r="B953" s="23">
        <v>2018</v>
      </c>
      <c r="C953" s="431" t="s">
        <v>79</v>
      </c>
      <c r="D953" s="32" t="s">
        <v>3766</v>
      </c>
      <c r="E953" s="20" t="s">
        <v>2586</v>
      </c>
      <c r="F953" s="19"/>
      <c r="G953" s="20"/>
      <c r="H953" s="253" t="s">
        <v>2587</v>
      </c>
      <c r="I953" s="35"/>
      <c r="J953" s="20"/>
      <c r="K953" s="23"/>
      <c r="L953" s="23"/>
      <c r="M953" s="23"/>
      <c r="N953" s="23" t="s">
        <v>654</v>
      </c>
      <c r="O953" s="23" t="s">
        <v>655</v>
      </c>
      <c r="P953" s="23"/>
      <c r="Q953" s="23"/>
      <c r="R953" s="23"/>
      <c r="S953" s="23"/>
      <c r="T953" s="23"/>
      <c r="U953" s="23"/>
      <c r="V953" s="23"/>
      <c r="W953" s="23"/>
      <c r="X953" s="23"/>
      <c r="Y953" s="23"/>
      <c r="Z953" s="23"/>
      <c r="AA953" s="23"/>
      <c r="AB953" s="23"/>
      <c r="AC953" s="23"/>
      <c r="AD953" s="23"/>
      <c r="AE953" s="23"/>
      <c r="AF953" s="23"/>
      <c r="AG953" s="23"/>
      <c r="AH953" s="290"/>
      <c r="AI953" s="23"/>
      <c r="AJ953" s="23"/>
      <c r="AK953" s="23"/>
      <c r="AL953" s="23"/>
      <c r="AM953" s="23"/>
      <c r="AN953" s="23"/>
    </row>
    <row r="954" spans="1:40" ht="46.5" customHeight="1" x14ac:dyDescent="0.2">
      <c r="A954" s="106" t="s">
        <v>2565</v>
      </c>
      <c r="B954" s="23">
        <v>2018</v>
      </c>
      <c r="C954" s="431" t="s">
        <v>79</v>
      </c>
      <c r="D954" s="32" t="s">
        <v>3767</v>
      </c>
      <c r="E954" s="20"/>
      <c r="F954" s="19"/>
      <c r="G954" s="20"/>
      <c r="H954" s="207"/>
      <c r="I954" s="35"/>
      <c r="J954" s="20"/>
      <c r="K954" s="23"/>
      <c r="L954" s="23"/>
      <c r="M954" s="23"/>
      <c r="N954" s="23" t="s">
        <v>654</v>
      </c>
      <c r="O954" s="23" t="s">
        <v>655</v>
      </c>
      <c r="P954" s="23"/>
      <c r="Q954" s="23"/>
      <c r="R954" s="23"/>
      <c r="S954" s="23"/>
      <c r="T954" s="23"/>
      <c r="U954" s="23"/>
      <c r="V954" s="23"/>
      <c r="W954" s="23"/>
      <c r="X954" s="23"/>
      <c r="Y954" s="23"/>
      <c r="Z954" s="23"/>
      <c r="AA954" s="23"/>
      <c r="AB954" s="23"/>
      <c r="AC954" s="23"/>
      <c r="AD954" s="23"/>
      <c r="AE954" s="23"/>
      <c r="AF954" s="23"/>
      <c r="AG954" s="23"/>
      <c r="AH954" s="290"/>
      <c r="AI954" s="23"/>
      <c r="AJ954" s="23"/>
      <c r="AK954" s="23"/>
      <c r="AL954" s="23"/>
      <c r="AM954" s="23"/>
      <c r="AN954" s="23"/>
    </row>
    <row r="955" spans="1:40" ht="46.5" customHeight="1" x14ac:dyDescent="0.2">
      <c r="A955" s="106" t="s">
        <v>2565</v>
      </c>
      <c r="B955" s="23">
        <v>2018</v>
      </c>
      <c r="C955" s="431" t="s">
        <v>79</v>
      </c>
      <c r="D955" s="30" t="s">
        <v>3768</v>
      </c>
      <c r="E955" s="20" t="s">
        <v>2588</v>
      </c>
      <c r="F955" s="19"/>
      <c r="G955" s="20"/>
      <c r="H955" s="253" t="s">
        <v>2589</v>
      </c>
      <c r="I955" s="35"/>
      <c r="J955" s="20"/>
      <c r="K955" s="23"/>
      <c r="L955" s="23"/>
      <c r="M955" s="23"/>
      <c r="N955" s="23" t="s">
        <v>654</v>
      </c>
      <c r="O955" s="23" t="s">
        <v>655</v>
      </c>
      <c r="P955" s="23"/>
      <c r="Q955" s="23"/>
      <c r="R955" s="23"/>
      <c r="S955" s="23"/>
      <c r="T955" s="23"/>
      <c r="U955" s="23"/>
      <c r="V955" s="23"/>
      <c r="W955" s="23"/>
      <c r="X955" s="23"/>
      <c r="Y955" s="23"/>
      <c r="Z955" s="23"/>
      <c r="AA955" s="23"/>
      <c r="AB955" s="23"/>
      <c r="AC955" s="23"/>
      <c r="AD955" s="23"/>
      <c r="AE955" s="23"/>
      <c r="AF955" s="23"/>
      <c r="AG955" s="23"/>
      <c r="AH955" s="290"/>
      <c r="AI955" s="23"/>
      <c r="AJ955" s="23"/>
      <c r="AK955" s="23"/>
      <c r="AL955" s="23"/>
      <c r="AM955" s="23"/>
      <c r="AN955" s="23"/>
    </row>
    <row r="956" spans="1:40" ht="46.5" customHeight="1" x14ac:dyDescent="0.2">
      <c r="A956" s="113" t="s">
        <v>670</v>
      </c>
      <c r="B956" s="23">
        <v>2018</v>
      </c>
      <c r="C956" s="431" t="s">
        <v>79</v>
      </c>
      <c r="D956" s="76" t="s">
        <v>3769</v>
      </c>
      <c r="E956" s="20" t="s">
        <v>2590</v>
      </c>
      <c r="F956" s="19"/>
      <c r="G956" s="20"/>
      <c r="H956" s="255">
        <v>43953</v>
      </c>
      <c r="I956" s="122" t="s">
        <v>2591</v>
      </c>
      <c r="J956" s="20"/>
      <c r="K956" s="23"/>
      <c r="L956" s="23"/>
      <c r="M956" s="23"/>
      <c r="N956" s="23" t="s">
        <v>706</v>
      </c>
      <c r="O956" s="23" t="s">
        <v>707</v>
      </c>
      <c r="P956" s="23"/>
      <c r="Q956" s="23"/>
      <c r="R956" s="23"/>
      <c r="S956" s="23"/>
      <c r="T956" s="23"/>
      <c r="U956" s="23"/>
      <c r="V956" s="23"/>
      <c r="W956" s="23"/>
      <c r="X956" s="23"/>
      <c r="Y956" s="23"/>
      <c r="Z956" s="23"/>
      <c r="AA956" s="23"/>
      <c r="AB956" s="23"/>
      <c r="AC956" s="23"/>
      <c r="AD956" s="23"/>
      <c r="AE956" s="23"/>
      <c r="AF956" s="23"/>
      <c r="AG956" s="23"/>
      <c r="AH956" s="290"/>
      <c r="AI956" s="23"/>
      <c r="AJ956" s="23"/>
      <c r="AK956" s="23"/>
      <c r="AL956" s="23"/>
      <c r="AM956" s="23"/>
      <c r="AN956" s="23"/>
    </row>
    <row r="957" spans="1:40" ht="46.5" customHeight="1" x14ac:dyDescent="0.2">
      <c r="A957" s="382" t="s">
        <v>691</v>
      </c>
      <c r="B957" s="23">
        <v>2018</v>
      </c>
      <c r="C957" s="431" t="s">
        <v>79</v>
      </c>
      <c r="D957" s="5" t="s">
        <v>3770</v>
      </c>
      <c r="E957" s="20" t="s">
        <v>2592</v>
      </c>
      <c r="F957" s="19"/>
      <c r="G957" s="20"/>
      <c r="H957" s="207"/>
      <c r="I957" s="35"/>
      <c r="J957" s="35" t="s">
        <v>2593</v>
      </c>
      <c r="K957" s="23"/>
      <c r="L957" s="23"/>
      <c r="M957" s="23"/>
      <c r="N957" s="23" t="s">
        <v>85</v>
      </c>
      <c r="O957" s="23" t="s">
        <v>86</v>
      </c>
      <c r="P957" s="23"/>
      <c r="Q957" s="23"/>
      <c r="R957" s="23"/>
      <c r="S957" s="23"/>
      <c r="T957" s="23"/>
      <c r="U957" s="23"/>
      <c r="V957" s="23"/>
      <c r="W957" s="23"/>
      <c r="X957" s="23"/>
      <c r="Y957" s="23"/>
      <c r="Z957" s="23"/>
      <c r="AA957" s="23"/>
      <c r="AB957" s="23"/>
      <c r="AC957" s="23" t="s">
        <v>62</v>
      </c>
      <c r="AD957" s="23"/>
      <c r="AE957" s="23"/>
      <c r="AF957" s="23"/>
      <c r="AG957" s="23"/>
      <c r="AH957" s="290"/>
      <c r="AI957" s="23"/>
      <c r="AJ957" s="23"/>
      <c r="AK957" s="23"/>
      <c r="AL957" s="23"/>
      <c r="AM957" s="23"/>
      <c r="AN957" s="23"/>
    </row>
    <row r="958" spans="1:40" ht="46.5" customHeight="1" x14ac:dyDescent="0.2">
      <c r="A958" s="382" t="s">
        <v>691</v>
      </c>
      <c r="B958" s="23">
        <v>2018</v>
      </c>
      <c r="C958" s="431" t="s">
        <v>125</v>
      </c>
      <c r="D958" s="63" t="s">
        <v>3771</v>
      </c>
      <c r="E958" s="20" t="s">
        <v>2594</v>
      </c>
      <c r="F958" s="19"/>
      <c r="G958" s="20"/>
      <c r="H958" s="207"/>
      <c r="I958" s="35"/>
      <c r="J958" s="20" t="s">
        <v>2595</v>
      </c>
      <c r="K958" s="23"/>
      <c r="L958" s="23"/>
      <c r="M958" s="23"/>
      <c r="N958" s="23" t="s">
        <v>130</v>
      </c>
      <c r="O958" s="23" t="s">
        <v>131</v>
      </c>
      <c r="P958" s="23"/>
      <c r="Q958" s="23"/>
      <c r="R958" s="23"/>
      <c r="S958" s="23"/>
      <c r="T958" s="23"/>
      <c r="U958" s="23"/>
      <c r="V958" s="23"/>
      <c r="W958" s="23"/>
      <c r="X958" s="23"/>
      <c r="Y958" s="23"/>
      <c r="Z958" s="23"/>
      <c r="AA958" s="23"/>
      <c r="AB958" s="23"/>
      <c r="AC958" s="23" t="s">
        <v>62</v>
      </c>
      <c r="AD958" s="23"/>
      <c r="AE958" s="23"/>
      <c r="AF958" s="23"/>
      <c r="AG958" s="23"/>
      <c r="AH958" s="290"/>
      <c r="AI958" s="23"/>
      <c r="AJ958" s="23"/>
      <c r="AK958" s="23"/>
      <c r="AL958" s="23"/>
      <c r="AM958" s="23"/>
      <c r="AN958" s="23"/>
    </row>
    <row r="959" spans="1:40" ht="46.5" customHeight="1" x14ac:dyDescent="0.2">
      <c r="A959" s="113" t="s">
        <v>670</v>
      </c>
      <c r="B959" s="23">
        <v>2018</v>
      </c>
      <c r="C959" s="431" t="s">
        <v>136</v>
      </c>
      <c r="D959" s="79" t="s">
        <v>3772</v>
      </c>
      <c r="E959" s="20" t="s">
        <v>671</v>
      </c>
      <c r="F959" s="19"/>
      <c r="G959" s="20"/>
      <c r="H959" s="255">
        <v>43954</v>
      </c>
      <c r="I959" s="122" t="s">
        <v>2596</v>
      </c>
      <c r="J959" s="20"/>
      <c r="K959" s="23"/>
      <c r="L959" s="23"/>
      <c r="M959" s="23"/>
      <c r="N959" s="23" t="s">
        <v>2260</v>
      </c>
      <c r="O959" s="23" t="s">
        <v>2261</v>
      </c>
      <c r="P959" s="23" t="s">
        <v>377</v>
      </c>
      <c r="Q959" s="23" t="s">
        <v>378</v>
      </c>
      <c r="R959" s="23"/>
      <c r="S959" s="23"/>
      <c r="T959" s="23"/>
      <c r="U959" s="23"/>
      <c r="V959" s="23"/>
      <c r="W959" s="23"/>
      <c r="X959" s="23"/>
      <c r="Y959" s="23"/>
      <c r="Z959" s="23"/>
      <c r="AA959" s="23"/>
      <c r="AB959" s="23"/>
      <c r="AC959" s="23"/>
      <c r="AD959" s="23"/>
      <c r="AE959" s="23"/>
      <c r="AF959" s="23"/>
      <c r="AG959" s="23"/>
      <c r="AH959" s="290"/>
      <c r="AI959" s="23"/>
      <c r="AJ959" s="23"/>
      <c r="AK959" s="23"/>
      <c r="AL959" s="23"/>
      <c r="AM959" s="23"/>
      <c r="AN959" s="23"/>
    </row>
    <row r="960" spans="1:40" ht="46.5" customHeight="1" x14ac:dyDescent="0.2">
      <c r="A960" s="382" t="s">
        <v>691</v>
      </c>
      <c r="B960" s="23">
        <v>2018</v>
      </c>
      <c r="C960" s="431" t="s">
        <v>136</v>
      </c>
      <c r="D960" s="63" t="s">
        <v>3773</v>
      </c>
      <c r="E960" s="76" t="s">
        <v>2597</v>
      </c>
      <c r="F960" s="55"/>
      <c r="G960" s="20"/>
      <c r="H960" s="207"/>
      <c r="I960" s="35"/>
      <c r="J960" s="20" t="s">
        <v>2598</v>
      </c>
      <c r="K960" s="23"/>
      <c r="L960" s="23"/>
      <c r="M960" s="23"/>
      <c r="N960" s="23" t="s">
        <v>437</v>
      </c>
      <c r="O960" s="23" t="s">
        <v>438</v>
      </c>
      <c r="P960" s="23"/>
      <c r="Q960" s="23"/>
      <c r="R960" s="23"/>
      <c r="S960" s="23"/>
      <c r="T960" s="23"/>
      <c r="U960" s="23"/>
      <c r="V960" s="23"/>
      <c r="W960" s="23"/>
      <c r="X960" s="23"/>
      <c r="Y960" s="23"/>
      <c r="Z960" s="23"/>
      <c r="AA960" s="23"/>
      <c r="AB960" s="23"/>
      <c r="AC960" s="23"/>
      <c r="AD960" s="23"/>
      <c r="AE960" s="23"/>
      <c r="AF960" s="23"/>
      <c r="AG960" s="23"/>
      <c r="AH960" s="290"/>
      <c r="AI960" s="23"/>
      <c r="AJ960" s="23"/>
      <c r="AK960" s="23"/>
      <c r="AL960" s="23"/>
      <c r="AM960" s="23"/>
      <c r="AN960" s="23"/>
    </row>
    <row r="961" spans="1:40" ht="46.5" customHeight="1" x14ac:dyDescent="0.2">
      <c r="A961" s="113" t="s">
        <v>670</v>
      </c>
      <c r="B961" s="23">
        <v>2018</v>
      </c>
      <c r="C961" s="431" t="s">
        <v>1579</v>
      </c>
      <c r="D961" s="79" t="s">
        <v>3774</v>
      </c>
      <c r="E961" s="76" t="s">
        <v>2599</v>
      </c>
      <c r="F961" s="55"/>
      <c r="G961" s="20"/>
      <c r="H961" s="255">
        <v>43951</v>
      </c>
      <c r="I961" s="122" t="s">
        <v>2600</v>
      </c>
      <c r="J961" s="20"/>
      <c r="K961" s="23"/>
      <c r="L961" s="23"/>
      <c r="M961" s="23"/>
      <c r="N961" s="23" t="s">
        <v>249</v>
      </c>
      <c r="O961" s="23" t="s">
        <v>250</v>
      </c>
      <c r="P961" s="23"/>
      <c r="Q961" s="23"/>
      <c r="R961" s="23"/>
      <c r="S961" s="23"/>
      <c r="T961" s="23"/>
      <c r="U961" s="23"/>
      <c r="V961" s="23"/>
      <c r="W961" s="23"/>
      <c r="X961" s="23"/>
      <c r="Y961" s="23"/>
      <c r="Z961" s="23"/>
      <c r="AA961" s="23"/>
      <c r="AB961" s="23"/>
      <c r="AC961" s="23"/>
      <c r="AD961" s="23"/>
      <c r="AE961" s="23"/>
      <c r="AF961" s="23"/>
      <c r="AG961" s="23"/>
      <c r="AH961" s="290"/>
      <c r="AI961" s="23"/>
      <c r="AJ961" s="23"/>
      <c r="AK961" s="23"/>
      <c r="AL961" s="23"/>
      <c r="AM961" s="23"/>
      <c r="AN961" s="23"/>
    </row>
    <row r="962" spans="1:40" ht="46.5" customHeight="1" x14ac:dyDescent="0.2">
      <c r="A962" s="113" t="s">
        <v>670</v>
      </c>
      <c r="B962" s="23">
        <v>2018</v>
      </c>
      <c r="C962" s="431" t="s">
        <v>87</v>
      </c>
      <c r="D962" s="76" t="s">
        <v>3775</v>
      </c>
      <c r="E962" s="76" t="s">
        <v>2599</v>
      </c>
      <c r="F962" s="55"/>
      <c r="G962" s="20"/>
      <c r="H962" s="255">
        <v>43954</v>
      </c>
      <c r="I962" s="122" t="s">
        <v>2601</v>
      </c>
      <c r="J962" s="20"/>
      <c r="K962" s="23"/>
      <c r="L962" s="23"/>
      <c r="M962" s="23"/>
      <c r="N962" s="23" t="s">
        <v>280</v>
      </c>
      <c r="O962" s="23" t="s">
        <v>281</v>
      </c>
      <c r="P962" s="23"/>
      <c r="Q962" s="23"/>
      <c r="R962" s="23"/>
      <c r="S962" s="23"/>
      <c r="T962" s="23"/>
      <c r="U962" s="23"/>
      <c r="V962" s="23"/>
      <c r="W962" s="23"/>
      <c r="X962" s="23"/>
      <c r="Y962" s="23"/>
      <c r="Z962" s="23"/>
      <c r="AA962" s="23"/>
      <c r="AB962" s="23"/>
      <c r="AC962" s="23"/>
      <c r="AD962" s="23"/>
      <c r="AE962" s="23"/>
      <c r="AF962" s="23"/>
      <c r="AG962" s="23"/>
      <c r="AH962" s="290"/>
      <c r="AI962" s="23"/>
      <c r="AJ962" s="23"/>
      <c r="AK962" s="23"/>
      <c r="AL962" s="23"/>
      <c r="AM962" s="23"/>
      <c r="AN962" s="23"/>
    </row>
    <row r="963" spans="1:40" ht="46.5" customHeight="1" x14ac:dyDescent="0.2">
      <c r="A963" s="382" t="s">
        <v>691</v>
      </c>
      <c r="B963" s="23">
        <v>2018</v>
      </c>
      <c r="C963" s="431" t="s">
        <v>125</v>
      </c>
      <c r="D963" s="120" t="s">
        <v>3776</v>
      </c>
      <c r="E963" s="20" t="s">
        <v>2602</v>
      </c>
      <c r="F963" s="19"/>
      <c r="G963" s="20"/>
      <c r="H963" s="207"/>
      <c r="I963" s="35"/>
      <c r="J963" s="20" t="s">
        <v>2603</v>
      </c>
      <c r="K963" s="23"/>
      <c r="L963" s="23"/>
      <c r="M963" s="23"/>
      <c r="N963" s="23" t="s">
        <v>130</v>
      </c>
      <c r="O963" s="23" t="s">
        <v>131</v>
      </c>
      <c r="P963" s="23"/>
      <c r="Q963" s="23"/>
      <c r="R963" s="23"/>
      <c r="S963" s="23"/>
      <c r="T963" s="23"/>
      <c r="U963" s="23"/>
      <c r="V963" s="23"/>
      <c r="W963" s="23"/>
      <c r="X963" s="23"/>
      <c r="Y963" s="23"/>
      <c r="Z963" s="23"/>
      <c r="AA963" s="23"/>
      <c r="AB963" s="23"/>
      <c r="AC963" s="23" t="s">
        <v>62</v>
      </c>
      <c r="AD963" s="23"/>
      <c r="AE963" s="23"/>
      <c r="AF963" s="23"/>
      <c r="AG963" s="23"/>
      <c r="AH963" s="290"/>
      <c r="AI963" s="23"/>
      <c r="AJ963" s="23"/>
      <c r="AK963" s="23"/>
      <c r="AL963" s="23"/>
      <c r="AM963" s="23"/>
      <c r="AN963" s="23"/>
    </row>
    <row r="964" spans="1:40" ht="46.5" customHeight="1" x14ac:dyDescent="0.2">
      <c r="A964" s="234" t="s">
        <v>349</v>
      </c>
      <c r="B964" s="351">
        <v>2019</v>
      </c>
      <c r="C964" s="16" t="s">
        <v>79</v>
      </c>
      <c r="D964" s="42" t="s">
        <v>3391</v>
      </c>
      <c r="E964" s="52" t="s">
        <v>2808</v>
      </c>
      <c r="F964" s="55"/>
      <c r="G964" s="20"/>
      <c r="H964" s="27">
        <v>43754</v>
      </c>
      <c r="I964" s="214" t="s">
        <v>2809</v>
      </c>
      <c r="J964" s="81"/>
      <c r="K964" s="16"/>
      <c r="L964" s="23"/>
      <c r="M964" s="23"/>
      <c r="N964" s="23" t="s">
        <v>1099</v>
      </c>
      <c r="O964" s="23" t="s">
        <v>1100</v>
      </c>
      <c r="P964" s="23"/>
      <c r="Q964" s="23"/>
      <c r="R964" s="23"/>
      <c r="S964" s="23"/>
      <c r="T964" s="23"/>
      <c r="U964" s="23"/>
      <c r="V964" s="23"/>
      <c r="W964" s="23"/>
      <c r="X964" s="23"/>
      <c r="Y964" s="23" t="s">
        <v>62</v>
      </c>
      <c r="Z964" s="23"/>
      <c r="AA964" s="23"/>
      <c r="AB964" s="23"/>
      <c r="AC964" s="23"/>
      <c r="AD964" s="23"/>
      <c r="AE964" s="23"/>
      <c r="AF964" s="16"/>
      <c r="AG964" s="159"/>
      <c r="AH964" s="283"/>
      <c r="AI964" s="178"/>
      <c r="AJ964" s="178"/>
      <c r="AK964" s="178"/>
      <c r="AL964" s="179"/>
      <c r="AM964" s="23"/>
      <c r="AN964" s="23"/>
    </row>
    <row r="965" spans="1:40" ht="46.5" customHeight="1" x14ac:dyDescent="0.2">
      <c r="A965" s="234" t="s">
        <v>349</v>
      </c>
      <c r="B965" s="351">
        <v>2019</v>
      </c>
      <c r="C965" s="16" t="s">
        <v>79</v>
      </c>
      <c r="D965" s="130" t="s">
        <v>3392</v>
      </c>
      <c r="E965" s="23" t="s">
        <v>350</v>
      </c>
      <c r="F965" s="16"/>
      <c r="G965" s="23"/>
      <c r="H965" s="235">
        <v>43535</v>
      </c>
      <c r="I965" s="122" t="s">
        <v>2810</v>
      </c>
      <c r="J965" s="23"/>
      <c r="K965" s="16"/>
      <c r="L965" s="23"/>
      <c r="M965" s="23"/>
      <c r="N965" s="23" t="s">
        <v>706</v>
      </c>
      <c r="O965" s="23" t="s">
        <v>707</v>
      </c>
      <c r="P965" s="23" t="s">
        <v>2046</v>
      </c>
      <c r="Q965" s="23" t="s">
        <v>2047</v>
      </c>
      <c r="R965" s="23"/>
      <c r="S965" s="23"/>
      <c r="T965" s="23"/>
      <c r="U965" s="23"/>
      <c r="V965" s="23"/>
      <c r="W965" s="23"/>
      <c r="X965" s="23"/>
      <c r="Y965" s="23"/>
      <c r="Z965" s="23"/>
      <c r="AA965" s="23"/>
      <c r="AB965" s="23"/>
      <c r="AC965" s="23"/>
      <c r="AD965" s="23"/>
      <c r="AE965" s="23"/>
      <c r="AF965" s="16"/>
      <c r="AG965" s="16"/>
      <c r="AH965" s="280"/>
      <c r="AI965" s="16"/>
      <c r="AJ965" s="16"/>
      <c r="AK965" s="16"/>
      <c r="AL965" s="23"/>
      <c r="AM965" s="23"/>
      <c r="AN965" s="23"/>
    </row>
    <row r="966" spans="1:40" ht="46.5" customHeight="1" x14ac:dyDescent="0.2">
      <c r="A966" s="234" t="s">
        <v>349</v>
      </c>
      <c r="B966" s="351">
        <v>2019</v>
      </c>
      <c r="C966" s="16" t="s">
        <v>79</v>
      </c>
      <c r="D966" s="130" t="s">
        <v>3393</v>
      </c>
      <c r="E966" s="20" t="s">
        <v>2811</v>
      </c>
      <c r="F966" s="19"/>
      <c r="G966" s="23"/>
      <c r="H966" s="235">
        <v>43840</v>
      </c>
      <c r="I966" s="122" t="s">
        <v>2812</v>
      </c>
      <c r="J966" s="23"/>
      <c r="K966" s="16"/>
      <c r="L966" s="23"/>
      <c r="M966" s="23"/>
      <c r="N966" s="23" t="s">
        <v>417</v>
      </c>
      <c r="O966" s="23" t="s">
        <v>418</v>
      </c>
      <c r="P966" s="23"/>
      <c r="Q966" s="23"/>
      <c r="R966" s="23"/>
      <c r="S966" s="23"/>
      <c r="T966" s="23"/>
      <c r="U966" s="23"/>
      <c r="V966" s="23"/>
      <c r="W966" s="23"/>
      <c r="X966" s="23"/>
      <c r="Y966" s="23"/>
      <c r="Z966" s="23"/>
      <c r="AA966" s="23"/>
      <c r="AB966" s="23"/>
      <c r="AC966" s="23" t="s">
        <v>62</v>
      </c>
      <c r="AD966" s="23"/>
      <c r="AE966" s="23"/>
      <c r="AF966" s="16"/>
      <c r="AG966" s="16"/>
      <c r="AH966" s="280"/>
      <c r="AI966" s="16"/>
      <c r="AJ966" s="16"/>
      <c r="AK966" s="16"/>
      <c r="AL966" s="23"/>
      <c r="AM966" s="23"/>
      <c r="AN966" s="23"/>
    </row>
    <row r="967" spans="1:40" ht="46.5" customHeight="1" x14ac:dyDescent="0.2">
      <c r="A967" s="234" t="s">
        <v>349</v>
      </c>
      <c r="B967" s="351">
        <v>2019</v>
      </c>
      <c r="C967" s="16" t="s">
        <v>125</v>
      </c>
      <c r="D967" s="130" t="s">
        <v>3394</v>
      </c>
      <c r="E967" s="20" t="s">
        <v>350</v>
      </c>
      <c r="F967" s="19"/>
      <c r="G967" s="23"/>
      <c r="H967" s="235">
        <v>43775</v>
      </c>
      <c r="I967" s="122" t="s">
        <v>2813</v>
      </c>
      <c r="J967" s="23"/>
      <c r="K967" s="16"/>
      <c r="L967" s="23"/>
      <c r="M967" s="23"/>
      <c r="N967" s="23" t="s">
        <v>352</v>
      </c>
      <c r="O967" s="23" t="s">
        <v>353</v>
      </c>
      <c r="P967" s="23"/>
      <c r="Q967" s="23"/>
      <c r="R967" s="23"/>
      <c r="S967" s="23"/>
      <c r="T967" s="23"/>
      <c r="U967" s="23"/>
      <c r="V967" s="23"/>
      <c r="W967" s="23"/>
      <c r="X967" s="23"/>
      <c r="Y967" s="23"/>
      <c r="Z967" s="23"/>
      <c r="AA967" s="23"/>
      <c r="AB967" s="23"/>
      <c r="AC967" s="23"/>
      <c r="AD967" s="23"/>
      <c r="AE967" s="23"/>
      <c r="AF967" s="16"/>
      <c r="AG967" s="16"/>
      <c r="AH967" s="280"/>
      <c r="AI967" s="16"/>
      <c r="AJ967" s="16"/>
      <c r="AK967" s="16"/>
      <c r="AL967" s="23"/>
      <c r="AM967" s="23"/>
      <c r="AN967" s="23"/>
    </row>
    <row r="968" spans="1:40" ht="46.5" customHeight="1" x14ac:dyDescent="0.2">
      <c r="A968" s="234" t="s">
        <v>349</v>
      </c>
      <c r="B968" s="351">
        <v>2019</v>
      </c>
      <c r="C968" s="16" t="s">
        <v>79</v>
      </c>
      <c r="D968" s="130" t="s">
        <v>3395</v>
      </c>
      <c r="E968" s="20" t="s">
        <v>350</v>
      </c>
      <c r="F968" s="19"/>
      <c r="G968" s="23"/>
      <c r="H968" s="235">
        <v>43746</v>
      </c>
      <c r="I968" s="122" t="s">
        <v>2814</v>
      </c>
      <c r="J968" s="23"/>
      <c r="K968" s="16"/>
      <c r="L968" s="23"/>
      <c r="M968" s="23"/>
      <c r="N968" s="23" t="s">
        <v>85</v>
      </c>
      <c r="O968" s="23" t="s">
        <v>86</v>
      </c>
      <c r="P968" s="23"/>
      <c r="Q968" s="23"/>
      <c r="R968" s="23"/>
      <c r="S968" s="23"/>
      <c r="T968" s="23"/>
      <c r="U968" s="23"/>
      <c r="V968" s="23"/>
      <c r="W968" s="23"/>
      <c r="X968" s="23"/>
      <c r="Y968" s="23"/>
      <c r="Z968" s="23"/>
      <c r="AA968" s="23"/>
      <c r="AB968" s="23"/>
      <c r="AC968" s="23"/>
      <c r="AD968" s="23"/>
      <c r="AE968" s="23"/>
      <c r="AF968" s="16"/>
      <c r="AG968" s="16"/>
      <c r="AH968" s="280"/>
      <c r="AI968" s="16"/>
      <c r="AJ968" s="16"/>
      <c r="AK968" s="16"/>
      <c r="AL968" s="23"/>
      <c r="AM968" s="23"/>
      <c r="AN968" s="23"/>
    </row>
    <row r="969" spans="1:40" ht="46.5" customHeight="1" x14ac:dyDescent="0.2">
      <c r="A969" s="234" t="s">
        <v>349</v>
      </c>
      <c r="B969" s="351">
        <v>2019</v>
      </c>
      <c r="C969" s="16" t="s">
        <v>1579</v>
      </c>
      <c r="D969" s="130" t="s">
        <v>3396</v>
      </c>
      <c r="E969" s="20" t="s">
        <v>350</v>
      </c>
      <c r="F969" s="19"/>
      <c r="G969" s="23"/>
      <c r="H969" s="235">
        <v>43643</v>
      </c>
      <c r="I969" s="122" t="s">
        <v>2815</v>
      </c>
      <c r="J969" s="23"/>
      <c r="K969" s="16"/>
      <c r="L969" s="23"/>
      <c r="M969" s="23"/>
      <c r="N969" s="23" t="s">
        <v>298</v>
      </c>
      <c r="O969" s="23" t="s">
        <v>299</v>
      </c>
      <c r="P969" s="23"/>
      <c r="Q969" s="23"/>
      <c r="R969" s="23"/>
      <c r="S969" s="23"/>
      <c r="T969" s="23"/>
      <c r="U969" s="23"/>
      <c r="V969" s="23"/>
      <c r="W969" s="23"/>
      <c r="X969" s="23"/>
      <c r="Y969" s="23"/>
      <c r="Z969" s="23"/>
      <c r="AA969" s="23"/>
      <c r="AB969" s="23"/>
      <c r="AC969" s="23" t="s">
        <v>62</v>
      </c>
      <c r="AD969" s="23"/>
      <c r="AE969" s="23"/>
      <c r="AF969" s="16"/>
      <c r="AG969" s="16"/>
      <c r="AH969" s="280"/>
      <c r="AI969" s="16"/>
      <c r="AJ969" s="16"/>
      <c r="AK969" s="16"/>
      <c r="AL969" s="23"/>
      <c r="AM969" s="23"/>
      <c r="AN969" s="23"/>
    </row>
    <row r="970" spans="1:40" ht="46.5" customHeight="1" x14ac:dyDescent="0.2">
      <c r="A970" s="234" t="s">
        <v>349</v>
      </c>
      <c r="B970" s="351">
        <v>2019</v>
      </c>
      <c r="C970" s="16" t="s">
        <v>87</v>
      </c>
      <c r="D970" s="130" t="s">
        <v>3397</v>
      </c>
      <c r="E970" s="20" t="s">
        <v>350</v>
      </c>
      <c r="F970" s="19"/>
      <c r="G970" s="23"/>
      <c r="H970" s="235">
        <v>43795</v>
      </c>
      <c r="I970" s="122" t="s">
        <v>2816</v>
      </c>
      <c r="J970" s="23"/>
      <c r="K970" s="16"/>
      <c r="L970" s="23"/>
      <c r="M970" s="23"/>
      <c r="N970" s="23" t="s">
        <v>2630</v>
      </c>
      <c r="O970" s="23" t="s">
        <v>1485</v>
      </c>
      <c r="P970" s="23"/>
      <c r="Q970" s="23"/>
      <c r="R970" s="23"/>
      <c r="S970" s="23"/>
      <c r="T970" s="23"/>
      <c r="U970" s="23"/>
      <c r="V970" s="23"/>
      <c r="W970" s="23"/>
      <c r="X970" s="23"/>
      <c r="Y970" s="23"/>
      <c r="Z970" s="23"/>
      <c r="AA970" s="23"/>
      <c r="AB970" s="23"/>
      <c r="AC970" s="23"/>
      <c r="AD970" s="23"/>
      <c r="AE970" s="23"/>
      <c r="AF970" s="16"/>
      <c r="AG970" s="16"/>
      <c r="AH970" s="280"/>
      <c r="AI970" s="16"/>
      <c r="AJ970" s="16"/>
      <c r="AK970" s="16"/>
      <c r="AL970" s="23"/>
      <c r="AM970" s="23"/>
      <c r="AN970" s="23"/>
    </row>
    <row r="971" spans="1:40" ht="46.5" customHeight="1" x14ac:dyDescent="0.2">
      <c r="A971" s="234" t="s">
        <v>349</v>
      </c>
      <c r="B971" s="351">
        <v>2019</v>
      </c>
      <c r="C971" s="16" t="s">
        <v>87</v>
      </c>
      <c r="D971" s="135" t="s">
        <v>3398</v>
      </c>
      <c r="E971" s="20" t="s">
        <v>2817</v>
      </c>
      <c r="F971" s="19"/>
      <c r="G971" s="23"/>
      <c r="H971" s="16" t="s">
        <v>2818</v>
      </c>
      <c r="I971" s="35"/>
      <c r="J971" s="23"/>
      <c r="K971" s="16"/>
      <c r="L971" s="23"/>
      <c r="M971" s="23"/>
      <c r="N971" s="23" t="s">
        <v>99</v>
      </c>
      <c r="O971" s="23" t="s">
        <v>100</v>
      </c>
      <c r="P971" s="23"/>
      <c r="Q971" s="23"/>
      <c r="R971" s="23"/>
      <c r="S971" s="23"/>
      <c r="T971" s="23"/>
      <c r="U971" s="23"/>
      <c r="V971" s="23"/>
      <c r="W971" s="23"/>
      <c r="X971" s="23"/>
      <c r="Y971" s="23"/>
      <c r="Z971" s="23"/>
      <c r="AA971" s="23"/>
      <c r="AB971" s="23"/>
      <c r="AC971" s="23" t="s">
        <v>62</v>
      </c>
      <c r="AD971" s="23"/>
      <c r="AE971" s="23"/>
      <c r="AF971" s="16"/>
      <c r="AG971" s="16"/>
      <c r="AH971" s="280"/>
      <c r="AI971" s="16"/>
      <c r="AJ971" s="16"/>
      <c r="AK971" s="16"/>
      <c r="AL971" s="23"/>
      <c r="AM971" s="23"/>
      <c r="AN971" s="23"/>
    </row>
    <row r="972" spans="1:40" ht="46.5" customHeight="1" x14ac:dyDescent="0.2">
      <c r="A972" s="234" t="s">
        <v>349</v>
      </c>
      <c r="B972" s="351">
        <v>2019</v>
      </c>
      <c r="C972" s="16" t="s">
        <v>125</v>
      </c>
      <c r="D972" s="130" t="s">
        <v>3399</v>
      </c>
      <c r="E972" s="20" t="s">
        <v>350</v>
      </c>
      <c r="F972" s="19"/>
      <c r="G972" s="23"/>
      <c r="H972" s="235">
        <v>43592</v>
      </c>
      <c r="I972" s="122" t="s">
        <v>2819</v>
      </c>
      <c r="J972" s="23"/>
      <c r="K972" s="16"/>
      <c r="L972" s="23"/>
      <c r="M972" s="23"/>
      <c r="N972" s="23" t="s">
        <v>130</v>
      </c>
      <c r="O972" s="23" t="s">
        <v>131</v>
      </c>
      <c r="P972" s="23"/>
      <c r="Q972" s="23"/>
      <c r="R972" s="23"/>
      <c r="S972" s="23"/>
      <c r="T972" s="23"/>
      <c r="U972" s="23"/>
      <c r="V972" s="23"/>
      <c r="W972" s="23"/>
      <c r="X972" s="23"/>
      <c r="Y972" s="23"/>
      <c r="Z972" s="23"/>
      <c r="AA972" s="23"/>
      <c r="AB972" s="23"/>
      <c r="AC972" s="23"/>
      <c r="AD972" s="23"/>
      <c r="AE972" s="23"/>
      <c r="AF972" s="16"/>
      <c r="AG972" s="16"/>
      <c r="AH972" s="280"/>
      <c r="AI972" s="16"/>
      <c r="AJ972" s="16"/>
      <c r="AK972" s="16"/>
      <c r="AL972" s="23"/>
      <c r="AM972" s="23"/>
      <c r="AN972" s="23"/>
    </row>
    <row r="973" spans="1:40" ht="46.5" customHeight="1" x14ac:dyDescent="0.2">
      <c r="A973" s="234" t="s">
        <v>349</v>
      </c>
      <c r="B973" s="351">
        <v>2019</v>
      </c>
      <c r="C973" s="16" t="s">
        <v>125</v>
      </c>
      <c r="D973" s="20" t="s">
        <v>3400</v>
      </c>
      <c r="E973" s="20" t="s">
        <v>2820</v>
      </c>
      <c r="F973" s="19"/>
      <c r="G973" s="23"/>
      <c r="H973" s="235">
        <v>43770</v>
      </c>
      <c r="I973" s="122" t="s">
        <v>2821</v>
      </c>
      <c r="J973" s="23"/>
      <c r="K973" s="16"/>
      <c r="L973" s="23"/>
      <c r="M973" s="23"/>
      <c r="N973" s="23" t="s">
        <v>130</v>
      </c>
      <c r="O973" s="23" t="s">
        <v>131</v>
      </c>
      <c r="P973" s="23"/>
      <c r="Q973" s="23"/>
      <c r="R973" s="23"/>
      <c r="S973" s="23"/>
      <c r="T973" s="23"/>
      <c r="U973" s="23"/>
      <c r="V973" s="23"/>
      <c r="W973" s="23"/>
      <c r="X973" s="23"/>
      <c r="Y973" s="23"/>
      <c r="Z973" s="23"/>
      <c r="AA973" s="23"/>
      <c r="AB973" s="23"/>
      <c r="AC973" s="23"/>
      <c r="AD973" s="23"/>
      <c r="AE973" s="23"/>
      <c r="AF973" s="16"/>
      <c r="AG973" s="16"/>
      <c r="AH973" s="280"/>
      <c r="AI973" s="16"/>
      <c r="AJ973" s="16"/>
      <c r="AK973" s="16"/>
      <c r="AL973" s="23"/>
      <c r="AM973" s="23"/>
      <c r="AN973" s="23"/>
    </row>
    <row r="974" spans="1:40" ht="46.5" customHeight="1" x14ac:dyDescent="0.2">
      <c r="A974" s="234" t="s">
        <v>349</v>
      </c>
      <c r="B974" s="351">
        <v>2019</v>
      </c>
      <c r="C974" s="16" t="s">
        <v>125</v>
      </c>
      <c r="D974" s="130" t="s">
        <v>3401</v>
      </c>
      <c r="E974" s="20" t="s">
        <v>350</v>
      </c>
      <c r="F974" s="19"/>
      <c r="G974" s="23"/>
      <c r="H974" s="235">
        <v>43774</v>
      </c>
      <c r="I974" s="122" t="s">
        <v>2822</v>
      </c>
      <c r="J974" s="23"/>
      <c r="K974" s="16"/>
      <c r="L974" s="23"/>
      <c r="M974" s="23"/>
      <c r="N974" s="23" t="s">
        <v>130</v>
      </c>
      <c r="O974" s="23" t="s">
        <v>131</v>
      </c>
      <c r="P974" s="23"/>
      <c r="Q974" s="23"/>
      <c r="R974" s="23"/>
      <c r="S974" s="23"/>
      <c r="T974" s="23"/>
      <c r="U974" s="23"/>
      <c r="V974" s="23"/>
      <c r="W974" s="23"/>
      <c r="X974" s="23"/>
      <c r="Y974" s="23"/>
      <c r="Z974" s="23"/>
      <c r="AA974" s="23"/>
      <c r="AB974" s="23"/>
      <c r="AC974" s="23" t="s">
        <v>62</v>
      </c>
      <c r="AD974" s="23"/>
      <c r="AE974" s="23"/>
      <c r="AF974" s="16"/>
      <c r="AG974" s="16"/>
      <c r="AH974" s="280"/>
      <c r="AI974" s="16"/>
      <c r="AJ974" s="16"/>
      <c r="AK974" s="16"/>
      <c r="AL974" s="23"/>
      <c r="AM974" s="23"/>
      <c r="AN974" s="23"/>
    </row>
    <row r="975" spans="1:40" ht="46.5" customHeight="1" x14ac:dyDescent="0.2">
      <c r="A975" s="234" t="s">
        <v>349</v>
      </c>
      <c r="B975" s="351">
        <v>2019</v>
      </c>
      <c r="C975" s="16" t="s">
        <v>125</v>
      </c>
      <c r="D975" s="130" t="s">
        <v>3402</v>
      </c>
      <c r="E975" s="20" t="s">
        <v>2823</v>
      </c>
      <c r="F975" s="19"/>
      <c r="G975" s="23"/>
      <c r="H975" s="16" t="s">
        <v>2824</v>
      </c>
      <c r="I975" s="122" t="s">
        <v>2825</v>
      </c>
      <c r="J975" s="23"/>
      <c r="K975" s="16"/>
      <c r="L975" s="23"/>
      <c r="M975" s="23"/>
      <c r="N975" s="23" t="s">
        <v>130</v>
      </c>
      <c r="O975" s="23" t="s">
        <v>131</v>
      </c>
      <c r="P975" s="23"/>
      <c r="Q975" s="23"/>
      <c r="R975" s="23"/>
      <c r="S975" s="23"/>
      <c r="T975" s="23"/>
      <c r="U975" s="23"/>
      <c r="V975" s="23"/>
      <c r="W975" s="23"/>
      <c r="X975" s="23"/>
      <c r="Y975" s="23"/>
      <c r="Z975" s="23"/>
      <c r="AA975" s="23"/>
      <c r="AB975" s="23"/>
      <c r="AC975" s="23"/>
      <c r="AD975" s="23"/>
      <c r="AE975" s="23"/>
      <c r="AF975" s="16"/>
      <c r="AG975" s="16"/>
      <c r="AH975" s="280"/>
      <c r="AI975" s="16"/>
      <c r="AJ975" s="16"/>
      <c r="AK975" s="16"/>
      <c r="AL975" s="23"/>
      <c r="AM975" s="23"/>
      <c r="AN975" s="23"/>
    </row>
    <row r="976" spans="1:40" ht="46.5" customHeight="1" x14ac:dyDescent="0.2">
      <c r="A976" s="234" t="s">
        <v>349</v>
      </c>
      <c r="B976" s="351">
        <v>2019</v>
      </c>
      <c r="C976" s="16" t="s">
        <v>79</v>
      </c>
      <c r="D976" s="130" t="s">
        <v>3403</v>
      </c>
      <c r="E976" s="20" t="s">
        <v>350</v>
      </c>
      <c r="F976" s="19"/>
      <c r="G976" s="23"/>
      <c r="H976" s="235">
        <v>43725</v>
      </c>
      <c r="I976" s="122" t="s">
        <v>2826</v>
      </c>
      <c r="J976" s="23"/>
      <c r="K976" s="16"/>
      <c r="L976" s="23"/>
      <c r="M976" s="23"/>
      <c r="N976" s="23" t="s">
        <v>85</v>
      </c>
      <c r="O976" s="23" t="s">
        <v>86</v>
      </c>
      <c r="P976" s="23"/>
      <c r="Q976" s="23"/>
      <c r="R976" s="23"/>
      <c r="S976" s="23"/>
      <c r="T976" s="23"/>
      <c r="U976" s="23"/>
      <c r="V976" s="23"/>
      <c r="W976" s="23"/>
      <c r="X976" s="23"/>
      <c r="Y976" s="23"/>
      <c r="Z976" s="23"/>
      <c r="AA976" s="23"/>
      <c r="AB976" s="23"/>
      <c r="AC976" s="23" t="s">
        <v>62</v>
      </c>
      <c r="AD976" s="23"/>
      <c r="AE976" s="23"/>
      <c r="AF976" s="16"/>
      <c r="AG976" s="16"/>
      <c r="AH976" s="280"/>
      <c r="AI976" s="16"/>
      <c r="AJ976" s="16"/>
      <c r="AK976" s="16"/>
      <c r="AL976" s="23"/>
      <c r="AM976" s="23"/>
      <c r="AN976" s="23"/>
    </row>
    <row r="977" spans="1:40" ht="46.5" customHeight="1" x14ac:dyDescent="0.2">
      <c r="A977" s="234" t="s">
        <v>349</v>
      </c>
      <c r="B977" s="351">
        <v>2019</v>
      </c>
      <c r="C977" s="16" t="s">
        <v>136</v>
      </c>
      <c r="D977" s="130" t="s">
        <v>3404</v>
      </c>
      <c r="E977" s="20" t="s">
        <v>2827</v>
      </c>
      <c r="F977" s="19"/>
      <c r="G977" s="23"/>
      <c r="H977" s="235">
        <v>43756</v>
      </c>
      <c r="I977" s="122" t="s">
        <v>2828</v>
      </c>
      <c r="J977" s="23"/>
      <c r="K977" s="16"/>
      <c r="L977" s="23"/>
      <c r="M977" s="23"/>
      <c r="N977" s="23" t="s">
        <v>437</v>
      </c>
      <c r="O977" s="23" t="s">
        <v>438</v>
      </c>
      <c r="P977" s="23"/>
      <c r="Q977" s="23"/>
      <c r="R977" s="23"/>
      <c r="S977" s="23"/>
      <c r="T977" s="23"/>
      <c r="U977" s="23"/>
      <c r="V977" s="23"/>
      <c r="W977" s="23"/>
      <c r="X977" s="23"/>
      <c r="Y977" s="23"/>
      <c r="Z977" s="23"/>
      <c r="AA977" s="23"/>
      <c r="AB977" s="23"/>
      <c r="AC977" s="23"/>
      <c r="AD977" s="23"/>
      <c r="AE977" s="23"/>
      <c r="AF977" s="16"/>
      <c r="AG977" s="16"/>
      <c r="AH977" s="280"/>
      <c r="AI977" s="16"/>
      <c r="AJ977" s="16"/>
      <c r="AK977" s="16"/>
      <c r="AL977" s="23"/>
      <c r="AM977" s="23"/>
      <c r="AN977" s="23"/>
    </row>
    <row r="978" spans="1:40" ht="46.5" customHeight="1" x14ac:dyDescent="0.2">
      <c r="A978" s="234" t="s">
        <v>349</v>
      </c>
      <c r="B978" s="351">
        <v>2019</v>
      </c>
      <c r="C978" s="159" t="s">
        <v>136</v>
      </c>
      <c r="D978" s="130" t="s">
        <v>3405</v>
      </c>
      <c r="E978" s="20" t="s">
        <v>370</v>
      </c>
      <c r="F978" s="19"/>
      <c r="G978" s="23"/>
      <c r="H978" s="235">
        <v>43468</v>
      </c>
      <c r="I978" s="21" t="s">
        <v>2829</v>
      </c>
      <c r="J978" s="23"/>
      <c r="K978" s="16"/>
      <c r="L978" s="23"/>
      <c r="M978" s="23"/>
      <c r="N978" s="23" t="s">
        <v>437</v>
      </c>
      <c r="O978" s="23" t="s">
        <v>438</v>
      </c>
      <c r="P978" s="23" t="s">
        <v>377</v>
      </c>
      <c r="Q978" s="23" t="s">
        <v>378</v>
      </c>
      <c r="R978" s="23"/>
      <c r="S978" s="23"/>
      <c r="T978" s="23"/>
      <c r="U978" s="23"/>
      <c r="V978" s="23"/>
      <c r="W978" s="23"/>
      <c r="X978" s="23"/>
      <c r="Y978" s="23"/>
      <c r="Z978" s="23"/>
      <c r="AA978" s="23"/>
      <c r="AB978" s="23"/>
      <c r="AC978" s="23"/>
      <c r="AD978" s="23"/>
      <c r="AE978" s="23"/>
      <c r="AF978" s="16"/>
      <c r="AG978" s="16"/>
      <c r="AH978" s="280"/>
      <c r="AI978" s="16"/>
      <c r="AJ978" s="16"/>
      <c r="AK978" s="16"/>
      <c r="AL978" s="23"/>
      <c r="AM978" s="23"/>
      <c r="AN978" s="23"/>
    </row>
    <row r="979" spans="1:40" ht="46.5" customHeight="1" x14ac:dyDescent="0.2">
      <c r="A979" s="234" t="s">
        <v>349</v>
      </c>
      <c r="B979" s="351">
        <v>2019</v>
      </c>
      <c r="C979" s="16" t="s">
        <v>125</v>
      </c>
      <c r="D979" s="135" t="s">
        <v>3406</v>
      </c>
      <c r="E979" s="20" t="s">
        <v>2830</v>
      </c>
      <c r="F979" s="19"/>
      <c r="G979" s="23"/>
      <c r="H979" s="176">
        <v>43525</v>
      </c>
      <c r="I979" s="122" t="s">
        <v>2831</v>
      </c>
      <c r="J979" s="35" t="s">
        <v>2832</v>
      </c>
      <c r="K979" s="16"/>
      <c r="L979" s="23"/>
      <c r="M979" s="23"/>
      <c r="N979" s="23" t="s">
        <v>1240</v>
      </c>
      <c r="O979" s="23" t="s">
        <v>281</v>
      </c>
      <c r="P979" s="23"/>
      <c r="Q979" s="23"/>
      <c r="R979" s="23"/>
      <c r="S979" s="23"/>
      <c r="T979" s="23"/>
      <c r="U979" s="23"/>
      <c r="V979" s="23"/>
      <c r="W979" s="23"/>
      <c r="X979" s="23"/>
      <c r="Y979" s="23"/>
      <c r="Z979" s="23"/>
      <c r="AA979" s="23"/>
      <c r="AB979" s="23"/>
      <c r="AC979" s="23" t="s">
        <v>62</v>
      </c>
      <c r="AD979" s="23"/>
      <c r="AE979" s="23"/>
      <c r="AF979" s="16"/>
      <c r="AG979" s="16"/>
      <c r="AH979" s="280"/>
      <c r="AI979" s="16"/>
      <c r="AJ979" s="16"/>
      <c r="AK979" s="16"/>
      <c r="AL979" s="23"/>
      <c r="AM979" s="23"/>
      <c r="AN979" s="23"/>
    </row>
    <row r="980" spans="1:40" ht="46.5" customHeight="1" x14ac:dyDescent="0.2">
      <c r="A980" s="234" t="s">
        <v>349</v>
      </c>
      <c r="B980" s="351">
        <v>2019</v>
      </c>
      <c r="C980" s="16" t="s">
        <v>125</v>
      </c>
      <c r="D980" s="135" t="s">
        <v>3407</v>
      </c>
      <c r="E980" s="20" t="s">
        <v>2833</v>
      </c>
      <c r="F980" s="19"/>
      <c r="G980" s="23"/>
      <c r="H980" s="176">
        <v>43647</v>
      </c>
      <c r="I980" s="35"/>
      <c r="J980" s="23"/>
      <c r="K980" s="16"/>
      <c r="L980" s="23"/>
      <c r="M980" s="23"/>
      <c r="N980" s="23" t="s">
        <v>1240</v>
      </c>
      <c r="O980" s="23" t="s">
        <v>281</v>
      </c>
      <c r="P980" s="23"/>
      <c r="Q980" s="23"/>
      <c r="R980" s="23"/>
      <c r="S980" s="23"/>
      <c r="T980" s="23"/>
      <c r="U980" s="23"/>
      <c r="V980" s="23"/>
      <c r="W980" s="23"/>
      <c r="X980" s="23"/>
      <c r="Y980" s="23"/>
      <c r="Z980" s="23"/>
      <c r="AA980" s="23"/>
      <c r="AB980" s="23"/>
      <c r="AC980" s="23" t="s">
        <v>62</v>
      </c>
      <c r="AD980" s="23"/>
      <c r="AE980" s="23"/>
      <c r="AF980" s="16"/>
      <c r="AG980" s="16"/>
      <c r="AH980" s="280"/>
      <c r="AI980" s="16"/>
      <c r="AJ980" s="16"/>
      <c r="AK980" s="16"/>
      <c r="AL980" s="23"/>
      <c r="AM980" s="23"/>
      <c r="AN980" s="23"/>
    </row>
    <row r="981" spans="1:40" ht="46.5" customHeight="1" x14ac:dyDescent="0.2">
      <c r="A981" s="234" t="s">
        <v>349</v>
      </c>
      <c r="B981" s="351">
        <v>2019</v>
      </c>
      <c r="C981" s="16" t="s">
        <v>136</v>
      </c>
      <c r="D981" s="130" t="s">
        <v>3408</v>
      </c>
      <c r="E981" s="20" t="s">
        <v>350</v>
      </c>
      <c r="F981" s="19"/>
      <c r="G981" s="23"/>
      <c r="H981" s="235">
        <v>43520</v>
      </c>
      <c r="I981" s="122" t="s">
        <v>2834</v>
      </c>
      <c r="J981" s="23"/>
      <c r="K981" s="16"/>
      <c r="L981" s="23"/>
      <c r="M981" s="23"/>
      <c r="N981" s="23" t="s">
        <v>473</v>
      </c>
      <c r="O981" s="23" t="s">
        <v>474</v>
      </c>
      <c r="P981" s="23" t="s">
        <v>2275</v>
      </c>
      <c r="Q981" s="23" t="s">
        <v>2276</v>
      </c>
      <c r="R981" s="23"/>
      <c r="S981" s="23"/>
      <c r="T981" s="23"/>
      <c r="U981" s="23"/>
      <c r="V981" s="23"/>
      <c r="W981" s="23"/>
      <c r="X981" s="23"/>
      <c r="Y981" s="23"/>
      <c r="Z981" s="23"/>
      <c r="AA981" s="23"/>
      <c r="AB981" s="23"/>
      <c r="AC981" s="23"/>
      <c r="AD981" s="23"/>
      <c r="AE981" s="23"/>
      <c r="AF981" s="16"/>
      <c r="AG981" s="16"/>
      <c r="AH981" s="280"/>
      <c r="AI981" s="16"/>
      <c r="AJ981" s="16"/>
      <c r="AK981" s="16"/>
      <c r="AL981" s="23"/>
      <c r="AM981" s="23"/>
      <c r="AN981" s="23"/>
    </row>
    <row r="982" spans="1:40" ht="46.5" customHeight="1" x14ac:dyDescent="0.2">
      <c r="A982" s="234" t="s">
        <v>349</v>
      </c>
      <c r="B982" s="351">
        <v>2019</v>
      </c>
      <c r="C982" s="16" t="s">
        <v>79</v>
      </c>
      <c r="D982" s="130" t="s">
        <v>3409</v>
      </c>
      <c r="E982" s="20" t="s">
        <v>350</v>
      </c>
      <c r="F982" s="19"/>
      <c r="G982" s="23"/>
      <c r="H982" s="235">
        <v>43467</v>
      </c>
      <c r="I982" s="122" t="s">
        <v>2835</v>
      </c>
      <c r="J982" s="23"/>
      <c r="K982" s="16"/>
      <c r="L982" s="23"/>
      <c r="M982" s="23"/>
      <c r="N982" s="23" t="s">
        <v>2275</v>
      </c>
      <c r="O982" s="23" t="s">
        <v>2276</v>
      </c>
      <c r="P982" s="23"/>
      <c r="Q982" s="23"/>
      <c r="R982" s="23"/>
      <c r="S982" s="23"/>
      <c r="T982" s="23"/>
      <c r="U982" s="23"/>
      <c r="V982" s="23"/>
      <c r="W982" s="23"/>
      <c r="X982" s="23"/>
      <c r="Y982" s="23"/>
      <c r="Z982" s="23"/>
      <c r="AA982" s="23"/>
      <c r="AB982" s="23"/>
      <c r="AC982" s="23"/>
      <c r="AD982" s="23"/>
      <c r="AE982" s="23"/>
      <c r="AF982" s="16"/>
      <c r="AG982" s="16"/>
      <c r="AH982" s="280"/>
      <c r="AI982" s="16"/>
      <c r="AJ982" s="16"/>
      <c r="AK982" s="16"/>
      <c r="AL982" s="23"/>
      <c r="AM982" s="23"/>
      <c r="AN982" s="23"/>
    </row>
    <row r="983" spans="1:40" ht="46.5" customHeight="1" x14ac:dyDescent="0.2">
      <c r="A983" s="234" t="s">
        <v>349</v>
      </c>
      <c r="B983" s="351">
        <v>2019</v>
      </c>
      <c r="C983" s="16" t="s">
        <v>79</v>
      </c>
      <c r="D983" s="130" t="s">
        <v>3410</v>
      </c>
      <c r="E983" s="20" t="s">
        <v>2836</v>
      </c>
      <c r="F983" s="19"/>
      <c r="G983" s="23"/>
      <c r="H983" s="235">
        <v>43479</v>
      </c>
      <c r="I983" s="122" t="s">
        <v>2837</v>
      </c>
      <c r="J983" s="23"/>
      <c r="K983" s="16"/>
      <c r="L983" s="23"/>
      <c r="M983" s="23"/>
      <c r="N983" s="23" t="s">
        <v>2275</v>
      </c>
      <c r="O983" s="23" t="s">
        <v>2276</v>
      </c>
      <c r="P983" s="23"/>
      <c r="Q983" s="23"/>
      <c r="R983" s="23"/>
      <c r="S983" s="23"/>
      <c r="T983" s="23"/>
      <c r="U983" s="23"/>
      <c r="V983" s="23"/>
      <c r="W983" s="23"/>
      <c r="X983" s="23"/>
      <c r="Y983" s="23"/>
      <c r="Z983" s="23"/>
      <c r="AA983" s="23"/>
      <c r="AB983" s="23"/>
      <c r="AC983" s="23" t="s">
        <v>62</v>
      </c>
      <c r="AD983" s="23"/>
      <c r="AE983" s="23"/>
      <c r="AF983" s="16"/>
      <c r="AG983" s="16"/>
      <c r="AH983" s="280"/>
      <c r="AI983" s="16"/>
      <c r="AJ983" s="16"/>
      <c r="AK983" s="16"/>
      <c r="AL983" s="23"/>
      <c r="AM983" s="23"/>
      <c r="AN983" s="23"/>
    </row>
    <row r="984" spans="1:40" ht="46.5" customHeight="1" x14ac:dyDescent="0.2">
      <c r="A984" s="234" t="s">
        <v>349</v>
      </c>
      <c r="B984" s="351">
        <v>2019</v>
      </c>
      <c r="C984" s="16" t="s">
        <v>79</v>
      </c>
      <c r="D984" s="130" t="s">
        <v>3411</v>
      </c>
      <c r="E984" s="20" t="s">
        <v>2836</v>
      </c>
      <c r="F984" s="19"/>
      <c r="G984" s="23"/>
      <c r="H984" s="235">
        <v>43500</v>
      </c>
      <c r="I984" s="122" t="s">
        <v>2838</v>
      </c>
      <c r="J984" s="23"/>
      <c r="K984" s="16"/>
      <c r="L984" s="23"/>
      <c r="M984" s="23"/>
      <c r="N984" s="23" t="s">
        <v>2275</v>
      </c>
      <c r="O984" s="23" t="s">
        <v>2276</v>
      </c>
      <c r="P984" s="23"/>
      <c r="Q984" s="23"/>
      <c r="R984" s="23"/>
      <c r="S984" s="23"/>
      <c r="T984" s="23"/>
      <c r="U984" s="23"/>
      <c r="V984" s="23"/>
      <c r="W984" s="23"/>
      <c r="X984" s="23"/>
      <c r="Y984" s="23"/>
      <c r="Z984" s="23"/>
      <c r="AA984" s="23"/>
      <c r="AB984" s="23"/>
      <c r="AC984" s="23" t="s">
        <v>62</v>
      </c>
      <c r="AD984" s="23"/>
      <c r="AE984" s="23"/>
      <c r="AF984" s="16"/>
      <c r="AG984" s="16"/>
      <c r="AH984" s="280"/>
      <c r="AI984" s="16"/>
      <c r="AJ984" s="16"/>
      <c r="AK984" s="16"/>
      <c r="AL984" s="23"/>
      <c r="AM984" s="23"/>
      <c r="AN984" s="23"/>
    </row>
    <row r="985" spans="1:40" ht="46.5" customHeight="1" x14ac:dyDescent="0.2">
      <c r="A985" s="234" t="s">
        <v>349</v>
      </c>
      <c r="B985" s="351">
        <v>2019</v>
      </c>
      <c r="C985" s="16" t="s">
        <v>79</v>
      </c>
      <c r="D985" s="130" t="s">
        <v>3412</v>
      </c>
      <c r="E985" s="20" t="s">
        <v>2431</v>
      </c>
      <c r="F985" s="19"/>
      <c r="G985" s="23"/>
      <c r="H985" s="235">
        <v>43500</v>
      </c>
      <c r="I985" s="122" t="s">
        <v>2839</v>
      </c>
      <c r="J985" s="23"/>
      <c r="K985" s="16"/>
      <c r="L985" s="23"/>
      <c r="M985" s="23"/>
      <c r="N985" s="23" t="s">
        <v>2275</v>
      </c>
      <c r="O985" s="23" t="s">
        <v>2276</v>
      </c>
      <c r="P985" s="23"/>
      <c r="Q985" s="23"/>
      <c r="R985" s="23"/>
      <c r="S985" s="23"/>
      <c r="T985" s="23"/>
      <c r="U985" s="23"/>
      <c r="V985" s="23"/>
      <c r="W985" s="23"/>
      <c r="X985" s="23"/>
      <c r="Y985" s="23"/>
      <c r="Z985" s="23"/>
      <c r="AA985" s="23"/>
      <c r="AB985" s="23"/>
      <c r="AC985" s="23"/>
      <c r="AD985" s="23"/>
      <c r="AE985" s="23"/>
      <c r="AF985" s="16"/>
      <c r="AG985" s="16"/>
      <c r="AH985" s="280"/>
      <c r="AI985" s="16"/>
      <c r="AJ985" s="16"/>
      <c r="AK985" s="16"/>
      <c r="AL985" s="23"/>
      <c r="AM985" s="23"/>
      <c r="AN985" s="23"/>
    </row>
    <row r="986" spans="1:40" ht="46.5" customHeight="1" x14ac:dyDescent="0.2">
      <c r="A986" s="234" t="s">
        <v>349</v>
      </c>
      <c r="B986" s="351">
        <v>2019</v>
      </c>
      <c r="C986" s="16" t="s">
        <v>79</v>
      </c>
      <c r="D986" s="20" t="s">
        <v>3413</v>
      </c>
      <c r="E986" s="20" t="s">
        <v>2431</v>
      </c>
      <c r="F986" s="19"/>
      <c r="G986" s="23"/>
      <c r="H986" s="235">
        <v>43525</v>
      </c>
      <c r="I986" s="122" t="s">
        <v>2840</v>
      </c>
      <c r="J986" s="23"/>
      <c r="K986" s="16"/>
      <c r="L986" s="23"/>
      <c r="M986" s="23"/>
      <c r="N986" s="23" t="s">
        <v>2275</v>
      </c>
      <c r="O986" s="23" t="s">
        <v>2276</v>
      </c>
      <c r="P986" s="23"/>
      <c r="Q986" s="23"/>
      <c r="R986" s="23"/>
      <c r="S986" s="23"/>
      <c r="T986" s="23"/>
      <c r="U986" s="23"/>
      <c r="V986" s="23"/>
      <c r="W986" s="23"/>
      <c r="X986" s="23"/>
      <c r="Y986" s="23"/>
      <c r="Z986" s="23"/>
      <c r="AA986" s="23"/>
      <c r="AB986" s="23"/>
      <c r="AC986" s="23"/>
      <c r="AD986" s="23"/>
      <c r="AE986" s="23"/>
      <c r="AF986" s="16"/>
      <c r="AG986" s="16"/>
      <c r="AH986" s="280"/>
      <c r="AI986" s="16"/>
      <c r="AJ986" s="16"/>
      <c r="AK986" s="16"/>
      <c r="AL986" s="23"/>
      <c r="AM986" s="23"/>
      <c r="AN986" s="23"/>
    </row>
    <row r="987" spans="1:40" ht="46.5" customHeight="1" x14ac:dyDescent="0.2">
      <c r="A987" s="234" t="s">
        <v>349</v>
      </c>
      <c r="B987" s="351">
        <v>2019</v>
      </c>
      <c r="C987" s="16" t="s">
        <v>79</v>
      </c>
      <c r="D987" s="130" t="s">
        <v>3414</v>
      </c>
      <c r="E987" s="20" t="s">
        <v>2836</v>
      </c>
      <c r="F987" s="19"/>
      <c r="G987" s="23"/>
      <c r="H987" s="235">
        <v>43536</v>
      </c>
      <c r="I987" s="122" t="s">
        <v>2841</v>
      </c>
      <c r="J987" s="23"/>
      <c r="K987" s="16"/>
      <c r="L987" s="23"/>
      <c r="M987" s="23"/>
      <c r="N987" s="23" t="s">
        <v>2275</v>
      </c>
      <c r="O987" s="23" t="s">
        <v>2276</v>
      </c>
      <c r="P987" s="23"/>
      <c r="Q987" s="23"/>
      <c r="R987" s="23"/>
      <c r="S987" s="23"/>
      <c r="T987" s="23"/>
      <c r="U987" s="23"/>
      <c r="V987" s="23"/>
      <c r="W987" s="23"/>
      <c r="X987" s="23"/>
      <c r="Y987" s="23"/>
      <c r="Z987" s="23"/>
      <c r="AA987" s="23"/>
      <c r="AB987" s="23"/>
      <c r="AC987" s="23" t="s">
        <v>62</v>
      </c>
      <c r="AD987" s="23"/>
      <c r="AE987" s="23"/>
      <c r="AF987" s="16"/>
      <c r="AG987" s="16"/>
      <c r="AH987" s="280"/>
      <c r="AI987" s="16"/>
      <c r="AJ987" s="16"/>
      <c r="AK987" s="16"/>
      <c r="AL987" s="23"/>
      <c r="AM987" s="23"/>
      <c r="AN987" s="23"/>
    </row>
    <row r="988" spans="1:40" ht="46.5" customHeight="1" x14ac:dyDescent="0.2">
      <c r="A988" s="234" t="s">
        <v>349</v>
      </c>
      <c r="B988" s="351">
        <v>2019</v>
      </c>
      <c r="C988" s="16" t="s">
        <v>79</v>
      </c>
      <c r="D988" s="130" t="s">
        <v>3415</v>
      </c>
      <c r="E988" s="20" t="s">
        <v>2431</v>
      </c>
      <c r="F988" s="19"/>
      <c r="G988" s="23"/>
      <c r="H988" s="235">
        <v>43548</v>
      </c>
      <c r="I988" s="122" t="s">
        <v>2842</v>
      </c>
      <c r="J988" s="23"/>
      <c r="K988" s="16"/>
      <c r="L988" s="23"/>
      <c r="M988" s="23"/>
      <c r="N988" s="23" t="s">
        <v>2275</v>
      </c>
      <c r="O988" s="23" t="s">
        <v>2276</v>
      </c>
      <c r="P988" s="23"/>
      <c r="Q988" s="23"/>
      <c r="R988" s="23"/>
      <c r="S988" s="23"/>
      <c r="T988" s="23"/>
      <c r="U988" s="23"/>
      <c r="V988" s="23"/>
      <c r="W988" s="23"/>
      <c r="X988" s="23"/>
      <c r="Y988" s="23"/>
      <c r="Z988" s="23"/>
      <c r="AA988" s="23"/>
      <c r="AB988" s="23"/>
      <c r="AC988" s="23"/>
      <c r="AD988" s="23"/>
      <c r="AE988" s="23"/>
      <c r="AF988" s="16"/>
      <c r="AG988" s="16"/>
      <c r="AH988" s="280"/>
      <c r="AI988" s="16"/>
      <c r="AJ988" s="16"/>
      <c r="AK988" s="16"/>
      <c r="AL988" s="23"/>
      <c r="AM988" s="23"/>
      <c r="AN988" s="23"/>
    </row>
    <row r="989" spans="1:40" ht="46.5" customHeight="1" x14ac:dyDescent="0.2">
      <c r="A989" s="234" t="s">
        <v>349</v>
      </c>
      <c r="B989" s="351">
        <v>2019</v>
      </c>
      <c r="C989" s="16" t="s">
        <v>79</v>
      </c>
      <c r="D989" s="130" t="s">
        <v>3416</v>
      </c>
      <c r="E989" s="20" t="s">
        <v>2431</v>
      </c>
      <c r="F989" s="19"/>
      <c r="G989" s="23"/>
      <c r="H989" s="235">
        <v>43571</v>
      </c>
      <c r="I989" s="122" t="s">
        <v>2843</v>
      </c>
      <c r="J989" s="23"/>
      <c r="K989" s="16"/>
      <c r="L989" s="23"/>
      <c r="M989" s="23"/>
      <c r="N989" s="23" t="s">
        <v>2275</v>
      </c>
      <c r="O989" s="23" t="s">
        <v>2276</v>
      </c>
      <c r="P989" s="23"/>
      <c r="Q989" s="23"/>
      <c r="R989" s="23"/>
      <c r="S989" s="23"/>
      <c r="T989" s="23"/>
      <c r="U989" s="23"/>
      <c r="V989" s="23"/>
      <c r="W989" s="23"/>
      <c r="X989" s="23"/>
      <c r="Y989" s="23"/>
      <c r="Z989" s="23"/>
      <c r="AA989" s="23"/>
      <c r="AB989" s="23"/>
      <c r="AC989" s="23"/>
      <c r="AD989" s="23"/>
      <c r="AE989" s="23"/>
      <c r="AF989" s="16"/>
      <c r="AG989" s="16"/>
      <c r="AH989" s="280"/>
      <c r="AI989" s="16"/>
      <c r="AJ989" s="16"/>
      <c r="AK989" s="16"/>
      <c r="AL989" s="23"/>
      <c r="AM989" s="23"/>
      <c r="AN989" s="23"/>
    </row>
    <row r="990" spans="1:40" ht="46.5" customHeight="1" x14ac:dyDescent="0.2">
      <c r="A990" s="234" t="s">
        <v>349</v>
      </c>
      <c r="B990" s="351">
        <v>2019</v>
      </c>
      <c r="C990" s="16" t="s">
        <v>79</v>
      </c>
      <c r="D990" s="130" t="s">
        <v>3417</v>
      </c>
      <c r="E990" s="20" t="s">
        <v>350</v>
      </c>
      <c r="F990" s="19"/>
      <c r="G990" s="23"/>
      <c r="H990" s="235">
        <v>43572</v>
      </c>
      <c r="I990" s="122" t="s">
        <v>2844</v>
      </c>
      <c r="J990" s="23"/>
      <c r="K990" s="16"/>
      <c r="L990" s="23"/>
      <c r="M990" s="23"/>
      <c r="N990" s="23" t="s">
        <v>2275</v>
      </c>
      <c r="O990" s="23" t="s">
        <v>2276</v>
      </c>
      <c r="P990" s="23"/>
      <c r="Q990" s="23"/>
      <c r="R990" s="23"/>
      <c r="S990" s="23"/>
      <c r="T990" s="23"/>
      <c r="U990" s="23"/>
      <c r="V990" s="23"/>
      <c r="W990" s="23"/>
      <c r="X990" s="23"/>
      <c r="Y990" s="23"/>
      <c r="Z990" s="23"/>
      <c r="AA990" s="23"/>
      <c r="AB990" s="23"/>
      <c r="AC990" s="23" t="s">
        <v>62</v>
      </c>
      <c r="AD990" s="23"/>
      <c r="AE990" s="23"/>
      <c r="AF990" s="16"/>
      <c r="AG990" s="16"/>
      <c r="AH990" s="280"/>
      <c r="AI990" s="16"/>
      <c r="AJ990" s="16"/>
      <c r="AK990" s="16"/>
      <c r="AL990" s="23"/>
      <c r="AM990" s="23"/>
      <c r="AN990" s="23"/>
    </row>
    <row r="991" spans="1:40" ht="46.5" customHeight="1" x14ac:dyDescent="0.2">
      <c r="A991" s="234" t="s">
        <v>349</v>
      </c>
      <c r="B991" s="351">
        <v>2019</v>
      </c>
      <c r="C991" s="16" t="s">
        <v>79</v>
      </c>
      <c r="D991" s="130" t="s">
        <v>3418</v>
      </c>
      <c r="E991" s="20" t="s">
        <v>350</v>
      </c>
      <c r="F991" s="19"/>
      <c r="G991" s="23"/>
      <c r="H991" s="235">
        <v>43583</v>
      </c>
      <c r="I991" s="122" t="s">
        <v>2845</v>
      </c>
      <c r="J991" s="23"/>
      <c r="K991" s="16"/>
      <c r="L991" s="23"/>
      <c r="M991" s="23"/>
      <c r="N991" s="23" t="s">
        <v>2275</v>
      </c>
      <c r="O991" s="23" t="s">
        <v>2276</v>
      </c>
      <c r="P991" s="23"/>
      <c r="Q991" s="23"/>
      <c r="R991" s="23"/>
      <c r="S991" s="23"/>
      <c r="T991" s="23"/>
      <c r="U991" s="23"/>
      <c r="V991" s="23"/>
      <c r="W991" s="23"/>
      <c r="X991" s="23"/>
      <c r="Y991" s="23"/>
      <c r="Z991" s="23"/>
      <c r="AA991" s="23"/>
      <c r="AB991" s="23"/>
      <c r="AC991" s="23"/>
      <c r="AD991" s="23"/>
      <c r="AE991" s="23"/>
      <c r="AF991" s="16"/>
      <c r="AG991" s="16"/>
      <c r="AH991" s="280"/>
      <c r="AI991" s="16"/>
      <c r="AJ991" s="16"/>
      <c r="AK991" s="16"/>
      <c r="AL991" s="23"/>
      <c r="AM991" s="23"/>
      <c r="AN991" s="23"/>
    </row>
    <row r="992" spans="1:40" ht="46.5" customHeight="1" x14ac:dyDescent="0.2">
      <c r="A992" s="234" t="s">
        <v>349</v>
      </c>
      <c r="B992" s="351">
        <v>2019</v>
      </c>
      <c r="C992" s="16" t="s">
        <v>79</v>
      </c>
      <c r="D992" s="130" t="s">
        <v>3419</v>
      </c>
      <c r="E992" s="20" t="s">
        <v>350</v>
      </c>
      <c r="F992" s="19"/>
      <c r="G992" s="23"/>
      <c r="H992" s="235">
        <v>43612</v>
      </c>
      <c r="I992" s="122" t="s">
        <v>2846</v>
      </c>
      <c r="J992" s="23"/>
      <c r="K992" s="16"/>
      <c r="L992" s="23"/>
      <c r="M992" s="23"/>
      <c r="N992" s="23" t="s">
        <v>2275</v>
      </c>
      <c r="O992" s="23" t="s">
        <v>2276</v>
      </c>
      <c r="P992" s="23"/>
      <c r="Q992" s="23"/>
      <c r="R992" s="23"/>
      <c r="S992" s="23"/>
      <c r="T992" s="23"/>
      <c r="U992" s="23"/>
      <c r="V992" s="23"/>
      <c r="W992" s="23"/>
      <c r="X992" s="23"/>
      <c r="Y992" s="23"/>
      <c r="Z992" s="23"/>
      <c r="AA992" s="23"/>
      <c r="AB992" s="23"/>
      <c r="AC992" s="23" t="s">
        <v>62</v>
      </c>
      <c r="AD992" s="23"/>
      <c r="AE992" s="23"/>
      <c r="AF992" s="16"/>
      <c r="AG992" s="16"/>
      <c r="AH992" s="280"/>
      <c r="AI992" s="16"/>
      <c r="AJ992" s="16"/>
      <c r="AK992" s="16"/>
      <c r="AL992" s="23"/>
      <c r="AM992" s="23"/>
      <c r="AN992" s="23"/>
    </row>
    <row r="993" spans="1:40" ht="46.5" customHeight="1" x14ac:dyDescent="0.2">
      <c r="A993" s="234" t="s">
        <v>349</v>
      </c>
      <c r="B993" s="351">
        <v>2019</v>
      </c>
      <c r="C993" s="16" t="s">
        <v>79</v>
      </c>
      <c r="D993" s="236" t="s">
        <v>3420</v>
      </c>
      <c r="E993" s="20" t="s">
        <v>350</v>
      </c>
      <c r="F993" s="19"/>
      <c r="G993" s="23"/>
      <c r="H993" s="235">
        <v>43622</v>
      </c>
      <c r="I993" s="237" t="s">
        <v>2847</v>
      </c>
      <c r="J993" s="23"/>
      <c r="K993" s="16"/>
      <c r="L993" s="23"/>
      <c r="M993" s="23"/>
      <c r="N993" s="23" t="s">
        <v>2275</v>
      </c>
      <c r="O993" s="23" t="s">
        <v>2276</v>
      </c>
      <c r="P993" s="23"/>
      <c r="Q993" s="23"/>
      <c r="R993" s="23"/>
      <c r="S993" s="23"/>
      <c r="T993" s="23"/>
      <c r="U993" s="23"/>
      <c r="V993" s="23"/>
      <c r="W993" s="23"/>
      <c r="X993" s="23"/>
      <c r="Y993" s="23"/>
      <c r="Z993" s="23"/>
      <c r="AA993" s="23"/>
      <c r="AB993" s="23"/>
      <c r="AC993" s="23" t="s">
        <v>62</v>
      </c>
      <c r="AD993" s="23"/>
      <c r="AE993" s="23"/>
      <c r="AF993" s="16"/>
      <c r="AG993" s="16"/>
      <c r="AH993" s="280"/>
      <c r="AI993" s="16"/>
      <c r="AJ993" s="16"/>
      <c r="AK993" s="16"/>
      <c r="AL993" s="23"/>
      <c r="AM993" s="23"/>
      <c r="AN993" s="23"/>
    </row>
    <row r="994" spans="1:40" ht="46.5" customHeight="1" x14ac:dyDescent="0.2">
      <c r="A994" s="234" t="s">
        <v>349</v>
      </c>
      <c r="B994" s="351">
        <v>2019</v>
      </c>
      <c r="C994" s="16" t="s">
        <v>79</v>
      </c>
      <c r="D994" s="130" t="s">
        <v>3421</v>
      </c>
      <c r="E994" s="20" t="s">
        <v>350</v>
      </c>
      <c r="F994" s="19"/>
      <c r="G994" s="23"/>
      <c r="H994" s="235">
        <v>43641</v>
      </c>
      <c r="I994" s="122" t="s">
        <v>2848</v>
      </c>
      <c r="J994" s="23"/>
      <c r="K994" s="16"/>
      <c r="L994" s="23"/>
      <c r="M994" s="23"/>
      <c r="N994" s="23" t="s">
        <v>2275</v>
      </c>
      <c r="O994" s="23" t="s">
        <v>2276</v>
      </c>
      <c r="P994" s="23"/>
      <c r="Q994" s="23"/>
      <c r="R994" s="23"/>
      <c r="S994" s="23"/>
      <c r="T994" s="23"/>
      <c r="U994" s="23"/>
      <c r="V994" s="23"/>
      <c r="W994" s="23"/>
      <c r="X994" s="23"/>
      <c r="Y994" s="23"/>
      <c r="Z994" s="23"/>
      <c r="AA994" s="23"/>
      <c r="AB994" s="23"/>
      <c r="AC994" s="23"/>
      <c r="AD994" s="23"/>
      <c r="AE994" s="23"/>
      <c r="AF994" s="16"/>
      <c r="AG994" s="16"/>
      <c r="AH994" s="280"/>
      <c r="AI994" s="16"/>
      <c r="AJ994" s="16"/>
      <c r="AK994" s="16"/>
      <c r="AL994" s="23"/>
      <c r="AM994" s="23"/>
      <c r="AN994" s="23"/>
    </row>
    <row r="995" spans="1:40" ht="46.5" customHeight="1" x14ac:dyDescent="0.2">
      <c r="A995" s="234" t="s">
        <v>349</v>
      </c>
      <c r="B995" s="351">
        <v>2019</v>
      </c>
      <c r="C995" s="16" t="s">
        <v>79</v>
      </c>
      <c r="D995" s="130" t="s">
        <v>3422</v>
      </c>
      <c r="E995" s="20" t="s">
        <v>350</v>
      </c>
      <c r="F995" s="19"/>
      <c r="G995" s="23"/>
      <c r="H995" s="235">
        <v>43644</v>
      </c>
      <c r="I995" s="122" t="s">
        <v>2849</v>
      </c>
      <c r="J995" s="23"/>
      <c r="K995" s="16"/>
      <c r="L995" s="23"/>
      <c r="M995" s="23"/>
      <c r="N995" s="23" t="s">
        <v>2275</v>
      </c>
      <c r="O995" s="23" t="s">
        <v>2276</v>
      </c>
      <c r="P995" s="23"/>
      <c r="Q995" s="23"/>
      <c r="R995" s="23"/>
      <c r="S995" s="23"/>
      <c r="T995" s="23"/>
      <c r="U995" s="23"/>
      <c r="V995" s="23"/>
      <c r="W995" s="23"/>
      <c r="X995" s="23"/>
      <c r="Y995" s="23"/>
      <c r="Z995" s="23"/>
      <c r="AA995" s="23"/>
      <c r="AB995" s="23"/>
      <c r="AC995" s="23" t="s">
        <v>62</v>
      </c>
      <c r="AD995" s="23"/>
      <c r="AE995" s="23"/>
      <c r="AF995" s="16"/>
      <c r="AG995" s="16"/>
      <c r="AH995" s="280"/>
      <c r="AI995" s="16"/>
      <c r="AJ995" s="16"/>
      <c r="AK995" s="16"/>
      <c r="AL995" s="23"/>
      <c r="AM995" s="23"/>
      <c r="AN995" s="23"/>
    </row>
    <row r="996" spans="1:40" ht="46.5" customHeight="1" x14ac:dyDescent="0.2">
      <c r="A996" s="234" t="s">
        <v>349</v>
      </c>
      <c r="B996" s="351">
        <v>2019</v>
      </c>
      <c r="C996" s="16" t="s">
        <v>79</v>
      </c>
      <c r="D996" s="130" t="s">
        <v>3423</v>
      </c>
      <c r="E996" s="20" t="s">
        <v>350</v>
      </c>
      <c r="F996" s="19"/>
      <c r="G996" s="23"/>
      <c r="H996" s="235">
        <v>43709</v>
      </c>
      <c r="I996" s="122" t="s">
        <v>2850</v>
      </c>
      <c r="J996" s="23"/>
      <c r="K996" s="16"/>
      <c r="L996" s="23"/>
      <c r="M996" s="23"/>
      <c r="N996" s="23" t="s">
        <v>2275</v>
      </c>
      <c r="O996" s="23" t="s">
        <v>2276</v>
      </c>
      <c r="P996" s="23"/>
      <c r="Q996" s="23"/>
      <c r="R996" s="23"/>
      <c r="S996" s="23"/>
      <c r="T996" s="23"/>
      <c r="U996" s="23"/>
      <c r="V996" s="23"/>
      <c r="W996" s="23"/>
      <c r="X996" s="23"/>
      <c r="Y996" s="23"/>
      <c r="Z996" s="23"/>
      <c r="AA996" s="23"/>
      <c r="AB996" s="23"/>
      <c r="AC996" s="23" t="s">
        <v>62</v>
      </c>
      <c r="AD996" s="23"/>
      <c r="AE996" s="23"/>
      <c r="AF996" s="16"/>
      <c r="AG996" s="16"/>
      <c r="AH996" s="280"/>
      <c r="AI996" s="16"/>
      <c r="AJ996" s="16"/>
      <c r="AK996" s="16"/>
      <c r="AL996" s="23"/>
      <c r="AM996" s="23"/>
      <c r="AN996" s="23"/>
    </row>
    <row r="997" spans="1:40" ht="46.5" customHeight="1" x14ac:dyDescent="0.2">
      <c r="A997" s="234" t="s">
        <v>349</v>
      </c>
      <c r="B997" s="351">
        <v>2019</v>
      </c>
      <c r="C997" s="16" t="s">
        <v>1579</v>
      </c>
      <c r="D997" s="135" t="s">
        <v>3424</v>
      </c>
      <c r="E997" s="20" t="s">
        <v>2851</v>
      </c>
      <c r="F997" s="19"/>
      <c r="G997" s="23"/>
      <c r="H997" s="176">
        <v>43556</v>
      </c>
      <c r="I997" s="122" t="s">
        <v>2852</v>
      </c>
      <c r="J997" s="23"/>
      <c r="K997" s="16"/>
      <c r="L997" s="23"/>
      <c r="M997" s="23"/>
      <c r="N997" s="23" t="s">
        <v>1732</v>
      </c>
      <c r="O997" s="23" t="s">
        <v>378</v>
      </c>
      <c r="P997" s="23"/>
      <c r="Q997" s="23"/>
      <c r="R997" s="23"/>
      <c r="S997" s="23"/>
      <c r="T997" s="23"/>
      <c r="U997" s="23"/>
      <c r="V997" s="23"/>
      <c r="W997" s="23"/>
      <c r="X997" s="23"/>
      <c r="Y997" s="23"/>
      <c r="Z997" s="23"/>
      <c r="AA997" s="23"/>
      <c r="AB997" s="23"/>
      <c r="AC997" s="23"/>
      <c r="AD997" s="23"/>
      <c r="AE997" s="23"/>
      <c r="AF997" s="16"/>
      <c r="AG997" s="16"/>
      <c r="AH997" s="280"/>
      <c r="AI997" s="16"/>
      <c r="AJ997" s="16"/>
      <c r="AK997" s="16"/>
      <c r="AL997" s="23"/>
      <c r="AM997" s="23"/>
      <c r="AN997" s="23"/>
    </row>
    <row r="998" spans="1:40" ht="46.5" customHeight="1" x14ac:dyDescent="0.2">
      <c r="A998" s="234" t="s">
        <v>349</v>
      </c>
      <c r="B998" s="351">
        <v>2019</v>
      </c>
      <c r="C998" s="16" t="s">
        <v>1579</v>
      </c>
      <c r="D998" s="135" t="s">
        <v>3425</v>
      </c>
      <c r="E998" s="20" t="s">
        <v>2851</v>
      </c>
      <c r="F998" s="19"/>
      <c r="G998" s="23"/>
      <c r="H998" s="176">
        <v>43556</v>
      </c>
      <c r="I998" s="122" t="s">
        <v>2853</v>
      </c>
      <c r="J998" s="23"/>
      <c r="K998" s="16"/>
      <c r="L998" s="23"/>
      <c r="M998" s="23"/>
      <c r="N998" s="23" t="s">
        <v>1732</v>
      </c>
      <c r="O998" s="23" t="s">
        <v>378</v>
      </c>
      <c r="P998" s="23" t="s">
        <v>440</v>
      </c>
      <c r="Q998" s="23" t="s">
        <v>441</v>
      </c>
      <c r="R998" s="23"/>
      <c r="S998" s="23"/>
      <c r="T998" s="23"/>
      <c r="U998" s="23"/>
      <c r="V998" s="23"/>
      <c r="W998" s="23"/>
      <c r="X998" s="23"/>
      <c r="Y998" s="23"/>
      <c r="Z998" s="23"/>
      <c r="AA998" s="23"/>
      <c r="AB998" s="23"/>
      <c r="AC998" s="23"/>
      <c r="AD998" s="23"/>
      <c r="AE998" s="23"/>
      <c r="AF998" s="16"/>
      <c r="AG998" s="16"/>
      <c r="AH998" s="280"/>
      <c r="AI998" s="16"/>
      <c r="AJ998" s="16"/>
      <c r="AK998" s="16"/>
      <c r="AL998" s="23"/>
      <c r="AM998" s="23"/>
      <c r="AN998" s="23"/>
    </row>
    <row r="999" spans="1:40" ht="46.5" customHeight="1" x14ac:dyDescent="0.2">
      <c r="A999" s="234" t="s">
        <v>349</v>
      </c>
      <c r="B999" s="351">
        <v>2019</v>
      </c>
      <c r="C999" s="16" t="s">
        <v>1579</v>
      </c>
      <c r="D999" s="130" t="s">
        <v>3426</v>
      </c>
      <c r="E999" s="20" t="s">
        <v>2854</v>
      </c>
      <c r="F999" s="19"/>
      <c r="G999" s="23"/>
      <c r="H999" s="235">
        <v>43760</v>
      </c>
      <c r="I999" s="122" t="s">
        <v>2855</v>
      </c>
      <c r="J999" s="23"/>
      <c r="K999" s="16"/>
      <c r="L999" s="23"/>
      <c r="M999" s="23"/>
      <c r="N999" s="23" t="s">
        <v>1732</v>
      </c>
      <c r="O999" s="23" t="s">
        <v>378</v>
      </c>
      <c r="P999" s="23"/>
      <c r="Q999" s="23"/>
      <c r="R999" s="23"/>
      <c r="S999" s="23"/>
      <c r="T999" s="23"/>
      <c r="U999" s="23"/>
      <c r="V999" s="23"/>
      <c r="W999" s="23"/>
      <c r="X999" s="23"/>
      <c r="Y999" s="23"/>
      <c r="Z999" s="23"/>
      <c r="AA999" s="23"/>
      <c r="AB999" s="23"/>
      <c r="AC999" s="23"/>
      <c r="AD999" s="23"/>
      <c r="AE999" s="23"/>
      <c r="AF999" s="16"/>
      <c r="AG999" s="16"/>
      <c r="AH999" s="280"/>
      <c r="AI999" s="16"/>
      <c r="AJ999" s="16"/>
      <c r="AK999" s="16"/>
      <c r="AL999" s="23"/>
      <c r="AM999" s="23"/>
      <c r="AN999" s="23"/>
    </row>
    <row r="1000" spans="1:40" ht="46.5" customHeight="1" x14ac:dyDescent="0.2">
      <c r="A1000" s="234" t="s">
        <v>349</v>
      </c>
      <c r="B1000" s="351">
        <v>2019</v>
      </c>
      <c r="C1000" s="16" t="s">
        <v>1579</v>
      </c>
      <c r="D1000" s="130" t="s">
        <v>3427</v>
      </c>
      <c r="E1000" s="20" t="s">
        <v>2444</v>
      </c>
      <c r="F1000" s="19"/>
      <c r="G1000" s="23"/>
      <c r="H1000" s="176">
        <v>43770</v>
      </c>
      <c r="I1000" s="122" t="s">
        <v>2856</v>
      </c>
      <c r="J1000" s="23"/>
      <c r="K1000" s="16"/>
      <c r="L1000" s="23"/>
      <c r="M1000" s="23"/>
      <c r="N1000" s="23" t="s">
        <v>1732</v>
      </c>
      <c r="O1000" s="23" t="s">
        <v>378</v>
      </c>
      <c r="P1000" s="23"/>
      <c r="Q1000" s="23"/>
      <c r="R1000" s="23"/>
      <c r="S1000" s="23"/>
      <c r="T1000" s="23"/>
      <c r="U1000" s="23"/>
      <c r="V1000" s="23"/>
      <c r="W1000" s="23"/>
      <c r="X1000" s="23"/>
      <c r="Y1000" s="23"/>
      <c r="Z1000" s="23"/>
      <c r="AA1000" s="23"/>
      <c r="AB1000" s="23"/>
      <c r="AC1000" s="23" t="s">
        <v>62</v>
      </c>
      <c r="AD1000" s="23"/>
      <c r="AE1000" s="23"/>
      <c r="AF1000" s="16"/>
      <c r="AG1000" s="16"/>
      <c r="AH1000" s="280"/>
      <c r="AI1000" s="16"/>
      <c r="AJ1000" s="16"/>
      <c r="AK1000" s="16"/>
      <c r="AL1000" s="23"/>
      <c r="AM1000" s="23"/>
      <c r="AN1000" s="23"/>
    </row>
    <row r="1001" spans="1:40" ht="46.5" customHeight="1" x14ac:dyDescent="0.2">
      <c r="A1001" s="234" t="s">
        <v>349</v>
      </c>
      <c r="B1001" s="351">
        <v>2019</v>
      </c>
      <c r="C1001" s="16" t="s">
        <v>54</v>
      </c>
      <c r="D1001" s="135" t="s">
        <v>3428</v>
      </c>
      <c r="E1001" s="20" t="s">
        <v>2857</v>
      </c>
      <c r="F1001" s="19"/>
      <c r="G1001" s="23"/>
      <c r="H1001" s="176">
        <v>43466</v>
      </c>
      <c r="I1001" s="122" t="s">
        <v>2858</v>
      </c>
      <c r="J1001" s="20" t="s">
        <v>2859</v>
      </c>
      <c r="K1001" s="16"/>
      <c r="L1001" s="23"/>
      <c r="M1001" s="23"/>
      <c r="N1001" s="23" t="s">
        <v>810</v>
      </c>
      <c r="O1001" s="23" t="s">
        <v>223</v>
      </c>
      <c r="P1001" s="23"/>
      <c r="Q1001" s="23"/>
      <c r="R1001" s="23"/>
      <c r="S1001" s="23"/>
      <c r="T1001" s="23"/>
      <c r="U1001" s="23"/>
      <c r="V1001" s="23"/>
      <c r="W1001" s="23"/>
      <c r="X1001" s="23"/>
      <c r="Y1001" s="23"/>
      <c r="Z1001" s="23"/>
      <c r="AA1001" s="23"/>
      <c r="AB1001" s="23"/>
      <c r="AC1001" s="23" t="s">
        <v>62</v>
      </c>
      <c r="AD1001" s="23"/>
      <c r="AE1001" s="23"/>
      <c r="AF1001" s="16"/>
      <c r="AG1001" s="16"/>
      <c r="AH1001" s="280"/>
      <c r="AI1001" s="16"/>
      <c r="AJ1001" s="16"/>
      <c r="AK1001" s="16"/>
      <c r="AL1001" s="23"/>
      <c r="AM1001" s="23"/>
      <c r="AN1001" s="23"/>
    </row>
    <row r="1002" spans="1:40" ht="46.5" customHeight="1" x14ac:dyDescent="0.2">
      <c r="A1002" s="234" t="s">
        <v>349</v>
      </c>
      <c r="B1002" s="351">
        <v>2019</v>
      </c>
      <c r="C1002" s="16" t="s">
        <v>125</v>
      </c>
      <c r="D1002" s="134" t="s">
        <v>3429</v>
      </c>
      <c r="E1002" s="20" t="s">
        <v>2038</v>
      </c>
      <c r="F1002" s="19"/>
      <c r="G1002" s="23"/>
      <c r="H1002" s="235">
        <v>43742</v>
      </c>
      <c r="I1002" s="21" t="s">
        <v>2860</v>
      </c>
      <c r="J1002" s="23"/>
      <c r="K1002" s="16"/>
      <c r="L1002" s="23"/>
      <c r="M1002" s="23"/>
      <c r="N1002" s="23" t="s">
        <v>132</v>
      </c>
      <c r="O1002" s="23" t="s">
        <v>133</v>
      </c>
      <c r="P1002" s="23"/>
      <c r="Q1002" s="23"/>
      <c r="R1002" s="23"/>
      <c r="S1002" s="23"/>
      <c r="T1002" s="23"/>
      <c r="U1002" s="23"/>
      <c r="V1002" s="23"/>
      <c r="W1002" s="23"/>
      <c r="X1002" s="23"/>
      <c r="Y1002" s="23"/>
      <c r="Z1002" s="23"/>
      <c r="AA1002" s="23"/>
      <c r="AB1002" s="23"/>
      <c r="AC1002" s="23"/>
      <c r="AD1002" s="23"/>
      <c r="AE1002" s="23"/>
      <c r="AF1002" s="16"/>
      <c r="AG1002" s="16"/>
      <c r="AH1002" s="280"/>
      <c r="AI1002" s="16"/>
      <c r="AJ1002" s="16"/>
      <c r="AK1002" s="16"/>
      <c r="AL1002" s="23"/>
      <c r="AM1002" s="23"/>
      <c r="AN1002" s="23"/>
    </row>
    <row r="1003" spans="1:40" ht="46.5" customHeight="1" x14ac:dyDescent="0.2">
      <c r="A1003" s="234" t="s">
        <v>349</v>
      </c>
      <c r="B1003" s="351">
        <v>2019</v>
      </c>
      <c r="C1003" s="16" t="s">
        <v>79</v>
      </c>
      <c r="D1003" s="130" t="s">
        <v>3430</v>
      </c>
      <c r="E1003" s="65" t="s">
        <v>350</v>
      </c>
      <c r="F1003" s="4"/>
      <c r="G1003" s="23"/>
      <c r="H1003" s="235">
        <v>43744</v>
      </c>
      <c r="I1003" s="122" t="s">
        <v>2861</v>
      </c>
      <c r="J1003" s="23"/>
      <c r="K1003" s="16"/>
      <c r="L1003" s="23"/>
      <c r="M1003" s="23"/>
      <c r="N1003" s="23" t="s">
        <v>513</v>
      </c>
      <c r="O1003" s="23" t="s">
        <v>514</v>
      </c>
      <c r="P1003" s="23"/>
      <c r="Q1003" s="23"/>
      <c r="R1003" s="23"/>
      <c r="S1003" s="23"/>
      <c r="T1003" s="23"/>
      <c r="U1003" s="23"/>
      <c r="V1003" s="23"/>
      <c r="W1003" s="23"/>
      <c r="X1003" s="23"/>
      <c r="Y1003" s="23"/>
      <c r="Z1003" s="23"/>
      <c r="AA1003" s="23"/>
      <c r="AB1003" s="23"/>
      <c r="AC1003" s="23"/>
      <c r="AD1003" s="23"/>
      <c r="AE1003" s="23"/>
      <c r="AF1003" s="16"/>
      <c r="AG1003" s="16"/>
      <c r="AH1003" s="280"/>
      <c r="AI1003" s="16"/>
      <c r="AJ1003" s="16"/>
      <c r="AK1003" s="16"/>
      <c r="AL1003" s="23"/>
      <c r="AM1003" s="23"/>
      <c r="AN1003" s="23"/>
    </row>
    <row r="1004" spans="1:40" ht="46.5" customHeight="1" x14ac:dyDescent="0.2">
      <c r="A1004" s="234" t="s">
        <v>349</v>
      </c>
      <c r="B1004" s="351">
        <v>2019</v>
      </c>
      <c r="C1004" s="16" t="s">
        <v>125</v>
      </c>
      <c r="D1004" s="130" t="s">
        <v>3431</v>
      </c>
      <c r="E1004" s="20" t="s">
        <v>350</v>
      </c>
      <c r="F1004" s="19"/>
      <c r="G1004" s="23"/>
      <c r="H1004" s="235">
        <v>43724</v>
      </c>
      <c r="I1004" s="122" t="s">
        <v>2862</v>
      </c>
      <c r="J1004" s="23"/>
      <c r="K1004" s="16"/>
      <c r="L1004" s="23"/>
      <c r="M1004" s="23"/>
      <c r="N1004" s="23" t="s">
        <v>222</v>
      </c>
      <c r="O1004" s="23" t="s">
        <v>223</v>
      </c>
      <c r="P1004" s="23"/>
      <c r="Q1004" s="23"/>
      <c r="R1004" s="23"/>
      <c r="S1004" s="23"/>
      <c r="T1004" s="23"/>
      <c r="U1004" s="23"/>
      <c r="V1004" s="23"/>
      <c r="W1004" s="23"/>
      <c r="X1004" s="23"/>
      <c r="Y1004" s="23"/>
      <c r="Z1004" s="23"/>
      <c r="AA1004" s="23"/>
      <c r="AB1004" s="23"/>
      <c r="AC1004" s="23" t="s">
        <v>62</v>
      </c>
      <c r="AD1004" s="23"/>
      <c r="AE1004" s="23"/>
      <c r="AF1004" s="16"/>
      <c r="AG1004" s="16"/>
      <c r="AH1004" s="280"/>
      <c r="AI1004" s="16"/>
      <c r="AJ1004" s="16"/>
      <c r="AK1004" s="16"/>
      <c r="AL1004" s="23"/>
      <c r="AM1004" s="23"/>
      <c r="AN1004" s="23"/>
    </row>
    <row r="1005" spans="1:40" ht="46.5" customHeight="1" x14ac:dyDescent="0.2">
      <c r="A1005" s="234" t="s">
        <v>349</v>
      </c>
      <c r="B1005" s="351">
        <v>2019</v>
      </c>
      <c r="C1005" s="16" t="s">
        <v>125</v>
      </c>
      <c r="D1005" s="130" t="s">
        <v>3432</v>
      </c>
      <c r="E1005" s="20" t="s">
        <v>350</v>
      </c>
      <c r="F1005" s="19"/>
      <c r="G1005" s="23"/>
      <c r="H1005" s="235">
        <v>43748</v>
      </c>
      <c r="I1005" s="122" t="s">
        <v>2863</v>
      </c>
      <c r="J1005" s="23"/>
      <c r="K1005" s="16"/>
      <c r="L1005" s="23"/>
      <c r="M1005" s="23"/>
      <c r="N1005" s="23" t="s">
        <v>222</v>
      </c>
      <c r="O1005" s="23" t="s">
        <v>223</v>
      </c>
      <c r="P1005" s="23"/>
      <c r="Q1005" s="23"/>
      <c r="R1005" s="23"/>
      <c r="S1005" s="23"/>
      <c r="T1005" s="23"/>
      <c r="U1005" s="23"/>
      <c r="V1005" s="23"/>
      <c r="W1005" s="23"/>
      <c r="X1005" s="23"/>
      <c r="Y1005" s="23"/>
      <c r="Z1005" s="23"/>
      <c r="AA1005" s="23"/>
      <c r="AB1005" s="23"/>
      <c r="AC1005" s="23" t="s">
        <v>62</v>
      </c>
      <c r="AD1005" s="23"/>
      <c r="AE1005" s="23"/>
      <c r="AF1005" s="16"/>
      <c r="AG1005" s="16"/>
      <c r="AH1005" s="280"/>
      <c r="AI1005" s="16"/>
      <c r="AJ1005" s="16"/>
      <c r="AK1005" s="16"/>
      <c r="AL1005" s="23"/>
      <c r="AM1005" s="23"/>
      <c r="AN1005" s="23"/>
    </row>
    <row r="1006" spans="1:40" ht="46.5" customHeight="1" x14ac:dyDescent="0.2">
      <c r="A1006" s="234" t="s">
        <v>349</v>
      </c>
      <c r="B1006" s="351">
        <v>2019</v>
      </c>
      <c r="C1006" s="16" t="s">
        <v>54</v>
      </c>
      <c r="D1006" s="130" t="s">
        <v>3433</v>
      </c>
      <c r="E1006" s="20" t="s">
        <v>350</v>
      </c>
      <c r="F1006" s="19"/>
      <c r="G1006" s="23"/>
      <c r="H1006" s="235">
        <v>43615</v>
      </c>
      <c r="I1006" s="122" t="s">
        <v>2864</v>
      </c>
      <c r="J1006" s="23"/>
      <c r="K1006" s="16"/>
      <c r="L1006" s="23"/>
      <c r="M1006" s="23"/>
      <c r="N1006" s="23" t="s">
        <v>536</v>
      </c>
      <c r="O1006" s="23" t="s">
        <v>223</v>
      </c>
      <c r="P1006" s="23"/>
      <c r="Q1006" s="23"/>
      <c r="R1006" s="23"/>
      <c r="S1006" s="23"/>
      <c r="T1006" s="23"/>
      <c r="U1006" s="23"/>
      <c r="V1006" s="23"/>
      <c r="W1006" s="23"/>
      <c r="X1006" s="23"/>
      <c r="Y1006" s="23"/>
      <c r="Z1006" s="23"/>
      <c r="AA1006" s="23"/>
      <c r="AB1006" s="23"/>
      <c r="AC1006" s="23"/>
      <c r="AD1006" s="23"/>
      <c r="AE1006" s="23"/>
      <c r="AF1006" s="16"/>
      <c r="AG1006" s="16"/>
      <c r="AH1006" s="280"/>
      <c r="AI1006" s="16"/>
      <c r="AJ1006" s="16"/>
      <c r="AK1006" s="16"/>
      <c r="AL1006" s="23"/>
      <c r="AM1006" s="23"/>
      <c r="AN1006" s="23"/>
    </row>
    <row r="1007" spans="1:40" ht="46.5" customHeight="1" x14ac:dyDescent="0.2">
      <c r="A1007" s="234" t="s">
        <v>349</v>
      </c>
      <c r="B1007" s="351">
        <v>2019</v>
      </c>
      <c r="C1007" s="16" t="s">
        <v>54</v>
      </c>
      <c r="D1007" s="130" t="s">
        <v>3434</v>
      </c>
      <c r="E1007" s="20" t="s">
        <v>350</v>
      </c>
      <c r="F1007" s="19"/>
      <c r="G1007" s="23"/>
      <c r="H1007" s="235">
        <v>43536</v>
      </c>
      <c r="I1007" s="122" t="s">
        <v>2865</v>
      </c>
      <c r="J1007" s="23"/>
      <c r="K1007" s="16"/>
      <c r="L1007" s="23"/>
      <c r="M1007" s="23"/>
      <c r="N1007" s="23" t="s">
        <v>2262</v>
      </c>
      <c r="O1007" s="23" t="s">
        <v>610</v>
      </c>
      <c r="P1007" s="23"/>
      <c r="Q1007" s="23"/>
      <c r="R1007" s="23"/>
      <c r="S1007" s="23"/>
      <c r="T1007" s="23"/>
      <c r="U1007" s="23"/>
      <c r="V1007" s="23"/>
      <c r="W1007" s="23"/>
      <c r="X1007" s="23"/>
      <c r="Y1007" s="23"/>
      <c r="Z1007" s="23"/>
      <c r="AA1007" s="23"/>
      <c r="AB1007" s="23"/>
      <c r="AC1007" s="23"/>
      <c r="AD1007" s="23"/>
      <c r="AE1007" s="23"/>
      <c r="AF1007" s="16"/>
      <c r="AG1007" s="16"/>
      <c r="AH1007" s="280"/>
      <c r="AI1007" s="16"/>
      <c r="AJ1007" s="16"/>
      <c r="AK1007" s="16"/>
      <c r="AL1007" s="23"/>
      <c r="AM1007" s="23"/>
      <c r="AN1007" s="23"/>
    </row>
    <row r="1008" spans="1:40" ht="46.5" customHeight="1" x14ac:dyDescent="0.2">
      <c r="A1008" s="234" t="s">
        <v>349</v>
      </c>
      <c r="B1008" s="351">
        <v>2019</v>
      </c>
      <c r="C1008" s="16" t="s">
        <v>54</v>
      </c>
      <c r="D1008" s="135" t="s">
        <v>3435</v>
      </c>
      <c r="E1008" s="20" t="s">
        <v>2857</v>
      </c>
      <c r="F1008" s="19"/>
      <c r="G1008" s="23"/>
      <c r="H1008" s="176">
        <v>43556</v>
      </c>
      <c r="I1008" s="122" t="s">
        <v>2866</v>
      </c>
      <c r="J1008" s="20" t="s">
        <v>2867</v>
      </c>
      <c r="K1008" s="16"/>
      <c r="L1008" s="23"/>
      <c r="M1008" s="23"/>
      <c r="N1008" s="23" t="s">
        <v>2262</v>
      </c>
      <c r="O1008" s="23" t="s">
        <v>610</v>
      </c>
      <c r="P1008" s="23"/>
      <c r="Q1008" s="23"/>
      <c r="R1008" s="23"/>
      <c r="S1008" s="23"/>
      <c r="T1008" s="23"/>
      <c r="U1008" s="23"/>
      <c r="V1008" s="23"/>
      <c r="W1008" s="23"/>
      <c r="X1008" s="23"/>
      <c r="Y1008" s="23"/>
      <c r="Z1008" s="23"/>
      <c r="AA1008" s="23"/>
      <c r="AB1008" s="23"/>
      <c r="AC1008" s="23"/>
      <c r="AD1008" s="23"/>
      <c r="AE1008" s="23"/>
      <c r="AF1008" s="16"/>
      <c r="AG1008" s="16"/>
      <c r="AH1008" s="280"/>
      <c r="AI1008" s="16"/>
      <c r="AJ1008" s="16"/>
      <c r="AK1008" s="16"/>
      <c r="AL1008" s="23"/>
      <c r="AM1008" s="23"/>
      <c r="AN1008" s="23"/>
    </row>
    <row r="1009" spans="1:40" ht="46.5" customHeight="1" x14ac:dyDescent="0.2">
      <c r="A1009" s="234" t="s">
        <v>349</v>
      </c>
      <c r="B1009" s="351">
        <v>2019</v>
      </c>
      <c r="C1009" s="16" t="s">
        <v>54</v>
      </c>
      <c r="D1009" s="20" t="s">
        <v>3436</v>
      </c>
      <c r="E1009" s="20" t="s">
        <v>350</v>
      </c>
      <c r="F1009" s="19"/>
      <c r="G1009" s="23"/>
      <c r="H1009" s="235">
        <v>43495</v>
      </c>
      <c r="I1009" s="122" t="s">
        <v>2868</v>
      </c>
      <c r="J1009" s="23"/>
      <c r="K1009" s="16"/>
      <c r="L1009" s="23"/>
      <c r="M1009" s="23"/>
      <c r="N1009" s="23" t="s">
        <v>2262</v>
      </c>
      <c r="O1009" s="23" t="s">
        <v>2443</v>
      </c>
      <c r="P1009" s="23"/>
      <c r="Q1009" s="23"/>
      <c r="R1009" s="23"/>
      <c r="S1009" s="23"/>
      <c r="T1009" s="23"/>
      <c r="U1009" s="23"/>
      <c r="V1009" s="23"/>
      <c r="W1009" s="23"/>
      <c r="X1009" s="23"/>
      <c r="Y1009" s="23"/>
      <c r="Z1009" s="23"/>
      <c r="AA1009" s="23"/>
      <c r="AB1009" s="23"/>
      <c r="AC1009" s="23" t="s">
        <v>62</v>
      </c>
      <c r="AD1009" s="23"/>
      <c r="AE1009" s="23"/>
      <c r="AF1009" s="16"/>
      <c r="AG1009" s="16"/>
      <c r="AH1009" s="280"/>
      <c r="AI1009" s="16"/>
      <c r="AJ1009" s="16"/>
      <c r="AK1009" s="16"/>
      <c r="AL1009" s="23"/>
      <c r="AM1009" s="23"/>
      <c r="AN1009" s="23"/>
    </row>
    <row r="1010" spans="1:40" ht="46.5" customHeight="1" x14ac:dyDescent="0.2">
      <c r="A1010" s="234" t="s">
        <v>349</v>
      </c>
      <c r="B1010" s="351">
        <v>2019</v>
      </c>
      <c r="C1010" s="16" t="s">
        <v>1579</v>
      </c>
      <c r="D1010" s="130" t="s">
        <v>3437</v>
      </c>
      <c r="E1010" s="20" t="s">
        <v>350</v>
      </c>
      <c r="F1010" s="19"/>
      <c r="G1010" s="23"/>
      <c r="H1010" s="235">
        <v>43734</v>
      </c>
      <c r="I1010" s="122" t="s">
        <v>2869</v>
      </c>
      <c r="J1010" s="23"/>
      <c r="K1010" s="16"/>
      <c r="L1010" s="23"/>
      <c r="M1010" s="23"/>
      <c r="N1010" s="23" t="s">
        <v>77</v>
      </c>
      <c r="O1010" s="23" t="s">
        <v>78</v>
      </c>
      <c r="P1010" s="23"/>
      <c r="Q1010" s="23"/>
      <c r="R1010" s="23"/>
      <c r="S1010" s="23"/>
      <c r="T1010" s="23"/>
      <c r="U1010" s="23"/>
      <c r="V1010" s="23"/>
      <c r="W1010" s="23"/>
      <c r="X1010" s="23"/>
      <c r="Y1010" s="23"/>
      <c r="Z1010" s="23"/>
      <c r="AA1010" s="23"/>
      <c r="AB1010" s="23"/>
      <c r="AC1010" s="23" t="s">
        <v>62</v>
      </c>
      <c r="AD1010" s="23"/>
      <c r="AE1010" s="23"/>
      <c r="AF1010" s="16"/>
      <c r="AG1010" s="16"/>
      <c r="AH1010" s="280"/>
      <c r="AI1010" s="16"/>
      <c r="AJ1010" s="16"/>
      <c r="AK1010" s="16"/>
      <c r="AL1010" s="23"/>
      <c r="AM1010" s="23"/>
      <c r="AN1010" s="23"/>
    </row>
    <row r="1011" spans="1:40" ht="46.5" customHeight="1" x14ac:dyDescent="0.2">
      <c r="A1011" s="234" t="s">
        <v>349</v>
      </c>
      <c r="B1011" s="351">
        <v>2019</v>
      </c>
      <c r="C1011" s="16" t="s">
        <v>136</v>
      </c>
      <c r="D1011" s="135" t="s">
        <v>3438</v>
      </c>
      <c r="E1011" s="20" t="s">
        <v>2827</v>
      </c>
      <c r="F1011" s="19"/>
      <c r="G1011" s="23"/>
      <c r="H1011" s="235">
        <v>43595</v>
      </c>
      <c r="I1011" s="122" t="s">
        <v>2870</v>
      </c>
      <c r="J1011" s="23"/>
      <c r="K1011" s="16"/>
      <c r="L1011" s="23"/>
      <c r="M1011" s="23"/>
      <c r="N1011" s="23" t="s">
        <v>698</v>
      </c>
      <c r="O1011" s="23" t="s">
        <v>610</v>
      </c>
      <c r="P1011" s="23"/>
      <c r="Q1011" s="23"/>
      <c r="R1011" s="23"/>
      <c r="S1011" s="23"/>
      <c r="T1011" s="23"/>
      <c r="U1011" s="23"/>
      <c r="V1011" s="23"/>
      <c r="W1011" s="23"/>
      <c r="X1011" s="23"/>
      <c r="Y1011" s="23"/>
      <c r="Z1011" s="23"/>
      <c r="AA1011" s="23"/>
      <c r="AB1011" s="23"/>
      <c r="AC1011" s="23" t="s">
        <v>62</v>
      </c>
      <c r="AD1011" s="23"/>
      <c r="AE1011" s="23"/>
      <c r="AF1011" s="16"/>
      <c r="AG1011" s="16"/>
      <c r="AH1011" s="280"/>
      <c r="AI1011" s="16"/>
      <c r="AJ1011" s="16"/>
      <c r="AK1011" s="16"/>
      <c r="AL1011" s="23"/>
      <c r="AM1011" s="23"/>
      <c r="AN1011" s="23"/>
    </row>
    <row r="1012" spans="1:40" ht="46.5" customHeight="1" x14ac:dyDescent="0.2">
      <c r="A1012" s="234" t="s">
        <v>349</v>
      </c>
      <c r="B1012" s="351">
        <v>2019</v>
      </c>
      <c r="C1012" s="159" t="s">
        <v>136</v>
      </c>
      <c r="D1012" s="130" t="s">
        <v>3439</v>
      </c>
      <c r="E1012" s="20" t="s">
        <v>976</v>
      </c>
      <c r="F1012" s="19"/>
      <c r="G1012" s="23"/>
      <c r="H1012" s="235">
        <v>43529</v>
      </c>
      <c r="I1012" s="122" t="s">
        <v>2871</v>
      </c>
      <c r="J1012" s="23"/>
      <c r="K1012" s="16"/>
      <c r="L1012" s="23"/>
      <c r="M1012" s="23"/>
      <c r="N1012" s="23" t="s">
        <v>257</v>
      </c>
      <c r="O1012" s="23" t="s">
        <v>258</v>
      </c>
      <c r="P1012" s="23"/>
      <c r="Q1012" s="23"/>
      <c r="R1012" s="23"/>
      <c r="S1012" s="23"/>
      <c r="T1012" s="23"/>
      <c r="U1012" s="23"/>
      <c r="V1012" s="23"/>
      <c r="W1012" s="23"/>
      <c r="X1012" s="23"/>
      <c r="Y1012" s="23"/>
      <c r="Z1012" s="23"/>
      <c r="AA1012" s="23"/>
      <c r="AB1012" s="23"/>
      <c r="AC1012" s="23"/>
      <c r="AD1012" s="23"/>
      <c r="AE1012" s="23"/>
      <c r="AF1012" s="16"/>
      <c r="AG1012" s="16"/>
      <c r="AH1012" s="280"/>
      <c r="AI1012" s="16"/>
      <c r="AJ1012" s="16"/>
      <c r="AK1012" s="16"/>
      <c r="AL1012" s="23"/>
      <c r="AM1012" s="23"/>
      <c r="AN1012" s="23"/>
    </row>
    <row r="1013" spans="1:40" ht="46.5" customHeight="1" x14ac:dyDescent="0.2">
      <c r="A1013" s="234" t="s">
        <v>349</v>
      </c>
      <c r="B1013" s="351">
        <v>2019</v>
      </c>
      <c r="C1013" s="16" t="s">
        <v>136</v>
      </c>
      <c r="D1013" s="130" t="s">
        <v>3440</v>
      </c>
      <c r="E1013" s="20" t="s">
        <v>424</v>
      </c>
      <c r="F1013" s="19"/>
      <c r="G1013" s="23"/>
      <c r="H1013" s="235">
        <v>43563</v>
      </c>
      <c r="I1013" s="122" t="s">
        <v>2872</v>
      </c>
      <c r="J1013" s="23"/>
      <c r="K1013" s="16"/>
      <c r="L1013" s="23"/>
      <c r="M1013" s="23"/>
      <c r="N1013" s="23" t="s">
        <v>257</v>
      </c>
      <c r="O1013" s="23" t="s">
        <v>258</v>
      </c>
      <c r="P1013" s="23"/>
      <c r="Q1013" s="23"/>
      <c r="R1013" s="23"/>
      <c r="S1013" s="23"/>
      <c r="T1013" s="23"/>
      <c r="U1013" s="23"/>
      <c r="V1013" s="23"/>
      <c r="W1013" s="23"/>
      <c r="X1013" s="23"/>
      <c r="Y1013" s="23"/>
      <c r="Z1013" s="23"/>
      <c r="AA1013" s="23"/>
      <c r="AB1013" s="23"/>
      <c r="AC1013" s="23"/>
      <c r="AD1013" s="23"/>
      <c r="AE1013" s="23"/>
      <c r="AF1013" s="16"/>
      <c r="AG1013" s="16"/>
      <c r="AH1013" s="280"/>
      <c r="AI1013" s="16"/>
      <c r="AJ1013" s="16"/>
      <c r="AK1013" s="16"/>
      <c r="AL1013" s="23"/>
      <c r="AM1013" s="23"/>
      <c r="AN1013" s="23"/>
    </row>
    <row r="1014" spans="1:40" ht="46.5" customHeight="1" x14ac:dyDescent="0.2">
      <c r="A1014" s="234" t="s">
        <v>349</v>
      </c>
      <c r="B1014" s="351">
        <v>2019</v>
      </c>
      <c r="C1014" s="16" t="s">
        <v>136</v>
      </c>
      <c r="D1014" s="130" t="s">
        <v>3441</v>
      </c>
      <c r="E1014" s="20" t="s">
        <v>350</v>
      </c>
      <c r="F1014" s="19"/>
      <c r="G1014" s="23"/>
      <c r="H1014" s="235">
        <v>43721</v>
      </c>
      <c r="I1014" s="122" t="s">
        <v>2873</v>
      </c>
      <c r="J1014" s="23"/>
      <c r="K1014" s="16"/>
      <c r="L1014" s="23"/>
      <c r="M1014" s="23"/>
      <c r="N1014" s="23" t="s">
        <v>257</v>
      </c>
      <c r="O1014" s="23" t="s">
        <v>258</v>
      </c>
      <c r="P1014" s="23"/>
      <c r="Q1014" s="23"/>
      <c r="R1014" s="23"/>
      <c r="S1014" s="23"/>
      <c r="T1014" s="23"/>
      <c r="U1014" s="23"/>
      <c r="V1014" s="23"/>
      <c r="W1014" s="23"/>
      <c r="X1014" s="23"/>
      <c r="Y1014" s="23"/>
      <c r="Z1014" s="23"/>
      <c r="AA1014" s="23"/>
      <c r="AB1014" s="23"/>
      <c r="AC1014" s="23"/>
      <c r="AD1014" s="23"/>
      <c r="AE1014" s="23"/>
      <c r="AF1014" s="16"/>
      <c r="AG1014" s="16"/>
      <c r="AH1014" s="280"/>
      <c r="AI1014" s="16"/>
      <c r="AJ1014" s="16"/>
      <c r="AK1014" s="16"/>
      <c r="AL1014" s="23"/>
      <c r="AM1014" s="23"/>
      <c r="AN1014" s="23"/>
    </row>
    <row r="1015" spans="1:40" ht="46.5" customHeight="1" x14ac:dyDescent="0.2">
      <c r="A1015" s="234" t="s">
        <v>349</v>
      </c>
      <c r="B1015" s="351">
        <v>2019</v>
      </c>
      <c r="C1015" s="16" t="s">
        <v>136</v>
      </c>
      <c r="D1015" s="130" t="s">
        <v>3442</v>
      </c>
      <c r="E1015" s="20" t="s">
        <v>350</v>
      </c>
      <c r="F1015" s="19"/>
      <c r="G1015" s="23"/>
      <c r="H1015" s="235">
        <v>43726</v>
      </c>
      <c r="I1015" s="122" t="s">
        <v>2874</v>
      </c>
      <c r="J1015" s="23"/>
      <c r="K1015" s="16"/>
      <c r="L1015" s="23"/>
      <c r="M1015" s="23"/>
      <c r="N1015" s="23" t="s">
        <v>257</v>
      </c>
      <c r="O1015" s="23" t="s">
        <v>258</v>
      </c>
      <c r="P1015" s="23"/>
      <c r="Q1015" s="23"/>
      <c r="R1015" s="23"/>
      <c r="S1015" s="23"/>
      <c r="T1015" s="23"/>
      <c r="U1015" s="23"/>
      <c r="V1015" s="23"/>
      <c r="W1015" s="23"/>
      <c r="X1015" s="23"/>
      <c r="Y1015" s="23"/>
      <c r="Z1015" s="23"/>
      <c r="AA1015" s="23"/>
      <c r="AB1015" s="23"/>
      <c r="AC1015" s="23"/>
      <c r="AD1015" s="23"/>
      <c r="AE1015" s="23"/>
      <c r="AF1015" s="16"/>
      <c r="AG1015" s="16"/>
      <c r="AH1015" s="280"/>
      <c r="AI1015" s="16"/>
      <c r="AJ1015" s="16"/>
      <c r="AK1015" s="16"/>
      <c r="AL1015" s="23"/>
      <c r="AM1015" s="23"/>
      <c r="AN1015" s="23"/>
    </row>
    <row r="1016" spans="1:40" ht="46.5" customHeight="1" x14ac:dyDescent="0.2">
      <c r="A1016" s="234" t="s">
        <v>349</v>
      </c>
      <c r="B1016" s="351">
        <v>2019</v>
      </c>
      <c r="C1016" s="16" t="s">
        <v>125</v>
      </c>
      <c r="D1016" s="130" t="s">
        <v>3443</v>
      </c>
      <c r="E1016" s="20" t="s">
        <v>350</v>
      </c>
      <c r="F1016" s="19"/>
      <c r="G1016" s="23"/>
      <c r="H1016" s="235">
        <v>43482</v>
      </c>
      <c r="I1016" s="122" t="s">
        <v>2875</v>
      </c>
      <c r="J1016" s="23"/>
      <c r="K1016" s="16"/>
      <c r="L1016" s="23"/>
      <c r="M1016" s="23"/>
      <c r="N1016" s="23" t="s">
        <v>134</v>
      </c>
      <c r="O1016" s="23" t="s">
        <v>135</v>
      </c>
      <c r="P1016" s="23" t="s">
        <v>130</v>
      </c>
      <c r="Q1016" s="23" t="s">
        <v>131</v>
      </c>
      <c r="R1016" s="23"/>
      <c r="S1016" s="23"/>
      <c r="T1016" s="23"/>
      <c r="U1016" s="23"/>
      <c r="V1016" s="23"/>
      <c r="W1016" s="23"/>
      <c r="X1016" s="23"/>
      <c r="Y1016" s="23"/>
      <c r="Z1016" s="23"/>
      <c r="AA1016" s="23"/>
      <c r="AB1016" s="23"/>
      <c r="AC1016" s="23"/>
      <c r="AD1016" s="23"/>
      <c r="AE1016" s="23"/>
      <c r="AF1016" s="16"/>
      <c r="AG1016" s="16"/>
      <c r="AH1016" s="280"/>
      <c r="AI1016" s="16"/>
      <c r="AJ1016" s="16"/>
      <c r="AK1016" s="16"/>
      <c r="AL1016" s="23"/>
      <c r="AM1016" s="23"/>
      <c r="AN1016" s="23"/>
    </row>
    <row r="1017" spans="1:40" ht="46.5" customHeight="1" x14ac:dyDescent="0.2">
      <c r="A1017" s="234" t="s">
        <v>349</v>
      </c>
      <c r="B1017" s="351">
        <v>2019</v>
      </c>
      <c r="C1017" s="16" t="s">
        <v>79</v>
      </c>
      <c r="D1017" s="130" t="s">
        <v>3444</v>
      </c>
      <c r="E1017" s="20" t="s">
        <v>2876</v>
      </c>
      <c r="F1017" s="19"/>
      <c r="G1017" s="23"/>
      <c r="H1017" s="235">
        <v>43627</v>
      </c>
      <c r="I1017" s="237" t="s">
        <v>2877</v>
      </c>
      <c r="J1017" s="23"/>
      <c r="K1017" s="16"/>
      <c r="L1017" s="23"/>
      <c r="M1017" s="23"/>
      <c r="N1017" s="23" t="s">
        <v>2378</v>
      </c>
      <c r="O1017" s="23" t="s">
        <v>650</v>
      </c>
      <c r="P1017" s="23" t="s">
        <v>654</v>
      </c>
      <c r="Q1017" s="23" t="s">
        <v>655</v>
      </c>
      <c r="R1017" s="23"/>
      <c r="S1017" s="23"/>
      <c r="T1017" s="23"/>
      <c r="U1017" s="23"/>
      <c r="V1017" s="23"/>
      <c r="W1017" s="23"/>
      <c r="X1017" s="23"/>
      <c r="Y1017" s="23"/>
      <c r="Z1017" s="23"/>
      <c r="AA1017" s="23"/>
      <c r="AB1017" s="23"/>
      <c r="AC1017" s="23"/>
      <c r="AD1017" s="23"/>
      <c r="AE1017" s="23"/>
      <c r="AF1017" s="16"/>
      <c r="AG1017" s="16"/>
      <c r="AH1017" s="280"/>
      <c r="AI1017" s="16"/>
      <c r="AJ1017" s="16"/>
      <c r="AK1017" s="16"/>
      <c r="AL1017" s="23"/>
      <c r="AM1017" s="23"/>
      <c r="AN1017" s="23"/>
    </row>
    <row r="1018" spans="1:40" ht="46.5" customHeight="1" x14ac:dyDescent="0.2">
      <c r="A1018" s="234" t="s">
        <v>349</v>
      </c>
      <c r="B1018" s="351">
        <v>2019</v>
      </c>
      <c r="C1018" s="16" t="s">
        <v>87</v>
      </c>
      <c r="D1018" s="130" t="s">
        <v>3445</v>
      </c>
      <c r="E1018" s="20" t="s">
        <v>2431</v>
      </c>
      <c r="F1018" s="19"/>
      <c r="G1018" s="23"/>
      <c r="H1018" s="235">
        <v>43475</v>
      </c>
      <c r="I1018" s="122" t="s">
        <v>2878</v>
      </c>
      <c r="J1018" s="23"/>
      <c r="K1018" s="16"/>
      <c r="L1018" s="23"/>
      <c r="M1018" s="23"/>
      <c r="N1018" s="23" t="s">
        <v>280</v>
      </c>
      <c r="O1018" s="23" t="s">
        <v>281</v>
      </c>
      <c r="P1018" s="23"/>
      <c r="Q1018" s="23"/>
      <c r="R1018" s="23"/>
      <c r="S1018" s="23"/>
      <c r="T1018" s="23"/>
      <c r="U1018" s="23"/>
      <c r="V1018" s="23"/>
      <c r="W1018" s="23"/>
      <c r="X1018" s="23"/>
      <c r="Y1018" s="23"/>
      <c r="Z1018" s="23"/>
      <c r="AA1018" s="23"/>
      <c r="AB1018" s="23"/>
      <c r="AC1018" s="23"/>
      <c r="AD1018" s="23"/>
      <c r="AE1018" s="23"/>
      <c r="AF1018" s="16"/>
      <c r="AG1018" s="16"/>
      <c r="AH1018" s="280"/>
      <c r="AI1018" s="16"/>
      <c r="AJ1018" s="16"/>
      <c r="AK1018" s="16"/>
      <c r="AL1018" s="23"/>
      <c r="AM1018" s="23"/>
      <c r="AN1018" s="23"/>
    </row>
    <row r="1019" spans="1:40" ht="46.5" customHeight="1" x14ac:dyDescent="0.2">
      <c r="A1019" s="234" t="s">
        <v>349</v>
      </c>
      <c r="B1019" s="351">
        <v>2019</v>
      </c>
      <c r="C1019" s="16" t="s">
        <v>87</v>
      </c>
      <c r="D1019" s="130" t="s">
        <v>3446</v>
      </c>
      <c r="E1019" s="20" t="s">
        <v>2431</v>
      </c>
      <c r="F1019" s="19"/>
      <c r="G1019" s="23"/>
      <c r="H1019" s="235">
        <v>43487</v>
      </c>
      <c r="I1019" s="122" t="s">
        <v>2879</v>
      </c>
      <c r="J1019" s="23"/>
      <c r="K1019" s="16"/>
      <c r="L1019" s="23"/>
      <c r="M1019" s="23"/>
      <c r="N1019" s="23" t="s">
        <v>280</v>
      </c>
      <c r="O1019" s="23" t="s">
        <v>281</v>
      </c>
      <c r="P1019" s="23"/>
      <c r="Q1019" s="23"/>
      <c r="R1019" s="23"/>
      <c r="S1019" s="23"/>
      <c r="T1019" s="23"/>
      <c r="U1019" s="23"/>
      <c r="V1019" s="23"/>
      <c r="W1019" s="23"/>
      <c r="X1019" s="23"/>
      <c r="Y1019" s="23"/>
      <c r="Z1019" s="23"/>
      <c r="AA1019" s="23"/>
      <c r="AB1019" s="23"/>
      <c r="AC1019" s="23"/>
      <c r="AD1019" s="23"/>
      <c r="AE1019" s="23"/>
      <c r="AF1019" s="16"/>
      <c r="AG1019" s="16"/>
      <c r="AH1019" s="280"/>
      <c r="AI1019" s="16"/>
      <c r="AJ1019" s="16"/>
      <c r="AK1019" s="16"/>
      <c r="AL1019" s="23"/>
      <c r="AM1019" s="23"/>
      <c r="AN1019" s="23"/>
    </row>
    <row r="1020" spans="1:40" ht="46.5" customHeight="1" x14ac:dyDescent="0.2">
      <c r="A1020" s="234" t="s">
        <v>349</v>
      </c>
      <c r="B1020" s="351">
        <v>2019</v>
      </c>
      <c r="C1020" s="16" t="s">
        <v>87</v>
      </c>
      <c r="D1020" s="130" t="s">
        <v>3447</v>
      </c>
      <c r="E1020" s="20" t="s">
        <v>2431</v>
      </c>
      <c r="F1020" s="19"/>
      <c r="G1020" s="23"/>
      <c r="H1020" s="235">
        <v>43483</v>
      </c>
      <c r="I1020" s="122" t="s">
        <v>2880</v>
      </c>
      <c r="J1020" s="23"/>
      <c r="K1020" s="16"/>
      <c r="L1020" s="23"/>
      <c r="M1020" s="23"/>
      <c r="N1020" s="23" t="s">
        <v>280</v>
      </c>
      <c r="O1020" s="23" t="s">
        <v>281</v>
      </c>
      <c r="P1020" s="23"/>
      <c r="Q1020" s="23"/>
      <c r="R1020" s="23"/>
      <c r="S1020" s="23"/>
      <c r="T1020" s="23"/>
      <c r="U1020" s="23"/>
      <c r="V1020" s="23"/>
      <c r="W1020" s="23"/>
      <c r="X1020" s="23"/>
      <c r="Y1020" s="23"/>
      <c r="Z1020" s="23"/>
      <c r="AA1020" s="23"/>
      <c r="AB1020" s="23"/>
      <c r="AC1020" s="23"/>
      <c r="AD1020" s="23"/>
      <c r="AE1020" s="23"/>
      <c r="AF1020" s="16"/>
      <c r="AG1020" s="16"/>
      <c r="AH1020" s="280"/>
      <c r="AI1020" s="16"/>
      <c r="AJ1020" s="16"/>
      <c r="AK1020" s="16"/>
      <c r="AL1020" s="23"/>
      <c r="AM1020" s="23"/>
      <c r="AN1020" s="23"/>
    </row>
    <row r="1021" spans="1:40" ht="46.5" customHeight="1" x14ac:dyDescent="0.2">
      <c r="A1021" s="234" t="s">
        <v>349</v>
      </c>
      <c r="B1021" s="351">
        <v>2019</v>
      </c>
      <c r="C1021" s="16" t="s">
        <v>87</v>
      </c>
      <c r="D1021" s="130" t="s">
        <v>3448</v>
      </c>
      <c r="E1021" s="20" t="s">
        <v>350</v>
      </c>
      <c r="F1021" s="19"/>
      <c r="G1021" s="23"/>
      <c r="H1021" s="235">
        <v>43522</v>
      </c>
      <c r="I1021" s="122" t="s">
        <v>2881</v>
      </c>
      <c r="J1021" s="23"/>
      <c r="K1021" s="16"/>
      <c r="L1021" s="23"/>
      <c r="M1021" s="23"/>
      <c r="N1021" s="23" t="s">
        <v>280</v>
      </c>
      <c r="O1021" s="23" t="s">
        <v>281</v>
      </c>
      <c r="P1021" s="23"/>
      <c r="Q1021" s="23"/>
      <c r="R1021" s="23"/>
      <c r="S1021" s="23"/>
      <c r="T1021" s="23"/>
      <c r="U1021" s="23"/>
      <c r="V1021" s="23"/>
      <c r="W1021" s="23"/>
      <c r="X1021" s="23"/>
      <c r="Y1021" s="23"/>
      <c r="Z1021" s="23"/>
      <c r="AA1021" s="23"/>
      <c r="AB1021" s="23"/>
      <c r="AC1021" s="23"/>
      <c r="AD1021" s="23"/>
      <c r="AE1021" s="23"/>
      <c r="AF1021" s="16"/>
      <c r="AG1021" s="16"/>
      <c r="AH1021" s="280"/>
      <c r="AI1021" s="16"/>
      <c r="AJ1021" s="16"/>
      <c r="AK1021" s="16"/>
      <c r="AL1021" s="23"/>
      <c r="AM1021" s="23"/>
      <c r="AN1021" s="23"/>
    </row>
    <row r="1022" spans="1:40" ht="46.5" customHeight="1" x14ac:dyDescent="0.2">
      <c r="A1022" s="234" t="s">
        <v>349</v>
      </c>
      <c r="B1022" s="351">
        <v>2019</v>
      </c>
      <c r="C1022" s="16" t="s">
        <v>87</v>
      </c>
      <c r="D1022" s="130" t="s">
        <v>3449</v>
      </c>
      <c r="E1022" s="20" t="s">
        <v>2431</v>
      </c>
      <c r="F1022" s="19"/>
      <c r="G1022" s="23"/>
      <c r="H1022" s="235">
        <v>43559</v>
      </c>
      <c r="I1022" s="122" t="s">
        <v>2882</v>
      </c>
      <c r="J1022" s="23"/>
      <c r="K1022" s="16"/>
      <c r="L1022" s="23"/>
      <c r="M1022" s="23"/>
      <c r="N1022" s="23" t="s">
        <v>280</v>
      </c>
      <c r="O1022" s="23" t="s">
        <v>281</v>
      </c>
      <c r="P1022" s="23"/>
      <c r="Q1022" s="23"/>
      <c r="R1022" s="23"/>
      <c r="S1022" s="23"/>
      <c r="T1022" s="23"/>
      <c r="U1022" s="23"/>
      <c r="V1022" s="23"/>
      <c r="W1022" s="23"/>
      <c r="X1022" s="23"/>
      <c r="Y1022" s="23"/>
      <c r="Z1022" s="23"/>
      <c r="AA1022" s="23"/>
      <c r="AB1022" s="23"/>
      <c r="AC1022" s="23"/>
      <c r="AD1022" s="23"/>
      <c r="AE1022" s="23"/>
      <c r="AF1022" s="16"/>
      <c r="AG1022" s="16"/>
      <c r="AH1022" s="280"/>
      <c r="AI1022" s="16"/>
      <c r="AJ1022" s="16"/>
      <c r="AK1022" s="16"/>
      <c r="AL1022" s="23"/>
      <c r="AM1022" s="23"/>
      <c r="AN1022" s="23"/>
    </row>
    <row r="1023" spans="1:40" ht="46.5" customHeight="1" x14ac:dyDescent="0.2">
      <c r="A1023" s="234" t="s">
        <v>349</v>
      </c>
      <c r="B1023" s="351">
        <v>2019</v>
      </c>
      <c r="C1023" s="16" t="s">
        <v>87</v>
      </c>
      <c r="D1023" s="130" t="s">
        <v>3450</v>
      </c>
      <c r="E1023" s="20" t="s">
        <v>2431</v>
      </c>
      <c r="F1023" s="19"/>
      <c r="G1023" s="23"/>
      <c r="H1023" s="235">
        <v>43566</v>
      </c>
      <c r="I1023" s="122" t="s">
        <v>2883</v>
      </c>
      <c r="J1023" s="23"/>
      <c r="K1023" s="16"/>
      <c r="L1023" s="23"/>
      <c r="M1023" s="23"/>
      <c r="N1023" s="23" t="s">
        <v>280</v>
      </c>
      <c r="O1023" s="23" t="s">
        <v>281</v>
      </c>
      <c r="P1023" s="23"/>
      <c r="Q1023" s="23"/>
      <c r="R1023" s="23"/>
      <c r="S1023" s="23"/>
      <c r="T1023" s="23"/>
      <c r="U1023" s="23"/>
      <c r="V1023" s="23"/>
      <c r="W1023" s="23"/>
      <c r="X1023" s="23"/>
      <c r="Y1023" s="23"/>
      <c r="Z1023" s="23"/>
      <c r="AA1023" s="23"/>
      <c r="AB1023" s="23"/>
      <c r="AC1023" s="23"/>
      <c r="AD1023" s="23"/>
      <c r="AE1023" s="23"/>
      <c r="AF1023" s="16"/>
      <c r="AG1023" s="16"/>
      <c r="AH1023" s="280"/>
      <c r="AI1023" s="16"/>
      <c r="AJ1023" s="16"/>
      <c r="AK1023" s="16"/>
      <c r="AL1023" s="23"/>
      <c r="AM1023" s="23"/>
      <c r="AN1023" s="23"/>
    </row>
    <row r="1024" spans="1:40" ht="46.5" customHeight="1" x14ac:dyDescent="0.2">
      <c r="A1024" s="234" t="s">
        <v>349</v>
      </c>
      <c r="B1024" s="351">
        <v>2019</v>
      </c>
      <c r="C1024" s="16" t="s">
        <v>87</v>
      </c>
      <c r="D1024" s="130" t="s">
        <v>3451</v>
      </c>
      <c r="E1024" s="20" t="s">
        <v>2431</v>
      </c>
      <c r="F1024" s="19"/>
      <c r="G1024" s="23"/>
      <c r="H1024" s="235">
        <v>43572</v>
      </c>
      <c r="I1024" s="122" t="s">
        <v>2884</v>
      </c>
      <c r="J1024" s="23"/>
      <c r="K1024" s="16"/>
      <c r="L1024" s="23"/>
      <c r="M1024" s="23"/>
      <c r="N1024" s="23" t="s">
        <v>280</v>
      </c>
      <c r="O1024" s="23" t="s">
        <v>281</v>
      </c>
      <c r="P1024" s="23"/>
      <c r="Q1024" s="23"/>
      <c r="R1024" s="23"/>
      <c r="S1024" s="23"/>
      <c r="T1024" s="23"/>
      <c r="U1024" s="23"/>
      <c r="V1024" s="23"/>
      <c r="W1024" s="23"/>
      <c r="X1024" s="23"/>
      <c r="Y1024" s="23"/>
      <c r="Z1024" s="23"/>
      <c r="AA1024" s="23"/>
      <c r="AB1024" s="23"/>
      <c r="AC1024" s="23"/>
      <c r="AD1024" s="23"/>
      <c r="AE1024" s="23"/>
      <c r="AF1024" s="16"/>
      <c r="AG1024" s="16"/>
      <c r="AH1024" s="280"/>
      <c r="AI1024" s="16"/>
      <c r="AJ1024" s="16"/>
      <c r="AK1024" s="16"/>
      <c r="AL1024" s="23"/>
      <c r="AM1024" s="23"/>
      <c r="AN1024" s="23"/>
    </row>
    <row r="1025" spans="1:40" ht="46.5" customHeight="1" x14ac:dyDescent="0.2">
      <c r="A1025" s="234" t="s">
        <v>349</v>
      </c>
      <c r="B1025" s="351">
        <v>2019</v>
      </c>
      <c r="C1025" s="16" t="s">
        <v>87</v>
      </c>
      <c r="D1025" s="130" t="s">
        <v>3452</v>
      </c>
      <c r="E1025" s="20" t="s">
        <v>2431</v>
      </c>
      <c r="F1025" s="19"/>
      <c r="G1025" s="23"/>
      <c r="H1025" s="235">
        <v>43712</v>
      </c>
      <c r="I1025" s="122" t="s">
        <v>2885</v>
      </c>
      <c r="J1025" s="23"/>
      <c r="K1025" s="16"/>
      <c r="L1025" s="23"/>
      <c r="M1025" s="23"/>
      <c r="N1025" s="23" t="s">
        <v>280</v>
      </c>
      <c r="O1025" s="23" t="s">
        <v>281</v>
      </c>
      <c r="P1025" s="23"/>
      <c r="Q1025" s="23"/>
      <c r="R1025" s="23"/>
      <c r="S1025" s="23"/>
      <c r="T1025" s="23"/>
      <c r="U1025" s="23"/>
      <c r="V1025" s="23"/>
      <c r="W1025" s="23"/>
      <c r="X1025" s="23"/>
      <c r="Y1025" s="23"/>
      <c r="Z1025" s="23"/>
      <c r="AA1025" s="23"/>
      <c r="AB1025" s="23"/>
      <c r="AC1025" s="23"/>
      <c r="AD1025" s="23"/>
      <c r="AE1025" s="23"/>
      <c r="AF1025" s="16"/>
      <c r="AG1025" s="16"/>
      <c r="AH1025" s="280"/>
      <c r="AI1025" s="16"/>
      <c r="AJ1025" s="16"/>
      <c r="AK1025" s="16"/>
      <c r="AL1025" s="23"/>
      <c r="AM1025" s="23"/>
      <c r="AN1025" s="23"/>
    </row>
    <row r="1026" spans="1:40" ht="46.5" customHeight="1" x14ac:dyDescent="0.2">
      <c r="A1026" s="234" t="s">
        <v>349</v>
      </c>
      <c r="B1026" s="351">
        <v>2019</v>
      </c>
      <c r="C1026" s="16" t="s">
        <v>87</v>
      </c>
      <c r="D1026" s="130" t="s">
        <v>3453</v>
      </c>
      <c r="E1026" s="20" t="s">
        <v>350</v>
      </c>
      <c r="F1026" s="19"/>
      <c r="G1026" s="23"/>
      <c r="H1026" s="16" t="s">
        <v>2886</v>
      </c>
      <c r="I1026" s="122" t="s">
        <v>2887</v>
      </c>
      <c r="J1026" s="23"/>
      <c r="K1026" s="16"/>
      <c r="L1026" s="23"/>
      <c r="M1026" s="23"/>
      <c r="N1026" s="23" t="s">
        <v>280</v>
      </c>
      <c r="O1026" s="23" t="s">
        <v>281</v>
      </c>
      <c r="P1026" s="23"/>
      <c r="Q1026" s="23"/>
      <c r="R1026" s="23"/>
      <c r="S1026" s="23"/>
      <c r="T1026" s="23"/>
      <c r="U1026" s="23"/>
      <c r="V1026" s="23"/>
      <c r="W1026" s="23"/>
      <c r="X1026" s="23"/>
      <c r="Y1026" s="23"/>
      <c r="Z1026" s="23"/>
      <c r="AA1026" s="23"/>
      <c r="AB1026" s="23"/>
      <c r="AC1026" s="23"/>
      <c r="AD1026" s="23"/>
      <c r="AE1026" s="23"/>
      <c r="AF1026" s="16"/>
      <c r="AG1026" s="16"/>
      <c r="AH1026" s="280"/>
      <c r="AI1026" s="16"/>
      <c r="AJ1026" s="16"/>
      <c r="AK1026" s="16"/>
      <c r="AL1026" s="23"/>
      <c r="AM1026" s="23"/>
      <c r="AN1026" s="23"/>
    </row>
    <row r="1027" spans="1:40" ht="46.5" customHeight="1" x14ac:dyDescent="0.2">
      <c r="A1027" s="234" t="s">
        <v>349</v>
      </c>
      <c r="B1027" s="351">
        <v>2019</v>
      </c>
      <c r="C1027" s="16" t="s">
        <v>79</v>
      </c>
      <c r="D1027" s="135" t="s">
        <v>3454</v>
      </c>
      <c r="E1027" s="20" t="s">
        <v>2888</v>
      </c>
      <c r="F1027" s="19"/>
      <c r="G1027" s="23"/>
      <c r="H1027" s="16" t="s">
        <v>2889</v>
      </c>
      <c r="I1027" s="35"/>
      <c r="J1027" s="20" t="s">
        <v>2890</v>
      </c>
      <c r="K1027" s="16"/>
      <c r="L1027" s="23"/>
      <c r="M1027" s="23"/>
      <c r="N1027" s="23" t="s">
        <v>417</v>
      </c>
      <c r="O1027" s="23" t="s">
        <v>418</v>
      </c>
      <c r="P1027" s="23"/>
      <c r="Q1027" s="23"/>
      <c r="R1027" s="23"/>
      <c r="S1027" s="23"/>
      <c r="T1027" s="23"/>
      <c r="U1027" s="23"/>
      <c r="V1027" s="23"/>
      <c r="W1027" s="23"/>
      <c r="X1027" s="23"/>
      <c r="Y1027" s="23"/>
      <c r="Z1027" s="23"/>
      <c r="AA1027" s="23"/>
      <c r="AB1027" s="23"/>
      <c r="AC1027" s="23"/>
      <c r="AD1027" s="23"/>
      <c r="AE1027" s="23"/>
      <c r="AF1027" s="16"/>
      <c r="AG1027" s="16"/>
      <c r="AH1027" s="280"/>
      <c r="AI1027" s="16"/>
      <c r="AJ1027" s="16"/>
      <c r="AK1027" s="16"/>
      <c r="AL1027" s="23"/>
      <c r="AM1027" s="23"/>
      <c r="AN1027" s="23"/>
    </row>
    <row r="1028" spans="1:40" ht="46.5" customHeight="1" x14ac:dyDescent="0.2">
      <c r="A1028" s="234" t="s">
        <v>349</v>
      </c>
      <c r="B1028" s="351">
        <v>2019</v>
      </c>
      <c r="C1028" s="16" t="s">
        <v>79</v>
      </c>
      <c r="D1028" s="130" t="s">
        <v>3455</v>
      </c>
      <c r="E1028" s="20" t="s">
        <v>350</v>
      </c>
      <c r="F1028" s="19"/>
      <c r="G1028" s="23"/>
      <c r="H1028" s="235">
        <v>43565</v>
      </c>
      <c r="I1028" s="122" t="s">
        <v>2891</v>
      </c>
      <c r="J1028" s="23"/>
      <c r="K1028" s="16"/>
      <c r="L1028" s="23"/>
      <c r="M1028" s="23"/>
      <c r="N1028" s="23" t="s">
        <v>417</v>
      </c>
      <c r="O1028" s="23" t="s">
        <v>418</v>
      </c>
      <c r="P1028" s="23"/>
      <c r="Q1028" s="23"/>
      <c r="R1028" s="23"/>
      <c r="S1028" s="23"/>
      <c r="T1028" s="23"/>
      <c r="U1028" s="23"/>
      <c r="V1028" s="23"/>
      <c r="W1028" s="23"/>
      <c r="X1028" s="23"/>
      <c r="Y1028" s="23"/>
      <c r="Z1028" s="23"/>
      <c r="AA1028" s="23"/>
      <c r="AB1028" s="23"/>
      <c r="AC1028" s="23"/>
      <c r="AD1028" s="23"/>
      <c r="AE1028" s="23"/>
      <c r="AF1028" s="16"/>
      <c r="AG1028" s="16"/>
      <c r="AH1028" s="280"/>
      <c r="AI1028" s="16"/>
      <c r="AJ1028" s="16"/>
      <c r="AK1028" s="16"/>
      <c r="AL1028" s="23"/>
      <c r="AM1028" s="23"/>
      <c r="AN1028" s="23"/>
    </row>
    <row r="1029" spans="1:40" ht="46.5" customHeight="1" x14ac:dyDescent="0.2">
      <c r="A1029" s="234" t="s">
        <v>349</v>
      </c>
      <c r="B1029" s="351">
        <v>2019</v>
      </c>
      <c r="C1029" s="16" t="s">
        <v>79</v>
      </c>
      <c r="D1029" s="135" t="s">
        <v>3456</v>
      </c>
      <c r="E1029" s="20" t="s">
        <v>415</v>
      </c>
      <c r="F1029" s="19"/>
      <c r="G1029" s="23"/>
      <c r="H1029" s="16">
        <v>2019</v>
      </c>
      <c r="I1029" s="35"/>
      <c r="J1029" s="20" t="s">
        <v>2892</v>
      </c>
      <c r="K1029" s="16"/>
      <c r="L1029" s="23"/>
      <c r="M1029" s="23"/>
      <c r="N1029" s="23" t="s">
        <v>417</v>
      </c>
      <c r="O1029" s="23" t="s">
        <v>418</v>
      </c>
      <c r="P1029" s="23"/>
      <c r="Q1029" s="23"/>
      <c r="R1029" s="23"/>
      <c r="S1029" s="23"/>
      <c r="T1029" s="23"/>
      <c r="U1029" s="23"/>
      <c r="V1029" s="23"/>
      <c r="W1029" s="23"/>
      <c r="X1029" s="23"/>
      <c r="Y1029" s="23"/>
      <c r="Z1029" s="23"/>
      <c r="AA1029" s="23"/>
      <c r="AB1029" s="23"/>
      <c r="AC1029" s="23"/>
      <c r="AD1029" s="23"/>
      <c r="AE1029" s="23"/>
      <c r="AF1029" s="16"/>
      <c r="AG1029" s="16"/>
      <c r="AH1029" s="280"/>
      <c r="AI1029" s="16"/>
      <c r="AJ1029" s="16"/>
      <c r="AK1029" s="16"/>
      <c r="AL1029" s="23"/>
      <c r="AM1029" s="23"/>
      <c r="AN1029" s="23"/>
    </row>
    <row r="1030" spans="1:40" ht="46.5" customHeight="1" x14ac:dyDescent="0.2">
      <c r="A1030" s="234" t="s">
        <v>349</v>
      </c>
      <c r="B1030" s="351">
        <v>2019</v>
      </c>
      <c r="C1030" s="16" t="s">
        <v>79</v>
      </c>
      <c r="D1030" s="130" t="s">
        <v>3457</v>
      </c>
      <c r="E1030" s="20" t="s">
        <v>350</v>
      </c>
      <c r="F1030" s="19"/>
      <c r="G1030" s="23"/>
      <c r="H1030" s="235">
        <v>43662</v>
      </c>
      <c r="I1030" s="122" t="s">
        <v>2893</v>
      </c>
      <c r="J1030" s="23"/>
      <c r="K1030" s="16"/>
      <c r="L1030" s="23"/>
      <c r="M1030" s="23"/>
      <c r="N1030" s="23" t="s">
        <v>417</v>
      </c>
      <c r="O1030" s="23" t="s">
        <v>418</v>
      </c>
      <c r="P1030" s="23"/>
      <c r="Q1030" s="23"/>
      <c r="R1030" s="23"/>
      <c r="S1030" s="23"/>
      <c r="T1030" s="23"/>
      <c r="U1030" s="23"/>
      <c r="V1030" s="23"/>
      <c r="W1030" s="23"/>
      <c r="X1030" s="23"/>
      <c r="Y1030" s="23"/>
      <c r="Z1030" s="23"/>
      <c r="AA1030" s="23"/>
      <c r="AB1030" s="23"/>
      <c r="AC1030" s="23"/>
      <c r="AD1030" s="23"/>
      <c r="AE1030" s="23"/>
      <c r="AF1030" s="16"/>
      <c r="AG1030" s="16"/>
      <c r="AH1030" s="280"/>
      <c r="AI1030" s="16"/>
      <c r="AJ1030" s="16"/>
      <c r="AK1030" s="16"/>
      <c r="AL1030" s="23"/>
      <c r="AM1030" s="23"/>
      <c r="AN1030" s="23"/>
    </row>
    <row r="1031" spans="1:40" ht="46.5" customHeight="1" x14ac:dyDescent="0.2">
      <c r="A1031" s="234" t="s">
        <v>349</v>
      </c>
      <c r="B1031" s="351">
        <v>2019</v>
      </c>
      <c r="C1031" s="16" t="s">
        <v>79</v>
      </c>
      <c r="D1031" s="130" t="s">
        <v>3458</v>
      </c>
      <c r="E1031" s="20" t="s">
        <v>2894</v>
      </c>
      <c r="F1031" s="19"/>
      <c r="G1031" s="23"/>
      <c r="H1031" s="235">
        <v>43738</v>
      </c>
      <c r="I1031" s="122" t="s">
        <v>2895</v>
      </c>
      <c r="J1031" s="23"/>
      <c r="K1031" s="16"/>
      <c r="L1031" s="23"/>
      <c r="M1031" s="23"/>
      <c r="N1031" s="23" t="s">
        <v>417</v>
      </c>
      <c r="O1031" s="23" t="s">
        <v>418</v>
      </c>
      <c r="P1031" s="23"/>
      <c r="Q1031" s="23"/>
      <c r="R1031" s="23"/>
      <c r="S1031" s="23"/>
      <c r="T1031" s="23"/>
      <c r="U1031" s="23"/>
      <c r="V1031" s="23"/>
      <c r="W1031" s="23"/>
      <c r="X1031" s="23"/>
      <c r="Y1031" s="23"/>
      <c r="Z1031" s="23"/>
      <c r="AA1031" s="23"/>
      <c r="AB1031" s="23"/>
      <c r="AC1031" s="23"/>
      <c r="AD1031" s="23"/>
      <c r="AE1031" s="23"/>
      <c r="AF1031" s="16"/>
      <c r="AG1031" s="16"/>
      <c r="AH1031" s="280"/>
      <c r="AI1031" s="16"/>
      <c r="AJ1031" s="16"/>
      <c r="AK1031" s="16"/>
      <c r="AL1031" s="23"/>
      <c r="AM1031" s="23"/>
      <c r="AN1031" s="23"/>
    </row>
    <row r="1032" spans="1:40" ht="46.5" customHeight="1" x14ac:dyDescent="0.2">
      <c r="A1032" s="234" t="s">
        <v>349</v>
      </c>
      <c r="B1032" s="351">
        <v>2019</v>
      </c>
      <c r="C1032" s="16" t="s">
        <v>79</v>
      </c>
      <c r="D1032" s="135" t="s">
        <v>3459</v>
      </c>
      <c r="E1032" s="20" t="s">
        <v>415</v>
      </c>
      <c r="F1032" s="19"/>
      <c r="G1032" s="23"/>
      <c r="H1032" s="176">
        <v>43739</v>
      </c>
      <c r="I1032" s="35"/>
      <c r="J1032" s="20" t="s">
        <v>2896</v>
      </c>
      <c r="K1032" s="16"/>
      <c r="L1032" s="23"/>
      <c r="M1032" s="23"/>
      <c r="N1032" s="23" t="s">
        <v>417</v>
      </c>
      <c r="O1032" s="23" t="s">
        <v>418</v>
      </c>
      <c r="P1032" s="23"/>
      <c r="Q1032" s="23"/>
      <c r="R1032" s="23"/>
      <c r="S1032" s="23"/>
      <c r="T1032" s="23"/>
      <c r="U1032" s="23"/>
      <c r="V1032" s="23"/>
      <c r="W1032" s="23"/>
      <c r="X1032" s="23"/>
      <c r="Y1032" s="23"/>
      <c r="Z1032" s="23"/>
      <c r="AA1032" s="23"/>
      <c r="AB1032" s="23"/>
      <c r="AC1032" s="23" t="s">
        <v>62</v>
      </c>
      <c r="AD1032" s="23"/>
      <c r="AE1032" s="23"/>
      <c r="AF1032" s="16"/>
      <c r="AG1032" s="16"/>
      <c r="AH1032" s="280"/>
      <c r="AI1032" s="16"/>
      <c r="AJ1032" s="16"/>
      <c r="AK1032" s="16"/>
      <c r="AL1032" s="23"/>
      <c r="AM1032" s="23"/>
      <c r="AN1032" s="23"/>
    </row>
    <row r="1033" spans="1:40" ht="46.5" customHeight="1" x14ac:dyDescent="0.2">
      <c r="A1033" s="234" t="s">
        <v>349</v>
      </c>
      <c r="B1033" s="351">
        <v>2019</v>
      </c>
      <c r="C1033" s="16" t="s">
        <v>79</v>
      </c>
      <c r="D1033" s="20" t="s">
        <v>3460</v>
      </c>
      <c r="E1033" s="20" t="s">
        <v>2063</v>
      </c>
      <c r="F1033" s="19"/>
      <c r="G1033" s="23"/>
      <c r="H1033" s="16" t="s">
        <v>2897</v>
      </c>
      <c r="I1033" s="122" t="s">
        <v>2898</v>
      </c>
      <c r="J1033" s="23"/>
      <c r="K1033" s="16"/>
      <c r="L1033" s="23"/>
      <c r="M1033" s="23"/>
      <c r="N1033" s="23" t="s">
        <v>417</v>
      </c>
      <c r="O1033" s="23" t="s">
        <v>418</v>
      </c>
      <c r="P1033" s="23"/>
      <c r="Q1033" s="23"/>
      <c r="R1033" s="23"/>
      <c r="S1033" s="23"/>
      <c r="T1033" s="23"/>
      <c r="U1033" s="23"/>
      <c r="V1033" s="23"/>
      <c r="W1033" s="23"/>
      <c r="X1033" s="23"/>
      <c r="Y1033" s="23"/>
      <c r="Z1033" s="23"/>
      <c r="AA1033" s="23"/>
      <c r="AB1033" s="23"/>
      <c r="AC1033" s="23" t="s">
        <v>62</v>
      </c>
      <c r="AD1033" s="23"/>
      <c r="AE1033" s="23"/>
      <c r="AF1033" s="16"/>
      <c r="AG1033" s="16"/>
      <c r="AH1033" s="280"/>
      <c r="AI1033" s="16"/>
      <c r="AJ1033" s="16"/>
      <c r="AK1033" s="16"/>
      <c r="AL1033" s="23"/>
      <c r="AM1033" s="23"/>
      <c r="AN1033" s="23"/>
    </row>
    <row r="1034" spans="1:40" ht="46.5" customHeight="1" x14ac:dyDescent="0.2">
      <c r="A1034" s="234" t="s">
        <v>349</v>
      </c>
      <c r="B1034" s="351">
        <v>2019</v>
      </c>
      <c r="C1034" s="16" t="s">
        <v>79</v>
      </c>
      <c r="D1034" s="130" t="s">
        <v>3461</v>
      </c>
      <c r="E1034" s="20" t="s">
        <v>2063</v>
      </c>
      <c r="F1034" s="19"/>
      <c r="G1034" s="23"/>
      <c r="H1034" s="235">
        <v>43533</v>
      </c>
      <c r="I1034" s="122" t="s">
        <v>2899</v>
      </c>
      <c r="J1034" s="23"/>
      <c r="K1034" s="16"/>
      <c r="L1034" s="23"/>
      <c r="M1034" s="23"/>
      <c r="N1034" s="23" t="s">
        <v>417</v>
      </c>
      <c r="O1034" s="23" t="s">
        <v>418</v>
      </c>
      <c r="P1034" s="23"/>
      <c r="Q1034" s="23"/>
      <c r="R1034" s="23"/>
      <c r="S1034" s="23"/>
      <c r="T1034" s="23"/>
      <c r="U1034" s="23"/>
      <c r="V1034" s="23"/>
      <c r="W1034" s="23"/>
      <c r="X1034" s="23"/>
      <c r="Y1034" s="23"/>
      <c r="Z1034" s="23"/>
      <c r="AA1034" s="23"/>
      <c r="AB1034" s="23"/>
      <c r="AC1034" s="23" t="s">
        <v>62</v>
      </c>
      <c r="AD1034" s="23"/>
      <c r="AE1034" s="23"/>
      <c r="AF1034" s="16"/>
      <c r="AG1034" s="16"/>
      <c r="AH1034" s="280"/>
      <c r="AI1034" s="16"/>
      <c r="AJ1034" s="16"/>
      <c r="AK1034" s="16"/>
      <c r="AL1034" s="23"/>
      <c r="AM1034" s="23"/>
      <c r="AN1034" s="23"/>
    </row>
    <row r="1035" spans="1:40" ht="46.5" customHeight="1" x14ac:dyDescent="0.2">
      <c r="A1035" s="234" t="s">
        <v>349</v>
      </c>
      <c r="B1035" s="351">
        <v>2019</v>
      </c>
      <c r="C1035" s="16" t="s">
        <v>79</v>
      </c>
      <c r="D1035" s="130" t="s">
        <v>3462</v>
      </c>
      <c r="E1035" s="20" t="s">
        <v>2063</v>
      </c>
      <c r="F1035" s="19"/>
      <c r="G1035" s="23"/>
      <c r="H1035" s="235">
        <v>43773</v>
      </c>
      <c r="I1035" s="122" t="s">
        <v>2900</v>
      </c>
      <c r="J1035" s="23"/>
      <c r="K1035" s="16"/>
      <c r="L1035" s="23"/>
      <c r="M1035" s="23"/>
      <c r="N1035" s="23" t="s">
        <v>417</v>
      </c>
      <c r="O1035" s="23" t="s">
        <v>418</v>
      </c>
      <c r="P1035" s="23"/>
      <c r="Q1035" s="23"/>
      <c r="R1035" s="23"/>
      <c r="S1035" s="23"/>
      <c r="T1035" s="23"/>
      <c r="U1035" s="23"/>
      <c r="V1035" s="23"/>
      <c r="W1035" s="23"/>
      <c r="X1035" s="23"/>
      <c r="Y1035" s="23"/>
      <c r="Z1035" s="23"/>
      <c r="AA1035" s="23"/>
      <c r="AB1035" s="23"/>
      <c r="AC1035" s="23" t="s">
        <v>62</v>
      </c>
      <c r="AD1035" s="23"/>
      <c r="AE1035" s="23"/>
      <c r="AF1035" s="16"/>
      <c r="AG1035" s="16"/>
      <c r="AH1035" s="280"/>
      <c r="AI1035" s="16"/>
      <c r="AJ1035" s="16"/>
      <c r="AK1035" s="16"/>
      <c r="AL1035" s="23"/>
      <c r="AM1035" s="23"/>
      <c r="AN1035" s="23"/>
    </row>
    <row r="1036" spans="1:40" ht="46.5" customHeight="1" x14ac:dyDescent="0.2">
      <c r="A1036" s="234" t="s">
        <v>349</v>
      </c>
      <c r="B1036" s="351">
        <v>2019</v>
      </c>
      <c r="C1036" s="16" t="s">
        <v>79</v>
      </c>
      <c r="D1036" s="238" t="s">
        <v>3463</v>
      </c>
      <c r="E1036" s="20" t="s">
        <v>350</v>
      </c>
      <c r="F1036" s="19"/>
      <c r="G1036" s="23"/>
      <c r="H1036" s="235">
        <v>43662</v>
      </c>
      <c r="I1036" s="122" t="s">
        <v>2893</v>
      </c>
      <c r="J1036" s="23"/>
      <c r="K1036" s="16"/>
      <c r="L1036" s="23"/>
      <c r="M1036" s="23"/>
      <c r="N1036" s="23" t="s">
        <v>417</v>
      </c>
      <c r="O1036" s="23" t="s">
        <v>418</v>
      </c>
      <c r="P1036" s="23"/>
      <c r="Q1036" s="23"/>
      <c r="R1036" s="23"/>
      <c r="S1036" s="23"/>
      <c r="T1036" s="23"/>
      <c r="U1036" s="23"/>
      <c r="V1036" s="23"/>
      <c r="W1036" s="23"/>
      <c r="X1036" s="23"/>
      <c r="Y1036" s="23"/>
      <c r="Z1036" s="23"/>
      <c r="AA1036" s="23"/>
      <c r="AB1036" s="23"/>
      <c r="AC1036" s="23"/>
      <c r="AD1036" s="23"/>
      <c r="AE1036" s="23"/>
      <c r="AF1036" s="16"/>
      <c r="AG1036" s="16"/>
      <c r="AH1036" s="280"/>
      <c r="AI1036" s="16"/>
      <c r="AJ1036" s="16"/>
      <c r="AK1036" s="16"/>
      <c r="AL1036" s="23"/>
      <c r="AM1036" s="23"/>
      <c r="AN1036" s="23"/>
    </row>
    <row r="1037" spans="1:40" ht="46.5" customHeight="1" x14ac:dyDescent="0.2">
      <c r="A1037" s="234" t="s">
        <v>349</v>
      </c>
      <c r="B1037" s="351">
        <v>2019</v>
      </c>
      <c r="C1037" s="16" t="s">
        <v>79</v>
      </c>
      <c r="D1037" s="236" t="s">
        <v>3464</v>
      </c>
      <c r="E1037" s="20" t="s">
        <v>2901</v>
      </c>
      <c r="F1037" s="19"/>
      <c r="G1037" s="23"/>
      <c r="H1037" s="16" t="s">
        <v>107</v>
      </c>
      <c r="I1037" s="122" t="s">
        <v>2902</v>
      </c>
      <c r="J1037" s="129" t="s">
        <v>2903</v>
      </c>
      <c r="K1037" s="16"/>
      <c r="L1037" s="23"/>
      <c r="M1037" s="23"/>
      <c r="N1037" s="23" t="s">
        <v>2904</v>
      </c>
      <c r="O1037" s="23" t="s">
        <v>655</v>
      </c>
      <c r="P1037" s="23"/>
      <c r="Q1037" s="23"/>
      <c r="R1037" s="23"/>
      <c r="S1037" s="23"/>
      <c r="T1037" s="23"/>
      <c r="U1037" s="23"/>
      <c r="V1037" s="23"/>
      <c r="W1037" s="23"/>
      <c r="X1037" s="23"/>
      <c r="Y1037" s="23"/>
      <c r="Z1037" s="23"/>
      <c r="AA1037" s="23"/>
      <c r="AB1037" s="23"/>
      <c r="AC1037" s="23"/>
      <c r="AD1037" s="23"/>
      <c r="AE1037" s="23"/>
      <c r="AF1037" s="16"/>
      <c r="AG1037" s="16"/>
      <c r="AH1037" s="280"/>
      <c r="AI1037" s="16"/>
      <c r="AJ1037" s="16"/>
      <c r="AK1037" s="16"/>
      <c r="AL1037" s="23"/>
      <c r="AM1037" s="23"/>
      <c r="AN1037" s="23"/>
    </row>
    <row r="1038" spans="1:40" ht="46.5" customHeight="1" x14ac:dyDescent="0.2">
      <c r="A1038" s="234" t="s">
        <v>349</v>
      </c>
      <c r="B1038" s="351">
        <v>2019</v>
      </c>
      <c r="C1038" s="16" t="s">
        <v>79</v>
      </c>
      <c r="D1038" s="130" t="s">
        <v>3465</v>
      </c>
      <c r="E1038" s="20" t="s">
        <v>2905</v>
      </c>
      <c r="F1038" s="19"/>
      <c r="G1038" s="23"/>
      <c r="H1038" s="235">
        <v>43738</v>
      </c>
      <c r="I1038" s="122" t="s">
        <v>2906</v>
      </c>
      <c r="J1038" s="129"/>
      <c r="K1038" s="16"/>
      <c r="L1038" s="23"/>
      <c r="M1038" s="23"/>
      <c r="N1038" s="23" t="s">
        <v>2904</v>
      </c>
      <c r="O1038" s="23" t="s">
        <v>655</v>
      </c>
      <c r="P1038" s="23"/>
      <c r="Q1038" s="23"/>
      <c r="R1038" s="23"/>
      <c r="S1038" s="23"/>
      <c r="T1038" s="23"/>
      <c r="U1038" s="23"/>
      <c r="V1038" s="23"/>
      <c r="W1038" s="23"/>
      <c r="X1038" s="23"/>
      <c r="Y1038" s="23"/>
      <c r="Z1038" s="23"/>
      <c r="AA1038" s="23"/>
      <c r="AB1038" s="23"/>
      <c r="AC1038" s="23"/>
      <c r="AD1038" s="23"/>
      <c r="AE1038" s="23"/>
      <c r="AF1038" s="16"/>
      <c r="AG1038" s="16"/>
      <c r="AH1038" s="280"/>
      <c r="AI1038" s="16"/>
      <c r="AJ1038" s="16"/>
      <c r="AK1038" s="16"/>
      <c r="AL1038" s="23"/>
      <c r="AM1038" s="23"/>
      <c r="AN1038" s="23"/>
    </row>
    <row r="1039" spans="1:40" ht="46.5" customHeight="1" x14ac:dyDescent="0.2">
      <c r="A1039" s="234" t="s">
        <v>349</v>
      </c>
      <c r="B1039" s="351">
        <v>2019</v>
      </c>
      <c r="C1039" s="16" t="s">
        <v>79</v>
      </c>
      <c r="D1039" s="130" t="s">
        <v>3466</v>
      </c>
      <c r="E1039" s="20" t="s">
        <v>2907</v>
      </c>
      <c r="F1039" s="19"/>
      <c r="G1039" s="23"/>
      <c r="H1039" s="235">
        <v>43789</v>
      </c>
      <c r="I1039" s="122" t="s">
        <v>2908</v>
      </c>
      <c r="J1039" s="129" t="s">
        <v>2909</v>
      </c>
      <c r="K1039" s="16"/>
      <c r="L1039" s="23"/>
      <c r="M1039" s="23"/>
      <c r="N1039" s="23" t="s">
        <v>2904</v>
      </c>
      <c r="O1039" s="23" t="s">
        <v>655</v>
      </c>
      <c r="P1039" s="23"/>
      <c r="Q1039" s="23"/>
      <c r="R1039" s="23"/>
      <c r="S1039" s="23"/>
      <c r="T1039" s="23"/>
      <c r="U1039" s="23"/>
      <c r="V1039" s="23"/>
      <c r="W1039" s="23"/>
      <c r="X1039" s="23"/>
      <c r="Y1039" s="23"/>
      <c r="Z1039" s="23"/>
      <c r="AA1039" s="23"/>
      <c r="AB1039" s="23"/>
      <c r="AC1039" s="23"/>
      <c r="AD1039" s="23"/>
      <c r="AE1039" s="23"/>
      <c r="AF1039" s="16"/>
      <c r="AG1039" s="16"/>
      <c r="AH1039" s="280"/>
      <c r="AI1039" s="16"/>
      <c r="AJ1039" s="16"/>
      <c r="AK1039" s="16"/>
      <c r="AL1039" s="23"/>
      <c r="AM1039" s="23"/>
      <c r="AN1039" s="23"/>
    </row>
    <row r="1040" spans="1:40" ht="46.5" customHeight="1" x14ac:dyDescent="0.2">
      <c r="A1040" s="234" t="s">
        <v>349</v>
      </c>
      <c r="B1040" s="351">
        <v>2019</v>
      </c>
      <c r="C1040" s="16" t="s">
        <v>1579</v>
      </c>
      <c r="D1040" s="239" t="s">
        <v>3467</v>
      </c>
      <c r="E1040" s="20" t="s">
        <v>370</v>
      </c>
      <c r="F1040" s="19"/>
      <c r="G1040" s="23"/>
      <c r="H1040" s="235">
        <v>43774</v>
      </c>
      <c r="I1040" s="122" t="s">
        <v>2910</v>
      </c>
      <c r="J1040" s="23"/>
      <c r="K1040" s="16"/>
      <c r="L1040" s="23"/>
      <c r="M1040" s="23"/>
      <c r="N1040" s="23" t="s">
        <v>197</v>
      </c>
      <c r="O1040" s="23" t="s">
        <v>198</v>
      </c>
      <c r="P1040" s="23"/>
      <c r="Q1040" s="23"/>
      <c r="R1040" s="23"/>
      <c r="S1040" s="23"/>
      <c r="T1040" s="23"/>
      <c r="U1040" s="23"/>
      <c r="V1040" s="23"/>
      <c r="W1040" s="23"/>
      <c r="X1040" s="23"/>
      <c r="Y1040" s="23"/>
      <c r="Z1040" s="23"/>
      <c r="AA1040" s="23"/>
      <c r="AB1040" s="23"/>
      <c r="AC1040" s="23"/>
      <c r="AD1040" s="23"/>
      <c r="AE1040" s="23"/>
      <c r="AF1040" s="16"/>
      <c r="AG1040" s="16"/>
      <c r="AH1040" s="280"/>
      <c r="AI1040" s="16"/>
      <c r="AJ1040" s="16"/>
      <c r="AK1040" s="16"/>
      <c r="AL1040" s="23"/>
      <c r="AM1040" s="23"/>
      <c r="AN1040" s="23"/>
    </row>
    <row r="1041" spans="1:40" ht="46.5" customHeight="1" x14ac:dyDescent="0.2">
      <c r="A1041" s="382" t="s">
        <v>691</v>
      </c>
      <c r="B1041" s="351">
        <v>2019</v>
      </c>
      <c r="C1041" s="16" t="s">
        <v>1579</v>
      </c>
      <c r="D1041" s="135" t="s">
        <v>3468</v>
      </c>
      <c r="E1041" s="20" t="s">
        <v>205</v>
      </c>
      <c r="F1041" s="19"/>
      <c r="G1041" s="20"/>
      <c r="H1041" s="19"/>
      <c r="I1041" s="129"/>
      <c r="J1041" s="35" t="s">
        <v>2911</v>
      </c>
      <c r="K1041" s="16"/>
      <c r="L1041" s="23"/>
      <c r="M1041" s="23"/>
      <c r="N1041" s="23" t="s">
        <v>231</v>
      </c>
      <c r="O1041" s="23" t="s">
        <v>232</v>
      </c>
      <c r="P1041" s="23"/>
      <c r="Q1041" s="23"/>
      <c r="R1041" s="23"/>
      <c r="S1041" s="23"/>
      <c r="T1041" s="23"/>
      <c r="U1041" s="23"/>
      <c r="V1041" s="23"/>
      <c r="W1041" s="23"/>
      <c r="X1041" s="23"/>
      <c r="Y1041" s="23"/>
      <c r="Z1041" s="23"/>
      <c r="AA1041" s="23"/>
      <c r="AB1041" s="23"/>
      <c r="AC1041" s="23" t="s">
        <v>62</v>
      </c>
      <c r="AD1041" s="23"/>
      <c r="AE1041" s="23"/>
      <c r="AF1041" s="16"/>
      <c r="AG1041" s="16"/>
      <c r="AH1041" s="280"/>
      <c r="AI1041" s="16"/>
      <c r="AJ1041" s="16"/>
      <c r="AK1041" s="16"/>
      <c r="AL1041" s="23"/>
      <c r="AM1041" s="23"/>
      <c r="AN1041" s="23"/>
    </row>
    <row r="1042" spans="1:40" ht="46.5" customHeight="1" x14ac:dyDescent="0.2">
      <c r="A1042" s="382" t="s">
        <v>691</v>
      </c>
      <c r="B1042" s="351">
        <v>2019</v>
      </c>
      <c r="C1042" s="16" t="s">
        <v>136</v>
      </c>
      <c r="D1042" s="135" t="s">
        <v>3469</v>
      </c>
      <c r="E1042" s="20" t="s">
        <v>282</v>
      </c>
      <c r="F1042" s="55" t="s">
        <v>848</v>
      </c>
      <c r="G1042" s="20"/>
      <c r="H1042" s="41">
        <v>43525</v>
      </c>
      <c r="I1042" s="35"/>
      <c r="J1042" s="20" t="s">
        <v>2912</v>
      </c>
      <c r="K1042" s="16"/>
      <c r="L1042" s="23"/>
      <c r="M1042" s="23"/>
      <c r="N1042" s="23" t="s">
        <v>437</v>
      </c>
      <c r="O1042" s="23" t="s">
        <v>438</v>
      </c>
      <c r="P1042" s="23"/>
      <c r="Q1042" s="23"/>
      <c r="R1042" s="23"/>
      <c r="S1042" s="23"/>
      <c r="T1042" s="23"/>
      <c r="U1042" s="23"/>
      <c r="V1042" s="23"/>
      <c r="W1042" s="23"/>
      <c r="X1042" s="23"/>
      <c r="Y1042" s="23"/>
      <c r="Z1042" s="23"/>
      <c r="AA1042" s="23"/>
      <c r="AB1042" s="23"/>
      <c r="AC1042" s="23" t="s">
        <v>62</v>
      </c>
      <c r="AD1042" s="23"/>
      <c r="AE1042" s="23"/>
      <c r="AF1042" s="16"/>
      <c r="AG1042" s="16"/>
      <c r="AH1042" s="280"/>
      <c r="AI1042" s="16"/>
      <c r="AJ1042" s="16"/>
      <c r="AK1042" s="16"/>
      <c r="AL1042" s="23"/>
      <c r="AM1042" s="23"/>
      <c r="AN1042" s="23"/>
    </row>
    <row r="1043" spans="1:40" ht="46.5" customHeight="1" x14ac:dyDescent="0.2">
      <c r="A1043" s="382" t="s">
        <v>691</v>
      </c>
      <c r="B1043" s="351">
        <v>2019</v>
      </c>
      <c r="C1043" s="159" t="s">
        <v>125</v>
      </c>
      <c r="D1043" s="76" t="s">
        <v>3470</v>
      </c>
      <c r="E1043" s="23" t="s">
        <v>2913</v>
      </c>
      <c r="F1043" s="16"/>
      <c r="G1043" s="23"/>
      <c r="H1043" s="16"/>
      <c r="I1043" s="129"/>
      <c r="J1043" s="23" t="s">
        <v>2914</v>
      </c>
      <c r="K1043" s="16"/>
      <c r="L1043" s="23"/>
      <c r="M1043" s="23"/>
      <c r="N1043" s="23" t="s">
        <v>130</v>
      </c>
      <c r="O1043" s="23" t="s">
        <v>131</v>
      </c>
      <c r="P1043" s="23"/>
      <c r="Q1043" s="23"/>
      <c r="R1043" s="23"/>
      <c r="S1043" s="23"/>
      <c r="T1043" s="23"/>
      <c r="U1043" s="23"/>
      <c r="V1043" s="23"/>
      <c r="W1043" s="23"/>
      <c r="X1043" s="23"/>
      <c r="Y1043" s="23"/>
      <c r="Z1043" s="23"/>
      <c r="AA1043" s="23"/>
      <c r="AB1043" s="23"/>
      <c r="AC1043" s="23"/>
      <c r="AD1043" s="23"/>
      <c r="AE1043" s="23"/>
      <c r="AF1043" s="16"/>
      <c r="AG1043" s="16"/>
      <c r="AH1043" s="280"/>
      <c r="AI1043" s="16"/>
      <c r="AJ1043" s="16"/>
      <c r="AK1043" s="16"/>
      <c r="AL1043" s="23"/>
      <c r="AM1043" s="23"/>
      <c r="AN1043" s="23"/>
    </row>
    <row r="1044" spans="1:40" ht="46.5" customHeight="1" x14ac:dyDescent="0.2">
      <c r="A1044" s="382" t="s">
        <v>691</v>
      </c>
      <c r="B1044" s="351">
        <v>2019</v>
      </c>
      <c r="C1044" s="16" t="s">
        <v>136</v>
      </c>
      <c r="D1044" s="76" t="s">
        <v>3471</v>
      </c>
      <c r="E1044" s="20" t="s">
        <v>2915</v>
      </c>
      <c r="F1044" s="19"/>
      <c r="G1044" s="23"/>
      <c r="H1044" s="176">
        <v>43739</v>
      </c>
      <c r="I1044" s="129"/>
      <c r="J1044" s="23" t="s">
        <v>2916</v>
      </c>
      <c r="K1044" s="16"/>
      <c r="L1044" s="23"/>
      <c r="M1044" s="23"/>
      <c r="N1044" s="23" t="s">
        <v>536</v>
      </c>
      <c r="O1044" s="23" t="s">
        <v>223</v>
      </c>
      <c r="P1044" s="23"/>
      <c r="Q1044" s="23"/>
      <c r="R1044" s="23"/>
      <c r="S1044" s="23"/>
      <c r="T1044" s="23"/>
      <c r="U1044" s="23"/>
      <c r="V1044" s="23"/>
      <c r="W1044" s="23"/>
      <c r="X1044" s="23"/>
      <c r="Y1044" s="23"/>
      <c r="Z1044" s="23"/>
      <c r="AA1044" s="23"/>
      <c r="AB1044" s="23"/>
      <c r="AC1044" s="23" t="s">
        <v>62</v>
      </c>
      <c r="AD1044" s="23"/>
      <c r="AE1044" s="23"/>
      <c r="AF1044" s="16"/>
      <c r="AG1044" s="16"/>
      <c r="AH1044" s="280"/>
      <c r="AI1044" s="16"/>
      <c r="AJ1044" s="16"/>
      <c r="AK1044" s="16"/>
      <c r="AL1044" s="23"/>
      <c r="AM1044" s="23"/>
      <c r="AN1044" s="23"/>
    </row>
    <row r="1045" spans="1:40" ht="46.5" customHeight="1" x14ac:dyDescent="0.2">
      <c r="A1045" s="382" t="s">
        <v>691</v>
      </c>
      <c r="B1045" s="351">
        <v>2019</v>
      </c>
      <c r="C1045" s="159" t="s">
        <v>136</v>
      </c>
      <c r="D1045" s="76" t="s">
        <v>3472</v>
      </c>
      <c r="E1045" s="20" t="s">
        <v>2917</v>
      </c>
      <c r="F1045" s="19"/>
      <c r="G1045" s="23"/>
      <c r="H1045" s="176">
        <v>43739</v>
      </c>
      <c r="I1045" s="129"/>
      <c r="J1045" s="20" t="s">
        <v>2918</v>
      </c>
      <c r="K1045" s="16"/>
      <c r="L1045" s="23"/>
      <c r="M1045" s="23"/>
      <c r="N1045" s="23" t="s">
        <v>536</v>
      </c>
      <c r="O1045" s="23" t="s">
        <v>223</v>
      </c>
      <c r="P1045" s="23"/>
      <c r="Q1045" s="23"/>
      <c r="R1045" s="23"/>
      <c r="S1045" s="23"/>
      <c r="T1045" s="23"/>
      <c r="U1045" s="23"/>
      <c r="V1045" s="23"/>
      <c r="W1045" s="23"/>
      <c r="X1045" s="23"/>
      <c r="Y1045" s="23"/>
      <c r="Z1045" s="23"/>
      <c r="AA1045" s="23"/>
      <c r="AB1045" s="23"/>
      <c r="AC1045" s="23"/>
      <c r="AD1045" s="23"/>
      <c r="AE1045" s="23"/>
      <c r="AF1045" s="16"/>
      <c r="AG1045" s="16"/>
      <c r="AH1045" s="280"/>
      <c r="AI1045" s="16"/>
      <c r="AJ1045" s="16"/>
      <c r="AK1045" s="16"/>
      <c r="AL1045" s="23"/>
      <c r="AM1045" s="23"/>
      <c r="AN1045" s="23"/>
    </row>
    <row r="1046" spans="1:40" ht="46.5" customHeight="1" x14ac:dyDescent="0.2">
      <c r="A1046" s="23" t="s">
        <v>683</v>
      </c>
      <c r="B1046" s="351">
        <v>2019</v>
      </c>
      <c r="C1046" s="16" t="s">
        <v>136</v>
      </c>
      <c r="D1046" s="35" t="s">
        <v>3473</v>
      </c>
      <c r="E1046" s="20" t="s">
        <v>2079</v>
      </c>
      <c r="F1046" s="19"/>
      <c r="G1046" s="23"/>
      <c r="H1046" s="16"/>
      <c r="I1046" s="129"/>
      <c r="J1046" s="20" t="s">
        <v>2919</v>
      </c>
      <c r="K1046" s="16"/>
      <c r="L1046" s="23"/>
      <c r="M1046" s="23"/>
      <c r="N1046" s="23" t="s">
        <v>257</v>
      </c>
      <c r="O1046" s="23" t="s">
        <v>258</v>
      </c>
      <c r="P1046" s="23"/>
      <c r="Q1046" s="23"/>
      <c r="R1046" s="23"/>
      <c r="S1046" s="23"/>
      <c r="T1046" s="23"/>
      <c r="U1046" s="23"/>
      <c r="V1046" s="23"/>
      <c r="W1046" s="23"/>
      <c r="X1046" s="23"/>
      <c r="Y1046" s="23"/>
      <c r="Z1046" s="23"/>
      <c r="AA1046" s="23"/>
      <c r="AB1046" s="23"/>
      <c r="AC1046" s="23"/>
      <c r="AD1046" s="23"/>
      <c r="AE1046" s="23"/>
      <c r="AF1046" s="16"/>
      <c r="AG1046" s="16"/>
      <c r="AH1046" s="280"/>
      <c r="AI1046" s="16"/>
      <c r="AJ1046" s="16"/>
      <c r="AK1046" s="16"/>
      <c r="AL1046" s="23"/>
      <c r="AM1046" s="23"/>
      <c r="AN1046" s="23"/>
    </row>
    <row r="1047" spans="1:40" ht="46.5" customHeight="1" x14ac:dyDescent="0.2">
      <c r="A1047" s="106" t="s">
        <v>531</v>
      </c>
      <c r="B1047" s="351">
        <v>2019</v>
      </c>
      <c r="C1047" s="16" t="s">
        <v>125</v>
      </c>
      <c r="D1047" s="240" t="s">
        <v>3474</v>
      </c>
      <c r="E1047" s="23" t="s">
        <v>2920</v>
      </c>
      <c r="F1047" s="16"/>
      <c r="G1047" s="23"/>
      <c r="H1047" s="16"/>
      <c r="I1047" s="129"/>
      <c r="J1047" s="129" t="s">
        <v>2921</v>
      </c>
      <c r="K1047" s="16"/>
      <c r="L1047" s="23"/>
      <c r="M1047" s="23"/>
      <c r="N1047" s="23" t="s">
        <v>130</v>
      </c>
      <c r="O1047" s="23" t="s">
        <v>131</v>
      </c>
      <c r="P1047" s="23"/>
      <c r="Q1047" s="23"/>
      <c r="R1047" s="23"/>
      <c r="S1047" s="23"/>
      <c r="T1047" s="23"/>
      <c r="U1047" s="23"/>
      <c r="V1047" s="23"/>
      <c r="W1047" s="23"/>
      <c r="X1047" s="23"/>
      <c r="Y1047" s="23"/>
      <c r="Z1047" s="23"/>
      <c r="AA1047" s="23"/>
      <c r="AB1047" s="23"/>
      <c r="AC1047" s="23"/>
      <c r="AD1047" s="23"/>
      <c r="AE1047" s="23"/>
      <c r="AF1047" s="16"/>
      <c r="AG1047" s="16"/>
      <c r="AH1047" s="280"/>
      <c r="AI1047" s="16"/>
      <c r="AJ1047" s="16"/>
      <c r="AK1047" s="16"/>
      <c r="AL1047" s="23"/>
      <c r="AM1047" s="23"/>
      <c r="AN1047" s="23"/>
    </row>
    <row r="1048" spans="1:40" ht="46.5" customHeight="1" x14ac:dyDescent="0.2">
      <c r="A1048" s="106" t="s">
        <v>531</v>
      </c>
      <c r="B1048" s="351">
        <v>2019</v>
      </c>
      <c r="C1048" s="16" t="s">
        <v>54</v>
      </c>
      <c r="D1048" s="240" t="s">
        <v>3475</v>
      </c>
      <c r="E1048" s="23" t="s">
        <v>2922</v>
      </c>
      <c r="F1048" s="16"/>
      <c r="G1048" s="23"/>
      <c r="H1048" s="176">
        <v>43709</v>
      </c>
      <c r="I1048" s="129"/>
      <c r="J1048" s="23"/>
      <c r="K1048" s="16"/>
      <c r="L1048" s="23"/>
      <c r="M1048" s="23"/>
      <c r="N1048" s="23" t="s">
        <v>810</v>
      </c>
      <c r="O1048" s="23" t="s">
        <v>223</v>
      </c>
      <c r="P1048" s="23"/>
      <c r="Q1048" s="23"/>
      <c r="R1048" s="23"/>
      <c r="S1048" s="23"/>
      <c r="T1048" s="23"/>
      <c r="U1048" s="23"/>
      <c r="V1048" s="23"/>
      <c r="W1048" s="23"/>
      <c r="X1048" s="23"/>
      <c r="Y1048" s="23"/>
      <c r="Z1048" s="23"/>
      <c r="AA1048" s="23"/>
      <c r="AB1048" s="23"/>
      <c r="AC1048" s="23" t="s">
        <v>62</v>
      </c>
      <c r="AD1048" s="23"/>
      <c r="AE1048" s="23"/>
      <c r="AF1048" s="16"/>
      <c r="AG1048" s="16"/>
      <c r="AH1048" s="280"/>
      <c r="AI1048" s="16"/>
      <c r="AJ1048" s="16"/>
      <c r="AK1048" s="16"/>
      <c r="AL1048" s="23"/>
      <c r="AM1048" s="23"/>
      <c r="AN1048" s="23"/>
    </row>
    <row r="1049" spans="1:40" ht="46.5" customHeight="1" x14ac:dyDescent="0.2">
      <c r="A1049" s="106" t="s">
        <v>531</v>
      </c>
      <c r="B1049" s="351">
        <v>2019</v>
      </c>
      <c r="C1049" s="16" t="s">
        <v>54</v>
      </c>
      <c r="D1049" s="240" t="s">
        <v>3476</v>
      </c>
      <c r="E1049" s="23" t="s">
        <v>2923</v>
      </c>
      <c r="F1049" s="16"/>
      <c r="G1049" s="23"/>
      <c r="H1049" s="176">
        <v>43709</v>
      </c>
      <c r="I1049" s="129"/>
      <c r="J1049" s="129" t="s">
        <v>2924</v>
      </c>
      <c r="K1049" s="16"/>
      <c r="L1049" s="23"/>
      <c r="M1049" s="23"/>
      <c r="N1049" s="23" t="s">
        <v>810</v>
      </c>
      <c r="O1049" s="23" t="s">
        <v>223</v>
      </c>
      <c r="P1049" s="23"/>
      <c r="Q1049" s="23"/>
      <c r="R1049" s="23"/>
      <c r="S1049" s="23"/>
      <c r="T1049" s="23"/>
      <c r="U1049" s="23"/>
      <c r="V1049" s="23"/>
      <c r="W1049" s="23"/>
      <c r="X1049" s="23"/>
      <c r="Y1049" s="23"/>
      <c r="Z1049" s="23"/>
      <c r="AA1049" s="23"/>
      <c r="AB1049" s="23"/>
      <c r="AC1049" s="23" t="s">
        <v>62</v>
      </c>
      <c r="AD1049" s="23"/>
      <c r="AE1049" s="23"/>
      <c r="AF1049" s="16"/>
      <c r="AG1049" s="16"/>
      <c r="AH1049" s="280"/>
      <c r="AI1049" s="16"/>
      <c r="AJ1049" s="16"/>
      <c r="AK1049" s="16"/>
      <c r="AL1049" s="23"/>
      <c r="AM1049" s="23"/>
      <c r="AN1049" s="23"/>
    </row>
    <row r="1050" spans="1:40" ht="46.5" customHeight="1" x14ac:dyDescent="0.2">
      <c r="A1050" s="106" t="s">
        <v>531</v>
      </c>
      <c r="B1050" s="351">
        <v>2019</v>
      </c>
      <c r="C1050" s="16" t="s">
        <v>54</v>
      </c>
      <c r="D1050" s="240" t="s">
        <v>3477</v>
      </c>
      <c r="E1050" s="23" t="s">
        <v>2922</v>
      </c>
      <c r="F1050" s="16"/>
      <c r="G1050" s="23"/>
      <c r="H1050" s="176">
        <v>43709</v>
      </c>
      <c r="I1050" s="129"/>
      <c r="J1050" s="23"/>
      <c r="K1050" s="16"/>
      <c r="L1050" s="23"/>
      <c r="M1050" s="23"/>
      <c r="N1050" s="23" t="s">
        <v>810</v>
      </c>
      <c r="O1050" s="23" t="s">
        <v>223</v>
      </c>
      <c r="P1050" s="23" t="s">
        <v>1240</v>
      </c>
      <c r="Q1050" s="23" t="s">
        <v>281</v>
      </c>
      <c r="R1050" s="23"/>
      <c r="S1050" s="23"/>
      <c r="T1050" s="23"/>
      <c r="U1050" s="23"/>
      <c r="V1050" s="23"/>
      <c r="W1050" s="23"/>
      <c r="X1050" s="23"/>
      <c r="Y1050" s="23"/>
      <c r="Z1050" s="23"/>
      <c r="AA1050" s="23"/>
      <c r="AB1050" s="23"/>
      <c r="AC1050" s="23" t="s">
        <v>62</v>
      </c>
      <c r="AD1050" s="23"/>
      <c r="AE1050" s="23"/>
      <c r="AF1050" s="16"/>
      <c r="AG1050" s="16"/>
      <c r="AH1050" s="280"/>
      <c r="AI1050" s="16"/>
      <c r="AJ1050" s="16"/>
      <c r="AK1050" s="16"/>
      <c r="AL1050" s="23"/>
      <c r="AM1050" s="23"/>
      <c r="AN1050" s="23"/>
    </row>
    <row r="1051" spans="1:40" ht="46.5" customHeight="1" x14ac:dyDescent="0.2">
      <c r="A1051" s="106" t="s">
        <v>531</v>
      </c>
      <c r="B1051" s="351">
        <v>2019</v>
      </c>
      <c r="C1051" s="16" t="s">
        <v>54</v>
      </c>
      <c r="D1051" s="240" t="s">
        <v>3478</v>
      </c>
      <c r="E1051" s="23" t="s">
        <v>2925</v>
      </c>
      <c r="F1051" s="16"/>
      <c r="G1051" s="23"/>
      <c r="H1051" s="176">
        <v>43709</v>
      </c>
      <c r="I1051" s="129"/>
      <c r="J1051" s="23"/>
      <c r="K1051" s="16"/>
      <c r="L1051" s="23"/>
      <c r="M1051" s="23"/>
      <c r="N1051" s="23" t="s">
        <v>810</v>
      </c>
      <c r="O1051" s="23" t="s">
        <v>223</v>
      </c>
      <c r="P1051" s="23"/>
      <c r="Q1051" s="23"/>
      <c r="R1051" s="23"/>
      <c r="S1051" s="23"/>
      <c r="T1051" s="23"/>
      <c r="U1051" s="23"/>
      <c r="V1051" s="23"/>
      <c r="W1051" s="23"/>
      <c r="X1051" s="23"/>
      <c r="Y1051" s="23"/>
      <c r="Z1051" s="23"/>
      <c r="AA1051" s="23"/>
      <c r="AB1051" s="23"/>
      <c r="AC1051" s="23" t="s">
        <v>62</v>
      </c>
      <c r="AD1051" s="23"/>
      <c r="AE1051" s="23"/>
      <c r="AF1051" s="16"/>
      <c r="AG1051" s="16"/>
      <c r="AH1051" s="280"/>
      <c r="AI1051" s="16"/>
      <c r="AJ1051" s="16"/>
      <c r="AK1051" s="16"/>
      <c r="AL1051" s="23"/>
      <c r="AM1051" s="23"/>
      <c r="AN1051" s="23"/>
    </row>
    <row r="1052" spans="1:40" ht="46.5" customHeight="1" x14ac:dyDescent="0.2">
      <c r="A1052" s="106" t="s">
        <v>531</v>
      </c>
      <c r="B1052" s="351">
        <v>2019</v>
      </c>
      <c r="C1052" s="16" t="s">
        <v>54</v>
      </c>
      <c r="D1052" s="240" t="s">
        <v>3479</v>
      </c>
      <c r="E1052" s="23" t="s">
        <v>2922</v>
      </c>
      <c r="F1052" s="16"/>
      <c r="G1052" s="23"/>
      <c r="H1052" s="176">
        <v>43709</v>
      </c>
      <c r="I1052" s="129"/>
      <c r="J1052" s="23"/>
      <c r="K1052" s="16"/>
      <c r="L1052" s="23"/>
      <c r="M1052" s="23"/>
      <c r="N1052" s="23" t="s">
        <v>2262</v>
      </c>
      <c r="O1052" s="23" t="s">
        <v>610</v>
      </c>
      <c r="P1052" s="23" t="s">
        <v>810</v>
      </c>
      <c r="Q1052" s="23" t="s">
        <v>223</v>
      </c>
      <c r="R1052" s="23"/>
      <c r="S1052" s="23"/>
      <c r="T1052" s="23"/>
      <c r="U1052" s="23"/>
      <c r="V1052" s="23"/>
      <c r="W1052" s="23"/>
      <c r="X1052" s="23"/>
      <c r="Y1052" s="23"/>
      <c r="Z1052" s="23"/>
      <c r="AA1052" s="23"/>
      <c r="AB1052" s="23"/>
      <c r="AC1052" s="23"/>
      <c r="AD1052" s="23"/>
      <c r="AE1052" s="23"/>
      <c r="AF1052" s="16"/>
      <c r="AG1052" s="16"/>
      <c r="AH1052" s="280"/>
      <c r="AI1052" s="16"/>
      <c r="AJ1052" s="16"/>
      <c r="AK1052" s="16"/>
      <c r="AL1052" s="23"/>
      <c r="AM1052" s="23"/>
      <c r="AN1052" s="23"/>
    </row>
    <row r="1053" spans="1:40" ht="46.5" customHeight="1" x14ac:dyDescent="0.2">
      <c r="A1053" s="106" t="s">
        <v>531</v>
      </c>
      <c r="B1053" s="351">
        <v>2019</v>
      </c>
      <c r="C1053" s="16" t="s">
        <v>1579</v>
      </c>
      <c r="D1053" s="240" t="s">
        <v>3480</v>
      </c>
      <c r="E1053" s="23" t="s">
        <v>2922</v>
      </c>
      <c r="F1053" s="16"/>
      <c r="G1053" s="23"/>
      <c r="H1053" s="16"/>
      <c r="I1053" s="129"/>
      <c r="J1053" s="129" t="s">
        <v>2926</v>
      </c>
      <c r="K1053" s="16"/>
      <c r="L1053" s="23"/>
      <c r="M1053" s="23"/>
      <c r="N1053" s="23" t="s">
        <v>249</v>
      </c>
      <c r="O1053" s="23" t="s">
        <v>250</v>
      </c>
      <c r="P1053" s="23"/>
      <c r="Q1053" s="23"/>
      <c r="R1053" s="23"/>
      <c r="S1053" s="23"/>
      <c r="T1053" s="23"/>
      <c r="U1053" s="23"/>
      <c r="V1053" s="23"/>
      <c r="W1053" s="23"/>
      <c r="X1053" s="23"/>
      <c r="Y1053" s="23"/>
      <c r="Z1053" s="23"/>
      <c r="AA1053" s="23"/>
      <c r="AB1053" s="23"/>
      <c r="AC1053" s="23" t="s">
        <v>62</v>
      </c>
      <c r="AD1053" s="23"/>
      <c r="AE1053" s="23"/>
      <c r="AF1053" s="16"/>
      <c r="AG1053" s="16"/>
      <c r="AH1053" s="280"/>
      <c r="AI1053" s="16"/>
      <c r="AJ1053" s="16"/>
      <c r="AK1053" s="16"/>
      <c r="AL1053" s="23"/>
      <c r="AM1053" s="23"/>
      <c r="AN1053" s="23"/>
    </row>
    <row r="1054" spans="1:40" ht="46.5" customHeight="1" x14ac:dyDescent="0.2">
      <c r="A1054" s="106" t="s">
        <v>531</v>
      </c>
      <c r="B1054" s="351">
        <v>2019</v>
      </c>
      <c r="C1054" s="159" t="s">
        <v>136</v>
      </c>
      <c r="D1054" s="240" t="s">
        <v>3481</v>
      </c>
      <c r="E1054" s="23" t="s">
        <v>2927</v>
      </c>
      <c r="F1054" s="16"/>
      <c r="G1054" s="23"/>
      <c r="H1054" s="16"/>
      <c r="I1054" s="129"/>
      <c r="J1054" s="23"/>
      <c r="K1054" s="16"/>
      <c r="L1054" s="23"/>
      <c r="M1054" s="23"/>
      <c r="N1054" s="23" t="s">
        <v>698</v>
      </c>
      <c r="O1054" s="23" t="s">
        <v>610</v>
      </c>
      <c r="P1054" s="23"/>
      <c r="Q1054" s="23"/>
      <c r="R1054" s="23"/>
      <c r="S1054" s="23"/>
      <c r="T1054" s="23"/>
      <c r="U1054" s="23"/>
      <c r="V1054" s="23"/>
      <c r="W1054" s="23"/>
      <c r="X1054" s="23"/>
      <c r="Y1054" s="23"/>
      <c r="Z1054" s="23"/>
      <c r="AA1054" s="23"/>
      <c r="AB1054" s="23"/>
      <c r="AC1054" s="23" t="s">
        <v>62</v>
      </c>
      <c r="AD1054" s="23"/>
      <c r="AE1054" s="23"/>
      <c r="AF1054" s="16"/>
      <c r="AG1054" s="16"/>
      <c r="AH1054" s="280"/>
      <c r="AI1054" s="16"/>
      <c r="AJ1054" s="16"/>
      <c r="AK1054" s="16"/>
      <c r="AL1054" s="23"/>
      <c r="AM1054" s="23"/>
      <c r="AN1054" s="23"/>
    </row>
    <row r="1055" spans="1:40" ht="46.5" customHeight="1" x14ac:dyDescent="0.2">
      <c r="A1055" s="106" t="s">
        <v>531</v>
      </c>
      <c r="B1055" s="351">
        <v>2019</v>
      </c>
      <c r="C1055" s="159" t="s">
        <v>79</v>
      </c>
      <c r="D1055" s="240" t="s">
        <v>3482</v>
      </c>
      <c r="E1055" s="23" t="s">
        <v>2386</v>
      </c>
      <c r="F1055" s="16"/>
      <c r="G1055" s="23"/>
      <c r="H1055" s="16" t="s">
        <v>2928</v>
      </c>
      <c r="I1055" s="129"/>
      <c r="J1055" s="23"/>
      <c r="K1055" s="16"/>
      <c r="L1055" s="23"/>
      <c r="M1055" s="23"/>
      <c r="N1055" s="23" t="s">
        <v>544</v>
      </c>
      <c r="O1055" s="23" t="s">
        <v>545</v>
      </c>
      <c r="P1055" s="23"/>
      <c r="Q1055" s="23"/>
      <c r="R1055" s="23"/>
      <c r="S1055" s="23"/>
      <c r="T1055" s="23"/>
      <c r="U1055" s="23"/>
      <c r="V1055" s="23"/>
      <c r="W1055" s="23"/>
      <c r="X1055" s="23"/>
      <c r="Y1055" s="23"/>
      <c r="Z1055" s="23"/>
      <c r="AA1055" s="23"/>
      <c r="AB1055" s="23"/>
      <c r="AC1055" s="23" t="s">
        <v>62</v>
      </c>
      <c r="AD1055" s="23"/>
      <c r="AE1055" s="23"/>
      <c r="AF1055" s="16"/>
      <c r="AG1055" s="16"/>
      <c r="AH1055" s="280"/>
      <c r="AI1055" s="16"/>
      <c r="AJ1055" s="16"/>
      <c r="AK1055" s="16"/>
      <c r="AL1055" s="23"/>
      <c r="AM1055" s="23"/>
      <c r="AN1055" s="23"/>
    </row>
    <row r="1056" spans="1:40" ht="46.5" customHeight="1" x14ac:dyDescent="0.2">
      <c r="A1056" s="125" t="s">
        <v>458</v>
      </c>
      <c r="B1056" s="351">
        <v>2019</v>
      </c>
      <c r="C1056" s="16" t="s">
        <v>136</v>
      </c>
      <c r="D1056" s="32" t="s">
        <v>3483</v>
      </c>
      <c r="E1056" s="20" t="s">
        <v>2929</v>
      </c>
      <c r="F1056" s="19"/>
      <c r="G1056" s="23"/>
      <c r="H1056" s="19" t="s">
        <v>2930</v>
      </c>
      <c r="I1056" s="129"/>
      <c r="J1056" s="23"/>
      <c r="K1056" s="16">
        <v>1</v>
      </c>
      <c r="L1056" s="23"/>
      <c r="M1056" s="23"/>
      <c r="N1056" s="23" t="s">
        <v>481</v>
      </c>
      <c r="O1056" s="23" t="s">
        <v>482</v>
      </c>
      <c r="P1056" s="23"/>
      <c r="Q1056" s="23"/>
      <c r="R1056" s="23"/>
      <c r="S1056" s="23"/>
      <c r="T1056" s="23"/>
      <c r="U1056" s="23"/>
      <c r="V1056" s="23"/>
      <c r="W1056" s="23"/>
      <c r="X1056" s="23"/>
      <c r="Y1056" s="23"/>
      <c r="Z1056" s="23"/>
      <c r="AA1056" s="23"/>
      <c r="AB1056" s="23"/>
      <c r="AC1056" s="23" t="s">
        <v>62</v>
      </c>
      <c r="AD1056" s="23"/>
      <c r="AE1056" s="23"/>
      <c r="AF1056" s="16"/>
      <c r="AG1056" s="16"/>
      <c r="AH1056" s="280"/>
      <c r="AI1056" s="16"/>
      <c r="AJ1056" s="16"/>
      <c r="AK1056" s="16"/>
      <c r="AL1056" s="23"/>
      <c r="AM1056" s="23"/>
      <c r="AN1056" s="23"/>
    </row>
    <row r="1057" spans="1:40" ht="46.5" customHeight="1" x14ac:dyDescent="0.2">
      <c r="A1057" s="125" t="s">
        <v>458</v>
      </c>
      <c r="B1057" s="351">
        <v>2019</v>
      </c>
      <c r="C1057" s="159" t="s">
        <v>125</v>
      </c>
      <c r="D1057" s="32" t="s">
        <v>3484</v>
      </c>
      <c r="E1057" s="20" t="s">
        <v>2931</v>
      </c>
      <c r="F1057" s="19"/>
      <c r="G1057" s="23"/>
      <c r="H1057" s="19" t="s">
        <v>2932</v>
      </c>
      <c r="I1057" s="129"/>
      <c r="J1057" s="23"/>
      <c r="K1057" s="16">
        <v>1</v>
      </c>
      <c r="L1057" s="23"/>
      <c r="M1057" s="23"/>
      <c r="N1057" s="23" t="s">
        <v>130</v>
      </c>
      <c r="O1057" s="23" t="s">
        <v>131</v>
      </c>
      <c r="P1057" s="23"/>
      <c r="Q1057" s="23"/>
      <c r="R1057" s="23"/>
      <c r="S1057" s="23"/>
      <c r="T1057" s="23"/>
      <c r="U1057" s="23"/>
      <c r="V1057" s="23"/>
      <c r="W1057" s="23"/>
      <c r="X1057" s="23"/>
      <c r="Y1057" s="23"/>
      <c r="Z1057" s="23"/>
      <c r="AA1057" s="23"/>
      <c r="AB1057" s="23"/>
      <c r="AC1057" s="23" t="s">
        <v>62</v>
      </c>
      <c r="AD1057" s="23"/>
      <c r="AE1057" s="23"/>
      <c r="AF1057" s="16"/>
      <c r="AG1057" s="16"/>
      <c r="AH1057" s="280"/>
      <c r="AI1057" s="16"/>
      <c r="AJ1057" s="16"/>
      <c r="AK1057" s="16"/>
      <c r="AL1057" s="23"/>
      <c r="AM1057" s="23"/>
      <c r="AN1057" s="23"/>
    </row>
    <row r="1058" spans="1:40" ht="46.5" customHeight="1" x14ac:dyDescent="0.2">
      <c r="A1058" s="125" t="s">
        <v>458</v>
      </c>
      <c r="B1058" s="351">
        <v>2019</v>
      </c>
      <c r="C1058" s="16" t="s">
        <v>125</v>
      </c>
      <c r="D1058" s="32" t="s">
        <v>3485</v>
      </c>
      <c r="E1058" s="20" t="s">
        <v>2933</v>
      </c>
      <c r="F1058" s="19"/>
      <c r="G1058" s="23"/>
      <c r="H1058" s="19" t="s">
        <v>2934</v>
      </c>
      <c r="I1058" s="129"/>
      <c r="J1058" s="23"/>
      <c r="K1058" s="16">
        <v>0</v>
      </c>
      <c r="L1058" s="23"/>
      <c r="M1058" s="23"/>
      <c r="N1058" s="23" t="s">
        <v>352</v>
      </c>
      <c r="O1058" s="23" t="s">
        <v>353</v>
      </c>
      <c r="P1058" s="23"/>
      <c r="Q1058" s="23"/>
      <c r="R1058" s="23"/>
      <c r="S1058" s="23"/>
      <c r="T1058" s="23"/>
      <c r="U1058" s="23"/>
      <c r="V1058" s="23"/>
      <c r="W1058" s="23"/>
      <c r="X1058" s="23"/>
      <c r="Y1058" s="23"/>
      <c r="Z1058" s="23"/>
      <c r="AA1058" s="23"/>
      <c r="AB1058" s="23"/>
      <c r="AC1058" s="23"/>
      <c r="AD1058" s="23"/>
      <c r="AE1058" s="23"/>
      <c r="AF1058" s="16"/>
      <c r="AG1058" s="16"/>
      <c r="AH1058" s="280"/>
      <c r="AI1058" s="16"/>
      <c r="AJ1058" s="16"/>
      <c r="AK1058" s="16"/>
      <c r="AL1058" s="23"/>
      <c r="AM1058" s="23"/>
      <c r="AN1058" s="23"/>
    </row>
    <row r="1059" spans="1:40" ht="46.5" customHeight="1" x14ac:dyDescent="0.2">
      <c r="A1059" s="125" t="s">
        <v>458</v>
      </c>
      <c r="B1059" s="351">
        <v>2019</v>
      </c>
      <c r="C1059" s="16" t="s">
        <v>125</v>
      </c>
      <c r="D1059" s="32" t="s">
        <v>3486</v>
      </c>
      <c r="E1059" s="20" t="s">
        <v>2935</v>
      </c>
      <c r="F1059" s="19"/>
      <c r="G1059" s="23"/>
      <c r="H1059" s="19" t="s">
        <v>2936</v>
      </c>
      <c r="I1059" s="129"/>
      <c r="J1059" s="23"/>
      <c r="K1059" s="16">
        <v>1</v>
      </c>
      <c r="L1059" s="23"/>
      <c r="M1059" s="23"/>
      <c r="N1059" s="23" t="s">
        <v>352</v>
      </c>
      <c r="O1059" s="23" t="s">
        <v>353</v>
      </c>
      <c r="P1059" s="23"/>
      <c r="Q1059" s="23"/>
      <c r="R1059" s="23"/>
      <c r="S1059" s="23"/>
      <c r="T1059" s="23"/>
      <c r="U1059" s="23"/>
      <c r="V1059" s="23"/>
      <c r="W1059" s="23"/>
      <c r="X1059" s="23"/>
      <c r="Y1059" s="23"/>
      <c r="Z1059" s="23"/>
      <c r="AA1059" s="23"/>
      <c r="AB1059" s="23" t="s">
        <v>62</v>
      </c>
      <c r="AC1059" s="23" t="s">
        <v>62</v>
      </c>
      <c r="AD1059" s="23"/>
      <c r="AE1059" s="23"/>
      <c r="AF1059" s="16"/>
      <c r="AG1059" s="16"/>
      <c r="AH1059" s="280"/>
      <c r="AI1059" s="16"/>
      <c r="AJ1059" s="16"/>
      <c r="AK1059" s="16"/>
      <c r="AL1059" s="23"/>
      <c r="AM1059" s="23"/>
      <c r="AN1059" s="23"/>
    </row>
    <row r="1060" spans="1:40" ht="46.5" customHeight="1" x14ac:dyDescent="0.2">
      <c r="A1060" s="125" t="s">
        <v>458</v>
      </c>
      <c r="B1060" s="351">
        <v>2019</v>
      </c>
      <c r="C1060" s="16" t="s">
        <v>125</v>
      </c>
      <c r="D1060" s="32" t="s">
        <v>3487</v>
      </c>
      <c r="E1060" s="20" t="s">
        <v>2937</v>
      </c>
      <c r="F1060" s="19"/>
      <c r="G1060" s="23"/>
      <c r="H1060" s="19" t="s">
        <v>2938</v>
      </c>
      <c r="I1060" s="129"/>
      <c r="J1060" s="23"/>
      <c r="K1060" s="16">
        <v>1</v>
      </c>
      <c r="L1060" s="23"/>
      <c r="M1060" s="23"/>
      <c r="N1060" s="23" t="s">
        <v>352</v>
      </c>
      <c r="O1060" s="23" t="s">
        <v>353</v>
      </c>
      <c r="P1060" s="23" t="s">
        <v>2275</v>
      </c>
      <c r="Q1060" s="23" t="s">
        <v>2276</v>
      </c>
      <c r="R1060" s="23"/>
      <c r="S1060" s="23"/>
      <c r="T1060" s="23"/>
      <c r="U1060" s="23"/>
      <c r="V1060" s="23"/>
      <c r="W1060" s="23"/>
      <c r="X1060" s="23"/>
      <c r="Y1060" s="23"/>
      <c r="Z1060" s="23"/>
      <c r="AA1060" s="23"/>
      <c r="AB1060" s="23"/>
      <c r="AC1060" s="23"/>
      <c r="AD1060" s="23"/>
      <c r="AE1060" s="23"/>
      <c r="AF1060" s="16"/>
      <c r="AG1060" s="16"/>
      <c r="AH1060" s="280"/>
      <c r="AI1060" s="16"/>
      <c r="AJ1060" s="16"/>
      <c r="AK1060" s="16"/>
      <c r="AL1060" s="23"/>
      <c r="AM1060" s="23"/>
      <c r="AN1060" s="23"/>
    </row>
    <row r="1061" spans="1:40" ht="46.5" customHeight="1" x14ac:dyDescent="0.2">
      <c r="A1061" s="125" t="s">
        <v>458</v>
      </c>
      <c r="B1061" s="351">
        <v>2019</v>
      </c>
      <c r="C1061" s="16" t="s">
        <v>1579</v>
      </c>
      <c r="D1061" s="32" t="s">
        <v>3488</v>
      </c>
      <c r="E1061" s="20" t="s">
        <v>2939</v>
      </c>
      <c r="F1061" s="19"/>
      <c r="G1061" s="23"/>
      <c r="H1061" s="19" t="s">
        <v>2940</v>
      </c>
      <c r="I1061" s="129"/>
      <c r="J1061" s="23"/>
      <c r="K1061" s="16">
        <v>1</v>
      </c>
      <c r="L1061" s="23"/>
      <c r="M1061" s="23"/>
      <c r="N1061" s="23" t="s">
        <v>77</v>
      </c>
      <c r="O1061" s="23" t="s">
        <v>78</v>
      </c>
      <c r="P1061" s="23"/>
      <c r="Q1061" s="23"/>
      <c r="R1061" s="23"/>
      <c r="S1061" s="23"/>
      <c r="T1061" s="23"/>
      <c r="U1061" s="23"/>
      <c r="V1061" s="23"/>
      <c r="W1061" s="23"/>
      <c r="X1061" s="23"/>
      <c r="Y1061" s="23"/>
      <c r="Z1061" s="23"/>
      <c r="AA1061" s="23"/>
      <c r="AB1061" s="23"/>
      <c r="AC1061" s="23" t="s">
        <v>62</v>
      </c>
      <c r="AD1061" s="23"/>
      <c r="AE1061" s="23"/>
      <c r="AF1061" s="16"/>
      <c r="AG1061" s="16"/>
      <c r="AH1061" s="280"/>
      <c r="AI1061" s="16"/>
      <c r="AJ1061" s="16"/>
      <c r="AK1061" s="16"/>
      <c r="AL1061" s="23"/>
      <c r="AM1061" s="23"/>
      <c r="AN1061" s="23"/>
    </row>
    <row r="1062" spans="1:40" ht="46.5" customHeight="1" x14ac:dyDescent="0.2">
      <c r="A1062" s="125" t="s">
        <v>458</v>
      </c>
      <c r="B1062" s="351">
        <v>2019</v>
      </c>
      <c r="C1062" s="16" t="s">
        <v>1579</v>
      </c>
      <c r="D1062" s="32" t="s">
        <v>3489</v>
      </c>
      <c r="E1062" s="20" t="s">
        <v>2929</v>
      </c>
      <c r="F1062" s="19"/>
      <c r="G1062" s="23"/>
      <c r="H1062" s="19" t="s">
        <v>2941</v>
      </c>
      <c r="I1062" s="129"/>
      <c r="J1062" s="23"/>
      <c r="K1062" s="16">
        <v>1</v>
      </c>
      <c r="L1062" s="23"/>
      <c r="M1062" s="23"/>
      <c r="N1062" s="23" t="s">
        <v>77</v>
      </c>
      <c r="O1062" s="23" t="s">
        <v>78</v>
      </c>
      <c r="P1062" s="23"/>
      <c r="Q1062" s="23"/>
      <c r="R1062" s="23"/>
      <c r="S1062" s="23"/>
      <c r="T1062" s="23"/>
      <c r="U1062" s="23"/>
      <c r="V1062" s="23"/>
      <c r="W1062" s="23"/>
      <c r="X1062" s="23"/>
      <c r="Y1062" s="23"/>
      <c r="Z1062" s="23"/>
      <c r="AA1062" s="23"/>
      <c r="AB1062" s="23"/>
      <c r="AC1062" s="23" t="s">
        <v>62</v>
      </c>
      <c r="AD1062" s="23"/>
      <c r="AE1062" s="23"/>
      <c r="AF1062" s="16"/>
      <c r="AG1062" s="16"/>
      <c r="AH1062" s="280"/>
      <c r="AI1062" s="16"/>
      <c r="AJ1062" s="16"/>
      <c r="AK1062" s="16"/>
      <c r="AL1062" s="23"/>
      <c r="AM1062" s="23"/>
      <c r="AN1062" s="23"/>
    </row>
    <row r="1063" spans="1:40" ht="46.5" customHeight="1" x14ac:dyDescent="0.2">
      <c r="A1063" s="125" t="s">
        <v>458</v>
      </c>
      <c r="B1063" s="351">
        <v>2019</v>
      </c>
      <c r="C1063" s="16" t="s">
        <v>79</v>
      </c>
      <c r="D1063" s="32" t="s">
        <v>3490</v>
      </c>
      <c r="E1063" s="20" t="s">
        <v>2942</v>
      </c>
      <c r="F1063" s="19"/>
      <c r="G1063" s="23"/>
      <c r="H1063" s="19" t="s">
        <v>2943</v>
      </c>
      <c r="I1063" s="129"/>
      <c r="J1063" s="23"/>
      <c r="K1063" s="16">
        <v>1</v>
      </c>
      <c r="L1063" s="23"/>
      <c r="M1063" s="23"/>
      <c r="N1063" s="23" t="s">
        <v>85</v>
      </c>
      <c r="O1063" s="23" t="s">
        <v>86</v>
      </c>
      <c r="P1063" s="23"/>
      <c r="Q1063" s="23"/>
      <c r="R1063" s="23"/>
      <c r="S1063" s="23"/>
      <c r="T1063" s="23"/>
      <c r="U1063" s="23"/>
      <c r="V1063" s="23"/>
      <c r="W1063" s="23"/>
      <c r="X1063" s="23"/>
      <c r="Y1063" s="23"/>
      <c r="Z1063" s="23"/>
      <c r="AA1063" s="23"/>
      <c r="AB1063" s="23"/>
      <c r="AC1063" s="23"/>
      <c r="AD1063" s="23"/>
      <c r="AE1063" s="23"/>
      <c r="AF1063" s="16"/>
      <c r="AG1063" s="16"/>
      <c r="AH1063" s="280"/>
      <c r="AI1063" s="16"/>
      <c r="AJ1063" s="16"/>
      <c r="AK1063" s="16"/>
      <c r="AL1063" s="23"/>
      <c r="AM1063" s="23"/>
      <c r="AN1063" s="23"/>
    </row>
    <row r="1064" spans="1:40" ht="46.5" customHeight="1" x14ac:dyDescent="0.2">
      <c r="A1064" s="125" t="s">
        <v>458</v>
      </c>
      <c r="B1064" s="351">
        <v>2019</v>
      </c>
      <c r="C1064" s="16" t="s">
        <v>79</v>
      </c>
      <c r="D1064" s="32" t="s">
        <v>3491</v>
      </c>
      <c r="E1064" s="20" t="s">
        <v>2944</v>
      </c>
      <c r="F1064" s="19"/>
      <c r="G1064" s="23"/>
      <c r="H1064" s="19" t="s">
        <v>2945</v>
      </c>
      <c r="I1064" s="129"/>
      <c r="J1064" s="23"/>
      <c r="K1064" s="16">
        <v>1</v>
      </c>
      <c r="L1064" s="23"/>
      <c r="M1064" s="23"/>
      <c r="N1064" s="23" t="s">
        <v>85</v>
      </c>
      <c r="O1064" s="23" t="s">
        <v>86</v>
      </c>
      <c r="P1064" s="23"/>
      <c r="Q1064" s="23"/>
      <c r="R1064" s="23"/>
      <c r="S1064" s="23"/>
      <c r="T1064" s="23"/>
      <c r="U1064" s="23"/>
      <c r="V1064" s="23"/>
      <c r="W1064" s="23"/>
      <c r="X1064" s="23"/>
      <c r="Y1064" s="23"/>
      <c r="Z1064" s="23"/>
      <c r="AA1064" s="23"/>
      <c r="AB1064" s="23"/>
      <c r="AC1064" s="23" t="s">
        <v>62</v>
      </c>
      <c r="AD1064" s="23"/>
      <c r="AE1064" s="23"/>
      <c r="AF1064" s="16"/>
      <c r="AG1064" s="16"/>
      <c r="AH1064" s="280"/>
      <c r="AI1064" s="16"/>
      <c r="AJ1064" s="16"/>
      <c r="AK1064" s="16"/>
      <c r="AL1064" s="23"/>
      <c r="AM1064" s="23"/>
      <c r="AN1064" s="23"/>
    </row>
    <row r="1065" spans="1:40" ht="46.5" customHeight="1" x14ac:dyDescent="0.2">
      <c r="A1065" s="125" t="s">
        <v>458</v>
      </c>
      <c r="B1065" s="351">
        <v>2019</v>
      </c>
      <c r="C1065" s="16" t="s">
        <v>1579</v>
      </c>
      <c r="D1065" s="32" t="s">
        <v>3492</v>
      </c>
      <c r="E1065" s="20" t="s">
        <v>2946</v>
      </c>
      <c r="F1065" s="19"/>
      <c r="G1065" s="23"/>
      <c r="H1065" s="19" t="s">
        <v>2947</v>
      </c>
      <c r="I1065" s="129"/>
      <c r="J1065" s="23"/>
      <c r="K1065" s="16">
        <v>1</v>
      </c>
      <c r="L1065" s="23"/>
      <c r="M1065" s="23"/>
      <c r="N1065" s="23" t="s">
        <v>123</v>
      </c>
      <c r="O1065" s="23" t="s">
        <v>124</v>
      </c>
      <c r="P1065" s="23"/>
      <c r="Q1065" s="23"/>
      <c r="R1065" s="23"/>
      <c r="S1065" s="23"/>
      <c r="T1065" s="23"/>
      <c r="U1065" s="23"/>
      <c r="V1065" s="23"/>
      <c r="W1065" s="23"/>
      <c r="X1065" s="23"/>
      <c r="Y1065" s="23"/>
      <c r="Z1065" s="23"/>
      <c r="AA1065" s="23"/>
      <c r="AB1065" s="23"/>
      <c r="AC1065" s="23"/>
      <c r="AD1065" s="23"/>
      <c r="AE1065" s="23"/>
      <c r="AF1065" s="16"/>
      <c r="AG1065" s="16"/>
      <c r="AH1065" s="280"/>
      <c r="AI1065" s="16"/>
      <c r="AJ1065" s="16"/>
      <c r="AK1065" s="16"/>
      <c r="AL1065" s="23"/>
      <c r="AM1065" s="23"/>
      <c r="AN1065" s="23"/>
    </row>
    <row r="1066" spans="1:40" ht="46.5" customHeight="1" x14ac:dyDescent="0.2">
      <c r="A1066" s="125" t="s">
        <v>458</v>
      </c>
      <c r="B1066" s="351">
        <v>2019</v>
      </c>
      <c r="C1066" s="16" t="s">
        <v>1579</v>
      </c>
      <c r="D1066" s="32" t="s">
        <v>3493</v>
      </c>
      <c r="E1066" s="20" t="s">
        <v>2948</v>
      </c>
      <c r="F1066" s="19"/>
      <c r="G1066" s="23"/>
      <c r="H1066" s="19" t="s">
        <v>2949</v>
      </c>
      <c r="I1066" s="129"/>
      <c r="J1066" s="23"/>
      <c r="K1066" s="16">
        <v>1</v>
      </c>
      <c r="L1066" s="23"/>
      <c r="M1066" s="23"/>
      <c r="N1066" s="23" t="s">
        <v>123</v>
      </c>
      <c r="O1066" s="23" t="s">
        <v>124</v>
      </c>
      <c r="P1066" s="23"/>
      <c r="Q1066" s="23"/>
      <c r="R1066" s="23"/>
      <c r="S1066" s="23"/>
      <c r="T1066" s="23"/>
      <c r="U1066" s="23"/>
      <c r="V1066" s="23"/>
      <c r="W1066" s="23"/>
      <c r="X1066" s="23"/>
      <c r="Y1066" s="23"/>
      <c r="Z1066" s="23"/>
      <c r="AA1066" s="23"/>
      <c r="AB1066" s="23"/>
      <c r="AC1066" s="23"/>
      <c r="AD1066" s="23"/>
      <c r="AE1066" s="23"/>
      <c r="AF1066" s="16"/>
      <c r="AG1066" s="16"/>
      <c r="AH1066" s="280"/>
      <c r="AI1066" s="16"/>
      <c r="AJ1066" s="16"/>
      <c r="AK1066" s="16"/>
      <c r="AL1066" s="23"/>
      <c r="AM1066" s="23"/>
      <c r="AN1066" s="23"/>
    </row>
    <row r="1067" spans="1:40" ht="46.5" customHeight="1" x14ac:dyDescent="0.2">
      <c r="A1067" s="125" t="s">
        <v>458</v>
      </c>
      <c r="B1067" s="351">
        <v>2019</v>
      </c>
      <c r="C1067" s="16" t="s">
        <v>54</v>
      </c>
      <c r="D1067" s="32" t="s">
        <v>3494</v>
      </c>
      <c r="E1067" s="20" t="s">
        <v>2950</v>
      </c>
      <c r="F1067" s="19"/>
      <c r="G1067" s="23"/>
      <c r="H1067" s="19" t="s">
        <v>2951</v>
      </c>
      <c r="I1067" s="129"/>
      <c r="J1067" s="23"/>
      <c r="K1067" s="16">
        <v>1</v>
      </c>
      <c r="L1067" s="23"/>
      <c r="M1067" s="23"/>
      <c r="N1067" s="23" t="s">
        <v>2476</v>
      </c>
      <c r="O1067" s="23" t="s">
        <v>2477</v>
      </c>
      <c r="P1067" s="23"/>
      <c r="Q1067" s="23"/>
      <c r="R1067" s="23"/>
      <c r="S1067" s="23"/>
      <c r="T1067" s="23"/>
      <c r="U1067" s="23"/>
      <c r="V1067" s="23"/>
      <c r="W1067" s="23"/>
      <c r="X1067" s="23"/>
      <c r="Y1067" s="23"/>
      <c r="Z1067" s="23"/>
      <c r="AA1067" s="23"/>
      <c r="AB1067" s="23"/>
      <c r="AC1067" s="23" t="s">
        <v>62</v>
      </c>
      <c r="AD1067" s="23"/>
      <c r="AE1067" s="23"/>
      <c r="AF1067" s="16"/>
      <c r="AG1067" s="16"/>
      <c r="AH1067" s="280"/>
      <c r="AI1067" s="16"/>
      <c r="AJ1067" s="16"/>
      <c r="AK1067" s="16"/>
      <c r="AL1067" s="23"/>
      <c r="AM1067" s="23"/>
      <c r="AN1067" s="23"/>
    </row>
    <row r="1068" spans="1:40" ht="46.5" customHeight="1" x14ac:dyDescent="0.2">
      <c r="A1068" s="125" t="s">
        <v>458</v>
      </c>
      <c r="B1068" s="351">
        <v>2019</v>
      </c>
      <c r="C1068" s="16" t="s">
        <v>54</v>
      </c>
      <c r="D1068" s="241" t="s">
        <v>3495</v>
      </c>
      <c r="E1068" s="20" t="s">
        <v>2952</v>
      </c>
      <c r="F1068" s="19"/>
      <c r="G1068" s="23"/>
      <c r="H1068" s="19" t="s">
        <v>2953</v>
      </c>
      <c r="I1068" s="129"/>
      <c r="J1068" s="23"/>
      <c r="K1068" s="16">
        <v>1</v>
      </c>
      <c r="L1068" s="23"/>
      <c r="M1068" s="23"/>
      <c r="N1068" s="23" t="s">
        <v>2476</v>
      </c>
      <c r="O1068" s="23" t="s">
        <v>2477</v>
      </c>
      <c r="P1068" s="23"/>
      <c r="Q1068" s="23"/>
      <c r="R1068" s="23"/>
      <c r="S1068" s="23"/>
      <c r="T1068" s="23"/>
      <c r="U1068" s="23"/>
      <c r="V1068" s="23"/>
      <c r="W1068" s="23"/>
      <c r="X1068" s="23"/>
      <c r="Y1068" s="23"/>
      <c r="Z1068" s="23"/>
      <c r="AA1068" s="23"/>
      <c r="AB1068" s="23"/>
      <c r="AC1068" s="23"/>
      <c r="AD1068" s="23"/>
      <c r="AE1068" s="23"/>
      <c r="AF1068" s="16"/>
      <c r="AG1068" s="16"/>
      <c r="AH1068" s="280"/>
      <c r="AI1068" s="16"/>
      <c r="AJ1068" s="16"/>
      <c r="AK1068" s="16"/>
      <c r="AL1068" s="23"/>
      <c r="AM1068" s="23"/>
      <c r="AN1068" s="23"/>
    </row>
    <row r="1069" spans="1:40" ht="46.5" customHeight="1" x14ac:dyDescent="0.2">
      <c r="A1069" s="125" t="s">
        <v>458</v>
      </c>
      <c r="B1069" s="351">
        <v>2019</v>
      </c>
      <c r="C1069" s="16" t="s">
        <v>54</v>
      </c>
      <c r="D1069" s="32" t="s">
        <v>3496</v>
      </c>
      <c r="E1069" s="20" t="s">
        <v>2954</v>
      </c>
      <c r="F1069" s="19"/>
      <c r="G1069" s="23"/>
      <c r="H1069" s="19" t="s">
        <v>2955</v>
      </c>
      <c r="I1069" s="129"/>
      <c r="J1069" s="23"/>
      <c r="K1069" s="16">
        <v>1</v>
      </c>
      <c r="L1069" s="23"/>
      <c r="M1069" s="23"/>
      <c r="N1069" s="23" t="s">
        <v>2476</v>
      </c>
      <c r="O1069" s="23" t="s">
        <v>2477</v>
      </c>
      <c r="P1069" s="23"/>
      <c r="Q1069" s="23"/>
      <c r="R1069" s="23"/>
      <c r="S1069" s="23"/>
      <c r="T1069" s="23"/>
      <c r="U1069" s="23"/>
      <c r="V1069" s="23"/>
      <c r="W1069" s="23"/>
      <c r="X1069" s="23"/>
      <c r="Y1069" s="23"/>
      <c r="Z1069" s="23"/>
      <c r="AA1069" s="23"/>
      <c r="AB1069" s="23"/>
      <c r="AC1069" s="23"/>
      <c r="AD1069" s="23"/>
      <c r="AE1069" s="23"/>
      <c r="AF1069" s="16"/>
      <c r="AG1069" s="16"/>
      <c r="AH1069" s="280"/>
      <c r="AI1069" s="16"/>
      <c r="AJ1069" s="16"/>
      <c r="AK1069" s="16"/>
      <c r="AL1069" s="23"/>
      <c r="AM1069" s="23"/>
      <c r="AN1069" s="23"/>
    </row>
    <row r="1070" spans="1:40" ht="46.5" customHeight="1" x14ac:dyDescent="0.2">
      <c r="A1070" s="125" t="s">
        <v>458</v>
      </c>
      <c r="B1070" s="351">
        <v>2019</v>
      </c>
      <c r="C1070" s="16" t="s">
        <v>125</v>
      </c>
      <c r="D1070" s="32" t="s">
        <v>3497</v>
      </c>
      <c r="E1070" s="20" t="s">
        <v>2956</v>
      </c>
      <c r="F1070" s="19"/>
      <c r="G1070" s="23"/>
      <c r="H1070" s="19" t="s">
        <v>2957</v>
      </c>
      <c r="I1070" s="129"/>
      <c r="J1070" s="23"/>
      <c r="K1070" s="16">
        <v>1</v>
      </c>
      <c r="L1070" s="23"/>
      <c r="M1070" s="23"/>
      <c r="N1070" s="23" t="s">
        <v>130</v>
      </c>
      <c r="O1070" s="23" t="s">
        <v>131</v>
      </c>
      <c r="P1070" s="23"/>
      <c r="Q1070" s="23"/>
      <c r="R1070" s="23"/>
      <c r="S1070" s="23"/>
      <c r="T1070" s="23"/>
      <c r="U1070" s="23"/>
      <c r="V1070" s="23"/>
      <c r="W1070" s="23"/>
      <c r="X1070" s="23"/>
      <c r="Y1070" s="23"/>
      <c r="Z1070" s="23"/>
      <c r="AA1070" s="23"/>
      <c r="AB1070" s="23"/>
      <c r="AC1070" s="23"/>
      <c r="AD1070" s="23"/>
      <c r="AE1070" s="23"/>
      <c r="AF1070" s="16"/>
      <c r="AG1070" s="16"/>
      <c r="AH1070" s="280"/>
      <c r="AI1070" s="16"/>
      <c r="AJ1070" s="16"/>
      <c r="AK1070" s="16"/>
      <c r="AL1070" s="23"/>
      <c r="AM1070" s="23"/>
      <c r="AN1070" s="23"/>
    </row>
    <row r="1071" spans="1:40" ht="46.5" customHeight="1" x14ac:dyDescent="0.2">
      <c r="A1071" s="125" t="s">
        <v>458</v>
      </c>
      <c r="B1071" s="351">
        <v>2019</v>
      </c>
      <c r="C1071" s="16" t="s">
        <v>125</v>
      </c>
      <c r="D1071" s="32" t="s">
        <v>3498</v>
      </c>
      <c r="E1071" s="20" t="s">
        <v>2931</v>
      </c>
      <c r="F1071" s="19"/>
      <c r="G1071" s="23"/>
      <c r="H1071" s="19" t="s">
        <v>2932</v>
      </c>
      <c r="I1071" s="129"/>
      <c r="J1071" s="23"/>
      <c r="K1071" s="16">
        <v>1</v>
      </c>
      <c r="L1071" s="23"/>
      <c r="M1071" s="23"/>
      <c r="N1071" s="23" t="s">
        <v>130</v>
      </c>
      <c r="O1071" s="23" t="s">
        <v>131</v>
      </c>
      <c r="P1071" s="23" t="s">
        <v>134</v>
      </c>
      <c r="Q1071" s="23" t="s">
        <v>135</v>
      </c>
      <c r="R1071" s="23"/>
      <c r="S1071" s="23"/>
      <c r="T1071" s="23"/>
      <c r="U1071" s="23"/>
      <c r="V1071" s="23"/>
      <c r="W1071" s="23"/>
      <c r="X1071" s="23"/>
      <c r="Y1071" s="23"/>
      <c r="Z1071" s="23"/>
      <c r="AA1071" s="23"/>
      <c r="AB1071" s="23"/>
      <c r="AC1071" s="23"/>
      <c r="AD1071" s="23"/>
      <c r="AE1071" s="23"/>
      <c r="AF1071" s="16"/>
      <c r="AG1071" s="16"/>
      <c r="AH1071" s="280"/>
      <c r="AI1071" s="16"/>
      <c r="AJ1071" s="16"/>
      <c r="AK1071" s="16"/>
      <c r="AL1071" s="23"/>
      <c r="AM1071" s="23"/>
      <c r="AN1071" s="23"/>
    </row>
    <row r="1072" spans="1:40" ht="46.5" customHeight="1" x14ac:dyDescent="0.2">
      <c r="A1072" s="125" t="s">
        <v>458</v>
      </c>
      <c r="B1072" s="351">
        <v>2019</v>
      </c>
      <c r="C1072" s="16" t="s">
        <v>125</v>
      </c>
      <c r="D1072" s="32" t="s">
        <v>3499</v>
      </c>
      <c r="E1072" s="20" t="s">
        <v>2931</v>
      </c>
      <c r="F1072" s="19"/>
      <c r="G1072" s="23"/>
      <c r="H1072" s="19" t="s">
        <v>2932</v>
      </c>
      <c r="I1072" s="129"/>
      <c r="J1072" s="23"/>
      <c r="K1072" s="16">
        <v>1</v>
      </c>
      <c r="L1072" s="23"/>
      <c r="M1072" s="23"/>
      <c r="N1072" s="23" t="s">
        <v>130</v>
      </c>
      <c r="O1072" s="23" t="s">
        <v>131</v>
      </c>
      <c r="P1072" s="23"/>
      <c r="Q1072" s="23"/>
      <c r="R1072" s="23"/>
      <c r="S1072" s="23"/>
      <c r="T1072" s="23"/>
      <c r="U1072" s="23"/>
      <c r="V1072" s="23"/>
      <c r="W1072" s="23"/>
      <c r="X1072" s="23"/>
      <c r="Y1072" s="23"/>
      <c r="Z1072" s="23"/>
      <c r="AA1072" s="23"/>
      <c r="AB1072" s="23"/>
      <c r="AC1072" s="23" t="s">
        <v>62</v>
      </c>
      <c r="AD1072" s="23"/>
      <c r="AE1072" s="23"/>
      <c r="AF1072" s="16"/>
      <c r="AG1072" s="16"/>
      <c r="AH1072" s="280"/>
      <c r="AI1072" s="16"/>
      <c r="AJ1072" s="16"/>
      <c r="AK1072" s="16"/>
      <c r="AL1072" s="23"/>
      <c r="AM1072" s="23"/>
      <c r="AN1072" s="23"/>
    </row>
    <row r="1073" spans="1:40" ht="46.5" customHeight="1" x14ac:dyDescent="0.2">
      <c r="A1073" s="125" t="s">
        <v>458</v>
      </c>
      <c r="B1073" s="351">
        <v>2019</v>
      </c>
      <c r="C1073" s="16" t="s">
        <v>125</v>
      </c>
      <c r="D1073" s="32" t="s">
        <v>3500</v>
      </c>
      <c r="E1073" s="20" t="s">
        <v>2931</v>
      </c>
      <c r="F1073" s="19"/>
      <c r="G1073" s="23"/>
      <c r="H1073" s="19" t="s">
        <v>2932</v>
      </c>
      <c r="I1073" s="129"/>
      <c r="J1073" s="23"/>
      <c r="K1073" s="16">
        <v>1</v>
      </c>
      <c r="L1073" s="23"/>
      <c r="M1073" s="23"/>
      <c r="N1073" s="23" t="s">
        <v>130</v>
      </c>
      <c r="O1073" s="23" t="s">
        <v>131</v>
      </c>
      <c r="P1073" s="23"/>
      <c r="Q1073" s="23"/>
      <c r="R1073" s="23"/>
      <c r="S1073" s="23"/>
      <c r="T1073" s="23"/>
      <c r="U1073" s="23"/>
      <c r="V1073" s="23"/>
      <c r="W1073" s="23"/>
      <c r="X1073" s="23"/>
      <c r="Y1073" s="23"/>
      <c r="Z1073" s="23"/>
      <c r="AA1073" s="23"/>
      <c r="AB1073" s="23"/>
      <c r="AC1073" s="23" t="s">
        <v>62</v>
      </c>
      <c r="AD1073" s="23"/>
      <c r="AE1073" s="23"/>
      <c r="AF1073" s="16"/>
      <c r="AG1073" s="16"/>
      <c r="AH1073" s="280"/>
      <c r="AI1073" s="16"/>
      <c r="AJ1073" s="16"/>
      <c r="AK1073" s="16"/>
      <c r="AL1073" s="23"/>
      <c r="AM1073" s="23"/>
      <c r="AN1073" s="23"/>
    </row>
    <row r="1074" spans="1:40" ht="46.5" customHeight="1" x14ac:dyDescent="0.2">
      <c r="A1074" s="125" t="s">
        <v>458</v>
      </c>
      <c r="B1074" s="351">
        <v>2019</v>
      </c>
      <c r="C1074" s="16" t="s">
        <v>125</v>
      </c>
      <c r="D1074" s="32" t="s">
        <v>3501</v>
      </c>
      <c r="E1074" s="20" t="s">
        <v>2935</v>
      </c>
      <c r="F1074" s="19"/>
      <c r="G1074" s="23"/>
      <c r="H1074" s="19" t="s">
        <v>2936</v>
      </c>
      <c r="I1074" s="129"/>
      <c r="J1074" s="23"/>
      <c r="K1074" s="16">
        <v>1</v>
      </c>
      <c r="L1074" s="23"/>
      <c r="M1074" s="23"/>
      <c r="N1074" s="23" t="s">
        <v>130</v>
      </c>
      <c r="O1074" s="23" t="s">
        <v>131</v>
      </c>
      <c r="P1074" s="23"/>
      <c r="Q1074" s="23"/>
      <c r="R1074" s="23"/>
      <c r="S1074" s="23"/>
      <c r="T1074" s="23"/>
      <c r="U1074" s="23"/>
      <c r="V1074" s="23"/>
      <c r="W1074" s="23"/>
      <c r="X1074" s="23"/>
      <c r="Y1074" s="23"/>
      <c r="Z1074" s="23"/>
      <c r="AA1074" s="23"/>
      <c r="AB1074" s="23"/>
      <c r="AC1074" s="23"/>
      <c r="AD1074" s="23"/>
      <c r="AE1074" s="23"/>
      <c r="AF1074" s="16"/>
      <c r="AG1074" s="16"/>
      <c r="AH1074" s="280"/>
      <c r="AI1074" s="16"/>
      <c r="AJ1074" s="16"/>
      <c r="AK1074" s="16"/>
      <c r="AL1074" s="23"/>
      <c r="AM1074" s="23"/>
      <c r="AN1074" s="23"/>
    </row>
    <row r="1075" spans="1:40" ht="46.5" customHeight="1" x14ac:dyDescent="0.2">
      <c r="A1075" s="125" t="s">
        <v>458</v>
      </c>
      <c r="B1075" s="351">
        <v>2019</v>
      </c>
      <c r="C1075" s="16" t="s">
        <v>125</v>
      </c>
      <c r="D1075" s="32" t="s">
        <v>3502</v>
      </c>
      <c r="E1075" s="20" t="s">
        <v>2935</v>
      </c>
      <c r="F1075" s="19"/>
      <c r="G1075" s="23"/>
      <c r="H1075" s="19" t="s">
        <v>2936</v>
      </c>
      <c r="I1075" s="129"/>
      <c r="J1075" s="23"/>
      <c r="K1075" s="16">
        <v>1</v>
      </c>
      <c r="L1075" s="23"/>
      <c r="M1075" s="23"/>
      <c r="N1075" s="23" t="s">
        <v>130</v>
      </c>
      <c r="O1075" s="23" t="s">
        <v>131</v>
      </c>
      <c r="P1075" s="23"/>
      <c r="Q1075" s="23"/>
      <c r="R1075" s="23"/>
      <c r="S1075" s="23"/>
      <c r="T1075" s="23"/>
      <c r="U1075" s="23"/>
      <c r="V1075" s="23"/>
      <c r="W1075" s="23"/>
      <c r="X1075" s="23"/>
      <c r="Y1075" s="23"/>
      <c r="Z1075" s="23"/>
      <c r="AA1075" s="23"/>
      <c r="AB1075" s="23"/>
      <c r="AC1075" s="23" t="s">
        <v>62</v>
      </c>
      <c r="AD1075" s="23"/>
      <c r="AE1075" s="23"/>
      <c r="AF1075" s="16"/>
      <c r="AG1075" s="16"/>
      <c r="AH1075" s="280"/>
      <c r="AI1075" s="16"/>
      <c r="AJ1075" s="16"/>
      <c r="AK1075" s="16"/>
      <c r="AL1075" s="23"/>
      <c r="AM1075" s="23"/>
      <c r="AN1075" s="23"/>
    </row>
    <row r="1076" spans="1:40" ht="46.5" customHeight="1" x14ac:dyDescent="0.2">
      <c r="A1076" s="125" t="s">
        <v>458</v>
      </c>
      <c r="B1076" s="351">
        <v>2019</v>
      </c>
      <c r="C1076" s="16" t="s">
        <v>1579</v>
      </c>
      <c r="D1076" s="32" t="s">
        <v>3503</v>
      </c>
      <c r="E1076" s="20" t="s">
        <v>2958</v>
      </c>
      <c r="F1076" s="19"/>
      <c r="G1076" s="23"/>
      <c r="H1076" s="19" t="s">
        <v>2959</v>
      </c>
      <c r="I1076" s="129"/>
      <c r="J1076" s="23"/>
      <c r="K1076" s="16">
        <v>1</v>
      </c>
      <c r="L1076" s="23"/>
      <c r="M1076" s="23"/>
      <c r="N1076" s="23" t="s">
        <v>77</v>
      </c>
      <c r="O1076" s="23" t="s">
        <v>78</v>
      </c>
      <c r="P1076" s="23"/>
      <c r="Q1076" s="23"/>
      <c r="R1076" s="23"/>
      <c r="S1076" s="23"/>
      <c r="T1076" s="23"/>
      <c r="U1076" s="23"/>
      <c r="V1076" s="23"/>
      <c r="W1076" s="23"/>
      <c r="X1076" s="23"/>
      <c r="Y1076" s="23"/>
      <c r="Z1076" s="23"/>
      <c r="AA1076" s="23"/>
      <c r="AB1076" s="23"/>
      <c r="AC1076" s="23" t="s">
        <v>62</v>
      </c>
      <c r="AD1076" s="23"/>
      <c r="AE1076" s="23"/>
      <c r="AF1076" s="16"/>
      <c r="AG1076" s="16"/>
      <c r="AH1076" s="280"/>
      <c r="AI1076" s="16"/>
      <c r="AJ1076" s="16"/>
      <c r="AK1076" s="16"/>
      <c r="AL1076" s="23"/>
      <c r="AM1076" s="23"/>
      <c r="AN1076" s="23"/>
    </row>
    <row r="1077" spans="1:40" ht="46.5" customHeight="1" x14ac:dyDescent="0.2">
      <c r="A1077" s="125" t="s">
        <v>458</v>
      </c>
      <c r="B1077" s="351">
        <v>2019</v>
      </c>
      <c r="C1077" s="16" t="s">
        <v>1579</v>
      </c>
      <c r="D1077" s="32" t="s">
        <v>3504</v>
      </c>
      <c r="E1077" s="20" t="s">
        <v>2960</v>
      </c>
      <c r="F1077" s="19"/>
      <c r="G1077" s="23"/>
      <c r="H1077" s="19" t="s">
        <v>2961</v>
      </c>
      <c r="I1077" s="129"/>
      <c r="J1077" s="23"/>
      <c r="K1077" s="16">
        <v>0</v>
      </c>
      <c r="L1077" s="23"/>
      <c r="M1077" s="23"/>
      <c r="N1077" s="23" t="s">
        <v>391</v>
      </c>
      <c r="O1077" s="23" t="s">
        <v>2962</v>
      </c>
      <c r="P1077" s="23"/>
      <c r="Q1077" s="23"/>
      <c r="R1077" s="23"/>
      <c r="S1077" s="23"/>
      <c r="T1077" s="23"/>
      <c r="U1077" s="23"/>
      <c r="V1077" s="23"/>
      <c r="W1077" s="23"/>
      <c r="X1077" s="23"/>
      <c r="Y1077" s="23"/>
      <c r="Z1077" s="23"/>
      <c r="AA1077" s="23"/>
      <c r="AB1077" s="23"/>
      <c r="AC1077" s="23" t="s">
        <v>62</v>
      </c>
      <c r="AD1077" s="23"/>
      <c r="AE1077" s="23"/>
      <c r="AF1077" s="16"/>
      <c r="AG1077" s="16"/>
      <c r="AH1077" s="280"/>
      <c r="AI1077" s="16"/>
      <c r="AJ1077" s="16"/>
      <c r="AK1077" s="16"/>
      <c r="AL1077" s="23"/>
      <c r="AM1077" s="23"/>
      <c r="AN1077" s="23"/>
    </row>
    <row r="1078" spans="1:40" ht="46.5" customHeight="1" x14ac:dyDescent="0.2">
      <c r="A1078" s="125" t="s">
        <v>458</v>
      </c>
      <c r="B1078" s="351">
        <v>2019</v>
      </c>
      <c r="C1078" s="16" t="s">
        <v>1579</v>
      </c>
      <c r="D1078" s="32" t="s">
        <v>3505</v>
      </c>
      <c r="E1078" s="20" t="s">
        <v>2963</v>
      </c>
      <c r="F1078" s="19"/>
      <c r="G1078" s="23"/>
      <c r="H1078" s="19" t="s">
        <v>2964</v>
      </c>
      <c r="I1078" s="129"/>
      <c r="J1078" s="23"/>
      <c r="K1078" s="16">
        <v>1</v>
      </c>
      <c r="L1078" s="23"/>
      <c r="M1078" s="23"/>
      <c r="N1078" s="23" t="s">
        <v>391</v>
      </c>
      <c r="O1078" s="23" t="s">
        <v>2962</v>
      </c>
      <c r="P1078" s="23"/>
      <c r="Q1078" s="23"/>
      <c r="R1078" s="23"/>
      <c r="S1078" s="23"/>
      <c r="T1078" s="23"/>
      <c r="U1078" s="23"/>
      <c r="V1078" s="23"/>
      <c r="W1078" s="23"/>
      <c r="X1078" s="23"/>
      <c r="Y1078" s="23"/>
      <c r="Z1078" s="23"/>
      <c r="AA1078" s="23"/>
      <c r="AB1078" s="23"/>
      <c r="AC1078" s="23" t="s">
        <v>62</v>
      </c>
      <c r="AD1078" s="23"/>
      <c r="AE1078" s="23"/>
      <c r="AF1078" s="16"/>
      <c r="AG1078" s="16"/>
      <c r="AH1078" s="280"/>
      <c r="AI1078" s="16"/>
      <c r="AJ1078" s="16"/>
      <c r="AK1078" s="16"/>
      <c r="AL1078" s="23"/>
      <c r="AM1078" s="23"/>
      <c r="AN1078" s="23"/>
    </row>
    <row r="1079" spans="1:40" ht="46.5" customHeight="1" x14ac:dyDescent="0.2">
      <c r="A1079" s="125" t="s">
        <v>458</v>
      </c>
      <c r="B1079" s="351">
        <v>2019</v>
      </c>
      <c r="C1079" s="16" t="s">
        <v>1579</v>
      </c>
      <c r="D1079" s="32" t="s">
        <v>3506</v>
      </c>
      <c r="E1079" s="20" t="s">
        <v>2965</v>
      </c>
      <c r="F1079" s="19"/>
      <c r="G1079" s="23"/>
      <c r="H1079" s="19" t="s">
        <v>2966</v>
      </c>
      <c r="I1079" s="129"/>
      <c r="J1079" s="23"/>
      <c r="K1079" s="16">
        <v>0</v>
      </c>
      <c r="L1079" s="23"/>
      <c r="M1079" s="23"/>
      <c r="N1079" s="23" t="s">
        <v>391</v>
      </c>
      <c r="O1079" s="23" t="s">
        <v>2962</v>
      </c>
      <c r="P1079" s="23"/>
      <c r="Q1079" s="23"/>
      <c r="R1079" s="23"/>
      <c r="S1079" s="23"/>
      <c r="T1079" s="23"/>
      <c r="U1079" s="23"/>
      <c r="V1079" s="23"/>
      <c r="W1079" s="23"/>
      <c r="X1079" s="23"/>
      <c r="Y1079" s="23"/>
      <c r="Z1079" s="23"/>
      <c r="AA1079" s="23"/>
      <c r="AB1079" s="23"/>
      <c r="AC1079" s="23"/>
      <c r="AD1079" s="23"/>
      <c r="AE1079" s="23"/>
      <c r="AF1079" s="16"/>
      <c r="AG1079" s="16"/>
      <c r="AH1079" s="280"/>
      <c r="AI1079" s="16"/>
      <c r="AJ1079" s="16"/>
      <c r="AK1079" s="16"/>
      <c r="AL1079" s="23"/>
      <c r="AM1079" s="23"/>
      <c r="AN1079" s="23"/>
    </row>
    <row r="1080" spans="1:40" ht="46.5" customHeight="1" x14ac:dyDescent="0.2">
      <c r="A1080" s="125" t="s">
        <v>458</v>
      </c>
      <c r="B1080" s="351">
        <v>2019</v>
      </c>
      <c r="C1080" s="16" t="s">
        <v>79</v>
      </c>
      <c r="D1080" s="32" t="s">
        <v>3507</v>
      </c>
      <c r="E1080" s="20" t="s">
        <v>1467</v>
      </c>
      <c r="F1080" s="19"/>
      <c r="G1080" s="23"/>
      <c r="H1080" s="19" t="s">
        <v>2943</v>
      </c>
      <c r="I1080" s="129"/>
      <c r="J1080" s="23"/>
      <c r="K1080" s="16">
        <v>1</v>
      </c>
      <c r="L1080" s="23"/>
      <c r="M1080" s="23"/>
      <c r="N1080" s="23" t="s">
        <v>568</v>
      </c>
      <c r="O1080" s="23" t="s">
        <v>569</v>
      </c>
      <c r="P1080" s="23" t="s">
        <v>257</v>
      </c>
      <c r="Q1080" s="23" t="s">
        <v>258</v>
      </c>
      <c r="R1080" s="23"/>
      <c r="S1080" s="23"/>
      <c r="T1080" s="23"/>
      <c r="U1080" s="23"/>
      <c r="V1080" s="23"/>
      <c r="W1080" s="23"/>
      <c r="X1080" s="23"/>
      <c r="Y1080" s="23"/>
      <c r="Z1080" s="23"/>
      <c r="AA1080" s="23"/>
      <c r="AB1080" s="23"/>
      <c r="AC1080" s="23"/>
      <c r="AD1080" s="23"/>
      <c r="AE1080" s="23"/>
      <c r="AF1080" s="16"/>
      <c r="AG1080" s="16"/>
      <c r="AH1080" s="280"/>
      <c r="AI1080" s="16"/>
      <c r="AJ1080" s="16"/>
      <c r="AK1080" s="16"/>
      <c r="AL1080" s="23"/>
      <c r="AM1080" s="23"/>
      <c r="AN1080" s="23"/>
    </row>
    <row r="1081" spans="1:40" ht="46.5" customHeight="1" x14ac:dyDescent="0.2">
      <c r="A1081" s="125" t="s">
        <v>458</v>
      </c>
      <c r="B1081" s="351">
        <v>2019</v>
      </c>
      <c r="C1081" s="16" t="s">
        <v>79</v>
      </c>
      <c r="D1081" s="32" t="s">
        <v>3508</v>
      </c>
      <c r="E1081" s="20" t="s">
        <v>2967</v>
      </c>
      <c r="F1081" s="19"/>
      <c r="G1081" s="23"/>
      <c r="H1081" s="19" t="s">
        <v>2968</v>
      </c>
      <c r="I1081" s="129"/>
      <c r="J1081" s="23"/>
      <c r="K1081" s="16">
        <v>1</v>
      </c>
      <c r="L1081" s="23"/>
      <c r="M1081" s="23"/>
      <c r="N1081" s="23" t="s">
        <v>2275</v>
      </c>
      <c r="O1081" s="23" t="s">
        <v>2276</v>
      </c>
      <c r="P1081" s="23" t="s">
        <v>352</v>
      </c>
      <c r="Q1081" s="23" t="s">
        <v>353</v>
      </c>
      <c r="R1081" s="23"/>
      <c r="S1081" s="23"/>
      <c r="T1081" s="23"/>
      <c r="U1081" s="23"/>
      <c r="V1081" s="23"/>
      <c r="W1081" s="23"/>
      <c r="X1081" s="23"/>
      <c r="Y1081" s="23"/>
      <c r="Z1081" s="23"/>
      <c r="AA1081" s="23"/>
      <c r="AB1081" s="23"/>
      <c r="AC1081" s="23"/>
      <c r="AD1081" s="23"/>
      <c r="AE1081" s="23"/>
      <c r="AF1081" s="16"/>
      <c r="AG1081" s="16"/>
      <c r="AH1081" s="280"/>
      <c r="AI1081" s="16"/>
      <c r="AJ1081" s="16"/>
      <c r="AK1081" s="16"/>
      <c r="AL1081" s="23"/>
      <c r="AM1081" s="23"/>
      <c r="AN1081" s="23"/>
    </row>
    <row r="1082" spans="1:40" ht="46.5" customHeight="1" x14ac:dyDescent="0.2">
      <c r="A1082" s="125" t="s">
        <v>458</v>
      </c>
      <c r="B1082" s="351">
        <v>2019</v>
      </c>
      <c r="C1082" s="16" t="s">
        <v>87</v>
      </c>
      <c r="D1082" s="32" t="s">
        <v>3509</v>
      </c>
      <c r="E1082" s="20" t="s">
        <v>2969</v>
      </c>
      <c r="F1082" s="19"/>
      <c r="G1082" s="23"/>
      <c r="H1082" s="19" t="s">
        <v>2970</v>
      </c>
      <c r="I1082" s="129"/>
      <c r="J1082" s="23"/>
      <c r="K1082" s="16">
        <v>0</v>
      </c>
      <c r="L1082" s="23"/>
      <c r="M1082" s="23"/>
      <c r="N1082" s="23" t="s">
        <v>185</v>
      </c>
      <c r="O1082" s="23" t="s">
        <v>186</v>
      </c>
      <c r="P1082" s="23"/>
      <c r="Q1082" s="23"/>
      <c r="R1082" s="23"/>
      <c r="S1082" s="23"/>
      <c r="T1082" s="23"/>
      <c r="U1082" s="23"/>
      <c r="V1082" s="23"/>
      <c r="W1082" s="23"/>
      <c r="X1082" s="23"/>
      <c r="Y1082" s="23"/>
      <c r="Z1082" s="23"/>
      <c r="AA1082" s="23"/>
      <c r="AB1082" s="23"/>
      <c r="AC1082" s="23" t="s">
        <v>62</v>
      </c>
      <c r="AD1082" s="23"/>
      <c r="AE1082" s="23"/>
      <c r="AF1082" s="16"/>
      <c r="AG1082" s="16"/>
      <c r="AH1082" s="280"/>
      <c r="AI1082" s="16"/>
      <c r="AJ1082" s="16"/>
      <c r="AK1082" s="16"/>
      <c r="AL1082" s="23"/>
      <c r="AM1082" s="23"/>
      <c r="AN1082" s="23"/>
    </row>
    <row r="1083" spans="1:40" ht="46.5" customHeight="1" x14ac:dyDescent="0.2">
      <c r="A1083" s="125" t="s">
        <v>458</v>
      </c>
      <c r="B1083" s="351">
        <v>2019</v>
      </c>
      <c r="C1083" s="16" t="s">
        <v>1579</v>
      </c>
      <c r="D1083" s="32" t="s">
        <v>3510</v>
      </c>
      <c r="E1083" s="20" t="s">
        <v>2971</v>
      </c>
      <c r="F1083" s="19"/>
      <c r="G1083" s="23"/>
      <c r="H1083" s="19" t="s">
        <v>2972</v>
      </c>
      <c r="I1083" s="129"/>
      <c r="J1083" s="23"/>
      <c r="K1083" s="16">
        <v>1</v>
      </c>
      <c r="L1083" s="23"/>
      <c r="M1083" s="23"/>
      <c r="N1083" s="23" t="s">
        <v>1732</v>
      </c>
      <c r="O1083" s="23" t="s">
        <v>378</v>
      </c>
      <c r="P1083" s="23" t="s">
        <v>654</v>
      </c>
      <c r="Q1083" s="23" t="s">
        <v>655</v>
      </c>
      <c r="R1083" s="23"/>
      <c r="S1083" s="23"/>
      <c r="T1083" s="23"/>
      <c r="U1083" s="23"/>
      <c r="V1083" s="23"/>
      <c r="W1083" s="23"/>
      <c r="X1083" s="23"/>
      <c r="Y1083" s="23"/>
      <c r="Z1083" s="23"/>
      <c r="AA1083" s="23"/>
      <c r="AB1083" s="23"/>
      <c r="AC1083" s="23"/>
      <c r="AD1083" s="23"/>
      <c r="AE1083" s="23"/>
      <c r="AF1083" s="16"/>
      <c r="AG1083" s="16"/>
      <c r="AH1083" s="280"/>
      <c r="AI1083" s="16"/>
      <c r="AJ1083" s="16"/>
      <c r="AK1083" s="16"/>
      <c r="AL1083" s="23"/>
      <c r="AM1083" s="23"/>
      <c r="AN1083" s="23"/>
    </row>
    <row r="1084" spans="1:40" ht="46.5" customHeight="1" x14ac:dyDescent="0.2">
      <c r="A1084" s="125" t="s">
        <v>458</v>
      </c>
      <c r="B1084" s="351">
        <v>2019</v>
      </c>
      <c r="C1084" s="16" t="s">
        <v>54</v>
      </c>
      <c r="D1084" s="32" t="s">
        <v>3511</v>
      </c>
      <c r="E1084" s="20" t="s">
        <v>2973</v>
      </c>
      <c r="F1084" s="19"/>
      <c r="G1084" s="23"/>
      <c r="H1084" s="19" t="s">
        <v>2974</v>
      </c>
      <c r="I1084" s="129"/>
      <c r="J1084" s="23"/>
      <c r="K1084" s="16">
        <v>1</v>
      </c>
      <c r="L1084" s="23"/>
      <c r="M1084" s="23"/>
      <c r="N1084" s="23" t="s">
        <v>810</v>
      </c>
      <c r="O1084" s="23" t="s">
        <v>223</v>
      </c>
      <c r="P1084" s="23"/>
      <c r="Q1084" s="23"/>
      <c r="R1084" s="23"/>
      <c r="S1084" s="23"/>
      <c r="T1084" s="23"/>
      <c r="U1084" s="23"/>
      <c r="V1084" s="23"/>
      <c r="W1084" s="23"/>
      <c r="X1084" s="23"/>
      <c r="Y1084" s="23"/>
      <c r="Z1084" s="23"/>
      <c r="AA1084" s="23"/>
      <c r="AB1084" s="23"/>
      <c r="AC1084" s="23"/>
      <c r="AD1084" s="23"/>
      <c r="AE1084" s="23"/>
      <c r="AF1084" s="16"/>
      <c r="AG1084" s="16"/>
      <c r="AH1084" s="280"/>
      <c r="AI1084" s="16"/>
      <c r="AJ1084" s="16"/>
      <c r="AK1084" s="16"/>
      <c r="AL1084" s="23"/>
      <c r="AM1084" s="23"/>
      <c r="AN1084" s="23"/>
    </row>
    <row r="1085" spans="1:40" ht="46.5" customHeight="1" x14ac:dyDescent="0.2">
      <c r="A1085" s="125" t="s">
        <v>458</v>
      </c>
      <c r="B1085" s="351">
        <v>2019</v>
      </c>
      <c r="C1085" s="16" t="s">
        <v>54</v>
      </c>
      <c r="D1085" s="32" t="s">
        <v>3512</v>
      </c>
      <c r="E1085" s="20" t="s">
        <v>2973</v>
      </c>
      <c r="F1085" s="19"/>
      <c r="G1085" s="23"/>
      <c r="H1085" s="19" t="s">
        <v>2975</v>
      </c>
      <c r="I1085" s="129"/>
      <c r="J1085" s="23"/>
      <c r="K1085" s="16">
        <v>1</v>
      </c>
      <c r="L1085" s="23"/>
      <c r="M1085" s="23"/>
      <c r="N1085" s="23" t="s">
        <v>810</v>
      </c>
      <c r="O1085" s="23" t="s">
        <v>223</v>
      </c>
      <c r="P1085" s="23"/>
      <c r="Q1085" s="23"/>
      <c r="R1085" s="23"/>
      <c r="S1085" s="23"/>
      <c r="T1085" s="23"/>
      <c r="U1085" s="23"/>
      <c r="V1085" s="23"/>
      <c r="W1085" s="23"/>
      <c r="X1085" s="23"/>
      <c r="Y1085" s="23"/>
      <c r="Z1085" s="23"/>
      <c r="AA1085" s="23"/>
      <c r="AB1085" s="23"/>
      <c r="AC1085" s="23" t="s">
        <v>62</v>
      </c>
      <c r="AD1085" s="23"/>
      <c r="AE1085" s="23"/>
      <c r="AF1085" s="16"/>
      <c r="AG1085" s="16"/>
      <c r="AH1085" s="280"/>
      <c r="AI1085" s="16"/>
      <c r="AJ1085" s="16"/>
      <c r="AK1085" s="16"/>
      <c r="AL1085" s="23"/>
      <c r="AM1085" s="23"/>
      <c r="AN1085" s="23"/>
    </row>
    <row r="1086" spans="1:40" ht="46.5" customHeight="1" x14ac:dyDescent="0.2">
      <c r="A1086" s="125" t="s">
        <v>458</v>
      </c>
      <c r="B1086" s="351">
        <v>2019</v>
      </c>
      <c r="C1086" s="16" t="s">
        <v>54</v>
      </c>
      <c r="D1086" s="32" t="s">
        <v>3513</v>
      </c>
      <c r="E1086" s="20" t="s">
        <v>2973</v>
      </c>
      <c r="F1086" s="19"/>
      <c r="G1086" s="23"/>
      <c r="H1086" s="19" t="s">
        <v>2975</v>
      </c>
      <c r="I1086" s="129"/>
      <c r="J1086" s="23"/>
      <c r="K1086" s="16">
        <v>1</v>
      </c>
      <c r="L1086" s="23"/>
      <c r="M1086" s="23"/>
      <c r="N1086" s="23" t="s">
        <v>810</v>
      </c>
      <c r="O1086" s="23" t="s">
        <v>223</v>
      </c>
      <c r="P1086" s="23"/>
      <c r="Q1086" s="23"/>
      <c r="R1086" s="23"/>
      <c r="S1086" s="23"/>
      <c r="T1086" s="23"/>
      <c r="U1086" s="23"/>
      <c r="V1086" s="23"/>
      <c r="W1086" s="23"/>
      <c r="X1086" s="23"/>
      <c r="Y1086" s="23"/>
      <c r="Z1086" s="23"/>
      <c r="AA1086" s="23"/>
      <c r="AB1086" s="23"/>
      <c r="AC1086" s="23" t="s">
        <v>62</v>
      </c>
      <c r="AD1086" s="23"/>
      <c r="AE1086" s="23"/>
      <c r="AF1086" s="16"/>
      <c r="AG1086" s="16"/>
      <c r="AH1086" s="280"/>
      <c r="AI1086" s="16"/>
      <c r="AJ1086" s="16"/>
      <c r="AK1086" s="16"/>
      <c r="AL1086" s="23"/>
      <c r="AM1086" s="23"/>
      <c r="AN1086" s="23"/>
    </row>
    <row r="1087" spans="1:40" ht="46.5" customHeight="1" x14ac:dyDescent="0.2">
      <c r="A1087" s="125" t="s">
        <v>458</v>
      </c>
      <c r="B1087" s="351">
        <v>2019</v>
      </c>
      <c r="C1087" s="16" t="s">
        <v>87</v>
      </c>
      <c r="D1087" s="32" t="s">
        <v>3514</v>
      </c>
      <c r="E1087" s="20" t="s">
        <v>2976</v>
      </c>
      <c r="F1087" s="19"/>
      <c r="G1087" s="23"/>
      <c r="H1087" s="19" t="s">
        <v>2977</v>
      </c>
      <c r="I1087" s="129"/>
      <c r="J1087" s="23"/>
      <c r="K1087" s="16">
        <v>1</v>
      </c>
      <c r="L1087" s="23"/>
      <c r="M1087" s="23"/>
      <c r="N1087" s="23" t="s">
        <v>360</v>
      </c>
      <c r="O1087" s="23" t="s">
        <v>734</v>
      </c>
      <c r="P1087" s="23" t="s">
        <v>513</v>
      </c>
      <c r="Q1087" s="23" t="s">
        <v>514</v>
      </c>
      <c r="R1087" s="23"/>
      <c r="S1087" s="23"/>
      <c r="T1087" s="23"/>
      <c r="U1087" s="23"/>
      <c r="V1087" s="23"/>
      <c r="W1087" s="23"/>
      <c r="X1087" s="23"/>
      <c r="Y1087" s="23"/>
      <c r="Z1087" s="23"/>
      <c r="AA1087" s="23"/>
      <c r="AB1087" s="23"/>
      <c r="AC1087" s="23"/>
      <c r="AD1087" s="23"/>
      <c r="AE1087" s="23"/>
      <c r="AF1087" s="16"/>
      <c r="AG1087" s="16"/>
      <c r="AH1087" s="280"/>
      <c r="AI1087" s="16"/>
      <c r="AJ1087" s="16"/>
      <c r="AK1087" s="16"/>
      <c r="AL1087" s="23"/>
      <c r="AM1087" s="23"/>
      <c r="AN1087" s="23"/>
    </row>
    <row r="1088" spans="1:40" ht="46.5" customHeight="1" x14ac:dyDescent="0.2">
      <c r="A1088" s="125" t="s">
        <v>458</v>
      </c>
      <c r="B1088" s="351">
        <v>2019</v>
      </c>
      <c r="C1088" s="16" t="s">
        <v>87</v>
      </c>
      <c r="D1088" s="32" t="s">
        <v>3515</v>
      </c>
      <c r="E1088" s="20" t="s">
        <v>2929</v>
      </c>
      <c r="F1088" s="19"/>
      <c r="G1088" s="23"/>
      <c r="H1088" s="19" t="s">
        <v>2941</v>
      </c>
      <c r="I1088" s="129"/>
      <c r="J1088" s="23"/>
      <c r="K1088" s="16">
        <v>1</v>
      </c>
      <c r="L1088" s="23"/>
      <c r="M1088" s="23"/>
      <c r="N1088" s="23" t="s">
        <v>360</v>
      </c>
      <c r="O1088" s="23" t="s">
        <v>734</v>
      </c>
      <c r="P1088" s="23" t="s">
        <v>586</v>
      </c>
      <c r="Q1088" s="23" t="s">
        <v>1485</v>
      </c>
      <c r="R1088" s="23"/>
      <c r="S1088" s="23"/>
      <c r="T1088" s="23"/>
      <c r="U1088" s="23"/>
      <c r="V1088" s="23"/>
      <c r="W1088" s="23"/>
      <c r="X1088" s="23"/>
      <c r="Y1088" s="23"/>
      <c r="Z1088" s="23"/>
      <c r="AA1088" s="23"/>
      <c r="AB1088" s="23"/>
      <c r="AC1088" s="23"/>
      <c r="AD1088" s="23"/>
      <c r="AE1088" s="23"/>
      <c r="AF1088" s="16"/>
      <c r="AG1088" s="16"/>
      <c r="AH1088" s="280"/>
      <c r="AI1088" s="16"/>
      <c r="AJ1088" s="16"/>
      <c r="AK1088" s="16"/>
      <c r="AL1088" s="23"/>
      <c r="AM1088" s="23"/>
      <c r="AN1088" s="23"/>
    </row>
    <row r="1089" spans="1:40" ht="46.5" customHeight="1" x14ac:dyDescent="0.2">
      <c r="A1089" s="125" t="s">
        <v>458</v>
      </c>
      <c r="B1089" s="351">
        <v>2019</v>
      </c>
      <c r="C1089" s="16" t="s">
        <v>136</v>
      </c>
      <c r="D1089" s="32" t="s">
        <v>3516</v>
      </c>
      <c r="E1089" s="20" t="s">
        <v>2978</v>
      </c>
      <c r="F1089" s="19"/>
      <c r="G1089" s="23"/>
      <c r="H1089" s="19" t="s">
        <v>2979</v>
      </c>
      <c r="I1089" s="129"/>
      <c r="J1089" s="23"/>
      <c r="K1089" s="16">
        <v>0</v>
      </c>
      <c r="L1089" s="23"/>
      <c r="M1089" s="23"/>
      <c r="N1089" s="23" t="s">
        <v>2537</v>
      </c>
      <c r="O1089" s="23" t="s">
        <v>131</v>
      </c>
      <c r="P1089" s="23"/>
      <c r="Q1089" s="23"/>
      <c r="R1089" s="23"/>
      <c r="S1089" s="23"/>
      <c r="T1089" s="23"/>
      <c r="U1089" s="23"/>
      <c r="V1089" s="23"/>
      <c r="W1089" s="23"/>
      <c r="X1089" s="23"/>
      <c r="Y1089" s="23"/>
      <c r="Z1089" s="23"/>
      <c r="AA1089" s="23"/>
      <c r="AB1089" s="23"/>
      <c r="AC1089" s="23" t="s">
        <v>62</v>
      </c>
      <c r="AD1089" s="23"/>
      <c r="AE1089" s="23"/>
      <c r="AF1089" s="16"/>
      <c r="AG1089" s="16"/>
      <c r="AH1089" s="280"/>
      <c r="AI1089" s="16"/>
      <c r="AJ1089" s="16"/>
      <c r="AK1089" s="16"/>
      <c r="AL1089" s="23"/>
      <c r="AM1089" s="23"/>
      <c r="AN1089" s="23"/>
    </row>
    <row r="1090" spans="1:40" ht="46.5" customHeight="1" x14ac:dyDescent="0.2">
      <c r="A1090" s="125" t="s">
        <v>458</v>
      </c>
      <c r="B1090" s="351">
        <v>2019</v>
      </c>
      <c r="C1090" s="16" t="s">
        <v>54</v>
      </c>
      <c r="D1090" s="32" t="s">
        <v>3517</v>
      </c>
      <c r="E1090" s="20" t="s">
        <v>2980</v>
      </c>
      <c r="F1090" s="19"/>
      <c r="G1090" s="23"/>
      <c r="H1090" s="19" t="s">
        <v>2981</v>
      </c>
      <c r="I1090" s="129"/>
      <c r="J1090" s="23"/>
      <c r="K1090" s="16">
        <v>1</v>
      </c>
      <c r="L1090" s="23"/>
      <c r="M1090" s="23"/>
      <c r="N1090" s="23" t="s">
        <v>2280</v>
      </c>
      <c r="O1090" s="23" t="s">
        <v>2281</v>
      </c>
      <c r="P1090" s="23"/>
      <c r="Q1090" s="23"/>
      <c r="R1090" s="23"/>
      <c r="S1090" s="23"/>
      <c r="T1090" s="23"/>
      <c r="U1090" s="23"/>
      <c r="V1090" s="23"/>
      <c r="W1090" s="23"/>
      <c r="X1090" s="23"/>
      <c r="Y1090" s="23"/>
      <c r="Z1090" s="23"/>
      <c r="AA1090" s="23"/>
      <c r="AB1090" s="23"/>
      <c r="AC1090" s="23"/>
      <c r="AD1090" s="23"/>
      <c r="AE1090" s="23"/>
      <c r="AF1090" s="16"/>
      <c r="AG1090" s="16"/>
      <c r="AH1090" s="280"/>
      <c r="AI1090" s="16"/>
      <c r="AJ1090" s="16"/>
      <c r="AK1090" s="16"/>
      <c r="AL1090" s="23"/>
      <c r="AM1090" s="23"/>
      <c r="AN1090" s="23"/>
    </row>
    <row r="1091" spans="1:40" ht="46.5" customHeight="1" x14ac:dyDescent="0.2">
      <c r="A1091" s="125" t="s">
        <v>458</v>
      </c>
      <c r="B1091" s="351">
        <v>2019</v>
      </c>
      <c r="C1091" s="16" t="s">
        <v>1579</v>
      </c>
      <c r="D1091" s="32" t="s">
        <v>3518</v>
      </c>
      <c r="E1091" s="20" t="s">
        <v>2982</v>
      </c>
      <c r="F1091" s="19"/>
      <c r="G1091" s="23"/>
      <c r="H1091" s="19" t="s">
        <v>2983</v>
      </c>
      <c r="I1091" s="129"/>
      <c r="J1091" s="23"/>
      <c r="K1091" s="16">
        <v>1</v>
      </c>
      <c r="L1091" s="23"/>
      <c r="M1091" s="23"/>
      <c r="N1091" s="23" t="s">
        <v>291</v>
      </c>
      <c r="O1091" s="23" t="s">
        <v>292</v>
      </c>
      <c r="P1091" s="23"/>
      <c r="Q1091" s="23"/>
      <c r="R1091" s="23"/>
      <c r="S1091" s="23"/>
      <c r="T1091" s="23"/>
      <c r="U1091" s="23"/>
      <c r="V1091" s="23"/>
      <c r="W1091" s="23"/>
      <c r="X1091" s="23"/>
      <c r="Y1091" s="23"/>
      <c r="Z1091" s="23"/>
      <c r="AA1091" s="23"/>
      <c r="AB1091" s="23"/>
      <c r="AC1091" s="23" t="s">
        <v>62</v>
      </c>
      <c r="AD1091" s="23"/>
      <c r="AE1091" s="23"/>
      <c r="AF1091" s="16"/>
      <c r="AG1091" s="16"/>
      <c r="AH1091" s="280"/>
      <c r="AI1091" s="16"/>
      <c r="AJ1091" s="16"/>
      <c r="AK1091" s="16"/>
      <c r="AL1091" s="23"/>
      <c r="AM1091" s="23"/>
      <c r="AN1091" s="23"/>
    </row>
    <row r="1092" spans="1:40" ht="46.5" customHeight="1" x14ac:dyDescent="0.2">
      <c r="A1092" s="125" t="s">
        <v>458</v>
      </c>
      <c r="B1092" s="351">
        <v>2019</v>
      </c>
      <c r="C1092" s="16" t="s">
        <v>87</v>
      </c>
      <c r="D1092" s="32" t="s">
        <v>3519</v>
      </c>
      <c r="E1092" s="20" t="s">
        <v>2963</v>
      </c>
      <c r="F1092" s="19"/>
      <c r="G1092" s="23"/>
      <c r="H1092" s="19" t="s">
        <v>2984</v>
      </c>
      <c r="I1092" s="129"/>
      <c r="J1092" s="23"/>
      <c r="K1092" s="16">
        <v>1</v>
      </c>
      <c r="L1092" s="23"/>
      <c r="M1092" s="23"/>
      <c r="N1092" s="23" t="s">
        <v>521</v>
      </c>
      <c r="O1092" s="23" t="s">
        <v>522</v>
      </c>
      <c r="P1092" s="23"/>
      <c r="Q1092" s="23"/>
      <c r="R1092" s="23"/>
      <c r="S1092" s="23"/>
      <c r="T1092" s="23"/>
      <c r="U1092" s="23"/>
      <c r="V1092" s="23"/>
      <c r="W1092" s="23"/>
      <c r="X1092" s="23"/>
      <c r="Y1092" s="23"/>
      <c r="Z1092" s="23"/>
      <c r="AA1092" s="23"/>
      <c r="AB1092" s="23"/>
      <c r="AC1092" s="23"/>
      <c r="AD1092" s="23"/>
      <c r="AE1092" s="23"/>
      <c r="AF1092" s="16"/>
      <c r="AG1092" s="16"/>
      <c r="AH1092" s="280"/>
      <c r="AI1092" s="16"/>
      <c r="AJ1092" s="16"/>
      <c r="AK1092" s="16"/>
      <c r="AL1092" s="23"/>
      <c r="AM1092" s="23"/>
      <c r="AN1092" s="23"/>
    </row>
    <row r="1093" spans="1:40" ht="46.5" customHeight="1" x14ac:dyDescent="0.2">
      <c r="A1093" s="125" t="s">
        <v>458</v>
      </c>
      <c r="B1093" s="351">
        <v>2019</v>
      </c>
      <c r="C1093" s="16" t="s">
        <v>87</v>
      </c>
      <c r="D1093" s="32" t="s">
        <v>3520</v>
      </c>
      <c r="E1093" s="20" t="s">
        <v>2985</v>
      </c>
      <c r="F1093" s="19"/>
      <c r="G1093" s="23"/>
      <c r="H1093" s="19" t="s">
        <v>2986</v>
      </c>
      <c r="I1093" s="129"/>
      <c r="J1093" s="23"/>
      <c r="K1093" s="16">
        <v>1</v>
      </c>
      <c r="L1093" s="23"/>
      <c r="M1093" s="23"/>
      <c r="N1093" s="23" t="s">
        <v>521</v>
      </c>
      <c r="O1093" s="23" t="s">
        <v>522</v>
      </c>
      <c r="P1093" s="23"/>
      <c r="Q1093" s="23"/>
      <c r="R1093" s="23"/>
      <c r="S1093" s="23"/>
      <c r="T1093" s="23"/>
      <c r="U1093" s="23"/>
      <c r="V1093" s="23"/>
      <c r="W1093" s="23"/>
      <c r="X1093" s="23"/>
      <c r="Y1093" s="23"/>
      <c r="Z1093" s="23"/>
      <c r="AA1093" s="23"/>
      <c r="AB1093" s="23"/>
      <c r="AC1093" s="23"/>
      <c r="AD1093" s="23"/>
      <c r="AE1093" s="23"/>
      <c r="AF1093" s="16"/>
      <c r="AG1093" s="16"/>
      <c r="AH1093" s="280"/>
      <c r="AI1093" s="16"/>
      <c r="AJ1093" s="16"/>
      <c r="AK1093" s="16"/>
      <c r="AL1093" s="23"/>
      <c r="AM1093" s="23"/>
      <c r="AN1093" s="23"/>
    </row>
    <row r="1094" spans="1:40" ht="46.5" customHeight="1" x14ac:dyDescent="0.2">
      <c r="A1094" s="125" t="s">
        <v>458</v>
      </c>
      <c r="B1094" s="351">
        <v>2019</v>
      </c>
      <c r="C1094" s="16" t="s">
        <v>1579</v>
      </c>
      <c r="D1094" s="32" t="s">
        <v>3521</v>
      </c>
      <c r="E1094" s="20" t="s">
        <v>2987</v>
      </c>
      <c r="F1094" s="19"/>
      <c r="G1094" s="23"/>
      <c r="H1094" s="19" t="s">
        <v>2988</v>
      </c>
      <c r="I1094" s="129"/>
      <c r="J1094" s="23"/>
      <c r="K1094" s="16">
        <v>1</v>
      </c>
      <c r="L1094" s="23"/>
      <c r="M1094" s="23"/>
      <c r="N1094" s="23" t="s">
        <v>197</v>
      </c>
      <c r="O1094" s="23" t="s">
        <v>198</v>
      </c>
      <c r="P1094" s="23"/>
      <c r="Q1094" s="23"/>
      <c r="R1094" s="23"/>
      <c r="S1094" s="23"/>
      <c r="T1094" s="23"/>
      <c r="U1094" s="23"/>
      <c r="V1094" s="23"/>
      <c r="W1094" s="23"/>
      <c r="X1094" s="23"/>
      <c r="Y1094" s="23"/>
      <c r="Z1094" s="23"/>
      <c r="AA1094" s="23"/>
      <c r="AB1094" s="23"/>
      <c r="AC1094" s="23" t="s">
        <v>62</v>
      </c>
      <c r="AD1094" s="23"/>
      <c r="AE1094" s="23"/>
      <c r="AF1094" s="16"/>
      <c r="AG1094" s="16"/>
      <c r="AH1094" s="280"/>
      <c r="AI1094" s="16"/>
      <c r="AJ1094" s="16"/>
      <c r="AK1094" s="16"/>
      <c r="AL1094" s="23"/>
      <c r="AM1094" s="23"/>
      <c r="AN1094" s="23"/>
    </row>
    <row r="1095" spans="1:40" ht="46.5" customHeight="1" x14ac:dyDescent="0.2">
      <c r="A1095" s="125" t="s">
        <v>458</v>
      </c>
      <c r="B1095" s="351">
        <v>2019</v>
      </c>
      <c r="C1095" s="16" t="s">
        <v>1579</v>
      </c>
      <c r="D1095" s="32" t="s">
        <v>3522</v>
      </c>
      <c r="E1095" s="20" t="s">
        <v>2989</v>
      </c>
      <c r="F1095" s="19"/>
      <c r="G1095" s="23"/>
      <c r="H1095" s="19" t="s">
        <v>2990</v>
      </c>
      <c r="I1095" s="129"/>
      <c r="J1095" s="23"/>
      <c r="K1095" s="16">
        <v>1</v>
      </c>
      <c r="L1095" s="23"/>
      <c r="M1095" s="23"/>
      <c r="N1095" s="23" t="s">
        <v>77</v>
      </c>
      <c r="O1095" s="23" t="s">
        <v>78</v>
      </c>
      <c r="P1095" s="23"/>
      <c r="Q1095" s="23"/>
      <c r="R1095" s="23"/>
      <c r="S1095" s="23"/>
      <c r="T1095" s="23"/>
      <c r="U1095" s="23"/>
      <c r="V1095" s="23"/>
      <c r="W1095" s="23"/>
      <c r="X1095" s="23"/>
      <c r="Y1095" s="23"/>
      <c r="Z1095" s="23"/>
      <c r="AA1095" s="23"/>
      <c r="AB1095" s="23"/>
      <c r="AC1095" s="23" t="s">
        <v>62</v>
      </c>
      <c r="AD1095" s="23"/>
      <c r="AE1095" s="23"/>
      <c r="AF1095" s="16"/>
      <c r="AG1095" s="16"/>
      <c r="AH1095" s="280"/>
      <c r="AI1095" s="16"/>
      <c r="AJ1095" s="16"/>
      <c r="AK1095" s="16"/>
      <c r="AL1095" s="23"/>
      <c r="AM1095" s="23"/>
      <c r="AN1095" s="23"/>
    </row>
    <row r="1096" spans="1:40" ht="46.5" customHeight="1" x14ac:dyDescent="0.2">
      <c r="A1096" s="125" t="s">
        <v>458</v>
      </c>
      <c r="B1096" s="351">
        <v>2019</v>
      </c>
      <c r="C1096" s="16" t="s">
        <v>1579</v>
      </c>
      <c r="D1096" s="32" t="s">
        <v>3523</v>
      </c>
      <c r="E1096" s="20" t="s">
        <v>2991</v>
      </c>
      <c r="F1096" s="19"/>
      <c r="G1096" s="23"/>
      <c r="H1096" s="19" t="s">
        <v>2992</v>
      </c>
      <c r="I1096" s="129"/>
      <c r="J1096" s="23"/>
      <c r="K1096" s="16">
        <v>1</v>
      </c>
      <c r="L1096" s="23"/>
      <c r="M1096" s="23"/>
      <c r="N1096" s="23" t="s">
        <v>2046</v>
      </c>
      <c r="O1096" s="23" t="s">
        <v>2047</v>
      </c>
      <c r="P1096" s="23" t="s">
        <v>473</v>
      </c>
      <c r="Q1096" s="23" t="s">
        <v>474</v>
      </c>
      <c r="R1096" s="23" t="s">
        <v>384</v>
      </c>
      <c r="S1096" s="23" t="s">
        <v>385</v>
      </c>
      <c r="T1096" s="23"/>
      <c r="U1096" s="23"/>
      <c r="V1096" s="23"/>
      <c r="W1096" s="23"/>
      <c r="X1096" s="23"/>
      <c r="Y1096" s="23"/>
      <c r="Z1096" s="23"/>
      <c r="AA1096" s="23"/>
      <c r="AB1096" s="23"/>
      <c r="AC1096" s="23"/>
      <c r="AD1096" s="23"/>
      <c r="AE1096" s="23"/>
      <c r="AF1096" s="16"/>
      <c r="AG1096" s="16"/>
      <c r="AH1096" s="280"/>
      <c r="AI1096" s="16"/>
      <c r="AJ1096" s="16"/>
      <c r="AK1096" s="16"/>
      <c r="AL1096" s="23"/>
      <c r="AM1096" s="23"/>
      <c r="AN1096" s="23"/>
    </row>
    <row r="1097" spans="1:40" ht="46.5" customHeight="1" x14ac:dyDescent="0.2">
      <c r="A1097" s="125" t="s">
        <v>458</v>
      </c>
      <c r="B1097" s="351">
        <v>2019</v>
      </c>
      <c r="C1097" s="16" t="s">
        <v>1579</v>
      </c>
      <c r="D1097" s="32" t="s">
        <v>3524</v>
      </c>
      <c r="E1097" s="20" t="s">
        <v>2993</v>
      </c>
      <c r="F1097" s="19"/>
      <c r="G1097" s="23"/>
      <c r="H1097" s="19" t="s">
        <v>2994</v>
      </c>
      <c r="I1097" s="129"/>
      <c r="J1097" s="23"/>
      <c r="K1097" s="16">
        <v>1</v>
      </c>
      <c r="L1097" s="23"/>
      <c r="M1097" s="23"/>
      <c r="N1097" s="23" t="s">
        <v>197</v>
      </c>
      <c r="O1097" s="23" t="s">
        <v>198</v>
      </c>
      <c r="P1097" s="23"/>
      <c r="Q1097" s="23"/>
      <c r="R1097" s="23"/>
      <c r="S1097" s="23"/>
      <c r="T1097" s="23"/>
      <c r="U1097" s="23"/>
      <c r="V1097" s="23"/>
      <c r="W1097" s="23"/>
      <c r="X1097" s="23"/>
      <c r="Y1097" s="23"/>
      <c r="Z1097" s="23"/>
      <c r="AA1097" s="23"/>
      <c r="AB1097" s="23"/>
      <c r="AC1097" s="23"/>
      <c r="AD1097" s="23"/>
      <c r="AE1097" s="23"/>
      <c r="AF1097" s="16"/>
      <c r="AG1097" s="16"/>
      <c r="AH1097" s="280"/>
      <c r="AI1097" s="16"/>
      <c r="AJ1097" s="16"/>
      <c r="AK1097" s="16"/>
      <c r="AL1097" s="23"/>
      <c r="AM1097" s="23"/>
      <c r="AN1097" s="23"/>
    </row>
    <row r="1098" spans="1:40" ht="46.5" customHeight="1" x14ac:dyDescent="0.2">
      <c r="A1098" s="125" t="s">
        <v>458</v>
      </c>
      <c r="B1098" s="351">
        <v>2019</v>
      </c>
      <c r="C1098" s="16" t="s">
        <v>125</v>
      </c>
      <c r="D1098" s="32" t="s">
        <v>3525</v>
      </c>
      <c r="E1098" s="20" t="s">
        <v>2931</v>
      </c>
      <c r="F1098" s="19"/>
      <c r="G1098" s="23"/>
      <c r="H1098" s="19" t="s">
        <v>2932</v>
      </c>
      <c r="I1098" s="129"/>
      <c r="J1098" s="23"/>
      <c r="K1098" s="16">
        <v>1</v>
      </c>
      <c r="L1098" s="23"/>
      <c r="M1098" s="23"/>
      <c r="N1098" s="23" t="s">
        <v>132</v>
      </c>
      <c r="O1098" s="23" t="s">
        <v>133</v>
      </c>
      <c r="P1098" s="23"/>
      <c r="Q1098" s="23"/>
      <c r="R1098" s="23"/>
      <c r="S1098" s="23"/>
      <c r="T1098" s="23"/>
      <c r="U1098" s="23"/>
      <c r="V1098" s="23"/>
      <c r="W1098" s="23"/>
      <c r="X1098" s="23"/>
      <c r="Y1098" s="23"/>
      <c r="Z1098" s="23"/>
      <c r="AA1098" s="23"/>
      <c r="AB1098" s="23"/>
      <c r="AC1098" s="23"/>
      <c r="AD1098" s="23"/>
      <c r="AE1098" s="23"/>
      <c r="AF1098" s="16"/>
      <c r="AG1098" s="16"/>
      <c r="AH1098" s="280"/>
      <c r="AI1098" s="16"/>
      <c r="AJ1098" s="16"/>
      <c r="AK1098" s="16"/>
      <c r="AL1098" s="23"/>
      <c r="AM1098" s="23"/>
      <c r="AN1098" s="23"/>
    </row>
    <row r="1099" spans="1:40" ht="46.5" customHeight="1" x14ac:dyDescent="0.2">
      <c r="A1099" s="125" t="s">
        <v>458</v>
      </c>
      <c r="B1099" s="351">
        <v>2019</v>
      </c>
      <c r="C1099" s="16" t="s">
        <v>79</v>
      </c>
      <c r="D1099" s="32" t="s">
        <v>3526</v>
      </c>
      <c r="E1099" s="20" t="s">
        <v>2995</v>
      </c>
      <c r="F1099" s="19"/>
      <c r="G1099" s="23"/>
      <c r="H1099" s="19" t="s">
        <v>2996</v>
      </c>
      <c r="I1099" s="129"/>
      <c r="J1099" s="23"/>
      <c r="K1099" s="16">
        <v>1</v>
      </c>
      <c r="L1099" s="23"/>
      <c r="M1099" s="23"/>
      <c r="N1099" s="23" t="s">
        <v>1099</v>
      </c>
      <c r="O1099" s="23" t="s">
        <v>1100</v>
      </c>
      <c r="P1099" s="23"/>
      <c r="Q1099" s="23"/>
      <c r="R1099" s="23"/>
      <c r="S1099" s="23"/>
      <c r="T1099" s="23"/>
      <c r="U1099" s="23"/>
      <c r="V1099" s="23"/>
      <c r="W1099" s="23"/>
      <c r="X1099" s="23"/>
      <c r="Y1099" s="23"/>
      <c r="Z1099" s="23"/>
      <c r="AA1099" s="23"/>
      <c r="AB1099" s="23"/>
      <c r="AC1099" s="23"/>
      <c r="AD1099" s="23"/>
      <c r="AE1099" s="23"/>
      <c r="AF1099" s="16"/>
      <c r="AG1099" s="16"/>
      <c r="AH1099" s="280"/>
      <c r="AI1099" s="16"/>
      <c r="AJ1099" s="16"/>
      <c r="AK1099" s="16"/>
      <c r="AL1099" s="23"/>
      <c r="AM1099" s="23"/>
      <c r="AN1099" s="23"/>
    </row>
    <row r="1100" spans="1:40" ht="46.5" customHeight="1" x14ac:dyDescent="0.2">
      <c r="A1100" s="125" t="s">
        <v>458</v>
      </c>
      <c r="B1100" s="351">
        <v>2019</v>
      </c>
      <c r="C1100" s="16" t="s">
        <v>87</v>
      </c>
      <c r="D1100" s="32" t="s">
        <v>3527</v>
      </c>
      <c r="E1100" s="20" t="s">
        <v>2971</v>
      </c>
      <c r="F1100" s="19"/>
      <c r="G1100" s="23"/>
      <c r="H1100" s="19" t="s">
        <v>2972</v>
      </c>
      <c r="I1100" s="129"/>
      <c r="J1100" s="23"/>
      <c r="K1100" s="16">
        <v>1</v>
      </c>
      <c r="L1100" s="23"/>
      <c r="M1100" s="23"/>
      <c r="N1100" s="23" t="s">
        <v>843</v>
      </c>
      <c r="O1100" s="23" t="s">
        <v>844</v>
      </c>
      <c r="P1100" s="23"/>
      <c r="Q1100" s="23"/>
      <c r="R1100" s="23"/>
      <c r="S1100" s="23"/>
      <c r="T1100" s="23"/>
      <c r="U1100" s="23"/>
      <c r="V1100" s="23"/>
      <c r="W1100" s="23"/>
      <c r="X1100" s="23"/>
      <c r="Y1100" s="23"/>
      <c r="Z1100" s="23"/>
      <c r="AA1100" s="23"/>
      <c r="AB1100" s="23"/>
      <c r="AC1100" s="23"/>
      <c r="AD1100" s="23"/>
      <c r="AE1100" s="23"/>
      <c r="AF1100" s="16"/>
      <c r="AG1100" s="16"/>
      <c r="AH1100" s="280"/>
      <c r="AI1100" s="16"/>
      <c r="AJ1100" s="16"/>
      <c r="AK1100" s="16"/>
      <c r="AL1100" s="23"/>
      <c r="AM1100" s="23"/>
      <c r="AN1100" s="23"/>
    </row>
    <row r="1101" spans="1:40" ht="46.5" customHeight="1" x14ac:dyDescent="0.2">
      <c r="A1101" s="125" t="s">
        <v>458</v>
      </c>
      <c r="B1101" s="351">
        <v>2019</v>
      </c>
      <c r="C1101" s="16" t="s">
        <v>125</v>
      </c>
      <c r="D1101" s="32" t="s">
        <v>3528</v>
      </c>
      <c r="E1101" s="20" t="s">
        <v>2997</v>
      </c>
      <c r="F1101" s="19"/>
      <c r="G1101" s="23"/>
      <c r="H1101" s="19" t="s">
        <v>2998</v>
      </c>
      <c r="I1101" s="129"/>
      <c r="J1101" s="23"/>
      <c r="K1101" s="16">
        <v>1</v>
      </c>
      <c r="L1101" s="23"/>
      <c r="M1101" s="23"/>
      <c r="N1101" s="23" t="s">
        <v>222</v>
      </c>
      <c r="O1101" s="23" t="s">
        <v>223</v>
      </c>
      <c r="P1101" s="23"/>
      <c r="Q1101" s="23"/>
      <c r="R1101" s="23"/>
      <c r="S1101" s="23"/>
      <c r="T1101" s="23"/>
      <c r="U1101" s="23"/>
      <c r="V1101" s="23"/>
      <c r="W1101" s="23"/>
      <c r="X1101" s="23"/>
      <c r="Y1101" s="23"/>
      <c r="Z1101" s="23"/>
      <c r="AA1101" s="23"/>
      <c r="AB1101" s="23"/>
      <c r="AC1101" s="23" t="s">
        <v>62</v>
      </c>
      <c r="AD1101" s="23"/>
      <c r="AE1101" s="23"/>
      <c r="AF1101" s="16"/>
      <c r="AG1101" s="16"/>
      <c r="AH1101" s="280"/>
      <c r="AI1101" s="16"/>
      <c r="AJ1101" s="16"/>
      <c r="AK1101" s="16"/>
      <c r="AL1101" s="23"/>
      <c r="AM1101" s="23"/>
      <c r="AN1101" s="23"/>
    </row>
    <row r="1102" spans="1:40" ht="46.5" customHeight="1" x14ac:dyDescent="0.2">
      <c r="A1102" s="125" t="s">
        <v>458</v>
      </c>
      <c r="B1102" s="351">
        <v>2019</v>
      </c>
      <c r="C1102" s="16" t="s">
        <v>1579</v>
      </c>
      <c r="D1102" s="32" t="s">
        <v>3529</v>
      </c>
      <c r="E1102" s="20" t="s">
        <v>2991</v>
      </c>
      <c r="F1102" s="19"/>
      <c r="G1102" s="23"/>
      <c r="H1102" s="19" t="s">
        <v>2999</v>
      </c>
      <c r="I1102" s="129"/>
      <c r="J1102" s="23"/>
      <c r="K1102" s="16">
        <v>1</v>
      </c>
      <c r="L1102" s="23"/>
      <c r="M1102" s="23"/>
      <c r="N1102" s="23" t="s">
        <v>231</v>
      </c>
      <c r="O1102" s="23" t="s">
        <v>232</v>
      </c>
      <c r="P1102" s="23"/>
      <c r="Q1102" s="23"/>
      <c r="R1102" s="23"/>
      <c r="S1102" s="23"/>
      <c r="T1102" s="23"/>
      <c r="U1102" s="23"/>
      <c r="V1102" s="23"/>
      <c r="W1102" s="23"/>
      <c r="X1102" s="23"/>
      <c r="Y1102" s="23"/>
      <c r="Z1102" s="23"/>
      <c r="AA1102" s="23"/>
      <c r="AB1102" s="23"/>
      <c r="AC1102" s="23" t="s">
        <v>62</v>
      </c>
      <c r="AD1102" s="23"/>
      <c r="AE1102" s="23"/>
      <c r="AF1102" s="16"/>
      <c r="AG1102" s="16"/>
      <c r="AH1102" s="280"/>
      <c r="AI1102" s="16"/>
      <c r="AJ1102" s="16"/>
      <c r="AK1102" s="16"/>
      <c r="AL1102" s="23"/>
      <c r="AM1102" s="23"/>
      <c r="AN1102" s="23"/>
    </row>
    <row r="1103" spans="1:40" ht="46.5" customHeight="1" x14ac:dyDescent="0.2">
      <c r="A1103" s="125" t="s">
        <v>458</v>
      </c>
      <c r="B1103" s="351">
        <v>2019</v>
      </c>
      <c r="C1103" s="16" t="s">
        <v>1579</v>
      </c>
      <c r="D1103" s="32" t="s">
        <v>3530</v>
      </c>
      <c r="E1103" s="20" t="s">
        <v>2971</v>
      </c>
      <c r="F1103" s="19"/>
      <c r="G1103" s="23"/>
      <c r="H1103" s="19" t="s">
        <v>2972</v>
      </c>
      <c r="I1103" s="129"/>
      <c r="J1103" s="23"/>
      <c r="K1103" s="16">
        <v>1</v>
      </c>
      <c r="L1103" s="23"/>
      <c r="M1103" s="23"/>
      <c r="N1103" s="23" t="s">
        <v>231</v>
      </c>
      <c r="O1103" s="23" t="s">
        <v>232</v>
      </c>
      <c r="P1103" s="23"/>
      <c r="Q1103" s="23"/>
      <c r="R1103" s="23"/>
      <c r="S1103" s="23"/>
      <c r="T1103" s="23"/>
      <c r="U1103" s="23"/>
      <c r="V1103" s="23"/>
      <c r="W1103" s="23"/>
      <c r="X1103" s="23"/>
      <c r="Y1103" s="23"/>
      <c r="Z1103" s="23"/>
      <c r="AA1103" s="23"/>
      <c r="AB1103" s="23"/>
      <c r="AC1103" s="23" t="s">
        <v>62</v>
      </c>
      <c r="AD1103" s="23"/>
      <c r="AE1103" s="23"/>
      <c r="AF1103" s="16"/>
      <c r="AG1103" s="16"/>
      <c r="AH1103" s="280"/>
      <c r="AI1103" s="16"/>
      <c r="AJ1103" s="16"/>
      <c r="AK1103" s="16"/>
      <c r="AL1103" s="23"/>
      <c r="AM1103" s="23"/>
      <c r="AN1103" s="23"/>
    </row>
    <row r="1104" spans="1:40" ht="46.5" customHeight="1" x14ac:dyDescent="0.2">
      <c r="A1104" s="125" t="s">
        <v>458</v>
      </c>
      <c r="B1104" s="351">
        <v>2019</v>
      </c>
      <c r="C1104" s="16" t="s">
        <v>54</v>
      </c>
      <c r="D1104" s="32" t="s">
        <v>3531</v>
      </c>
      <c r="E1104" s="20" t="s">
        <v>3000</v>
      </c>
      <c r="F1104" s="19"/>
      <c r="G1104" s="23"/>
      <c r="H1104" s="19" t="s">
        <v>3001</v>
      </c>
      <c r="I1104" s="129"/>
      <c r="J1104" s="23"/>
      <c r="K1104" s="16">
        <v>0</v>
      </c>
      <c r="L1104" s="23"/>
      <c r="M1104" s="23"/>
      <c r="N1104" s="23" t="s">
        <v>536</v>
      </c>
      <c r="O1104" s="23" t="s">
        <v>223</v>
      </c>
      <c r="P1104" s="23"/>
      <c r="Q1104" s="23"/>
      <c r="R1104" s="23"/>
      <c r="S1104" s="23"/>
      <c r="T1104" s="23"/>
      <c r="U1104" s="23"/>
      <c r="V1104" s="23"/>
      <c r="W1104" s="23"/>
      <c r="X1104" s="23"/>
      <c r="Y1104" s="23"/>
      <c r="Z1104" s="23"/>
      <c r="AA1104" s="23"/>
      <c r="AB1104" s="23"/>
      <c r="AC1104" s="23"/>
      <c r="AD1104" s="23"/>
      <c r="AE1104" s="23"/>
      <c r="AF1104" s="16"/>
      <c r="AG1104" s="16"/>
      <c r="AH1104" s="280"/>
      <c r="AI1104" s="16"/>
      <c r="AJ1104" s="16"/>
      <c r="AK1104" s="16"/>
      <c r="AL1104" s="23"/>
      <c r="AM1104" s="23"/>
      <c r="AN1104" s="23"/>
    </row>
    <row r="1105" spans="1:40" ht="46.5" customHeight="1" x14ac:dyDescent="0.2">
      <c r="A1105" s="125" t="s">
        <v>458</v>
      </c>
      <c r="B1105" s="351">
        <v>2019</v>
      </c>
      <c r="C1105" s="16" t="s">
        <v>54</v>
      </c>
      <c r="D1105" s="32" t="s">
        <v>3532</v>
      </c>
      <c r="E1105" s="20" t="s">
        <v>2973</v>
      </c>
      <c r="F1105" s="19"/>
      <c r="G1105" s="23"/>
      <c r="H1105" s="19" t="s">
        <v>3002</v>
      </c>
      <c r="I1105" s="129"/>
      <c r="J1105" s="23"/>
      <c r="K1105" s="16">
        <v>1</v>
      </c>
      <c r="L1105" s="23"/>
      <c r="M1105" s="23"/>
      <c r="N1105" s="23" t="s">
        <v>2262</v>
      </c>
      <c r="O1105" s="23" t="s">
        <v>610</v>
      </c>
      <c r="P1105" s="23"/>
      <c r="Q1105" s="23"/>
      <c r="R1105" s="23"/>
      <c r="S1105" s="23"/>
      <c r="T1105" s="23"/>
      <c r="U1105" s="23"/>
      <c r="V1105" s="23"/>
      <c r="W1105" s="23"/>
      <c r="X1105" s="23"/>
      <c r="Y1105" s="23"/>
      <c r="Z1105" s="23"/>
      <c r="AA1105" s="23"/>
      <c r="AB1105" s="23"/>
      <c r="AC1105" s="23"/>
      <c r="AD1105" s="23"/>
      <c r="AE1105" s="23"/>
      <c r="AF1105" s="16"/>
      <c r="AG1105" s="16"/>
      <c r="AH1105" s="280"/>
      <c r="AI1105" s="16"/>
      <c r="AJ1105" s="16"/>
      <c r="AK1105" s="16"/>
      <c r="AL1105" s="23"/>
      <c r="AM1105" s="23"/>
      <c r="AN1105" s="23"/>
    </row>
    <row r="1106" spans="1:40" ht="46.5" customHeight="1" x14ac:dyDescent="0.2">
      <c r="A1106" s="125" t="s">
        <v>458</v>
      </c>
      <c r="B1106" s="351">
        <v>2019</v>
      </c>
      <c r="C1106" s="16" t="s">
        <v>54</v>
      </c>
      <c r="D1106" s="32" t="s">
        <v>3533</v>
      </c>
      <c r="E1106" s="20" t="s">
        <v>3003</v>
      </c>
      <c r="F1106" s="19"/>
      <c r="G1106" s="23"/>
      <c r="H1106" s="19" t="s">
        <v>3004</v>
      </c>
      <c r="I1106" s="129"/>
      <c r="J1106" s="23"/>
      <c r="K1106" s="16">
        <v>1</v>
      </c>
      <c r="L1106" s="23"/>
      <c r="M1106" s="23"/>
      <c r="N1106" s="23" t="s">
        <v>2262</v>
      </c>
      <c r="O1106" s="23" t="s">
        <v>610</v>
      </c>
      <c r="P1106" s="23" t="s">
        <v>440</v>
      </c>
      <c r="Q1106" s="23" t="s">
        <v>441</v>
      </c>
      <c r="R1106" s="23" t="s">
        <v>2262</v>
      </c>
      <c r="S1106" s="23" t="s">
        <v>2443</v>
      </c>
      <c r="T1106" s="23" t="s">
        <v>249</v>
      </c>
      <c r="U1106" s="23" t="s">
        <v>250</v>
      </c>
      <c r="V1106" s="23"/>
      <c r="W1106" s="23"/>
      <c r="X1106" s="23"/>
      <c r="Y1106" s="23"/>
      <c r="Z1106" s="23"/>
      <c r="AA1106" s="23"/>
      <c r="AB1106" s="23"/>
      <c r="AC1106" s="23" t="s">
        <v>62</v>
      </c>
      <c r="AD1106" s="23"/>
      <c r="AE1106" s="23"/>
      <c r="AF1106" s="16"/>
      <c r="AG1106" s="16"/>
      <c r="AH1106" s="280"/>
      <c r="AI1106" s="16"/>
      <c r="AJ1106" s="16"/>
      <c r="AK1106" s="16"/>
      <c r="AL1106" s="23"/>
      <c r="AM1106" s="23"/>
      <c r="AN1106" s="23"/>
    </row>
    <row r="1107" spans="1:40" ht="46.5" customHeight="1" x14ac:dyDescent="0.2">
      <c r="A1107" s="125" t="s">
        <v>458</v>
      </c>
      <c r="B1107" s="351">
        <v>2019</v>
      </c>
      <c r="C1107" s="16" t="s">
        <v>87</v>
      </c>
      <c r="D1107" s="32" t="s">
        <v>3534</v>
      </c>
      <c r="E1107" s="20" t="s">
        <v>3005</v>
      </c>
      <c r="F1107" s="19"/>
      <c r="G1107" s="23"/>
      <c r="H1107" s="19" t="s">
        <v>3006</v>
      </c>
      <c r="I1107" s="129"/>
      <c r="J1107" s="23"/>
      <c r="K1107" s="16">
        <v>1</v>
      </c>
      <c r="L1107" s="23"/>
      <c r="M1107" s="23"/>
      <c r="N1107" s="23" t="s">
        <v>238</v>
      </c>
      <c r="O1107" s="23" t="s">
        <v>239</v>
      </c>
      <c r="P1107" s="23"/>
      <c r="Q1107" s="23"/>
      <c r="R1107" s="23"/>
      <c r="S1107" s="23"/>
      <c r="T1107" s="23"/>
      <c r="U1107" s="23"/>
      <c r="V1107" s="23"/>
      <c r="W1107" s="23"/>
      <c r="X1107" s="23"/>
      <c r="Y1107" s="23"/>
      <c r="Z1107" s="23"/>
      <c r="AA1107" s="23"/>
      <c r="AB1107" s="23"/>
      <c r="AC1107" s="23" t="s">
        <v>62</v>
      </c>
      <c r="AD1107" s="23"/>
      <c r="AE1107" s="23"/>
      <c r="AF1107" s="16"/>
      <c r="AG1107" s="16"/>
      <c r="AH1107" s="280"/>
      <c r="AI1107" s="16"/>
      <c r="AJ1107" s="16"/>
      <c r="AK1107" s="16"/>
      <c r="AL1107" s="23"/>
      <c r="AM1107" s="23"/>
      <c r="AN1107" s="23"/>
    </row>
    <row r="1108" spans="1:40" ht="46.5" customHeight="1" x14ac:dyDescent="0.2">
      <c r="A1108" s="125" t="s">
        <v>458</v>
      </c>
      <c r="B1108" s="351">
        <v>2019</v>
      </c>
      <c r="C1108" s="16" t="s">
        <v>125</v>
      </c>
      <c r="D1108" s="32" t="s">
        <v>3535</v>
      </c>
      <c r="E1108" s="20" t="s">
        <v>3007</v>
      </c>
      <c r="F1108" s="19"/>
      <c r="G1108" s="23"/>
      <c r="H1108" s="19" t="s">
        <v>3008</v>
      </c>
      <c r="I1108" s="129"/>
      <c r="J1108" s="23"/>
      <c r="K1108" s="16">
        <v>1</v>
      </c>
      <c r="L1108" s="23"/>
      <c r="M1108" s="23"/>
      <c r="N1108" s="23" t="s">
        <v>402</v>
      </c>
      <c r="O1108" s="23" t="s">
        <v>403</v>
      </c>
      <c r="P1108" s="23"/>
      <c r="Q1108" s="23"/>
      <c r="R1108" s="23"/>
      <c r="S1108" s="23"/>
      <c r="T1108" s="23"/>
      <c r="U1108" s="23"/>
      <c r="V1108" s="23"/>
      <c r="W1108" s="23"/>
      <c r="X1108" s="23"/>
      <c r="Y1108" s="23"/>
      <c r="Z1108" s="23"/>
      <c r="AA1108" s="23"/>
      <c r="AB1108" s="23"/>
      <c r="AC1108" s="23" t="s">
        <v>62</v>
      </c>
      <c r="AD1108" s="23"/>
      <c r="AE1108" s="23"/>
      <c r="AF1108" s="16"/>
      <c r="AG1108" s="16"/>
      <c r="AH1108" s="280"/>
      <c r="AI1108" s="16"/>
      <c r="AJ1108" s="16"/>
      <c r="AK1108" s="16"/>
      <c r="AL1108" s="23"/>
      <c r="AM1108" s="23"/>
      <c r="AN1108" s="23"/>
    </row>
    <row r="1109" spans="1:40" ht="46.5" customHeight="1" x14ac:dyDescent="0.2">
      <c r="A1109" s="125" t="s">
        <v>458</v>
      </c>
      <c r="B1109" s="351">
        <v>2019</v>
      </c>
      <c r="C1109" s="16" t="s">
        <v>87</v>
      </c>
      <c r="D1109" s="32" t="s">
        <v>3536</v>
      </c>
      <c r="E1109" s="20" t="s">
        <v>3009</v>
      </c>
      <c r="F1109" s="19"/>
      <c r="G1109" s="23"/>
      <c r="H1109" s="19" t="s">
        <v>2955</v>
      </c>
      <c r="I1109" s="129"/>
      <c r="J1109" s="23"/>
      <c r="K1109" s="16">
        <v>1</v>
      </c>
      <c r="L1109" s="23"/>
      <c r="M1109" s="23"/>
      <c r="N1109" s="23" t="s">
        <v>238</v>
      </c>
      <c r="O1109" s="23" t="s">
        <v>239</v>
      </c>
      <c r="P1109" s="23"/>
      <c r="Q1109" s="23"/>
      <c r="R1109" s="23"/>
      <c r="S1109" s="23"/>
      <c r="T1109" s="23"/>
      <c r="U1109" s="23"/>
      <c r="V1109" s="23"/>
      <c r="W1109" s="23"/>
      <c r="X1109" s="23"/>
      <c r="Y1109" s="23"/>
      <c r="Z1109" s="23"/>
      <c r="AA1109" s="23"/>
      <c r="AB1109" s="23"/>
      <c r="AC1109" s="23"/>
      <c r="AD1109" s="23"/>
      <c r="AE1109" s="23"/>
      <c r="AF1109" s="16"/>
      <c r="AG1109" s="16"/>
      <c r="AH1109" s="280"/>
      <c r="AI1109" s="16"/>
      <c r="AJ1109" s="16"/>
      <c r="AK1109" s="16"/>
      <c r="AL1109" s="23"/>
      <c r="AM1109" s="23"/>
      <c r="AN1109" s="23"/>
    </row>
    <row r="1110" spans="1:40" ht="46.5" customHeight="1" x14ac:dyDescent="0.2">
      <c r="A1110" s="125" t="s">
        <v>458</v>
      </c>
      <c r="B1110" s="351">
        <v>2019</v>
      </c>
      <c r="C1110" s="16" t="s">
        <v>1579</v>
      </c>
      <c r="D1110" s="32" t="s">
        <v>3537</v>
      </c>
      <c r="E1110" s="20" t="s">
        <v>3010</v>
      </c>
      <c r="F1110" s="19"/>
      <c r="G1110" s="23"/>
      <c r="H1110" s="19" t="s">
        <v>3011</v>
      </c>
      <c r="I1110" s="129"/>
      <c r="J1110" s="23"/>
      <c r="K1110" s="16">
        <v>1</v>
      </c>
      <c r="L1110" s="23"/>
      <c r="M1110" s="23"/>
      <c r="N1110" s="23" t="s">
        <v>249</v>
      </c>
      <c r="O1110" s="23" t="s">
        <v>250</v>
      </c>
      <c r="P1110" s="23"/>
      <c r="Q1110" s="23"/>
      <c r="R1110" s="23"/>
      <c r="S1110" s="23"/>
      <c r="T1110" s="23"/>
      <c r="U1110" s="23"/>
      <c r="V1110" s="23"/>
      <c r="W1110" s="23"/>
      <c r="X1110" s="23"/>
      <c r="Y1110" s="23"/>
      <c r="Z1110" s="23"/>
      <c r="AA1110" s="23"/>
      <c r="AB1110" s="23"/>
      <c r="AC1110" s="23"/>
      <c r="AD1110" s="23"/>
      <c r="AE1110" s="23"/>
      <c r="AF1110" s="16"/>
      <c r="AG1110" s="16"/>
      <c r="AH1110" s="280"/>
      <c r="AI1110" s="16"/>
      <c r="AJ1110" s="16"/>
      <c r="AK1110" s="16"/>
      <c r="AL1110" s="23"/>
      <c r="AM1110" s="23"/>
      <c r="AN1110" s="23"/>
    </row>
    <row r="1111" spans="1:40" ht="46.5" customHeight="1" x14ac:dyDescent="0.2">
      <c r="A1111" s="125" t="s">
        <v>458</v>
      </c>
      <c r="B1111" s="351">
        <v>2019</v>
      </c>
      <c r="C1111" s="16" t="s">
        <v>1579</v>
      </c>
      <c r="D1111" s="32" t="s">
        <v>3538</v>
      </c>
      <c r="E1111" s="20" t="s">
        <v>3012</v>
      </c>
      <c r="F1111" s="19"/>
      <c r="G1111" s="23"/>
      <c r="H1111" s="19" t="s">
        <v>3013</v>
      </c>
      <c r="I1111" s="129"/>
      <c r="J1111" s="23"/>
      <c r="K1111" s="16">
        <v>1</v>
      </c>
      <c r="L1111" s="23"/>
      <c r="M1111" s="23"/>
      <c r="N1111" s="23" t="s">
        <v>473</v>
      </c>
      <c r="O1111" s="23" t="s">
        <v>474</v>
      </c>
      <c r="P1111" s="23"/>
      <c r="Q1111" s="23"/>
      <c r="R1111" s="23"/>
      <c r="S1111" s="23"/>
      <c r="T1111" s="23"/>
      <c r="U1111" s="23"/>
      <c r="V1111" s="23"/>
      <c r="W1111" s="23"/>
      <c r="X1111" s="23"/>
      <c r="Y1111" s="23"/>
      <c r="Z1111" s="23"/>
      <c r="AA1111" s="23"/>
      <c r="AB1111" s="23"/>
      <c r="AC1111" s="23" t="s">
        <v>62</v>
      </c>
      <c r="AD1111" s="23"/>
      <c r="AE1111" s="23"/>
      <c r="AF1111" s="16"/>
      <c r="AG1111" s="16"/>
      <c r="AH1111" s="280"/>
      <c r="AI1111" s="16"/>
      <c r="AJ1111" s="16"/>
      <c r="AK1111" s="16"/>
      <c r="AL1111" s="23"/>
      <c r="AM1111" s="23"/>
      <c r="AN1111" s="23"/>
    </row>
    <row r="1112" spans="1:40" ht="46.5" customHeight="1" x14ac:dyDescent="0.2">
      <c r="A1112" s="125" t="s">
        <v>458</v>
      </c>
      <c r="B1112" s="351">
        <v>2019</v>
      </c>
      <c r="C1112" s="16" t="s">
        <v>125</v>
      </c>
      <c r="D1112" s="32" t="s">
        <v>3539</v>
      </c>
      <c r="E1112" s="20" t="s">
        <v>1467</v>
      </c>
      <c r="F1112" s="19"/>
      <c r="G1112" s="23"/>
      <c r="H1112" s="19" t="s">
        <v>2943</v>
      </c>
      <c r="I1112" s="129"/>
      <c r="J1112" s="23"/>
      <c r="K1112" s="16">
        <v>1</v>
      </c>
      <c r="L1112" s="23"/>
      <c r="M1112" s="23"/>
      <c r="N1112" s="23" t="s">
        <v>253</v>
      </c>
      <c r="O1112" s="23" t="s">
        <v>135</v>
      </c>
      <c r="P1112" s="23"/>
      <c r="Q1112" s="23"/>
      <c r="R1112" s="23"/>
      <c r="S1112" s="23"/>
      <c r="T1112" s="23"/>
      <c r="U1112" s="23"/>
      <c r="V1112" s="23"/>
      <c r="W1112" s="23"/>
      <c r="X1112" s="23"/>
      <c r="Y1112" s="23"/>
      <c r="Z1112" s="23"/>
      <c r="AA1112" s="23"/>
      <c r="AB1112" s="23"/>
      <c r="AC1112" s="23"/>
      <c r="AD1112" s="23"/>
      <c r="AE1112" s="23"/>
      <c r="AF1112" s="16"/>
      <c r="AG1112" s="16"/>
      <c r="AH1112" s="280"/>
      <c r="AI1112" s="16"/>
      <c r="AJ1112" s="16"/>
      <c r="AK1112" s="16"/>
      <c r="AL1112" s="23"/>
      <c r="AM1112" s="23"/>
      <c r="AN1112" s="23"/>
    </row>
    <row r="1113" spans="1:40" ht="46.5" customHeight="1" x14ac:dyDescent="0.2">
      <c r="A1113" s="125" t="s">
        <v>458</v>
      </c>
      <c r="B1113" s="351">
        <v>2019</v>
      </c>
      <c r="C1113" s="16" t="s">
        <v>125</v>
      </c>
      <c r="D1113" s="32" t="s">
        <v>3540</v>
      </c>
      <c r="E1113" s="20" t="s">
        <v>3014</v>
      </c>
      <c r="F1113" s="19"/>
      <c r="G1113" s="23"/>
      <c r="H1113" s="19" t="s">
        <v>3015</v>
      </c>
      <c r="I1113" s="129"/>
      <c r="J1113" s="23"/>
      <c r="K1113" s="16">
        <v>1</v>
      </c>
      <c r="L1113" s="23"/>
      <c r="M1113" s="23"/>
      <c r="N1113" s="23" t="s">
        <v>253</v>
      </c>
      <c r="O1113" s="23" t="s">
        <v>135</v>
      </c>
      <c r="P1113" s="23"/>
      <c r="Q1113" s="23"/>
      <c r="R1113" s="23"/>
      <c r="S1113" s="23"/>
      <c r="T1113" s="23"/>
      <c r="U1113" s="23"/>
      <c r="V1113" s="23"/>
      <c r="W1113" s="23"/>
      <c r="X1113" s="23"/>
      <c r="Y1113" s="23"/>
      <c r="Z1113" s="23"/>
      <c r="AA1113" s="23"/>
      <c r="AB1113" s="23"/>
      <c r="AC1113" s="23"/>
      <c r="AD1113" s="23"/>
      <c r="AE1113" s="23"/>
      <c r="AF1113" s="16"/>
      <c r="AG1113" s="16"/>
      <c r="AH1113" s="280"/>
      <c r="AI1113" s="16"/>
      <c r="AJ1113" s="16"/>
      <c r="AK1113" s="16"/>
      <c r="AL1113" s="23"/>
      <c r="AM1113" s="23"/>
      <c r="AN1113" s="23"/>
    </row>
    <row r="1114" spans="1:40" ht="46.5" customHeight="1" x14ac:dyDescent="0.2">
      <c r="A1114" s="125" t="s">
        <v>458</v>
      </c>
      <c r="B1114" s="351">
        <v>2019</v>
      </c>
      <c r="C1114" s="16" t="s">
        <v>79</v>
      </c>
      <c r="D1114" s="32" t="s">
        <v>3541</v>
      </c>
      <c r="E1114" s="20" t="s">
        <v>3016</v>
      </c>
      <c r="F1114" s="19"/>
      <c r="G1114" s="23"/>
      <c r="H1114" s="19" t="s">
        <v>3017</v>
      </c>
      <c r="I1114" s="129"/>
      <c r="J1114" s="23"/>
      <c r="K1114" s="16">
        <v>1</v>
      </c>
      <c r="L1114" s="23"/>
      <c r="M1114" s="23"/>
      <c r="N1114" s="23" t="s">
        <v>257</v>
      </c>
      <c r="O1114" s="23" t="s">
        <v>258</v>
      </c>
      <c r="P1114" s="23"/>
      <c r="Q1114" s="23"/>
      <c r="R1114" s="23"/>
      <c r="S1114" s="23"/>
      <c r="T1114" s="23"/>
      <c r="U1114" s="23"/>
      <c r="V1114" s="23"/>
      <c r="W1114" s="23"/>
      <c r="X1114" s="23"/>
      <c r="Y1114" s="23"/>
      <c r="Z1114" s="23"/>
      <c r="AA1114" s="23"/>
      <c r="AB1114" s="23"/>
      <c r="AC1114" s="23" t="s">
        <v>62</v>
      </c>
      <c r="AD1114" s="23"/>
      <c r="AE1114" s="23"/>
      <c r="AF1114" s="16"/>
      <c r="AG1114" s="16"/>
      <c r="AH1114" s="280"/>
      <c r="AI1114" s="16"/>
      <c r="AJ1114" s="16"/>
      <c r="AK1114" s="16"/>
      <c r="AL1114" s="23"/>
      <c r="AM1114" s="23"/>
      <c r="AN1114" s="23"/>
    </row>
    <row r="1115" spans="1:40" ht="46.5" customHeight="1" x14ac:dyDescent="0.2">
      <c r="A1115" s="125" t="s">
        <v>458</v>
      </c>
      <c r="B1115" s="351">
        <v>2019</v>
      </c>
      <c r="C1115" s="16" t="s">
        <v>136</v>
      </c>
      <c r="D1115" s="32" t="s">
        <v>3542</v>
      </c>
      <c r="E1115" s="20" t="s">
        <v>2929</v>
      </c>
      <c r="F1115" s="19"/>
      <c r="G1115" s="23"/>
      <c r="H1115" s="19" t="s">
        <v>2941</v>
      </c>
      <c r="I1115" s="129"/>
      <c r="J1115" s="23"/>
      <c r="K1115" s="16">
        <v>1</v>
      </c>
      <c r="L1115" s="23"/>
      <c r="M1115" s="23"/>
      <c r="N1115" s="23" t="s">
        <v>270</v>
      </c>
      <c r="O1115" s="23" t="s">
        <v>271</v>
      </c>
      <c r="P1115" s="23" t="s">
        <v>185</v>
      </c>
      <c r="Q1115" s="23" t="s">
        <v>186</v>
      </c>
      <c r="R1115" s="23"/>
      <c r="S1115" s="23"/>
      <c r="T1115" s="23"/>
      <c r="U1115" s="23"/>
      <c r="V1115" s="23"/>
      <c r="W1115" s="23"/>
      <c r="X1115" s="23"/>
      <c r="Y1115" s="23"/>
      <c r="Z1115" s="23"/>
      <c r="AA1115" s="23"/>
      <c r="AB1115" s="23"/>
      <c r="AC1115" s="23" t="s">
        <v>62</v>
      </c>
      <c r="AD1115" s="23"/>
      <c r="AE1115" s="23"/>
      <c r="AF1115" s="16"/>
      <c r="AG1115" s="16"/>
      <c r="AH1115" s="280"/>
      <c r="AI1115" s="16"/>
      <c r="AJ1115" s="16"/>
      <c r="AK1115" s="16"/>
      <c r="AL1115" s="23"/>
      <c r="AM1115" s="23"/>
      <c r="AN1115" s="23"/>
    </row>
    <row r="1116" spans="1:40" ht="46.5" customHeight="1" x14ac:dyDescent="0.2">
      <c r="A1116" s="125" t="s">
        <v>458</v>
      </c>
      <c r="B1116" s="351">
        <v>2019</v>
      </c>
      <c r="C1116" s="16" t="s">
        <v>125</v>
      </c>
      <c r="D1116" s="32" t="s">
        <v>3543</v>
      </c>
      <c r="E1116" s="20" t="s">
        <v>3018</v>
      </c>
      <c r="F1116" s="19"/>
      <c r="G1116" s="23"/>
      <c r="H1116" s="19" t="s">
        <v>2936</v>
      </c>
      <c r="I1116" s="129"/>
      <c r="J1116" s="23"/>
      <c r="K1116" s="16">
        <v>1</v>
      </c>
      <c r="L1116" s="23"/>
      <c r="M1116" s="23"/>
      <c r="N1116" s="23" t="s">
        <v>134</v>
      </c>
      <c r="O1116" s="23" t="s">
        <v>135</v>
      </c>
      <c r="P1116" s="23"/>
      <c r="Q1116" s="23"/>
      <c r="R1116" s="23"/>
      <c r="S1116" s="23"/>
      <c r="T1116" s="23"/>
      <c r="U1116" s="23"/>
      <c r="V1116" s="23"/>
      <c r="W1116" s="23"/>
      <c r="X1116" s="23"/>
      <c r="Y1116" s="23"/>
      <c r="Z1116" s="23"/>
      <c r="AA1116" s="23"/>
      <c r="AB1116" s="23"/>
      <c r="AC1116" s="23"/>
      <c r="AD1116" s="23"/>
      <c r="AE1116" s="23"/>
      <c r="AF1116" s="16"/>
      <c r="AG1116" s="16"/>
      <c r="AH1116" s="280"/>
      <c r="AI1116" s="16"/>
      <c r="AJ1116" s="16"/>
      <c r="AK1116" s="16"/>
      <c r="AL1116" s="23"/>
      <c r="AM1116" s="23"/>
      <c r="AN1116" s="23"/>
    </row>
    <row r="1117" spans="1:40" ht="46.5" customHeight="1" x14ac:dyDescent="0.2">
      <c r="A1117" s="125" t="s">
        <v>458</v>
      </c>
      <c r="B1117" s="351">
        <v>2019</v>
      </c>
      <c r="C1117" s="16" t="s">
        <v>1579</v>
      </c>
      <c r="D1117" s="32" t="s">
        <v>3544</v>
      </c>
      <c r="E1117" s="20" t="s">
        <v>3019</v>
      </c>
      <c r="F1117" s="19"/>
      <c r="G1117" s="23"/>
      <c r="H1117" s="19" t="s">
        <v>3020</v>
      </c>
      <c r="I1117" s="129"/>
      <c r="J1117" s="23"/>
      <c r="K1117" s="16">
        <v>0</v>
      </c>
      <c r="L1117" s="23"/>
      <c r="M1117" s="23"/>
      <c r="N1117" s="23" t="s">
        <v>440</v>
      </c>
      <c r="O1117" s="23" t="s">
        <v>441</v>
      </c>
      <c r="P1117" s="23"/>
      <c r="Q1117" s="23"/>
      <c r="R1117" s="23"/>
      <c r="S1117" s="23"/>
      <c r="T1117" s="23"/>
      <c r="U1117" s="23"/>
      <c r="V1117" s="23"/>
      <c r="W1117" s="23"/>
      <c r="X1117" s="23"/>
      <c r="Y1117" s="23"/>
      <c r="Z1117" s="23"/>
      <c r="AA1117" s="23"/>
      <c r="AB1117" s="23"/>
      <c r="AC1117" s="23" t="s">
        <v>62</v>
      </c>
      <c r="AD1117" s="23"/>
      <c r="AE1117" s="23"/>
      <c r="AF1117" s="16"/>
      <c r="AG1117" s="16"/>
      <c r="AH1117" s="280"/>
      <c r="AI1117" s="16"/>
      <c r="AJ1117" s="16"/>
      <c r="AK1117" s="16"/>
      <c r="AL1117" s="23"/>
      <c r="AM1117" s="23"/>
      <c r="AN1117" s="23"/>
    </row>
    <row r="1118" spans="1:40" ht="46.5" customHeight="1" x14ac:dyDescent="0.2">
      <c r="A1118" s="125" t="s">
        <v>458</v>
      </c>
      <c r="B1118" s="351">
        <v>2019</v>
      </c>
      <c r="C1118" s="16" t="s">
        <v>79</v>
      </c>
      <c r="D1118" s="32" t="s">
        <v>3545</v>
      </c>
      <c r="E1118" s="20" t="s">
        <v>3021</v>
      </c>
      <c r="F1118" s="19"/>
      <c r="G1118" s="23"/>
      <c r="H1118" s="19" t="s">
        <v>2945</v>
      </c>
      <c r="I1118" s="129"/>
      <c r="J1118" s="23"/>
      <c r="K1118" s="16">
        <v>1</v>
      </c>
      <c r="L1118" s="23"/>
      <c r="M1118" s="23"/>
      <c r="N1118" s="23" t="s">
        <v>558</v>
      </c>
      <c r="O1118" s="23" t="s">
        <v>559</v>
      </c>
      <c r="P1118" s="23" t="s">
        <v>2537</v>
      </c>
      <c r="Q1118" s="23" t="s">
        <v>131</v>
      </c>
      <c r="R1118" s="23"/>
      <c r="S1118" s="23"/>
      <c r="T1118" s="23"/>
      <c r="U1118" s="23"/>
      <c r="V1118" s="23"/>
      <c r="W1118" s="23"/>
      <c r="X1118" s="23"/>
      <c r="Y1118" s="23"/>
      <c r="Z1118" s="23"/>
      <c r="AA1118" s="23"/>
      <c r="AB1118" s="23"/>
      <c r="AC1118" s="23"/>
      <c r="AD1118" s="23"/>
      <c r="AE1118" s="23"/>
      <c r="AF1118" s="16"/>
      <c r="AG1118" s="16"/>
      <c r="AH1118" s="280"/>
      <c r="AI1118" s="16"/>
      <c r="AJ1118" s="16"/>
      <c r="AK1118" s="16"/>
      <c r="AL1118" s="23"/>
      <c r="AM1118" s="23"/>
      <c r="AN1118" s="23"/>
    </row>
    <row r="1119" spans="1:40" ht="46.5" customHeight="1" x14ac:dyDescent="0.2">
      <c r="A1119" s="125" t="s">
        <v>458</v>
      </c>
      <c r="B1119" s="351">
        <v>2019</v>
      </c>
      <c r="C1119" s="16" t="s">
        <v>136</v>
      </c>
      <c r="D1119" s="32" t="s">
        <v>3546</v>
      </c>
      <c r="E1119" s="20" t="s">
        <v>3022</v>
      </c>
      <c r="F1119" s="19"/>
      <c r="G1119" s="23"/>
      <c r="H1119" s="19" t="s">
        <v>3023</v>
      </c>
      <c r="I1119" s="129"/>
      <c r="J1119" s="23"/>
      <c r="K1119" s="16">
        <v>0</v>
      </c>
      <c r="L1119" s="23"/>
      <c r="M1119" s="23"/>
      <c r="N1119" s="23" t="s">
        <v>698</v>
      </c>
      <c r="O1119" s="23" t="s">
        <v>610</v>
      </c>
      <c r="P1119" s="23"/>
      <c r="Q1119" s="23"/>
      <c r="R1119" s="23"/>
      <c r="S1119" s="23"/>
      <c r="T1119" s="23"/>
      <c r="U1119" s="23"/>
      <c r="V1119" s="23"/>
      <c r="W1119" s="23"/>
      <c r="X1119" s="23"/>
      <c r="Y1119" s="23"/>
      <c r="Z1119" s="23"/>
      <c r="AA1119" s="23"/>
      <c r="AB1119" s="23"/>
      <c r="AC1119" s="23"/>
      <c r="AD1119" s="23"/>
      <c r="AE1119" s="23"/>
      <c r="AF1119" s="16"/>
      <c r="AG1119" s="16"/>
      <c r="AH1119" s="280"/>
      <c r="AI1119" s="16"/>
      <c r="AJ1119" s="16"/>
      <c r="AK1119" s="16"/>
      <c r="AL1119" s="23"/>
      <c r="AM1119" s="23"/>
      <c r="AN1119" s="23"/>
    </row>
    <row r="1120" spans="1:40" ht="46.5" customHeight="1" x14ac:dyDescent="0.2">
      <c r="A1120" s="125" t="s">
        <v>458</v>
      </c>
      <c r="B1120" s="351">
        <v>2019</v>
      </c>
      <c r="C1120" s="16" t="s">
        <v>79</v>
      </c>
      <c r="D1120" s="32" t="s">
        <v>3547</v>
      </c>
      <c r="E1120" s="20" t="s">
        <v>1467</v>
      </c>
      <c r="F1120" s="19"/>
      <c r="G1120" s="23"/>
      <c r="H1120" s="19" t="s">
        <v>3024</v>
      </c>
      <c r="I1120" s="129"/>
      <c r="J1120" s="23"/>
      <c r="K1120" s="16">
        <v>1</v>
      </c>
      <c r="L1120" s="23"/>
      <c r="M1120" s="23"/>
      <c r="N1120" s="23" t="s">
        <v>618</v>
      </c>
      <c r="O1120" s="23" t="s">
        <v>619</v>
      </c>
      <c r="P1120" s="23" t="s">
        <v>2378</v>
      </c>
      <c r="Q1120" s="23" t="s">
        <v>650</v>
      </c>
      <c r="R1120" s="23"/>
      <c r="S1120" s="23"/>
      <c r="T1120" s="23"/>
      <c r="U1120" s="23"/>
      <c r="V1120" s="23"/>
      <c r="W1120" s="23"/>
      <c r="X1120" s="23"/>
      <c r="Y1120" s="23"/>
      <c r="Z1120" s="23"/>
      <c r="AA1120" s="23"/>
      <c r="AB1120" s="23"/>
      <c r="AC1120" s="23"/>
      <c r="AD1120" s="23"/>
      <c r="AE1120" s="23"/>
      <c r="AF1120" s="16"/>
      <c r="AG1120" s="16"/>
      <c r="AH1120" s="280"/>
      <c r="AI1120" s="16"/>
      <c r="AJ1120" s="16"/>
      <c r="AK1120" s="16"/>
      <c r="AL1120" s="23"/>
      <c r="AM1120" s="23"/>
      <c r="AN1120" s="23"/>
    </row>
    <row r="1121" spans="1:40" ht="46.5" customHeight="1" x14ac:dyDescent="0.2">
      <c r="A1121" s="125" t="s">
        <v>458</v>
      </c>
      <c r="B1121" s="351">
        <v>2019</v>
      </c>
      <c r="C1121" s="16" t="s">
        <v>1579</v>
      </c>
      <c r="D1121" s="32" t="s">
        <v>3548</v>
      </c>
      <c r="E1121" s="20" t="s">
        <v>3025</v>
      </c>
      <c r="F1121" s="19"/>
      <c r="G1121" s="23"/>
      <c r="H1121" s="19" t="s">
        <v>2988</v>
      </c>
      <c r="I1121" s="129"/>
      <c r="J1121" s="23"/>
      <c r="K1121" s="16">
        <v>1</v>
      </c>
      <c r="L1121" s="23"/>
      <c r="M1121" s="23"/>
      <c r="N1121" s="23" t="s">
        <v>197</v>
      </c>
      <c r="O1121" s="23" t="s">
        <v>198</v>
      </c>
      <c r="P1121" s="23"/>
      <c r="Q1121" s="23"/>
      <c r="R1121" s="23"/>
      <c r="S1121" s="23"/>
      <c r="T1121" s="23"/>
      <c r="U1121" s="23"/>
      <c r="V1121" s="23"/>
      <c r="W1121" s="23"/>
      <c r="X1121" s="23"/>
      <c r="Y1121" s="23"/>
      <c r="Z1121" s="23"/>
      <c r="AA1121" s="23"/>
      <c r="AB1121" s="23"/>
      <c r="AC1121" s="23" t="s">
        <v>62</v>
      </c>
      <c r="AD1121" s="23"/>
      <c r="AE1121" s="23"/>
      <c r="AF1121" s="16"/>
      <c r="AG1121" s="16"/>
      <c r="AH1121" s="280"/>
      <c r="AI1121" s="16"/>
      <c r="AJ1121" s="16"/>
      <c r="AK1121" s="16"/>
      <c r="AL1121" s="23"/>
      <c r="AM1121" s="23"/>
      <c r="AN1121" s="23"/>
    </row>
    <row r="1122" spans="1:40" ht="46.5" customHeight="1" x14ac:dyDescent="0.2">
      <c r="A1122" s="125" t="s">
        <v>458</v>
      </c>
      <c r="B1122" s="351">
        <v>2019</v>
      </c>
      <c r="C1122" s="16" t="s">
        <v>136</v>
      </c>
      <c r="D1122" s="32" t="s">
        <v>3549</v>
      </c>
      <c r="E1122" s="20" t="s">
        <v>3026</v>
      </c>
      <c r="F1122" s="19"/>
      <c r="G1122" s="23"/>
      <c r="H1122" s="19" t="s">
        <v>3027</v>
      </c>
      <c r="I1122" s="129"/>
      <c r="J1122" s="23"/>
      <c r="K1122" s="16">
        <v>1</v>
      </c>
      <c r="L1122" s="23"/>
      <c r="M1122" s="23"/>
      <c r="N1122" s="23" t="s">
        <v>2537</v>
      </c>
      <c r="O1122" s="23" t="s">
        <v>131</v>
      </c>
      <c r="P1122" s="23"/>
      <c r="Q1122" s="23"/>
      <c r="R1122" s="23"/>
      <c r="S1122" s="23"/>
      <c r="T1122" s="23"/>
      <c r="U1122" s="23"/>
      <c r="V1122" s="23"/>
      <c r="W1122" s="23"/>
      <c r="X1122" s="23"/>
      <c r="Y1122" s="23"/>
      <c r="Z1122" s="23"/>
      <c r="AA1122" s="23"/>
      <c r="AB1122" s="23"/>
      <c r="AC1122" s="23" t="s">
        <v>62</v>
      </c>
      <c r="AD1122" s="23"/>
      <c r="AE1122" s="23"/>
      <c r="AF1122" s="16"/>
      <c r="AG1122" s="16"/>
      <c r="AH1122" s="280"/>
      <c r="AI1122" s="16"/>
      <c r="AJ1122" s="16"/>
      <c r="AK1122" s="16"/>
      <c r="AL1122" s="23"/>
      <c r="AM1122" s="23"/>
      <c r="AN1122" s="23"/>
    </row>
    <row r="1123" spans="1:40" ht="46.5" customHeight="1" x14ac:dyDescent="0.2">
      <c r="A1123" s="125" t="s">
        <v>458</v>
      </c>
      <c r="B1123" s="351">
        <v>2019</v>
      </c>
      <c r="C1123" s="16" t="s">
        <v>1579</v>
      </c>
      <c r="D1123" s="32" t="s">
        <v>3550</v>
      </c>
      <c r="E1123" s="20" t="s">
        <v>3003</v>
      </c>
      <c r="F1123" s="19"/>
      <c r="G1123" s="23"/>
      <c r="H1123" s="19" t="s">
        <v>3004</v>
      </c>
      <c r="I1123" s="129"/>
      <c r="J1123" s="23"/>
      <c r="K1123" s="16">
        <v>1</v>
      </c>
      <c r="L1123" s="23"/>
      <c r="M1123" s="23"/>
      <c r="N1123" s="23" t="s">
        <v>249</v>
      </c>
      <c r="O1123" s="23" t="s">
        <v>250</v>
      </c>
      <c r="P1123" s="23"/>
      <c r="Q1123" s="23"/>
      <c r="R1123" s="23"/>
      <c r="S1123" s="23"/>
      <c r="T1123" s="23"/>
      <c r="U1123" s="23"/>
      <c r="V1123" s="23"/>
      <c r="W1123" s="23"/>
      <c r="X1123" s="23"/>
      <c r="Y1123" s="23"/>
      <c r="Z1123" s="23"/>
      <c r="AA1123" s="23"/>
      <c r="AB1123" s="23"/>
      <c r="AC1123" s="23" t="s">
        <v>62</v>
      </c>
      <c r="AD1123" s="23"/>
      <c r="AE1123" s="23"/>
      <c r="AF1123" s="16"/>
      <c r="AG1123" s="16"/>
      <c r="AH1123" s="280"/>
      <c r="AI1123" s="16"/>
      <c r="AJ1123" s="16"/>
      <c r="AK1123" s="16"/>
      <c r="AL1123" s="23"/>
      <c r="AM1123" s="23"/>
      <c r="AN1123" s="23"/>
    </row>
    <row r="1124" spans="1:40" ht="46.5" customHeight="1" x14ac:dyDescent="0.2">
      <c r="A1124" s="125" t="s">
        <v>458</v>
      </c>
      <c r="B1124" s="351">
        <v>2019</v>
      </c>
      <c r="C1124" s="16" t="s">
        <v>1579</v>
      </c>
      <c r="D1124" s="32" t="s">
        <v>3551</v>
      </c>
      <c r="E1124" s="20" t="s">
        <v>2991</v>
      </c>
      <c r="F1124" s="19"/>
      <c r="G1124" s="23"/>
      <c r="H1124" s="19" t="s">
        <v>2992</v>
      </c>
      <c r="I1124" s="129"/>
      <c r="J1124" s="23"/>
      <c r="K1124" s="16">
        <v>1</v>
      </c>
      <c r="L1124" s="23"/>
      <c r="M1124" s="23"/>
      <c r="N1124" s="23" t="s">
        <v>440</v>
      </c>
      <c r="O1124" s="23" t="s">
        <v>441</v>
      </c>
      <c r="P1124" s="23"/>
      <c r="Q1124" s="23"/>
      <c r="R1124" s="23"/>
      <c r="S1124" s="23"/>
      <c r="T1124" s="23"/>
      <c r="U1124" s="23"/>
      <c r="V1124" s="23"/>
      <c r="W1124" s="23"/>
      <c r="X1124" s="23"/>
      <c r="Y1124" s="23"/>
      <c r="Z1124" s="23"/>
      <c r="AA1124" s="23"/>
      <c r="AB1124" s="23"/>
      <c r="AC1124" s="23" t="s">
        <v>62</v>
      </c>
      <c r="AD1124" s="23"/>
      <c r="AE1124" s="23"/>
      <c r="AF1124" s="16"/>
      <c r="AG1124" s="16"/>
      <c r="AH1124" s="280"/>
      <c r="AI1124" s="16"/>
      <c r="AJ1124" s="16"/>
      <c r="AK1124" s="16"/>
      <c r="AL1124" s="23"/>
      <c r="AM1124" s="23"/>
      <c r="AN1124" s="23"/>
    </row>
    <row r="1125" spans="1:40" ht="46.5" customHeight="1" x14ac:dyDescent="0.2">
      <c r="A1125" s="125" t="s">
        <v>458</v>
      </c>
      <c r="B1125" s="351">
        <v>2019</v>
      </c>
      <c r="C1125" s="16" t="s">
        <v>79</v>
      </c>
      <c r="D1125" s="32" t="s">
        <v>3552</v>
      </c>
      <c r="E1125" s="20" t="s">
        <v>3021</v>
      </c>
      <c r="F1125" s="19"/>
      <c r="G1125" s="23"/>
      <c r="H1125" s="19" t="s">
        <v>2945</v>
      </c>
      <c r="I1125" s="129"/>
      <c r="J1125" s="23"/>
      <c r="K1125" s="16">
        <v>1</v>
      </c>
      <c r="L1125" s="23"/>
      <c r="M1125" s="23"/>
      <c r="N1125" s="23" t="s">
        <v>558</v>
      </c>
      <c r="O1125" s="23" t="s">
        <v>559</v>
      </c>
      <c r="P1125" s="23"/>
      <c r="Q1125" s="23"/>
      <c r="R1125" s="23"/>
      <c r="S1125" s="23"/>
      <c r="T1125" s="23"/>
      <c r="U1125" s="23"/>
      <c r="V1125" s="23"/>
      <c r="W1125" s="23"/>
      <c r="X1125" s="23"/>
      <c r="Y1125" s="23"/>
      <c r="Z1125" s="23"/>
      <c r="AA1125" s="23"/>
      <c r="AB1125" s="23"/>
      <c r="AC1125" s="23" t="s">
        <v>62</v>
      </c>
      <c r="AD1125" s="23"/>
      <c r="AE1125" s="23"/>
      <c r="AF1125" s="16"/>
      <c r="AG1125" s="16"/>
      <c r="AH1125" s="280"/>
      <c r="AI1125" s="16"/>
      <c r="AJ1125" s="16"/>
      <c r="AK1125" s="16"/>
      <c r="AL1125" s="23"/>
      <c r="AM1125" s="23"/>
      <c r="AN1125" s="23"/>
    </row>
    <row r="1126" spans="1:40" ht="46.5" customHeight="1" x14ac:dyDescent="0.2">
      <c r="A1126" s="125" t="s">
        <v>458</v>
      </c>
      <c r="B1126" s="351">
        <v>2019</v>
      </c>
      <c r="C1126" s="16" t="s">
        <v>79</v>
      </c>
      <c r="D1126" s="32" t="s">
        <v>3553</v>
      </c>
      <c r="E1126" s="20" t="s">
        <v>2963</v>
      </c>
      <c r="F1126" s="19"/>
      <c r="G1126" s="23"/>
      <c r="H1126" s="19" t="s">
        <v>3028</v>
      </c>
      <c r="I1126" s="129"/>
      <c r="J1126" s="23"/>
      <c r="K1126" s="16">
        <v>1</v>
      </c>
      <c r="L1126" s="23"/>
      <c r="M1126" s="23"/>
      <c r="N1126" s="23" t="s">
        <v>2904</v>
      </c>
      <c r="O1126" s="23" t="s">
        <v>655</v>
      </c>
      <c r="P1126" s="23"/>
      <c r="Q1126" s="23"/>
      <c r="R1126" s="23"/>
      <c r="S1126" s="23"/>
      <c r="T1126" s="23"/>
      <c r="U1126" s="23"/>
      <c r="V1126" s="23"/>
      <c r="W1126" s="23"/>
      <c r="X1126" s="23"/>
      <c r="Y1126" s="23"/>
      <c r="Z1126" s="23"/>
      <c r="AA1126" s="23"/>
      <c r="AB1126" s="23"/>
      <c r="AC1126" s="23"/>
      <c r="AD1126" s="23"/>
      <c r="AE1126" s="23"/>
      <c r="AF1126" s="16"/>
      <c r="AG1126" s="16"/>
      <c r="AH1126" s="280"/>
      <c r="AI1126" s="16"/>
      <c r="AJ1126" s="16"/>
      <c r="AK1126" s="16"/>
      <c r="AL1126" s="23"/>
      <c r="AM1126" s="23"/>
      <c r="AN1126" s="23"/>
    </row>
    <row r="1127" spans="1:40" ht="46.5" customHeight="1" x14ac:dyDescent="0.2">
      <c r="A1127" s="125" t="s">
        <v>458</v>
      </c>
      <c r="B1127" s="351">
        <v>2019</v>
      </c>
      <c r="C1127" s="16" t="s">
        <v>79</v>
      </c>
      <c r="D1127" s="32" t="s">
        <v>3554</v>
      </c>
      <c r="E1127" s="20" t="s">
        <v>3029</v>
      </c>
      <c r="F1127" s="19"/>
      <c r="G1127" s="23"/>
      <c r="H1127" s="19" t="s">
        <v>3030</v>
      </c>
      <c r="I1127" s="129"/>
      <c r="J1127" s="23"/>
      <c r="K1127" s="16">
        <v>1</v>
      </c>
      <c r="L1127" s="23"/>
      <c r="M1127" s="23"/>
      <c r="N1127" s="23" t="s">
        <v>2904</v>
      </c>
      <c r="O1127" s="23" t="s">
        <v>655</v>
      </c>
      <c r="P1127" s="23"/>
      <c r="Q1127" s="23"/>
      <c r="R1127" s="23"/>
      <c r="S1127" s="23"/>
      <c r="T1127" s="23"/>
      <c r="U1127" s="23"/>
      <c r="V1127" s="23"/>
      <c r="W1127" s="23"/>
      <c r="X1127" s="23"/>
      <c r="Y1127" s="23"/>
      <c r="Z1127" s="23"/>
      <c r="AA1127" s="23"/>
      <c r="AB1127" s="23"/>
      <c r="AC1127" s="23"/>
      <c r="AD1127" s="23"/>
      <c r="AE1127" s="23"/>
      <c r="AF1127" s="16"/>
      <c r="AG1127" s="16"/>
      <c r="AH1127" s="280"/>
      <c r="AI1127" s="16"/>
      <c r="AJ1127" s="16"/>
      <c r="AK1127" s="16"/>
      <c r="AL1127" s="23"/>
      <c r="AM1127" s="23"/>
      <c r="AN1127" s="23"/>
    </row>
    <row r="1128" spans="1:40" ht="46.5" customHeight="1" x14ac:dyDescent="0.2">
      <c r="A1128" s="125" t="s">
        <v>458</v>
      </c>
      <c r="B1128" s="351">
        <v>2019</v>
      </c>
      <c r="C1128" s="16" t="s">
        <v>54</v>
      </c>
      <c r="D1128" s="32" t="s">
        <v>3555</v>
      </c>
      <c r="E1128" s="20" t="s">
        <v>3031</v>
      </c>
      <c r="F1128" s="19"/>
      <c r="G1128" s="23"/>
      <c r="H1128" s="19" t="s">
        <v>3032</v>
      </c>
      <c r="I1128" s="129"/>
      <c r="J1128" s="23"/>
      <c r="K1128" s="16">
        <v>1</v>
      </c>
      <c r="L1128" s="23"/>
      <c r="M1128" s="23"/>
      <c r="N1128" s="23" t="s">
        <v>341</v>
      </c>
      <c r="O1128" s="23" t="s">
        <v>342</v>
      </c>
      <c r="P1128" s="23"/>
      <c r="Q1128" s="23"/>
      <c r="R1128" s="23"/>
      <c r="S1128" s="23"/>
      <c r="T1128" s="23"/>
      <c r="U1128" s="23"/>
      <c r="V1128" s="23"/>
      <c r="W1128" s="23"/>
      <c r="X1128" s="23"/>
      <c r="Y1128" s="23"/>
      <c r="Z1128" s="23"/>
      <c r="AA1128" s="23"/>
      <c r="AB1128" s="23"/>
      <c r="AC1128" s="23"/>
      <c r="AD1128" s="23"/>
      <c r="AE1128" s="23"/>
      <c r="AF1128" s="16"/>
      <c r="AG1128" s="16"/>
      <c r="AH1128" s="280"/>
      <c r="AI1128" s="16"/>
      <c r="AJ1128" s="16"/>
      <c r="AK1128" s="16"/>
      <c r="AL1128" s="23"/>
      <c r="AM1128" s="23"/>
      <c r="AN1128" s="23"/>
    </row>
    <row r="1129" spans="1:40" ht="46.5" customHeight="1" x14ac:dyDescent="0.2">
      <c r="A1129" s="125" t="s">
        <v>458</v>
      </c>
      <c r="B1129" s="351">
        <v>2019</v>
      </c>
      <c r="C1129" s="16" t="s">
        <v>54</v>
      </c>
      <c r="D1129" s="32" t="s">
        <v>3556</v>
      </c>
      <c r="E1129" s="20" t="s">
        <v>3033</v>
      </c>
      <c r="F1129" s="19"/>
      <c r="G1129" s="23"/>
      <c r="H1129" s="19" t="s">
        <v>3034</v>
      </c>
      <c r="I1129" s="129"/>
      <c r="J1129" s="23"/>
      <c r="K1129" s="16">
        <v>1</v>
      </c>
      <c r="L1129" s="23"/>
      <c r="M1129" s="23"/>
      <c r="N1129" s="23" t="s">
        <v>341</v>
      </c>
      <c r="O1129" s="23" t="s">
        <v>342</v>
      </c>
      <c r="P1129" s="23"/>
      <c r="Q1129" s="23"/>
      <c r="R1129" s="23"/>
      <c r="S1129" s="23"/>
      <c r="T1129" s="23"/>
      <c r="U1129" s="23"/>
      <c r="V1129" s="23"/>
      <c r="W1129" s="23"/>
      <c r="X1129" s="23"/>
      <c r="Y1129" s="23"/>
      <c r="Z1129" s="23"/>
      <c r="AA1129" s="23"/>
      <c r="AB1129" s="23"/>
      <c r="AC1129" s="23"/>
      <c r="AD1129" s="23"/>
      <c r="AE1129" s="23"/>
      <c r="AF1129" s="16"/>
      <c r="AG1129" s="16"/>
      <c r="AH1129" s="280"/>
      <c r="AI1129" s="16"/>
      <c r="AJ1129" s="16"/>
      <c r="AK1129" s="16"/>
      <c r="AL1129" s="23"/>
      <c r="AM1129" s="23"/>
      <c r="AN1129" s="23"/>
    </row>
    <row r="1130" spans="1:40" ht="46.5" customHeight="1" x14ac:dyDescent="0.2">
      <c r="A1130" s="125" t="s">
        <v>458</v>
      </c>
      <c r="B1130" s="351">
        <v>2019</v>
      </c>
      <c r="C1130" s="16" t="s">
        <v>1579</v>
      </c>
      <c r="D1130" s="32" t="s">
        <v>3557</v>
      </c>
      <c r="E1130" s="20" t="s">
        <v>3035</v>
      </c>
      <c r="F1130" s="19"/>
      <c r="G1130" s="23"/>
      <c r="H1130" s="19" t="s">
        <v>3036</v>
      </c>
      <c r="I1130" s="129"/>
      <c r="J1130" s="23"/>
      <c r="K1130" s="16">
        <v>0</v>
      </c>
      <c r="L1130" s="23"/>
      <c r="M1130" s="23"/>
      <c r="N1130" s="23" t="s">
        <v>2075</v>
      </c>
      <c r="O1130" s="23" t="s">
        <v>2076</v>
      </c>
      <c r="P1130" s="23"/>
      <c r="Q1130" s="23"/>
      <c r="R1130" s="23"/>
      <c r="S1130" s="23"/>
      <c r="T1130" s="23"/>
      <c r="U1130" s="23"/>
      <c r="V1130" s="23"/>
      <c r="W1130" s="23"/>
      <c r="X1130" s="23"/>
      <c r="Y1130" s="23"/>
      <c r="Z1130" s="23"/>
      <c r="AA1130" s="23"/>
      <c r="AB1130" s="23"/>
      <c r="AC1130" s="23"/>
      <c r="AD1130" s="23"/>
      <c r="AE1130" s="23"/>
      <c r="AF1130" s="16"/>
      <c r="AG1130" s="16"/>
      <c r="AH1130" s="280"/>
      <c r="AI1130" s="16"/>
      <c r="AJ1130" s="16"/>
      <c r="AK1130" s="16"/>
      <c r="AL1130" s="23"/>
      <c r="AM1130" s="23"/>
      <c r="AN1130" s="23"/>
    </row>
    <row r="1131" spans="1:40" ht="46.5" customHeight="1" x14ac:dyDescent="0.2">
      <c r="A1131" s="125" t="s">
        <v>458</v>
      </c>
      <c r="B1131" s="351">
        <v>2019</v>
      </c>
      <c r="C1131" s="16" t="s">
        <v>79</v>
      </c>
      <c r="D1131" s="32" t="s">
        <v>3558</v>
      </c>
      <c r="E1131" s="20" t="s">
        <v>3037</v>
      </c>
      <c r="F1131" s="19"/>
      <c r="G1131" s="23"/>
      <c r="H1131" s="19" t="s">
        <v>3038</v>
      </c>
      <c r="I1131" s="129"/>
      <c r="J1131" s="23"/>
      <c r="K1131" s="16">
        <v>1</v>
      </c>
      <c r="L1131" s="23"/>
      <c r="M1131" s="23"/>
      <c r="N1131" s="23" t="s">
        <v>568</v>
      </c>
      <c r="O1131" s="23" t="s">
        <v>569</v>
      </c>
      <c r="P1131" s="23"/>
      <c r="Q1131" s="23"/>
      <c r="R1131" s="23"/>
      <c r="S1131" s="23"/>
      <c r="T1131" s="23"/>
      <c r="U1131" s="23"/>
      <c r="V1131" s="23"/>
      <c r="W1131" s="23"/>
      <c r="X1131" s="23"/>
      <c r="Y1131" s="23"/>
      <c r="Z1131" s="23"/>
      <c r="AA1131" s="23"/>
      <c r="AB1131" s="23"/>
      <c r="AC1131" s="23" t="s">
        <v>62</v>
      </c>
      <c r="AD1131" s="23"/>
      <c r="AE1131" s="23"/>
      <c r="AF1131" s="16"/>
      <c r="AG1131" s="16"/>
      <c r="AH1131" s="280"/>
      <c r="AI1131" s="16"/>
      <c r="AJ1131" s="16"/>
      <c r="AK1131" s="16"/>
      <c r="AL1131" s="23"/>
      <c r="AM1131" s="23"/>
      <c r="AN1131" s="23"/>
    </row>
    <row r="1132" spans="1:40" ht="46.5" customHeight="1" x14ac:dyDescent="0.2">
      <c r="A1132" s="125" t="s">
        <v>458</v>
      </c>
      <c r="B1132" s="351">
        <v>2019</v>
      </c>
      <c r="C1132" s="16" t="s">
        <v>1579</v>
      </c>
      <c r="D1132" s="32" t="s">
        <v>3559</v>
      </c>
      <c r="E1132" s="20" t="s">
        <v>3039</v>
      </c>
      <c r="F1132" s="19"/>
      <c r="G1132" s="23"/>
      <c r="H1132" s="19" t="s">
        <v>3040</v>
      </c>
      <c r="I1132" s="129"/>
      <c r="J1132" s="23"/>
      <c r="K1132" s="16">
        <v>0</v>
      </c>
      <c r="L1132" s="23"/>
      <c r="M1132" s="23"/>
      <c r="N1132" s="23" t="s">
        <v>298</v>
      </c>
      <c r="O1132" s="23" t="s">
        <v>299</v>
      </c>
      <c r="P1132" s="23"/>
      <c r="Q1132" s="23"/>
      <c r="R1132" s="23"/>
      <c r="S1132" s="23"/>
      <c r="T1132" s="23"/>
      <c r="U1132" s="23"/>
      <c r="V1132" s="23"/>
      <c r="W1132" s="23"/>
      <c r="X1132" s="23"/>
      <c r="Y1132" s="23"/>
      <c r="Z1132" s="23"/>
      <c r="AA1132" s="23"/>
      <c r="AB1132" s="23"/>
      <c r="AC1132" s="23" t="s">
        <v>62</v>
      </c>
      <c r="AD1132" s="23"/>
      <c r="AE1132" s="23"/>
      <c r="AF1132" s="16"/>
      <c r="AG1132" s="16"/>
      <c r="AH1132" s="280"/>
      <c r="AI1132" s="16"/>
      <c r="AJ1132" s="16"/>
      <c r="AK1132" s="16"/>
      <c r="AL1132" s="23"/>
      <c r="AM1132" s="23"/>
      <c r="AN1132" s="23"/>
    </row>
    <row r="1133" spans="1:40" ht="46.5" customHeight="1" x14ac:dyDescent="0.2">
      <c r="A1133" s="125" t="s">
        <v>458</v>
      </c>
      <c r="B1133" s="351">
        <v>2019</v>
      </c>
      <c r="C1133" s="16" t="s">
        <v>1579</v>
      </c>
      <c r="D1133" s="32" t="s">
        <v>3560</v>
      </c>
      <c r="E1133" s="20" t="s">
        <v>3039</v>
      </c>
      <c r="F1133" s="19"/>
      <c r="G1133" s="23"/>
      <c r="H1133" s="19" t="s">
        <v>3040</v>
      </c>
      <c r="I1133" s="129"/>
      <c r="J1133" s="23"/>
      <c r="K1133" s="16">
        <v>0</v>
      </c>
      <c r="L1133" s="23"/>
      <c r="M1133" s="23"/>
      <c r="N1133" s="23" t="s">
        <v>298</v>
      </c>
      <c r="O1133" s="23" t="s">
        <v>299</v>
      </c>
      <c r="P1133" s="23"/>
      <c r="Q1133" s="23"/>
      <c r="R1133" s="23"/>
      <c r="S1133" s="23"/>
      <c r="T1133" s="23"/>
      <c r="U1133" s="23"/>
      <c r="V1133" s="23"/>
      <c r="W1133" s="23"/>
      <c r="X1133" s="23"/>
      <c r="Y1133" s="23"/>
      <c r="Z1133" s="23"/>
      <c r="AA1133" s="23"/>
      <c r="AB1133" s="23"/>
      <c r="AC1133" s="23" t="s">
        <v>62</v>
      </c>
      <c r="AD1133" s="23"/>
      <c r="AE1133" s="23"/>
      <c r="AF1133" s="16"/>
      <c r="AG1133" s="16"/>
      <c r="AH1133" s="280"/>
      <c r="AI1133" s="16"/>
      <c r="AJ1133" s="16"/>
      <c r="AK1133" s="16"/>
      <c r="AL1133" s="23"/>
      <c r="AM1133" s="23"/>
      <c r="AN1133" s="23"/>
    </row>
    <row r="1134" spans="1:40" ht="46.5" customHeight="1" x14ac:dyDescent="0.2">
      <c r="A1134" s="125" t="s">
        <v>458</v>
      </c>
      <c r="B1134" s="351">
        <v>2019</v>
      </c>
      <c r="C1134" s="16" t="s">
        <v>1579</v>
      </c>
      <c r="D1134" s="32" t="s">
        <v>3561</v>
      </c>
      <c r="E1134" s="20" t="s">
        <v>3041</v>
      </c>
      <c r="F1134" s="19"/>
      <c r="G1134" s="23"/>
      <c r="H1134" s="19" t="s">
        <v>3042</v>
      </c>
      <c r="I1134" s="129"/>
      <c r="J1134" s="23"/>
      <c r="K1134" s="16">
        <v>1</v>
      </c>
      <c r="L1134" s="23"/>
      <c r="M1134" s="23"/>
      <c r="N1134" s="23" t="s">
        <v>298</v>
      </c>
      <c r="O1134" s="23" t="s">
        <v>299</v>
      </c>
      <c r="P1134" s="23"/>
      <c r="Q1134" s="23"/>
      <c r="R1134" s="23"/>
      <c r="S1134" s="23"/>
      <c r="T1134" s="23"/>
      <c r="U1134" s="23"/>
      <c r="V1134" s="23"/>
      <c r="W1134" s="23"/>
      <c r="X1134" s="23"/>
      <c r="Y1134" s="23"/>
      <c r="Z1134" s="23"/>
      <c r="AA1134" s="23"/>
      <c r="AB1134" s="23"/>
      <c r="AC1134" s="23" t="s">
        <v>62</v>
      </c>
      <c r="AD1134" s="23"/>
      <c r="AE1134" s="23"/>
      <c r="AF1134" s="16"/>
      <c r="AG1134" s="16"/>
      <c r="AH1134" s="280"/>
      <c r="AI1134" s="16"/>
      <c r="AJ1134" s="16"/>
      <c r="AK1134" s="16"/>
      <c r="AL1134" s="23"/>
      <c r="AM1134" s="23"/>
      <c r="AN1134" s="23"/>
    </row>
    <row r="1135" spans="1:40" ht="46.5" customHeight="1" x14ac:dyDescent="0.2">
      <c r="A1135" s="125" t="s">
        <v>458</v>
      </c>
      <c r="B1135" s="351">
        <v>2019</v>
      </c>
      <c r="C1135" s="16" t="s">
        <v>79</v>
      </c>
      <c r="D1135" s="76" t="s">
        <v>3562</v>
      </c>
      <c r="E1135" s="20" t="s">
        <v>3043</v>
      </c>
      <c r="F1135" s="19"/>
      <c r="G1135" s="23"/>
      <c r="H1135" s="19" t="s">
        <v>3044</v>
      </c>
      <c r="I1135" s="129"/>
      <c r="J1135" s="23"/>
      <c r="K1135" s="16">
        <v>0</v>
      </c>
      <c r="L1135" s="23"/>
      <c r="M1135" s="23"/>
      <c r="N1135" s="23" t="s">
        <v>646</v>
      </c>
      <c r="O1135" s="23" t="s">
        <v>1792</v>
      </c>
      <c r="P1135" s="23"/>
      <c r="Q1135" s="23"/>
      <c r="R1135" s="23"/>
      <c r="S1135" s="23"/>
      <c r="T1135" s="23"/>
      <c r="U1135" s="23"/>
      <c r="V1135" s="23"/>
      <c r="W1135" s="23"/>
      <c r="X1135" s="23"/>
      <c r="Y1135" s="23"/>
      <c r="Z1135" s="23"/>
      <c r="AA1135" s="23"/>
      <c r="AB1135" s="23"/>
      <c r="AC1135" s="23" t="s">
        <v>62</v>
      </c>
      <c r="AD1135" s="23"/>
      <c r="AE1135" s="23"/>
      <c r="AF1135" s="16"/>
      <c r="AG1135" s="16"/>
      <c r="AH1135" s="280"/>
      <c r="AI1135" s="16"/>
      <c r="AJ1135" s="16"/>
      <c r="AK1135" s="16"/>
      <c r="AL1135" s="23"/>
      <c r="AM1135" s="23"/>
      <c r="AN1135" s="23"/>
    </row>
    <row r="1136" spans="1:40" ht="46.5" customHeight="1" x14ac:dyDescent="0.2">
      <c r="A1136" s="106" t="s">
        <v>2565</v>
      </c>
      <c r="B1136" s="351">
        <v>2019</v>
      </c>
      <c r="C1136" s="16" t="s">
        <v>125</v>
      </c>
      <c r="D1136" s="242" t="s">
        <v>3563</v>
      </c>
      <c r="E1136" s="20" t="s">
        <v>3045</v>
      </c>
      <c r="F1136" s="19"/>
      <c r="G1136" s="23"/>
      <c r="H1136" s="19" t="s">
        <v>3046</v>
      </c>
      <c r="I1136" s="129"/>
      <c r="J1136" s="23"/>
      <c r="K1136" s="16"/>
      <c r="L1136" s="23"/>
      <c r="M1136" s="23"/>
      <c r="N1136" s="23" t="s">
        <v>1240</v>
      </c>
      <c r="O1136" s="23" t="s">
        <v>281</v>
      </c>
      <c r="P1136" s="23"/>
      <c r="Q1136" s="23"/>
      <c r="R1136" s="23"/>
      <c r="S1136" s="23"/>
      <c r="T1136" s="23"/>
      <c r="U1136" s="23"/>
      <c r="V1136" s="23"/>
      <c r="W1136" s="23"/>
      <c r="X1136" s="23"/>
      <c r="Y1136" s="23"/>
      <c r="Z1136" s="23"/>
      <c r="AA1136" s="23"/>
      <c r="AB1136" s="23"/>
      <c r="AC1136" s="23" t="s">
        <v>62</v>
      </c>
      <c r="AD1136" s="23"/>
      <c r="AE1136" s="23"/>
      <c r="AF1136" s="16"/>
      <c r="AG1136" s="16"/>
      <c r="AH1136" s="280"/>
      <c r="AI1136" s="16"/>
      <c r="AJ1136" s="16"/>
      <c r="AK1136" s="16"/>
      <c r="AL1136" s="23"/>
      <c r="AM1136" s="23"/>
      <c r="AN1136" s="23"/>
    </row>
    <row r="1137" spans="1:40" ht="46.5" customHeight="1" x14ac:dyDescent="0.2">
      <c r="A1137" s="106" t="s">
        <v>2565</v>
      </c>
      <c r="B1137" s="351">
        <v>2019</v>
      </c>
      <c r="C1137" s="16" t="s">
        <v>125</v>
      </c>
      <c r="D1137" s="242" t="s">
        <v>3564</v>
      </c>
      <c r="E1137" s="20" t="s">
        <v>3047</v>
      </c>
      <c r="F1137" s="19"/>
      <c r="G1137" s="23"/>
      <c r="H1137" s="19" t="s">
        <v>3048</v>
      </c>
      <c r="I1137" s="129"/>
      <c r="J1137" s="23"/>
      <c r="K1137" s="16"/>
      <c r="L1137" s="23"/>
      <c r="M1137" s="23"/>
      <c r="N1137" s="23" t="s">
        <v>130</v>
      </c>
      <c r="O1137" s="23" t="s">
        <v>131</v>
      </c>
      <c r="P1137" s="23"/>
      <c r="Q1137" s="23"/>
      <c r="R1137" s="23"/>
      <c r="S1137" s="23"/>
      <c r="T1137" s="23"/>
      <c r="U1137" s="23"/>
      <c r="V1137" s="23"/>
      <c r="W1137" s="23"/>
      <c r="X1137" s="23"/>
      <c r="Y1137" s="23"/>
      <c r="Z1137" s="23"/>
      <c r="AA1137" s="23"/>
      <c r="AB1137" s="23"/>
      <c r="AC1137" s="23"/>
      <c r="AD1137" s="23"/>
      <c r="AE1137" s="23"/>
      <c r="AF1137" s="16"/>
      <c r="AG1137" s="16"/>
      <c r="AH1137" s="280"/>
      <c r="AI1137" s="16"/>
      <c r="AJ1137" s="16"/>
      <c r="AK1137" s="16"/>
      <c r="AL1137" s="23"/>
      <c r="AM1137" s="23"/>
      <c r="AN1137" s="23"/>
    </row>
    <row r="1138" spans="1:40" ht="46.5" customHeight="1" x14ac:dyDescent="0.2">
      <c r="A1138" s="106" t="s">
        <v>2565</v>
      </c>
      <c r="B1138" s="351">
        <v>2019</v>
      </c>
      <c r="C1138" s="16" t="s">
        <v>79</v>
      </c>
      <c r="D1138" s="242" t="s">
        <v>3565</v>
      </c>
      <c r="E1138" s="20" t="s">
        <v>3049</v>
      </c>
      <c r="F1138" s="19"/>
      <c r="G1138" s="23"/>
      <c r="H1138" s="19" t="s">
        <v>3050</v>
      </c>
      <c r="I1138" s="129"/>
      <c r="J1138" s="23"/>
      <c r="K1138" s="16"/>
      <c r="L1138" s="23"/>
      <c r="M1138" s="23"/>
      <c r="N1138" s="23" t="s">
        <v>2275</v>
      </c>
      <c r="O1138" s="23" t="s">
        <v>2276</v>
      </c>
      <c r="P1138" s="23"/>
      <c r="Q1138" s="23"/>
      <c r="R1138" s="23"/>
      <c r="S1138" s="23"/>
      <c r="T1138" s="23"/>
      <c r="U1138" s="23"/>
      <c r="V1138" s="23"/>
      <c r="W1138" s="23"/>
      <c r="X1138" s="23"/>
      <c r="Y1138" s="23"/>
      <c r="Z1138" s="23"/>
      <c r="AA1138" s="23"/>
      <c r="AB1138" s="23"/>
      <c r="AC1138" s="23"/>
      <c r="AD1138" s="23"/>
      <c r="AE1138" s="23"/>
      <c r="AF1138" s="16"/>
      <c r="AG1138" s="16"/>
      <c r="AH1138" s="280"/>
      <c r="AI1138" s="16"/>
      <c r="AJ1138" s="16"/>
      <c r="AK1138" s="16"/>
      <c r="AL1138" s="23"/>
      <c r="AM1138" s="23"/>
      <c r="AN1138" s="23"/>
    </row>
    <row r="1139" spans="1:40" ht="46.5" customHeight="1" x14ac:dyDescent="0.2">
      <c r="A1139" s="106" t="s">
        <v>2565</v>
      </c>
      <c r="B1139" s="351">
        <v>2019</v>
      </c>
      <c r="C1139" s="16" t="s">
        <v>54</v>
      </c>
      <c r="D1139" s="242" t="s">
        <v>3566</v>
      </c>
      <c r="E1139" s="20" t="s">
        <v>3051</v>
      </c>
      <c r="F1139" s="19"/>
      <c r="G1139" s="23"/>
      <c r="H1139" s="19" t="s">
        <v>3052</v>
      </c>
      <c r="I1139" s="129"/>
      <c r="J1139" s="23"/>
      <c r="K1139" s="16"/>
      <c r="L1139" s="23"/>
      <c r="M1139" s="23"/>
      <c r="N1139" s="23" t="s">
        <v>536</v>
      </c>
      <c r="O1139" s="23" t="s">
        <v>223</v>
      </c>
      <c r="P1139" s="23"/>
      <c r="Q1139" s="23"/>
      <c r="R1139" s="23"/>
      <c r="S1139" s="23"/>
      <c r="T1139" s="23"/>
      <c r="U1139" s="23"/>
      <c r="V1139" s="23"/>
      <c r="W1139" s="23"/>
      <c r="X1139" s="23"/>
      <c r="Y1139" s="23"/>
      <c r="Z1139" s="23"/>
      <c r="AA1139" s="23"/>
      <c r="AB1139" s="23"/>
      <c r="AC1139" s="23"/>
      <c r="AD1139" s="23"/>
      <c r="AE1139" s="23"/>
      <c r="AF1139" s="16"/>
      <c r="AG1139" s="16"/>
      <c r="AH1139" s="280"/>
      <c r="AI1139" s="16"/>
      <c r="AJ1139" s="16"/>
      <c r="AK1139" s="16"/>
      <c r="AL1139" s="23"/>
      <c r="AM1139" s="23"/>
      <c r="AN1139" s="23"/>
    </row>
    <row r="1140" spans="1:40" ht="46.5" customHeight="1" x14ac:dyDescent="0.2">
      <c r="A1140" s="106" t="s">
        <v>2565</v>
      </c>
      <c r="B1140" s="351">
        <v>2019</v>
      </c>
      <c r="C1140" s="16" t="s">
        <v>54</v>
      </c>
      <c r="D1140" s="242" t="s">
        <v>3567</v>
      </c>
      <c r="E1140" s="20" t="s">
        <v>3053</v>
      </c>
      <c r="F1140" s="19"/>
      <c r="G1140" s="23"/>
      <c r="H1140" s="19" t="s">
        <v>3054</v>
      </c>
      <c r="I1140" s="129"/>
      <c r="J1140" s="23"/>
      <c r="K1140" s="16"/>
      <c r="L1140" s="23"/>
      <c r="M1140" s="23"/>
      <c r="N1140" s="23" t="s">
        <v>536</v>
      </c>
      <c r="O1140" s="23" t="s">
        <v>223</v>
      </c>
      <c r="P1140" s="23"/>
      <c r="Q1140" s="23"/>
      <c r="R1140" s="23"/>
      <c r="S1140" s="23"/>
      <c r="T1140" s="23"/>
      <c r="U1140" s="23"/>
      <c r="V1140" s="23"/>
      <c r="W1140" s="23"/>
      <c r="X1140" s="23"/>
      <c r="Y1140" s="23"/>
      <c r="Z1140" s="23"/>
      <c r="AA1140" s="23"/>
      <c r="AB1140" s="23"/>
      <c r="AC1140" s="23"/>
      <c r="AD1140" s="23"/>
      <c r="AE1140" s="23"/>
      <c r="AF1140" s="16"/>
      <c r="AG1140" s="16"/>
      <c r="AH1140" s="280"/>
      <c r="AI1140" s="16"/>
      <c r="AJ1140" s="16"/>
      <c r="AK1140" s="16"/>
      <c r="AL1140" s="23"/>
      <c r="AM1140" s="23"/>
      <c r="AN1140" s="23"/>
    </row>
    <row r="1141" spans="1:40" ht="46.5" customHeight="1" x14ac:dyDescent="0.2">
      <c r="A1141" s="106" t="s">
        <v>2565</v>
      </c>
      <c r="B1141" s="351">
        <v>2019</v>
      </c>
      <c r="C1141" s="16" t="s">
        <v>79</v>
      </c>
      <c r="D1141" s="242" t="s">
        <v>3568</v>
      </c>
      <c r="E1141" s="20" t="s">
        <v>3055</v>
      </c>
      <c r="F1141" s="19"/>
      <c r="G1141" s="23"/>
      <c r="H1141" s="19" t="s">
        <v>3056</v>
      </c>
      <c r="I1141" s="129"/>
      <c r="J1141" s="23"/>
      <c r="K1141" s="16"/>
      <c r="L1141" s="23"/>
      <c r="M1141" s="23"/>
      <c r="N1141" s="23" t="s">
        <v>257</v>
      </c>
      <c r="O1141" s="23" t="s">
        <v>258</v>
      </c>
      <c r="P1141" s="23"/>
      <c r="Q1141" s="23"/>
      <c r="R1141" s="23"/>
      <c r="S1141" s="23"/>
      <c r="T1141" s="23"/>
      <c r="U1141" s="23"/>
      <c r="V1141" s="23"/>
      <c r="W1141" s="23"/>
      <c r="X1141" s="23"/>
      <c r="Y1141" s="23"/>
      <c r="Z1141" s="23"/>
      <c r="AA1141" s="23"/>
      <c r="AB1141" s="23"/>
      <c r="AC1141" s="23"/>
      <c r="AD1141" s="23"/>
      <c r="AE1141" s="23"/>
      <c r="AF1141" s="16"/>
      <c r="AG1141" s="16"/>
      <c r="AH1141" s="280"/>
      <c r="AI1141" s="16"/>
      <c r="AJ1141" s="16"/>
      <c r="AK1141" s="16"/>
      <c r="AL1141" s="23"/>
      <c r="AM1141" s="23"/>
      <c r="AN1141" s="23"/>
    </row>
    <row r="1142" spans="1:40" ht="46.5" customHeight="1" x14ac:dyDescent="0.2">
      <c r="A1142" s="126" t="s">
        <v>2393</v>
      </c>
      <c r="B1142" s="351">
        <v>2019</v>
      </c>
      <c r="C1142" s="16" t="s">
        <v>79</v>
      </c>
      <c r="D1142" s="135" t="s">
        <v>3569</v>
      </c>
      <c r="E1142" s="23" t="s">
        <v>2394</v>
      </c>
      <c r="F1142" s="16"/>
      <c r="G1142" s="23"/>
      <c r="H1142" s="16" t="s">
        <v>3057</v>
      </c>
      <c r="I1142" s="129"/>
      <c r="J1142" s="129" t="s">
        <v>3058</v>
      </c>
      <c r="K1142" s="16"/>
      <c r="L1142" s="23"/>
      <c r="M1142" s="23"/>
      <c r="N1142" s="23" t="s">
        <v>2275</v>
      </c>
      <c r="O1142" s="23" t="s">
        <v>2276</v>
      </c>
      <c r="P1142" s="23"/>
      <c r="Q1142" s="23"/>
      <c r="R1142" s="23"/>
      <c r="S1142" s="23"/>
      <c r="T1142" s="23"/>
      <c r="U1142" s="23"/>
      <c r="V1142" s="23"/>
      <c r="W1142" s="23"/>
      <c r="X1142" s="23"/>
      <c r="Y1142" s="23"/>
      <c r="Z1142" s="23"/>
      <c r="AA1142" s="23"/>
      <c r="AB1142" s="23"/>
      <c r="AC1142" s="23" t="s">
        <v>62</v>
      </c>
      <c r="AD1142" s="23"/>
      <c r="AE1142" s="23"/>
      <c r="AF1142" s="16"/>
      <c r="AG1142" s="16"/>
      <c r="AH1142" s="280"/>
      <c r="AI1142" s="16"/>
      <c r="AJ1142" s="16"/>
      <c r="AK1142" s="16"/>
      <c r="AL1142" s="23"/>
      <c r="AM1142" s="23"/>
      <c r="AN1142" s="23"/>
    </row>
    <row r="1143" spans="1:40" ht="46.5" customHeight="1" x14ac:dyDescent="0.2">
      <c r="A1143" s="106" t="s">
        <v>662</v>
      </c>
      <c r="B1143" s="351">
        <v>2019</v>
      </c>
      <c r="C1143" s="16" t="s">
        <v>1579</v>
      </c>
      <c r="D1143" s="239" t="s">
        <v>3570</v>
      </c>
      <c r="E1143" s="23" t="s">
        <v>3059</v>
      </c>
      <c r="F1143" s="16"/>
      <c r="G1143" s="23"/>
      <c r="H1143" s="176">
        <v>43525</v>
      </c>
      <c r="I1143" s="129"/>
      <c r="J1143" s="129" t="s">
        <v>3060</v>
      </c>
      <c r="K1143" s="16"/>
      <c r="L1143" s="23"/>
      <c r="M1143" s="23"/>
      <c r="N1143" s="23" t="s">
        <v>77</v>
      </c>
      <c r="O1143" s="23" t="s">
        <v>78</v>
      </c>
      <c r="P1143" s="23"/>
      <c r="Q1143" s="23"/>
      <c r="R1143" s="23"/>
      <c r="S1143" s="23"/>
      <c r="T1143" s="23"/>
      <c r="U1143" s="23"/>
      <c r="V1143" s="23"/>
      <c r="W1143" s="23"/>
      <c r="X1143" s="23"/>
      <c r="Y1143" s="23"/>
      <c r="Z1143" s="23"/>
      <c r="AA1143" s="23"/>
      <c r="AB1143" s="23"/>
      <c r="AC1143" s="23" t="s">
        <v>62</v>
      </c>
      <c r="AD1143" s="23"/>
      <c r="AE1143" s="23"/>
      <c r="AF1143" s="16"/>
      <c r="AG1143" s="16"/>
      <c r="AH1143" s="280"/>
      <c r="AI1143" s="16"/>
      <c r="AJ1143" s="16"/>
      <c r="AK1143" s="16"/>
      <c r="AL1143" s="23"/>
      <c r="AM1143" s="23"/>
      <c r="AN1143" s="23"/>
    </row>
    <row r="1144" spans="1:40" ht="46.5" customHeight="1" x14ac:dyDescent="0.2">
      <c r="A1144" s="106" t="s">
        <v>662</v>
      </c>
      <c r="B1144" s="351">
        <v>2019</v>
      </c>
      <c r="C1144" s="16" t="s">
        <v>87</v>
      </c>
      <c r="D1144" s="239" t="s">
        <v>3571</v>
      </c>
      <c r="E1144" s="23"/>
      <c r="F1144" s="16"/>
      <c r="G1144" s="23"/>
      <c r="H1144" s="176">
        <v>43647</v>
      </c>
      <c r="I1144" s="129"/>
      <c r="J1144" s="129" t="s">
        <v>3061</v>
      </c>
      <c r="K1144" s="16"/>
      <c r="L1144" s="23"/>
      <c r="M1144" s="23"/>
      <c r="N1144" s="23" t="s">
        <v>99</v>
      </c>
      <c r="O1144" s="23" t="s">
        <v>100</v>
      </c>
      <c r="P1144" s="23"/>
      <c r="Q1144" s="23"/>
      <c r="R1144" s="23"/>
      <c r="S1144" s="23"/>
      <c r="T1144" s="23"/>
      <c r="U1144" s="23"/>
      <c r="V1144" s="23"/>
      <c r="W1144" s="23"/>
      <c r="X1144" s="23"/>
      <c r="Y1144" s="23"/>
      <c r="Z1144" s="23"/>
      <c r="AA1144" s="23"/>
      <c r="AB1144" s="23"/>
      <c r="AC1144" s="23" t="s">
        <v>62</v>
      </c>
      <c r="AD1144" s="23"/>
      <c r="AE1144" s="23"/>
      <c r="AF1144" s="16"/>
      <c r="AG1144" s="16"/>
      <c r="AH1144" s="280"/>
      <c r="AI1144" s="16"/>
      <c r="AJ1144" s="16"/>
      <c r="AK1144" s="16"/>
      <c r="AL1144" s="23"/>
      <c r="AM1144" s="23"/>
      <c r="AN1144" s="23"/>
    </row>
    <row r="1145" spans="1:40" ht="46.5" customHeight="1" x14ac:dyDescent="0.2">
      <c r="A1145" s="106" t="s">
        <v>662</v>
      </c>
      <c r="B1145" s="351">
        <v>2019</v>
      </c>
      <c r="C1145" s="16" t="s">
        <v>54</v>
      </c>
      <c r="D1145" s="243" t="s">
        <v>3572</v>
      </c>
      <c r="E1145" s="23" t="s">
        <v>2922</v>
      </c>
      <c r="F1145" s="16"/>
      <c r="G1145" s="23"/>
      <c r="H1145" s="176">
        <v>43709</v>
      </c>
      <c r="I1145" s="129"/>
      <c r="J1145" s="129" t="s">
        <v>3062</v>
      </c>
      <c r="K1145" s="16"/>
      <c r="L1145" s="23"/>
      <c r="M1145" s="23"/>
      <c r="N1145" s="23" t="s">
        <v>810</v>
      </c>
      <c r="O1145" s="23" t="s">
        <v>223</v>
      </c>
      <c r="P1145" s="23"/>
      <c r="Q1145" s="23"/>
      <c r="R1145" s="23"/>
      <c r="S1145" s="23"/>
      <c r="T1145" s="23"/>
      <c r="U1145" s="23"/>
      <c r="V1145" s="23"/>
      <c r="W1145" s="23"/>
      <c r="X1145" s="23"/>
      <c r="Y1145" s="23"/>
      <c r="Z1145" s="23"/>
      <c r="AA1145" s="23"/>
      <c r="AB1145" s="23"/>
      <c r="AC1145" s="23" t="s">
        <v>62</v>
      </c>
      <c r="AD1145" s="23"/>
      <c r="AE1145" s="23"/>
      <c r="AF1145" s="16"/>
      <c r="AG1145" s="16"/>
      <c r="AH1145" s="280"/>
      <c r="AI1145" s="16"/>
      <c r="AJ1145" s="16"/>
      <c r="AK1145" s="16"/>
      <c r="AL1145" s="23"/>
      <c r="AM1145" s="23"/>
      <c r="AN1145" s="23"/>
    </row>
    <row r="1146" spans="1:40" ht="46.5" customHeight="1" x14ac:dyDescent="0.2">
      <c r="A1146" s="244" t="s">
        <v>670</v>
      </c>
      <c r="B1146" s="351">
        <v>2019</v>
      </c>
      <c r="C1146" s="16" t="s">
        <v>1579</v>
      </c>
      <c r="D1146" s="130" t="s">
        <v>3573</v>
      </c>
      <c r="E1146" s="23" t="s">
        <v>1994</v>
      </c>
      <c r="F1146" s="16"/>
      <c r="G1146" s="20"/>
      <c r="H1146" s="27">
        <v>43494</v>
      </c>
      <c r="I1146" s="122" t="s">
        <v>3063</v>
      </c>
      <c r="J1146" s="23"/>
      <c r="K1146" s="16"/>
      <c r="L1146" s="23"/>
      <c r="M1146" s="23"/>
      <c r="N1146" s="23" t="s">
        <v>123</v>
      </c>
      <c r="O1146" s="23" t="s">
        <v>124</v>
      </c>
      <c r="P1146" s="23"/>
      <c r="Q1146" s="23"/>
      <c r="R1146" s="23"/>
      <c r="S1146" s="23"/>
      <c r="T1146" s="23"/>
      <c r="U1146" s="23"/>
      <c r="V1146" s="23"/>
      <c r="W1146" s="23"/>
      <c r="X1146" s="23"/>
      <c r="Y1146" s="23"/>
      <c r="Z1146" s="23"/>
      <c r="AA1146" s="23"/>
      <c r="AB1146" s="23"/>
      <c r="AC1146" s="23"/>
      <c r="AD1146" s="23"/>
      <c r="AE1146" s="23"/>
      <c r="AF1146" s="16"/>
      <c r="AG1146" s="16"/>
      <c r="AH1146" s="280"/>
      <c r="AI1146" s="16"/>
      <c r="AJ1146" s="16"/>
      <c r="AK1146" s="16"/>
      <c r="AL1146" s="23"/>
      <c r="AM1146" s="23"/>
      <c r="AN1146" s="23"/>
    </row>
    <row r="1147" spans="1:40" ht="46.5" customHeight="1" x14ac:dyDescent="0.2">
      <c r="A1147" s="244" t="s">
        <v>670</v>
      </c>
      <c r="B1147" s="351">
        <v>2019</v>
      </c>
      <c r="C1147" s="16" t="s">
        <v>54</v>
      </c>
      <c r="D1147" s="20" t="s">
        <v>3574</v>
      </c>
      <c r="E1147" s="23" t="s">
        <v>1994</v>
      </c>
      <c r="F1147" s="16"/>
      <c r="G1147" s="20"/>
      <c r="H1147" s="27">
        <v>43531</v>
      </c>
      <c r="I1147" s="122" t="s">
        <v>3064</v>
      </c>
      <c r="J1147" s="23"/>
      <c r="K1147" s="16"/>
      <c r="L1147" s="23"/>
      <c r="M1147" s="23"/>
      <c r="N1147" s="23" t="s">
        <v>2476</v>
      </c>
      <c r="O1147" s="23" t="s">
        <v>3065</v>
      </c>
      <c r="P1147" s="23"/>
      <c r="Q1147" s="23"/>
      <c r="R1147" s="23"/>
      <c r="S1147" s="23"/>
      <c r="T1147" s="23"/>
      <c r="U1147" s="23"/>
      <c r="V1147" s="23"/>
      <c r="W1147" s="23"/>
      <c r="X1147" s="23"/>
      <c r="Y1147" s="23"/>
      <c r="Z1147" s="23"/>
      <c r="AA1147" s="23"/>
      <c r="AB1147" s="23"/>
      <c r="AC1147" s="23"/>
      <c r="AD1147" s="23"/>
      <c r="AE1147" s="23"/>
      <c r="AF1147" s="16"/>
      <c r="AG1147" s="16"/>
      <c r="AH1147" s="280"/>
      <c r="AI1147" s="16"/>
      <c r="AJ1147" s="16"/>
      <c r="AK1147" s="16"/>
      <c r="AL1147" s="23"/>
      <c r="AM1147" s="23"/>
      <c r="AN1147" s="23"/>
    </row>
    <row r="1148" spans="1:40" ht="46.5" customHeight="1" x14ac:dyDescent="0.2">
      <c r="A1148" s="244" t="s">
        <v>670</v>
      </c>
      <c r="B1148" s="351">
        <v>2019</v>
      </c>
      <c r="C1148" s="16" t="s">
        <v>125</v>
      </c>
      <c r="D1148" s="20" t="s">
        <v>3575</v>
      </c>
      <c r="E1148" s="23" t="s">
        <v>1994</v>
      </c>
      <c r="F1148" s="16"/>
      <c r="G1148" s="20"/>
      <c r="H1148" s="27">
        <v>43759</v>
      </c>
      <c r="I1148" s="122" t="s">
        <v>3066</v>
      </c>
      <c r="J1148" s="23"/>
      <c r="K1148" s="16"/>
      <c r="L1148" s="23"/>
      <c r="M1148" s="23"/>
      <c r="N1148" s="23" t="s">
        <v>130</v>
      </c>
      <c r="O1148" s="23" t="s">
        <v>131</v>
      </c>
      <c r="P1148" s="23"/>
      <c r="Q1148" s="23"/>
      <c r="R1148" s="23"/>
      <c r="S1148" s="23"/>
      <c r="T1148" s="23"/>
      <c r="U1148" s="23"/>
      <c r="V1148" s="23"/>
      <c r="W1148" s="23"/>
      <c r="X1148" s="23"/>
      <c r="Y1148" s="23"/>
      <c r="Z1148" s="23"/>
      <c r="AA1148" s="23"/>
      <c r="AB1148" s="23"/>
      <c r="AC1148" s="23" t="s">
        <v>62</v>
      </c>
      <c r="AD1148" s="23"/>
      <c r="AE1148" s="23"/>
      <c r="AF1148" s="16"/>
      <c r="AG1148" s="16"/>
      <c r="AH1148" s="280"/>
      <c r="AI1148" s="16"/>
      <c r="AJ1148" s="16"/>
      <c r="AK1148" s="16"/>
      <c r="AL1148" s="23"/>
      <c r="AM1148" s="23"/>
      <c r="AN1148" s="23"/>
    </row>
    <row r="1149" spans="1:40" ht="46.5" customHeight="1" x14ac:dyDescent="0.2">
      <c r="A1149" s="244" t="s">
        <v>670</v>
      </c>
      <c r="B1149" s="351">
        <v>2019</v>
      </c>
      <c r="C1149" s="16" t="s">
        <v>136</v>
      </c>
      <c r="D1149" s="20" t="s">
        <v>3576</v>
      </c>
      <c r="E1149" s="23" t="s">
        <v>1994</v>
      </c>
      <c r="F1149" s="16"/>
      <c r="G1149" s="20"/>
      <c r="H1149" s="27">
        <v>43494</v>
      </c>
      <c r="I1149" s="122" t="s">
        <v>3067</v>
      </c>
      <c r="J1149" s="23"/>
      <c r="K1149" s="16"/>
      <c r="L1149" s="23"/>
      <c r="M1149" s="23"/>
      <c r="N1149" s="23" t="s">
        <v>2260</v>
      </c>
      <c r="O1149" s="23" t="s">
        <v>2261</v>
      </c>
      <c r="P1149" s="23"/>
      <c r="Q1149" s="23"/>
      <c r="R1149" s="23"/>
      <c r="S1149" s="23"/>
      <c r="T1149" s="23"/>
      <c r="U1149" s="23"/>
      <c r="V1149" s="23"/>
      <c r="W1149" s="23"/>
      <c r="X1149" s="23"/>
      <c r="Y1149" s="23"/>
      <c r="Z1149" s="23"/>
      <c r="AA1149" s="23"/>
      <c r="AB1149" s="23"/>
      <c r="AC1149" s="23" t="s">
        <v>62</v>
      </c>
      <c r="AD1149" s="23"/>
      <c r="AE1149" s="23"/>
      <c r="AF1149" s="16"/>
      <c r="AG1149" s="16"/>
      <c r="AH1149" s="280"/>
      <c r="AI1149" s="16"/>
      <c r="AJ1149" s="16"/>
      <c r="AK1149" s="16"/>
      <c r="AL1149" s="23"/>
      <c r="AM1149" s="23"/>
      <c r="AN1149" s="23"/>
    </row>
    <row r="1150" spans="1:40" ht="46.5" customHeight="1" x14ac:dyDescent="0.2">
      <c r="A1150" s="244" t="s">
        <v>670</v>
      </c>
      <c r="B1150" s="351">
        <v>2019</v>
      </c>
      <c r="C1150" s="16" t="s">
        <v>79</v>
      </c>
      <c r="D1150" s="130" t="s">
        <v>3577</v>
      </c>
      <c r="E1150" s="23" t="s">
        <v>673</v>
      </c>
      <c r="F1150" s="16"/>
      <c r="G1150" s="20"/>
      <c r="H1150" s="27">
        <v>43553</v>
      </c>
      <c r="I1150" s="122" t="s">
        <v>3068</v>
      </c>
      <c r="J1150" s="23"/>
      <c r="K1150" s="16"/>
      <c r="L1150" s="23"/>
      <c r="M1150" s="23"/>
      <c r="N1150" s="23" t="s">
        <v>2275</v>
      </c>
      <c r="O1150" s="23" t="s">
        <v>2276</v>
      </c>
      <c r="P1150" s="23"/>
      <c r="Q1150" s="23"/>
      <c r="R1150" s="23"/>
      <c r="S1150" s="23"/>
      <c r="T1150" s="23"/>
      <c r="U1150" s="23"/>
      <c r="V1150" s="23"/>
      <c r="W1150" s="23"/>
      <c r="X1150" s="23"/>
      <c r="Y1150" s="23"/>
      <c r="Z1150" s="23"/>
      <c r="AA1150" s="23"/>
      <c r="AB1150" s="23"/>
      <c r="AC1150" s="23"/>
      <c r="AD1150" s="23"/>
      <c r="AE1150" s="23"/>
      <c r="AF1150" s="16"/>
      <c r="AG1150" s="16"/>
      <c r="AH1150" s="280"/>
      <c r="AI1150" s="16"/>
      <c r="AJ1150" s="16"/>
      <c r="AK1150" s="16"/>
      <c r="AL1150" s="23"/>
      <c r="AM1150" s="23"/>
      <c r="AN1150" s="23"/>
    </row>
    <row r="1151" spans="1:40" ht="46.5" customHeight="1" x14ac:dyDescent="0.2">
      <c r="A1151" s="244" t="s">
        <v>670</v>
      </c>
      <c r="B1151" s="351">
        <v>2019</v>
      </c>
      <c r="C1151" s="16" t="s">
        <v>87</v>
      </c>
      <c r="D1151" s="20" t="s">
        <v>3578</v>
      </c>
      <c r="E1151" s="23" t="s">
        <v>1994</v>
      </c>
      <c r="F1151" s="16"/>
      <c r="G1151" s="23"/>
      <c r="H1151" s="245">
        <v>43572</v>
      </c>
      <c r="I1151" s="122" t="s">
        <v>3069</v>
      </c>
      <c r="J1151" s="23"/>
      <c r="K1151" s="16"/>
      <c r="L1151" s="23"/>
      <c r="M1151" s="23"/>
      <c r="N1151" s="23" t="s">
        <v>360</v>
      </c>
      <c r="O1151" s="23" t="s">
        <v>734</v>
      </c>
      <c r="P1151" s="23"/>
      <c r="Q1151" s="23"/>
      <c r="R1151" s="23"/>
      <c r="S1151" s="23"/>
      <c r="T1151" s="23"/>
      <c r="U1151" s="23"/>
      <c r="V1151" s="23"/>
      <c r="W1151" s="23"/>
      <c r="X1151" s="23"/>
      <c r="Y1151" s="23"/>
      <c r="Z1151" s="23"/>
      <c r="AA1151" s="23"/>
      <c r="AB1151" s="23"/>
      <c r="AC1151" s="23"/>
      <c r="AD1151" s="23"/>
      <c r="AE1151" s="23"/>
      <c r="AF1151" s="16"/>
      <c r="AG1151" s="16"/>
      <c r="AH1151" s="280"/>
      <c r="AI1151" s="16"/>
      <c r="AJ1151" s="16"/>
      <c r="AK1151" s="16"/>
      <c r="AL1151" s="23"/>
      <c r="AM1151" s="23"/>
      <c r="AN1151" s="23"/>
    </row>
    <row r="1152" spans="1:40" ht="46.5" customHeight="1" x14ac:dyDescent="0.2">
      <c r="A1152" s="244" t="s">
        <v>670</v>
      </c>
      <c r="B1152" s="351">
        <v>2019</v>
      </c>
      <c r="C1152" s="16" t="s">
        <v>1579</v>
      </c>
      <c r="D1152" s="130" t="s">
        <v>3579</v>
      </c>
      <c r="E1152" s="23" t="s">
        <v>1994</v>
      </c>
      <c r="F1152" s="16"/>
      <c r="G1152" s="23"/>
      <c r="H1152" s="245">
        <v>43634</v>
      </c>
      <c r="I1152" s="122" t="s">
        <v>3070</v>
      </c>
      <c r="J1152" s="23"/>
      <c r="K1152" s="16"/>
      <c r="L1152" s="23"/>
      <c r="M1152" s="23"/>
      <c r="N1152" s="23" t="s">
        <v>197</v>
      </c>
      <c r="O1152" s="23" t="s">
        <v>198</v>
      </c>
      <c r="P1152" s="23"/>
      <c r="Q1152" s="23"/>
      <c r="R1152" s="23"/>
      <c r="S1152" s="23"/>
      <c r="T1152" s="23"/>
      <c r="U1152" s="23"/>
      <c r="V1152" s="23"/>
      <c r="W1152" s="23"/>
      <c r="X1152" s="23"/>
      <c r="Y1152" s="23"/>
      <c r="Z1152" s="23"/>
      <c r="AA1152" s="23"/>
      <c r="AB1152" s="23"/>
      <c r="AC1152" s="23"/>
      <c r="AD1152" s="23"/>
      <c r="AE1152" s="23"/>
      <c r="AF1152" s="16"/>
      <c r="AG1152" s="16"/>
      <c r="AH1152" s="280"/>
      <c r="AI1152" s="16"/>
      <c r="AJ1152" s="16"/>
      <c r="AK1152" s="16"/>
      <c r="AL1152" s="23"/>
      <c r="AM1152" s="23"/>
      <c r="AN1152" s="23"/>
    </row>
    <row r="1153" spans="1:40" ht="46.5" customHeight="1" x14ac:dyDescent="0.2">
      <c r="A1153" s="244" t="s">
        <v>670</v>
      </c>
      <c r="B1153" s="351">
        <v>2019</v>
      </c>
      <c r="C1153" s="16" t="s">
        <v>136</v>
      </c>
      <c r="D1153" s="130" t="s">
        <v>3580</v>
      </c>
      <c r="E1153" s="23" t="s">
        <v>1994</v>
      </c>
      <c r="F1153" s="16"/>
      <c r="G1153" s="23"/>
      <c r="H1153" s="245">
        <v>43544</v>
      </c>
      <c r="I1153" s="122" t="s">
        <v>3071</v>
      </c>
      <c r="J1153" s="23"/>
      <c r="K1153" s="16"/>
      <c r="L1153" s="23"/>
      <c r="M1153" s="23"/>
      <c r="N1153" s="23" t="s">
        <v>1436</v>
      </c>
      <c r="O1153" s="23" t="s">
        <v>1437</v>
      </c>
      <c r="P1153" s="23"/>
      <c r="Q1153" s="23"/>
      <c r="R1153" s="23"/>
      <c r="S1153" s="23"/>
      <c r="T1153" s="23"/>
      <c r="U1153" s="23"/>
      <c r="V1153" s="23"/>
      <c r="W1153" s="23"/>
      <c r="X1153" s="23"/>
      <c r="Y1153" s="23"/>
      <c r="Z1153" s="23"/>
      <c r="AA1153" s="23"/>
      <c r="AB1153" s="23"/>
      <c r="AC1153" s="23"/>
      <c r="AD1153" s="23"/>
      <c r="AE1153" s="23"/>
      <c r="AF1153" s="16"/>
      <c r="AG1153" s="16"/>
      <c r="AH1153" s="280"/>
      <c r="AI1153" s="16"/>
      <c r="AJ1153" s="16"/>
      <c r="AK1153" s="16"/>
      <c r="AL1153" s="23"/>
      <c r="AM1153" s="23"/>
      <c r="AN1153" s="23"/>
    </row>
    <row r="1154" spans="1:40" ht="46.5" customHeight="1" x14ac:dyDescent="0.2">
      <c r="A1154" s="244" t="s">
        <v>670</v>
      </c>
      <c r="B1154" s="351">
        <v>2019</v>
      </c>
      <c r="C1154" s="16" t="s">
        <v>87</v>
      </c>
      <c r="D1154" s="130" t="s">
        <v>3581</v>
      </c>
      <c r="E1154" s="23" t="s">
        <v>1994</v>
      </c>
      <c r="F1154" s="16"/>
      <c r="G1154" s="23"/>
      <c r="H1154" s="245">
        <v>43572</v>
      </c>
      <c r="I1154" s="122" t="s">
        <v>3072</v>
      </c>
      <c r="J1154" s="23"/>
      <c r="K1154" s="16"/>
      <c r="L1154" s="23"/>
      <c r="M1154" s="23"/>
      <c r="N1154" s="23" t="s">
        <v>238</v>
      </c>
      <c r="O1154" s="23" t="s">
        <v>239</v>
      </c>
      <c r="P1154" s="23"/>
      <c r="Q1154" s="23"/>
      <c r="R1154" s="23"/>
      <c r="S1154" s="23"/>
      <c r="T1154" s="23"/>
      <c r="U1154" s="23"/>
      <c r="V1154" s="23"/>
      <c r="W1154" s="23"/>
      <c r="X1154" s="23"/>
      <c r="Y1154" s="23"/>
      <c r="Z1154" s="23"/>
      <c r="AA1154" s="23"/>
      <c r="AB1154" s="23"/>
      <c r="AC1154" s="23"/>
      <c r="AD1154" s="23"/>
      <c r="AE1154" s="23"/>
      <c r="AF1154" s="16"/>
      <c r="AG1154" s="16"/>
      <c r="AH1154" s="280"/>
      <c r="AI1154" s="16"/>
      <c r="AJ1154" s="16"/>
      <c r="AK1154" s="16"/>
      <c r="AL1154" s="23"/>
      <c r="AM1154" s="23"/>
      <c r="AN1154" s="23"/>
    </row>
    <row r="1155" spans="1:40" ht="46.5" customHeight="1" x14ac:dyDescent="0.2">
      <c r="A1155" s="244" t="s">
        <v>670</v>
      </c>
      <c r="B1155" s="351">
        <v>2019</v>
      </c>
      <c r="C1155" s="16" t="s">
        <v>136</v>
      </c>
      <c r="D1155" s="130" t="s">
        <v>3582</v>
      </c>
      <c r="E1155" s="23" t="s">
        <v>1994</v>
      </c>
      <c r="F1155" s="16"/>
      <c r="G1155" s="23"/>
      <c r="H1155" s="245">
        <v>43662</v>
      </c>
      <c r="I1155" s="122" t="s">
        <v>3073</v>
      </c>
      <c r="J1155" s="23"/>
      <c r="K1155" s="16"/>
      <c r="L1155" s="23"/>
      <c r="M1155" s="23"/>
      <c r="N1155" s="23" t="s">
        <v>270</v>
      </c>
      <c r="O1155" s="23" t="s">
        <v>271</v>
      </c>
      <c r="P1155" s="23"/>
      <c r="Q1155" s="23"/>
      <c r="R1155" s="23"/>
      <c r="S1155" s="23"/>
      <c r="T1155" s="23"/>
      <c r="U1155" s="23"/>
      <c r="V1155" s="23"/>
      <c r="W1155" s="23"/>
      <c r="X1155" s="23"/>
      <c r="Y1155" s="23"/>
      <c r="Z1155" s="23"/>
      <c r="AA1155" s="23"/>
      <c r="AB1155" s="23"/>
      <c r="AC1155" s="23" t="s">
        <v>62</v>
      </c>
      <c r="AD1155" s="23"/>
      <c r="AE1155" s="23"/>
      <c r="AF1155" s="16"/>
      <c r="AG1155" s="16"/>
      <c r="AH1155" s="280"/>
      <c r="AI1155" s="16"/>
      <c r="AJ1155" s="16"/>
      <c r="AK1155" s="16"/>
      <c r="AL1155" s="23"/>
      <c r="AM1155" s="23"/>
      <c r="AN1155" s="23"/>
    </row>
    <row r="1156" spans="1:40" ht="46.5" customHeight="1" x14ac:dyDescent="0.2">
      <c r="A1156" s="244" t="s">
        <v>670</v>
      </c>
      <c r="B1156" s="351">
        <v>2019</v>
      </c>
      <c r="C1156" s="16" t="s">
        <v>87</v>
      </c>
      <c r="D1156" s="20" t="s">
        <v>3583</v>
      </c>
      <c r="E1156" s="23" t="s">
        <v>1994</v>
      </c>
      <c r="F1156" s="16"/>
      <c r="G1156" s="23"/>
      <c r="H1156" s="245">
        <v>43537</v>
      </c>
      <c r="I1156" s="122" t="s">
        <v>3074</v>
      </c>
      <c r="J1156" s="23"/>
      <c r="K1156" s="16"/>
      <c r="L1156" s="23"/>
      <c r="M1156" s="23"/>
      <c r="N1156" s="23" t="s">
        <v>2240</v>
      </c>
      <c r="O1156" s="23" t="s">
        <v>2120</v>
      </c>
      <c r="P1156" s="23"/>
      <c r="Q1156" s="23"/>
      <c r="R1156" s="23"/>
      <c r="S1156" s="23"/>
      <c r="T1156" s="23"/>
      <c r="U1156" s="23"/>
      <c r="V1156" s="23"/>
      <c r="W1156" s="23"/>
      <c r="X1156" s="23"/>
      <c r="Y1156" s="23"/>
      <c r="Z1156" s="23"/>
      <c r="AA1156" s="23"/>
      <c r="AB1156" s="23"/>
      <c r="AC1156" s="23"/>
      <c r="AD1156" s="23"/>
      <c r="AE1156" s="23"/>
      <c r="AF1156" s="16"/>
      <c r="AG1156" s="16"/>
      <c r="AH1156" s="280"/>
      <c r="AI1156" s="16"/>
      <c r="AJ1156" s="16"/>
      <c r="AK1156" s="16"/>
      <c r="AL1156" s="23"/>
      <c r="AM1156" s="23"/>
      <c r="AN1156" s="23"/>
    </row>
    <row r="1157" spans="1:40" ht="46.5" customHeight="1" x14ac:dyDescent="0.2">
      <c r="A1157" s="244" t="s">
        <v>670</v>
      </c>
      <c r="B1157" s="351">
        <v>2019</v>
      </c>
      <c r="C1157" s="16" t="s">
        <v>79</v>
      </c>
      <c r="D1157" s="20" t="s">
        <v>3584</v>
      </c>
      <c r="E1157" s="23" t="s">
        <v>1994</v>
      </c>
      <c r="F1157" s="16"/>
      <c r="G1157" s="23"/>
      <c r="H1157" s="245">
        <v>43665</v>
      </c>
      <c r="I1157" s="122" t="s">
        <v>3075</v>
      </c>
      <c r="J1157" s="23"/>
      <c r="K1157" s="16"/>
      <c r="L1157" s="23"/>
      <c r="M1157" s="23"/>
      <c r="N1157" s="23" t="s">
        <v>618</v>
      </c>
      <c r="O1157" s="23" t="s">
        <v>619</v>
      </c>
      <c r="P1157" s="23"/>
      <c r="Q1157" s="23"/>
      <c r="R1157" s="23"/>
      <c r="S1157" s="23"/>
      <c r="T1157" s="23"/>
      <c r="U1157" s="23"/>
      <c r="V1157" s="23"/>
      <c r="W1157" s="23"/>
      <c r="X1157" s="23"/>
      <c r="Y1157" s="23"/>
      <c r="Z1157" s="23"/>
      <c r="AA1157" s="23"/>
      <c r="AB1157" s="23"/>
      <c r="AC1157" s="23"/>
      <c r="AD1157" s="23"/>
      <c r="AE1157" s="23"/>
      <c r="AF1157" s="16"/>
      <c r="AG1157" s="16"/>
      <c r="AH1157" s="280"/>
      <c r="AI1157" s="16"/>
      <c r="AJ1157" s="16"/>
      <c r="AK1157" s="16"/>
      <c r="AL1157" s="23"/>
      <c r="AM1157" s="23"/>
      <c r="AN1157" s="23"/>
    </row>
    <row r="1158" spans="1:40" ht="46.5" customHeight="1" x14ac:dyDescent="0.2">
      <c r="A1158" s="244" t="s">
        <v>670</v>
      </c>
      <c r="B1158" s="351">
        <v>2019</v>
      </c>
      <c r="C1158" s="16" t="s">
        <v>125</v>
      </c>
      <c r="D1158" s="130" t="s">
        <v>3585</v>
      </c>
      <c r="E1158" s="23" t="s">
        <v>1994</v>
      </c>
      <c r="F1158" s="16"/>
      <c r="G1158" s="23"/>
      <c r="H1158" s="245">
        <v>43788</v>
      </c>
      <c r="I1158" s="122" t="s">
        <v>3076</v>
      </c>
      <c r="J1158" s="23"/>
      <c r="K1158" s="16"/>
      <c r="L1158" s="23"/>
      <c r="M1158" s="23"/>
      <c r="N1158" s="23" t="s">
        <v>352</v>
      </c>
      <c r="O1158" s="23" t="s">
        <v>353</v>
      </c>
      <c r="P1158" s="23"/>
      <c r="Q1158" s="23"/>
      <c r="R1158" s="23"/>
      <c r="S1158" s="23"/>
      <c r="T1158" s="23"/>
      <c r="U1158" s="23"/>
      <c r="V1158" s="23"/>
      <c r="W1158" s="23"/>
      <c r="X1158" s="23"/>
      <c r="Y1158" s="23"/>
      <c r="Z1158" s="23"/>
      <c r="AA1158" s="23"/>
      <c r="AB1158" s="23"/>
      <c r="AC1158" s="23"/>
      <c r="AD1158" s="23"/>
      <c r="AE1158" s="23"/>
      <c r="AF1158" s="16"/>
      <c r="AG1158" s="16"/>
      <c r="AH1158" s="280"/>
      <c r="AI1158" s="16"/>
      <c r="AJ1158" s="16"/>
      <c r="AK1158" s="16"/>
      <c r="AL1158" s="23"/>
      <c r="AM1158" s="23"/>
      <c r="AN1158" s="23"/>
    </row>
    <row r="1159" spans="1:40" ht="46.5" customHeight="1" x14ac:dyDescent="0.2">
      <c r="A1159" s="244" t="s">
        <v>670</v>
      </c>
      <c r="B1159" s="351">
        <v>2019</v>
      </c>
      <c r="C1159" s="16" t="s">
        <v>79</v>
      </c>
      <c r="D1159" s="76" t="s">
        <v>3586</v>
      </c>
      <c r="E1159" s="23" t="s">
        <v>3077</v>
      </c>
      <c r="F1159" s="16"/>
      <c r="G1159" s="23"/>
      <c r="H1159" s="245">
        <v>43511</v>
      </c>
      <c r="I1159" s="21" t="s">
        <v>3078</v>
      </c>
      <c r="J1159" s="23"/>
      <c r="K1159" s="16"/>
      <c r="L1159" s="23"/>
      <c r="M1159" s="23"/>
      <c r="N1159" s="23" t="s">
        <v>85</v>
      </c>
      <c r="O1159" s="23" t="s">
        <v>86</v>
      </c>
      <c r="P1159" s="23"/>
      <c r="Q1159" s="23"/>
      <c r="R1159" s="23"/>
      <c r="S1159" s="23"/>
      <c r="T1159" s="23"/>
      <c r="U1159" s="23"/>
      <c r="V1159" s="23"/>
      <c r="W1159" s="23"/>
      <c r="X1159" s="23"/>
      <c r="Y1159" s="23"/>
      <c r="Z1159" s="23"/>
      <c r="AA1159" s="23"/>
      <c r="AB1159" s="23"/>
      <c r="AC1159" s="23"/>
      <c r="AD1159" s="23"/>
      <c r="AE1159" s="23"/>
      <c r="AF1159" s="16"/>
      <c r="AG1159" s="16"/>
      <c r="AH1159" s="280"/>
      <c r="AI1159" s="16"/>
      <c r="AJ1159" s="16"/>
      <c r="AK1159" s="16"/>
      <c r="AL1159" s="23"/>
      <c r="AM1159" s="23"/>
      <c r="AN1159" s="23"/>
    </row>
    <row r="1160" spans="1:40" ht="46.5" customHeight="1" x14ac:dyDescent="0.2">
      <c r="A1160" s="113" t="s">
        <v>670</v>
      </c>
      <c r="B1160" s="3">
        <v>2020</v>
      </c>
      <c r="C1160" s="16" t="s">
        <v>54</v>
      </c>
      <c r="D1160" s="76" t="s">
        <v>3187</v>
      </c>
      <c r="E1160" s="52" t="s">
        <v>673</v>
      </c>
      <c r="F1160" s="19"/>
      <c r="G1160" s="20"/>
      <c r="H1160" s="102">
        <v>44184</v>
      </c>
      <c r="I1160" s="46" t="s">
        <v>1993</v>
      </c>
      <c r="J1160" s="65"/>
      <c r="K1160" s="16"/>
      <c r="L1160" s="23"/>
      <c r="M1160" s="23"/>
      <c r="N1160" s="23" t="s">
        <v>536</v>
      </c>
      <c r="O1160" s="23" t="s">
        <v>223</v>
      </c>
      <c r="P1160" s="23"/>
      <c r="Q1160" s="23"/>
      <c r="R1160" s="23"/>
      <c r="S1160" s="23"/>
      <c r="T1160" s="23"/>
      <c r="U1160" s="23"/>
      <c r="V1160" s="23"/>
      <c r="W1160" s="23"/>
      <c r="X1160" s="23"/>
      <c r="Y1160" s="23"/>
      <c r="Z1160" s="23"/>
      <c r="AA1160" s="23"/>
      <c r="AB1160" s="23"/>
      <c r="AC1160" s="23"/>
      <c r="AD1160" s="23"/>
      <c r="AE1160" s="23"/>
      <c r="AF1160" s="16"/>
      <c r="AG1160" s="16"/>
      <c r="AH1160" s="280"/>
      <c r="AI1160" s="16"/>
      <c r="AJ1160" s="16"/>
      <c r="AK1160" s="16"/>
      <c r="AL1160" s="23"/>
      <c r="AM1160" s="23"/>
      <c r="AN1160" s="23"/>
    </row>
    <row r="1161" spans="1:40" ht="46.5" customHeight="1" x14ac:dyDescent="0.2">
      <c r="A1161" s="113" t="s">
        <v>670</v>
      </c>
      <c r="B1161" s="3">
        <v>2020</v>
      </c>
      <c r="C1161" s="16" t="s">
        <v>125</v>
      </c>
      <c r="D1161" s="76" t="s">
        <v>3188</v>
      </c>
      <c r="E1161" s="52" t="s">
        <v>1994</v>
      </c>
      <c r="F1161" s="19"/>
      <c r="G1161" s="20"/>
      <c r="H1161" s="102">
        <v>44147</v>
      </c>
      <c r="I1161" s="46" t="s">
        <v>1995</v>
      </c>
      <c r="J1161" s="65"/>
      <c r="K1161" s="16"/>
      <c r="L1161" s="23"/>
      <c r="M1161" s="23"/>
      <c r="N1161" s="23" t="s">
        <v>253</v>
      </c>
      <c r="O1161" s="23" t="s">
        <v>135</v>
      </c>
      <c r="P1161" s="23"/>
      <c r="Q1161" s="23"/>
      <c r="R1161" s="23"/>
      <c r="S1161" s="23"/>
      <c r="T1161" s="23"/>
      <c r="U1161" s="23"/>
      <c r="V1161" s="23"/>
      <c r="W1161" s="23"/>
      <c r="X1161" s="23"/>
      <c r="Y1161" s="23"/>
      <c r="Z1161" s="23"/>
      <c r="AA1161" s="23"/>
      <c r="AB1161" s="23"/>
      <c r="AC1161" s="23"/>
      <c r="AD1161" s="23"/>
      <c r="AE1161" s="23"/>
      <c r="AF1161" s="16"/>
      <c r="AG1161" s="16"/>
      <c r="AH1161" s="280"/>
      <c r="AI1161" s="16"/>
      <c r="AJ1161" s="16"/>
      <c r="AK1161" s="16"/>
      <c r="AL1161" s="23"/>
      <c r="AM1161" s="23"/>
      <c r="AN1161" s="23"/>
    </row>
    <row r="1162" spans="1:40" ht="46.5" customHeight="1" x14ac:dyDescent="0.2">
      <c r="A1162" s="113" t="s">
        <v>670</v>
      </c>
      <c r="B1162" s="3">
        <v>2020</v>
      </c>
      <c r="C1162" s="16" t="s">
        <v>136</v>
      </c>
      <c r="D1162" s="20" t="s">
        <v>3189</v>
      </c>
      <c r="E1162" s="20" t="s">
        <v>1994</v>
      </c>
      <c r="F1162" s="19"/>
      <c r="G1162" s="20"/>
      <c r="H1162" s="114">
        <v>44105</v>
      </c>
      <c r="I1162" s="73" t="s">
        <v>1996</v>
      </c>
      <c r="J1162" s="20"/>
      <c r="K1162" s="16"/>
      <c r="L1162" s="23"/>
      <c r="M1162" s="23"/>
      <c r="N1162" s="23" t="s">
        <v>481</v>
      </c>
      <c r="O1162" s="23" t="s">
        <v>1742</v>
      </c>
      <c r="P1162" s="23"/>
      <c r="Q1162" s="23"/>
      <c r="R1162" s="23"/>
      <c r="S1162" s="23"/>
      <c r="T1162" s="23"/>
      <c r="U1162" s="23"/>
      <c r="V1162" s="23"/>
      <c r="W1162" s="23"/>
      <c r="X1162" s="23"/>
      <c r="Y1162" s="23"/>
      <c r="Z1162" s="23"/>
      <c r="AA1162" s="23"/>
      <c r="AB1162" s="23"/>
      <c r="AC1162" s="23"/>
      <c r="AD1162" s="23"/>
      <c r="AE1162" s="23"/>
      <c r="AF1162" s="16"/>
      <c r="AG1162" s="16"/>
      <c r="AH1162" s="280"/>
      <c r="AI1162" s="16"/>
      <c r="AJ1162" s="16"/>
      <c r="AK1162" s="16"/>
      <c r="AL1162" s="23"/>
      <c r="AM1162" s="23"/>
      <c r="AN1162" s="23"/>
    </row>
    <row r="1163" spans="1:40" ht="46.5" customHeight="1" x14ac:dyDescent="0.2">
      <c r="A1163" s="113" t="s">
        <v>670</v>
      </c>
      <c r="B1163" s="3">
        <v>2020</v>
      </c>
      <c r="C1163" s="16" t="s">
        <v>136</v>
      </c>
      <c r="D1163" s="115" t="s">
        <v>3190</v>
      </c>
      <c r="E1163" s="20" t="s">
        <v>1994</v>
      </c>
      <c r="F1163" s="20"/>
      <c r="G1163" s="20"/>
      <c r="H1163" s="114">
        <v>44082</v>
      </c>
      <c r="I1163" s="116" t="s">
        <v>1997</v>
      </c>
      <c r="J1163" s="35"/>
      <c r="K1163" s="16"/>
      <c r="L1163" s="23"/>
      <c r="M1163" s="23"/>
      <c r="N1163" s="23" t="s">
        <v>843</v>
      </c>
      <c r="O1163" s="23" t="s">
        <v>844</v>
      </c>
      <c r="P1163" s="23"/>
      <c r="Q1163" s="23"/>
      <c r="R1163" s="23"/>
      <c r="S1163" s="23"/>
      <c r="T1163" s="23"/>
      <c r="U1163" s="23"/>
      <c r="V1163" s="23"/>
      <c r="W1163" s="23"/>
      <c r="X1163" s="23"/>
      <c r="Y1163" s="23"/>
      <c r="Z1163" s="23"/>
      <c r="AA1163" s="23"/>
      <c r="AB1163" s="23"/>
      <c r="AC1163" s="23"/>
      <c r="AD1163" s="23"/>
      <c r="AE1163" s="23"/>
      <c r="AF1163" s="16"/>
      <c r="AG1163" s="16"/>
      <c r="AH1163" s="280"/>
      <c r="AI1163" s="16"/>
      <c r="AJ1163" s="16"/>
      <c r="AK1163" s="16"/>
      <c r="AL1163" s="23"/>
      <c r="AM1163" s="23"/>
      <c r="AN1163" s="23"/>
    </row>
    <row r="1164" spans="1:40" ht="46.5" customHeight="1" x14ac:dyDescent="0.2">
      <c r="A1164" s="113" t="s">
        <v>670</v>
      </c>
      <c r="B1164" s="3">
        <v>2020</v>
      </c>
      <c r="C1164" s="16" t="s">
        <v>136</v>
      </c>
      <c r="D1164" s="115" t="s">
        <v>3191</v>
      </c>
      <c r="E1164" s="20" t="s">
        <v>1994</v>
      </c>
      <c r="F1164" s="20"/>
      <c r="G1164" s="20"/>
      <c r="H1164" s="114">
        <v>44105</v>
      </c>
      <c r="I1164" s="78" t="s">
        <v>1998</v>
      </c>
      <c r="J1164" s="35"/>
      <c r="K1164" s="16"/>
      <c r="L1164" s="23"/>
      <c r="M1164" s="23"/>
      <c r="N1164" s="23" t="s">
        <v>550</v>
      </c>
      <c r="O1164" s="23" t="s">
        <v>1999</v>
      </c>
      <c r="P1164" s="23"/>
      <c r="Q1164" s="23"/>
      <c r="R1164" s="23"/>
      <c r="S1164" s="23"/>
      <c r="T1164" s="23"/>
      <c r="U1164" s="23"/>
      <c r="V1164" s="23"/>
      <c r="W1164" s="23"/>
      <c r="X1164" s="23"/>
      <c r="Y1164" s="23"/>
      <c r="Z1164" s="23"/>
      <c r="AA1164" s="23"/>
      <c r="AB1164" s="23"/>
      <c r="AC1164" s="23"/>
      <c r="AD1164" s="23"/>
      <c r="AE1164" s="23"/>
      <c r="AF1164" s="16"/>
      <c r="AG1164" s="16"/>
      <c r="AH1164" s="280"/>
      <c r="AI1164" s="16"/>
      <c r="AJ1164" s="16"/>
      <c r="AK1164" s="16"/>
      <c r="AL1164" s="23"/>
      <c r="AM1164" s="23"/>
      <c r="AN1164" s="23"/>
    </row>
    <row r="1165" spans="1:40" ht="46.5" customHeight="1" x14ac:dyDescent="0.2">
      <c r="A1165" s="113" t="s">
        <v>670</v>
      </c>
      <c r="B1165" s="3">
        <v>2020</v>
      </c>
      <c r="C1165" s="16" t="s">
        <v>125</v>
      </c>
      <c r="D1165" s="115" t="s">
        <v>3192</v>
      </c>
      <c r="E1165" s="20" t="s">
        <v>1994</v>
      </c>
      <c r="F1165" s="20"/>
      <c r="G1165" s="20"/>
      <c r="H1165" s="114">
        <v>44075</v>
      </c>
      <c r="I1165" s="116" t="s">
        <v>2000</v>
      </c>
      <c r="J1165" s="35"/>
      <c r="K1165" s="16"/>
      <c r="L1165" s="23"/>
      <c r="M1165" s="23"/>
      <c r="N1165" s="23" t="s">
        <v>404</v>
      </c>
      <c r="O1165" s="23" t="s">
        <v>405</v>
      </c>
      <c r="P1165" s="23"/>
      <c r="Q1165" s="23"/>
      <c r="R1165" s="23"/>
      <c r="S1165" s="23"/>
      <c r="T1165" s="23"/>
      <c r="U1165" s="23"/>
      <c r="V1165" s="23"/>
      <c r="W1165" s="23"/>
      <c r="X1165" s="23"/>
      <c r="Y1165" s="23"/>
      <c r="Z1165" s="23"/>
      <c r="AA1165" s="23"/>
      <c r="AB1165" s="23"/>
      <c r="AC1165" s="23"/>
      <c r="AD1165" s="23"/>
      <c r="AE1165" s="23"/>
      <c r="AF1165" s="16"/>
      <c r="AG1165" s="16"/>
      <c r="AH1165" s="280"/>
      <c r="AI1165" s="16"/>
      <c r="AJ1165" s="16"/>
      <c r="AK1165" s="16"/>
      <c r="AL1165" s="23"/>
      <c r="AM1165" s="23"/>
      <c r="AN1165" s="23"/>
    </row>
    <row r="1166" spans="1:40" ht="46.5" customHeight="1" x14ac:dyDescent="0.2">
      <c r="A1166" s="113" t="s">
        <v>670</v>
      </c>
      <c r="B1166" s="3">
        <v>2020</v>
      </c>
      <c r="C1166" s="16" t="s">
        <v>79</v>
      </c>
      <c r="D1166" s="115" t="s">
        <v>3193</v>
      </c>
      <c r="E1166" s="20" t="s">
        <v>1994</v>
      </c>
      <c r="F1166" s="20"/>
      <c r="G1166" s="20"/>
      <c r="H1166" s="114">
        <v>43901</v>
      </c>
      <c r="I1166" s="21" t="s">
        <v>2001</v>
      </c>
      <c r="J1166" s="35"/>
      <c r="K1166" s="16"/>
      <c r="L1166" s="23"/>
      <c r="M1166" s="23"/>
      <c r="N1166" s="23" t="s">
        <v>513</v>
      </c>
      <c r="O1166" s="23" t="s">
        <v>514</v>
      </c>
      <c r="P1166" s="23"/>
      <c r="Q1166" s="23"/>
      <c r="R1166" s="23"/>
      <c r="S1166" s="23"/>
      <c r="T1166" s="23"/>
      <c r="U1166" s="23"/>
      <c r="V1166" s="23"/>
      <c r="W1166" s="23"/>
      <c r="X1166" s="23"/>
      <c r="Y1166" s="23"/>
      <c r="Z1166" s="23"/>
      <c r="AA1166" s="23"/>
      <c r="AB1166" s="23"/>
      <c r="AC1166" s="23"/>
      <c r="AD1166" s="23"/>
      <c r="AE1166" s="23"/>
      <c r="AF1166" s="16"/>
      <c r="AG1166" s="16"/>
      <c r="AH1166" s="280"/>
      <c r="AI1166" s="16"/>
      <c r="AJ1166" s="16"/>
      <c r="AK1166" s="16"/>
      <c r="AL1166" s="23"/>
      <c r="AM1166" s="23"/>
      <c r="AN1166" s="23"/>
    </row>
    <row r="1167" spans="1:40" ht="46.5" customHeight="1" x14ac:dyDescent="0.2">
      <c r="A1167" s="113" t="s">
        <v>670</v>
      </c>
      <c r="B1167" s="3">
        <v>2020</v>
      </c>
      <c r="C1167" s="16" t="s">
        <v>79</v>
      </c>
      <c r="D1167" s="115" t="s">
        <v>3194</v>
      </c>
      <c r="E1167" s="20" t="s">
        <v>1994</v>
      </c>
      <c r="F1167" s="20"/>
      <c r="G1167" s="20"/>
      <c r="H1167" s="114">
        <v>43916</v>
      </c>
      <c r="I1167" s="21" t="s">
        <v>2002</v>
      </c>
      <c r="J1167" s="35"/>
      <c r="K1167" s="16"/>
      <c r="L1167" s="23"/>
      <c r="M1167" s="23"/>
      <c r="N1167" s="23" t="s">
        <v>654</v>
      </c>
      <c r="O1167" s="23" t="s">
        <v>655</v>
      </c>
      <c r="P1167" s="23"/>
      <c r="Q1167" s="23"/>
      <c r="R1167" s="23"/>
      <c r="S1167" s="23"/>
      <c r="T1167" s="23"/>
      <c r="U1167" s="23"/>
      <c r="V1167" s="23"/>
      <c r="W1167" s="23"/>
      <c r="X1167" s="23"/>
      <c r="Y1167" s="23"/>
      <c r="Z1167" s="23"/>
      <c r="AA1167" s="23"/>
      <c r="AB1167" s="23"/>
      <c r="AC1167" s="23"/>
      <c r="AD1167" s="23"/>
      <c r="AE1167" s="23"/>
      <c r="AF1167" s="16"/>
      <c r="AG1167" s="16"/>
      <c r="AH1167" s="280"/>
      <c r="AI1167" s="16"/>
      <c r="AJ1167" s="16"/>
      <c r="AK1167" s="16"/>
      <c r="AL1167" s="23"/>
      <c r="AM1167" s="23"/>
      <c r="AN1167" s="23"/>
    </row>
    <row r="1168" spans="1:40" ht="46.5" customHeight="1" x14ac:dyDescent="0.2">
      <c r="A1168" s="113" t="s">
        <v>670</v>
      </c>
      <c r="B1168" s="3">
        <v>2020</v>
      </c>
      <c r="C1168" s="16" t="s">
        <v>79</v>
      </c>
      <c r="D1168" s="115" t="s">
        <v>3195</v>
      </c>
      <c r="E1168" s="20" t="s">
        <v>1994</v>
      </c>
      <c r="F1168" s="20"/>
      <c r="G1168" s="20"/>
      <c r="H1168" s="114">
        <v>43902</v>
      </c>
      <c r="I1168" s="21" t="s">
        <v>2003</v>
      </c>
      <c r="J1168" s="35"/>
      <c r="K1168" s="16"/>
      <c r="L1168" s="23"/>
      <c r="M1168" s="23"/>
      <c r="N1168" s="23" t="s">
        <v>85</v>
      </c>
      <c r="O1168" s="23" t="s">
        <v>86</v>
      </c>
      <c r="P1168" s="23"/>
      <c r="Q1168" s="23"/>
      <c r="R1168" s="23"/>
      <c r="S1168" s="23"/>
      <c r="T1168" s="23"/>
      <c r="U1168" s="23"/>
      <c r="V1168" s="23"/>
      <c r="W1168" s="23"/>
      <c r="X1168" s="23"/>
      <c r="Y1168" s="23"/>
      <c r="Z1168" s="23"/>
      <c r="AA1168" s="23"/>
      <c r="AB1168" s="23"/>
      <c r="AC1168" s="23"/>
      <c r="AD1168" s="23"/>
      <c r="AE1168" s="23"/>
      <c r="AF1168" s="16"/>
      <c r="AG1168" s="16"/>
      <c r="AH1168" s="280"/>
      <c r="AI1168" s="16"/>
      <c r="AJ1168" s="16"/>
      <c r="AK1168" s="16"/>
      <c r="AL1168" s="23"/>
      <c r="AM1168" s="23"/>
      <c r="AN1168" s="23"/>
    </row>
    <row r="1169" spans="1:40" ht="46.5" customHeight="1" x14ac:dyDescent="0.2">
      <c r="A1169" s="3" t="s">
        <v>349</v>
      </c>
      <c r="B1169" s="3">
        <v>2020</v>
      </c>
      <c r="C1169" s="16" t="s">
        <v>79</v>
      </c>
      <c r="D1169" s="20" t="s">
        <v>3196</v>
      </c>
      <c r="E1169" s="20" t="s">
        <v>415</v>
      </c>
      <c r="F1169" s="23"/>
      <c r="G1169" s="23"/>
      <c r="H1169" s="117">
        <v>44529</v>
      </c>
      <c r="I1169" s="21"/>
      <c r="J1169" s="23" t="s">
        <v>2004</v>
      </c>
      <c r="K1169" s="23"/>
      <c r="L1169" s="23"/>
      <c r="M1169" s="23"/>
      <c r="N1169" s="23" t="s">
        <v>417</v>
      </c>
      <c r="O1169" s="23" t="s">
        <v>418</v>
      </c>
      <c r="P1169" s="23"/>
      <c r="Q1169" s="23"/>
      <c r="R1169" s="23"/>
      <c r="S1169" s="23"/>
      <c r="T1169" s="23"/>
      <c r="U1169" s="23"/>
      <c r="V1169" s="23"/>
      <c r="W1169" s="23"/>
      <c r="X1169" s="23"/>
      <c r="Y1169" s="23"/>
      <c r="Z1169" s="23"/>
      <c r="AA1169" s="23"/>
      <c r="AB1169" s="23"/>
      <c r="AC1169" s="23" t="s">
        <v>62</v>
      </c>
      <c r="AD1169" s="23"/>
      <c r="AE1169" s="23"/>
      <c r="AF1169" s="16"/>
      <c r="AG1169" s="16"/>
      <c r="AH1169" s="280"/>
      <c r="AI1169" s="16"/>
      <c r="AJ1169" s="16"/>
      <c r="AK1169" s="16"/>
      <c r="AL1169" s="23"/>
      <c r="AM1169" s="23"/>
      <c r="AN1169" s="23"/>
    </row>
    <row r="1170" spans="1:40" ht="46.5" customHeight="1" x14ac:dyDescent="0.2">
      <c r="A1170" s="3" t="s">
        <v>349</v>
      </c>
      <c r="B1170" s="3">
        <v>2020</v>
      </c>
      <c r="C1170" s="16" t="s">
        <v>87</v>
      </c>
      <c r="D1170" s="20" t="s">
        <v>3197</v>
      </c>
      <c r="E1170" s="20" t="s">
        <v>2005</v>
      </c>
      <c r="F1170" s="23"/>
      <c r="G1170" s="23"/>
      <c r="H1170" s="23" t="s">
        <v>1067</v>
      </c>
      <c r="I1170" s="23"/>
      <c r="J1170" s="20" t="s">
        <v>2006</v>
      </c>
      <c r="K1170" s="23"/>
      <c r="L1170" s="23"/>
      <c r="M1170" s="23"/>
      <c r="N1170" s="23" t="s">
        <v>586</v>
      </c>
      <c r="O1170" s="23" t="s">
        <v>1485</v>
      </c>
      <c r="P1170" s="23" t="s">
        <v>2007</v>
      </c>
      <c r="Q1170" s="23" t="s">
        <v>2008</v>
      </c>
      <c r="R1170" s="23" t="s">
        <v>360</v>
      </c>
      <c r="S1170" s="23" t="s">
        <v>734</v>
      </c>
      <c r="T1170" s="23" t="s">
        <v>1475</v>
      </c>
      <c r="U1170" s="23" t="s">
        <v>1476</v>
      </c>
      <c r="V1170" s="23"/>
      <c r="W1170" s="23"/>
      <c r="X1170" s="23"/>
      <c r="Y1170" s="23"/>
      <c r="Z1170" s="23"/>
      <c r="AA1170" s="23"/>
      <c r="AB1170" s="23" t="s">
        <v>204</v>
      </c>
      <c r="AC1170" s="23"/>
      <c r="AD1170" s="23"/>
      <c r="AE1170" s="23"/>
      <c r="AF1170" s="16"/>
      <c r="AG1170" s="16"/>
      <c r="AH1170" s="280"/>
      <c r="AI1170" s="16"/>
      <c r="AJ1170" s="16"/>
      <c r="AK1170" s="16"/>
      <c r="AL1170" s="23"/>
      <c r="AM1170" s="23"/>
      <c r="AN1170" s="23"/>
    </row>
    <row r="1171" spans="1:40" ht="46.5" customHeight="1" x14ac:dyDescent="0.2">
      <c r="A1171" s="3" t="s">
        <v>349</v>
      </c>
      <c r="B1171" s="3">
        <v>2020</v>
      </c>
      <c r="C1171" s="16" t="s">
        <v>79</v>
      </c>
      <c r="D1171" s="20" t="s">
        <v>3198</v>
      </c>
      <c r="E1171" s="20" t="s">
        <v>415</v>
      </c>
      <c r="F1171" s="23"/>
      <c r="G1171" s="23"/>
      <c r="H1171" s="23" t="s">
        <v>1067</v>
      </c>
      <c r="I1171" s="23"/>
      <c r="J1171" s="20" t="s">
        <v>2009</v>
      </c>
      <c r="K1171" s="23"/>
      <c r="L1171" s="23"/>
      <c r="M1171" s="23"/>
      <c r="N1171" s="23" t="s">
        <v>417</v>
      </c>
      <c r="O1171" s="23" t="s">
        <v>418</v>
      </c>
      <c r="P1171" s="23"/>
      <c r="Q1171" s="23"/>
      <c r="R1171" s="23"/>
      <c r="S1171" s="23"/>
      <c r="T1171" s="23"/>
      <c r="U1171" s="23"/>
      <c r="V1171" s="23"/>
      <c r="W1171" s="23"/>
      <c r="X1171" s="23"/>
      <c r="Y1171" s="23"/>
      <c r="Z1171" s="23"/>
      <c r="AA1171" s="23"/>
      <c r="AB1171" s="23"/>
      <c r="AC1171" s="23" t="s">
        <v>62</v>
      </c>
      <c r="AD1171" s="23"/>
      <c r="AE1171" s="23"/>
      <c r="AF1171" s="16"/>
      <c r="AG1171" s="16"/>
      <c r="AH1171" s="280"/>
      <c r="AI1171" s="16"/>
      <c r="AJ1171" s="16"/>
      <c r="AK1171" s="16"/>
      <c r="AL1171" s="23"/>
      <c r="AM1171" s="23"/>
      <c r="AN1171" s="23"/>
    </row>
    <row r="1172" spans="1:40" ht="46.5" customHeight="1" x14ac:dyDescent="0.2">
      <c r="A1172" s="3" t="s">
        <v>349</v>
      </c>
      <c r="B1172" s="3">
        <v>2020</v>
      </c>
      <c r="C1172" s="16" t="s">
        <v>1579</v>
      </c>
      <c r="D1172" s="115" t="s">
        <v>3199</v>
      </c>
      <c r="E1172" s="20" t="s">
        <v>350</v>
      </c>
      <c r="F1172" s="20"/>
      <c r="G1172" s="20"/>
      <c r="H1172" s="114">
        <v>44558</v>
      </c>
      <c r="I1172" s="21" t="s">
        <v>2010</v>
      </c>
      <c r="J1172" s="35"/>
      <c r="K1172" s="16"/>
      <c r="L1172" s="23"/>
      <c r="M1172" s="23"/>
      <c r="N1172" s="23" t="s">
        <v>153</v>
      </c>
      <c r="O1172" s="23" t="s">
        <v>154</v>
      </c>
      <c r="P1172" s="23"/>
      <c r="Q1172" s="23"/>
      <c r="R1172" s="23"/>
      <c r="S1172" s="23"/>
      <c r="T1172" s="23"/>
      <c r="U1172" s="23"/>
      <c r="V1172" s="23"/>
      <c r="W1172" s="23"/>
      <c r="X1172" s="23"/>
      <c r="Y1172" s="23"/>
      <c r="Z1172" s="23"/>
      <c r="AA1172" s="23"/>
      <c r="AB1172" s="23"/>
      <c r="AC1172" s="23" t="s">
        <v>62</v>
      </c>
      <c r="AD1172" s="23"/>
      <c r="AE1172" s="23"/>
      <c r="AF1172" s="16"/>
      <c r="AG1172" s="16"/>
      <c r="AH1172" s="280"/>
      <c r="AI1172" s="16"/>
      <c r="AJ1172" s="16"/>
      <c r="AK1172" s="16"/>
      <c r="AL1172" s="23"/>
      <c r="AM1172" s="23"/>
      <c r="AN1172" s="23"/>
    </row>
    <row r="1173" spans="1:40" ht="46.5" customHeight="1" x14ac:dyDescent="0.2">
      <c r="A1173" s="3" t="s">
        <v>349</v>
      </c>
      <c r="B1173" s="3">
        <v>2020</v>
      </c>
      <c r="C1173" s="16" t="s">
        <v>79</v>
      </c>
      <c r="D1173" s="115" t="s">
        <v>3200</v>
      </c>
      <c r="E1173" s="20" t="s">
        <v>350</v>
      </c>
      <c r="F1173" s="20"/>
      <c r="G1173" s="20"/>
      <c r="H1173" s="114" t="s">
        <v>2011</v>
      </c>
      <c r="I1173" s="21" t="s">
        <v>2012</v>
      </c>
      <c r="J1173" s="35"/>
      <c r="K1173" s="16"/>
      <c r="L1173" s="23"/>
      <c r="M1173" s="23"/>
      <c r="N1173" s="23" t="s">
        <v>85</v>
      </c>
      <c r="O1173" s="23" t="s">
        <v>86</v>
      </c>
      <c r="P1173" s="23"/>
      <c r="Q1173" s="23"/>
      <c r="R1173" s="23"/>
      <c r="S1173" s="23"/>
      <c r="T1173" s="23"/>
      <c r="U1173" s="23"/>
      <c r="V1173" s="23"/>
      <c r="W1173" s="23"/>
      <c r="X1173" s="23"/>
      <c r="Y1173" s="23"/>
      <c r="Z1173" s="23"/>
      <c r="AA1173" s="23"/>
      <c r="AB1173" s="23"/>
      <c r="AC1173" s="23"/>
      <c r="AD1173" s="23"/>
      <c r="AE1173" s="23"/>
      <c r="AF1173" s="16"/>
      <c r="AG1173" s="16"/>
      <c r="AH1173" s="280"/>
      <c r="AI1173" s="16"/>
      <c r="AJ1173" s="16"/>
      <c r="AK1173" s="16"/>
      <c r="AL1173" s="23"/>
      <c r="AM1173" s="23"/>
      <c r="AN1173" s="23"/>
    </row>
    <row r="1174" spans="1:40" ht="46.5" customHeight="1" x14ac:dyDescent="0.2">
      <c r="A1174" s="3" t="s">
        <v>349</v>
      </c>
      <c r="B1174" s="3">
        <v>2020</v>
      </c>
      <c r="C1174" s="16" t="s">
        <v>125</v>
      </c>
      <c r="D1174" s="115" t="s">
        <v>3201</v>
      </c>
      <c r="E1174" s="20" t="s">
        <v>350</v>
      </c>
      <c r="F1174" s="20"/>
      <c r="G1174" s="20"/>
      <c r="H1174" s="114">
        <v>44161</v>
      </c>
      <c r="I1174" s="21" t="s">
        <v>2013</v>
      </c>
      <c r="J1174" s="35"/>
      <c r="K1174" s="16"/>
      <c r="L1174" s="23"/>
      <c r="M1174" s="23"/>
      <c r="N1174" s="23" t="s">
        <v>130</v>
      </c>
      <c r="O1174" s="23" t="s">
        <v>131</v>
      </c>
      <c r="P1174" s="23"/>
      <c r="Q1174" s="23"/>
      <c r="R1174" s="23"/>
      <c r="S1174" s="23"/>
      <c r="T1174" s="23"/>
      <c r="U1174" s="23"/>
      <c r="V1174" s="23"/>
      <c r="W1174" s="23"/>
      <c r="X1174" s="23"/>
      <c r="Y1174" s="23"/>
      <c r="Z1174" s="23"/>
      <c r="AA1174" s="23"/>
      <c r="AB1174" s="23"/>
      <c r="AC1174" s="23"/>
      <c r="AD1174" s="23"/>
      <c r="AE1174" s="23"/>
      <c r="AF1174" s="16"/>
      <c r="AG1174" s="16"/>
      <c r="AH1174" s="280"/>
      <c r="AI1174" s="16"/>
      <c r="AJ1174" s="16"/>
      <c r="AK1174" s="16"/>
      <c r="AL1174" s="23"/>
      <c r="AM1174" s="23"/>
      <c r="AN1174" s="23"/>
    </row>
    <row r="1175" spans="1:40" ht="46.5" customHeight="1" x14ac:dyDescent="0.2">
      <c r="A1175" s="3" t="s">
        <v>349</v>
      </c>
      <c r="B1175" s="3">
        <v>2020</v>
      </c>
      <c r="C1175" s="16" t="s">
        <v>125</v>
      </c>
      <c r="D1175" s="115" t="s">
        <v>3202</v>
      </c>
      <c r="E1175" s="20" t="s">
        <v>2014</v>
      </c>
      <c r="F1175" s="20"/>
      <c r="G1175" s="20"/>
      <c r="H1175" s="114">
        <v>44159</v>
      </c>
      <c r="I1175" s="21" t="s">
        <v>2015</v>
      </c>
      <c r="J1175" s="35"/>
      <c r="K1175" s="16"/>
      <c r="L1175" s="23"/>
      <c r="M1175" s="23"/>
      <c r="N1175" s="23" t="s">
        <v>130</v>
      </c>
      <c r="O1175" s="23" t="s">
        <v>131</v>
      </c>
      <c r="P1175" s="23"/>
      <c r="Q1175" s="23"/>
      <c r="R1175" s="23"/>
      <c r="S1175" s="23"/>
      <c r="T1175" s="23"/>
      <c r="U1175" s="23"/>
      <c r="V1175" s="23"/>
      <c r="W1175" s="23"/>
      <c r="X1175" s="23"/>
      <c r="Y1175" s="23"/>
      <c r="Z1175" s="23"/>
      <c r="AA1175" s="23"/>
      <c r="AB1175" s="23"/>
      <c r="AC1175" s="23"/>
      <c r="AD1175" s="23"/>
      <c r="AE1175" s="23"/>
      <c r="AF1175" s="16"/>
      <c r="AG1175" s="16"/>
      <c r="AH1175" s="280"/>
      <c r="AI1175" s="16"/>
      <c r="AJ1175" s="16"/>
      <c r="AK1175" s="16"/>
      <c r="AL1175" s="23"/>
      <c r="AM1175" s="23"/>
      <c r="AN1175" s="23"/>
    </row>
    <row r="1176" spans="1:40" ht="46.5" customHeight="1" x14ac:dyDescent="0.2">
      <c r="A1176" s="3" t="s">
        <v>349</v>
      </c>
      <c r="B1176" s="3">
        <v>2020</v>
      </c>
      <c r="C1176" s="16" t="s">
        <v>1579</v>
      </c>
      <c r="D1176" s="115" t="s">
        <v>3203</v>
      </c>
      <c r="E1176" s="20" t="s">
        <v>350</v>
      </c>
      <c r="F1176" s="20"/>
      <c r="G1176" s="20"/>
      <c r="H1176" s="114">
        <v>44139</v>
      </c>
      <c r="I1176" s="21" t="s">
        <v>2016</v>
      </c>
      <c r="J1176" s="35"/>
      <c r="K1176" s="16"/>
      <c r="L1176" s="23"/>
      <c r="M1176" s="23"/>
      <c r="N1176" s="23" t="s">
        <v>440</v>
      </c>
      <c r="O1176" s="23" t="s">
        <v>441</v>
      </c>
      <c r="P1176" s="23"/>
      <c r="Q1176" s="23"/>
      <c r="R1176" s="23"/>
      <c r="S1176" s="23"/>
      <c r="T1176" s="23"/>
      <c r="U1176" s="23"/>
      <c r="V1176" s="23"/>
      <c r="W1176" s="23"/>
      <c r="X1176" s="23"/>
      <c r="Y1176" s="23"/>
      <c r="Z1176" s="23"/>
      <c r="AA1176" s="23"/>
      <c r="AB1176" s="23"/>
      <c r="AC1176" s="23" t="s">
        <v>62</v>
      </c>
      <c r="AD1176" s="23"/>
      <c r="AE1176" s="23"/>
      <c r="AF1176" s="16"/>
      <c r="AG1176" s="16"/>
      <c r="AH1176" s="280"/>
      <c r="AI1176" s="16"/>
      <c r="AJ1176" s="16"/>
      <c r="AK1176" s="16"/>
      <c r="AL1176" s="23"/>
      <c r="AM1176" s="23"/>
      <c r="AN1176" s="23"/>
    </row>
    <row r="1177" spans="1:40" ht="46.5" customHeight="1" x14ac:dyDescent="0.2">
      <c r="A1177" s="3" t="s">
        <v>349</v>
      </c>
      <c r="B1177" s="3">
        <v>2020</v>
      </c>
      <c r="C1177" s="16" t="s">
        <v>1579</v>
      </c>
      <c r="D1177" s="115" t="s">
        <v>3204</v>
      </c>
      <c r="E1177" s="20" t="s">
        <v>2017</v>
      </c>
      <c r="F1177" s="20"/>
      <c r="G1177" s="20"/>
      <c r="H1177" s="114" t="s">
        <v>2018</v>
      </c>
      <c r="I1177" s="21" t="s">
        <v>2019</v>
      </c>
      <c r="J1177" s="35"/>
      <c r="K1177" s="16"/>
      <c r="L1177" s="23"/>
      <c r="M1177" s="23"/>
      <c r="N1177" s="23" t="s">
        <v>66</v>
      </c>
      <c r="O1177" s="23" t="s">
        <v>67</v>
      </c>
      <c r="P1177" s="23"/>
      <c r="Q1177" s="23"/>
      <c r="R1177" s="23"/>
      <c r="S1177" s="23"/>
      <c r="T1177" s="23"/>
      <c r="U1177" s="23"/>
      <c r="V1177" s="23"/>
      <c r="W1177" s="23"/>
      <c r="X1177" s="23"/>
      <c r="Y1177" s="23"/>
      <c r="Z1177" s="23"/>
      <c r="AA1177" s="23"/>
      <c r="AB1177" s="23"/>
      <c r="AC1177" s="23"/>
      <c r="AD1177" s="23"/>
      <c r="AE1177" s="23"/>
      <c r="AF1177" s="16"/>
      <c r="AG1177" s="16"/>
      <c r="AH1177" s="280"/>
      <c r="AI1177" s="16"/>
      <c r="AJ1177" s="16"/>
      <c r="AK1177" s="16"/>
      <c r="AL1177" s="23"/>
      <c r="AM1177" s="23"/>
      <c r="AN1177" s="23"/>
    </row>
    <row r="1178" spans="1:40" ht="46.5" customHeight="1" x14ac:dyDescent="0.2">
      <c r="A1178" s="3" t="s">
        <v>349</v>
      </c>
      <c r="B1178" s="3">
        <v>2020</v>
      </c>
      <c r="C1178" s="16" t="s">
        <v>1579</v>
      </c>
      <c r="D1178" s="115" t="s">
        <v>3205</v>
      </c>
      <c r="E1178" s="20" t="s">
        <v>2020</v>
      </c>
      <c r="F1178" s="20"/>
      <c r="G1178" s="20"/>
      <c r="H1178" s="114">
        <v>44116</v>
      </c>
      <c r="I1178" s="61" t="s">
        <v>2021</v>
      </c>
      <c r="J1178" s="35"/>
      <c r="K1178" s="16"/>
      <c r="L1178" s="23"/>
      <c r="M1178" s="23"/>
      <c r="N1178" s="23" t="s">
        <v>463</v>
      </c>
      <c r="O1178" s="23" t="s">
        <v>464</v>
      </c>
      <c r="P1178" s="23"/>
      <c r="Q1178" s="23"/>
      <c r="R1178" s="23"/>
      <c r="S1178" s="23"/>
      <c r="T1178" s="23"/>
      <c r="U1178" s="23"/>
      <c r="V1178" s="23"/>
      <c r="W1178" s="23"/>
      <c r="X1178" s="23"/>
      <c r="Y1178" s="23"/>
      <c r="Z1178" s="23"/>
      <c r="AA1178" s="23"/>
      <c r="AB1178" s="23"/>
      <c r="AC1178" s="23"/>
      <c r="AD1178" s="23"/>
      <c r="AE1178" s="23"/>
      <c r="AF1178" s="16"/>
      <c r="AG1178" s="16"/>
      <c r="AH1178" s="280"/>
      <c r="AI1178" s="16"/>
      <c r="AJ1178" s="16"/>
      <c r="AK1178" s="16"/>
      <c r="AL1178" s="23"/>
      <c r="AM1178" s="23"/>
      <c r="AN1178" s="23"/>
    </row>
    <row r="1179" spans="1:40" ht="46.5" customHeight="1" x14ac:dyDescent="0.2">
      <c r="A1179" s="3" t="s">
        <v>349</v>
      </c>
      <c r="B1179" s="3">
        <v>2020</v>
      </c>
      <c r="C1179" s="16" t="s">
        <v>136</v>
      </c>
      <c r="D1179" s="115" t="s">
        <v>3206</v>
      </c>
      <c r="E1179" s="20" t="s">
        <v>350</v>
      </c>
      <c r="F1179" s="20"/>
      <c r="G1179" s="20"/>
      <c r="H1179" s="114">
        <v>44108</v>
      </c>
      <c r="I1179" s="21" t="s">
        <v>2022</v>
      </c>
      <c r="J1179" s="35"/>
      <c r="K1179" s="16"/>
      <c r="L1179" s="23"/>
      <c r="M1179" s="23"/>
      <c r="N1179" s="23" t="s">
        <v>437</v>
      </c>
      <c r="O1179" s="23" t="s">
        <v>438</v>
      </c>
      <c r="P1179" s="23"/>
      <c r="Q1179" s="23"/>
      <c r="R1179" s="23"/>
      <c r="S1179" s="23"/>
      <c r="T1179" s="23"/>
      <c r="U1179" s="23"/>
      <c r="V1179" s="23"/>
      <c r="W1179" s="23"/>
      <c r="X1179" s="23"/>
      <c r="Y1179" s="23"/>
      <c r="Z1179" s="23"/>
      <c r="AA1179" s="23"/>
      <c r="AB1179" s="23"/>
      <c r="AC1179" s="23"/>
      <c r="AD1179" s="23"/>
      <c r="AE1179" s="23"/>
      <c r="AF1179" s="16"/>
      <c r="AG1179" s="16"/>
      <c r="AH1179" s="280"/>
      <c r="AI1179" s="16"/>
      <c r="AJ1179" s="16"/>
      <c r="AK1179" s="16"/>
      <c r="AL1179" s="23"/>
      <c r="AM1179" s="23"/>
      <c r="AN1179" s="23"/>
    </row>
    <row r="1180" spans="1:40" ht="46.5" customHeight="1" x14ac:dyDescent="0.2">
      <c r="A1180" s="3" t="s">
        <v>349</v>
      </c>
      <c r="B1180" s="3">
        <v>2020</v>
      </c>
      <c r="C1180" s="16" t="s">
        <v>79</v>
      </c>
      <c r="D1180" s="115" t="s">
        <v>3207</v>
      </c>
      <c r="E1180" s="20" t="s">
        <v>2023</v>
      </c>
      <c r="F1180" s="20"/>
      <c r="G1180" s="20"/>
      <c r="H1180" s="114">
        <v>44082</v>
      </c>
      <c r="I1180" s="118" t="s">
        <v>2024</v>
      </c>
      <c r="J1180" s="35"/>
      <c r="K1180" s="16"/>
      <c r="L1180" s="23"/>
      <c r="M1180" s="23"/>
      <c r="N1180" s="23" t="s">
        <v>85</v>
      </c>
      <c r="O1180" s="23" t="s">
        <v>86</v>
      </c>
      <c r="P1180" s="23" t="s">
        <v>291</v>
      </c>
      <c r="Q1180" s="23" t="s">
        <v>292</v>
      </c>
      <c r="R1180" s="23"/>
      <c r="S1180" s="23"/>
      <c r="T1180" s="23"/>
      <c r="U1180" s="23"/>
      <c r="V1180" s="23"/>
      <c r="W1180" s="23"/>
      <c r="X1180" s="23"/>
      <c r="Y1180" s="23"/>
      <c r="Z1180" s="23"/>
      <c r="AA1180" s="23"/>
      <c r="AB1180" s="23"/>
      <c r="AC1180" s="23"/>
      <c r="AD1180" s="23"/>
      <c r="AE1180" s="23"/>
      <c r="AF1180" s="16"/>
      <c r="AG1180" s="16"/>
      <c r="AH1180" s="280"/>
      <c r="AI1180" s="16"/>
      <c r="AJ1180" s="16"/>
      <c r="AK1180" s="16"/>
      <c r="AL1180" s="23"/>
      <c r="AM1180" s="23"/>
      <c r="AN1180" s="23"/>
    </row>
    <row r="1181" spans="1:40" ht="46.5" customHeight="1" x14ac:dyDescent="0.2">
      <c r="A1181" s="3" t="s">
        <v>349</v>
      </c>
      <c r="B1181" s="3">
        <v>2020</v>
      </c>
      <c r="C1181" s="16" t="s">
        <v>125</v>
      </c>
      <c r="D1181" s="115" t="s">
        <v>3208</v>
      </c>
      <c r="E1181" s="20" t="s">
        <v>350</v>
      </c>
      <c r="F1181" s="20"/>
      <c r="G1181" s="20"/>
      <c r="H1181" s="114">
        <v>44045</v>
      </c>
      <c r="I1181" s="61" t="s">
        <v>2025</v>
      </c>
      <c r="J1181" s="35"/>
      <c r="K1181" s="16"/>
      <c r="L1181" s="23"/>
      <c r="M1181" s="23"/>
      <c r="N1181" s="23" t="s">
        <v>404</v>
      </c>
      <c r="O1181" s="23" t="s">
        <v>405</v>
      </c>
      <c r="P1181" s="23"/>
      <c r="Q1181" s="23"/>
      <c r="R1181" s="23"/>
      <c r="S1181" s="23"/>
      <c r="T1181" s="23"/>
      <c r="U1181" s="23"/>
      <c r="V1181" s="23"/>
      <c r="W1181" s="23"/>
      <c r="X1181" s="23"/>
      <c r="Y1181" s="23"/>
      <c r="Z1181" s="23"/>
      <c r="AA1181" s="23"/>
      <c r="AB1181" s="23"/>
      <c r="AC1181" s="23" t="s">
        <v>62</v>
      </c>
      <c r="AD1181" s="23"/>
      <c r="AE1181" s="23"/>
      <c r="AF1181" s="16"/>
      <c r="AG1181" s="16"/>
      <c r="AH1181" s="280"/>
      <c r="AI1181" s="16"/>
      <c r="AJ1181" s="16"/>
      <c r="AK1181" s="16"/>
      <c r="AL1181" s="23"/>
      <c r="AM1181" s="23"/>
      <c r="AN1181" s="23"/>
    </row>
    <row r="1182" spans="1:40" ht="46.5" customHeight="1" x14ac:dyDescent="0.2">
      <c r="A1182" s="3" t="s">
        <v>349</v>
      </c>
      <c r="B1182" s="3">
        <v>2020</v>
      </c>
      <c r="C1182" s="16" t="s">
        <v>125</v>
      </c>
      <c r="D1182" s="115" t="s">
        <v>3209</v>
      </c>
      <c r="E1182" s="20" t="s">
        <v>2020</v>
      </c>
      <c r="F1182" s="20"/>
      <c r="G1182" s="20"/>
      <c r="H1182" s="114">
        <v>44039</v>
      </c>
      <c r="I1182" s="61" t="s">
        <v>2026</v>
      </c>
      <c r="J1182" s="35"/>
      <c r="K1182" s="16"/>
      <c r="L1182" s="23"/>
      <c r="M1182" s="23"/>
      <c r="N1182" s="23" t="s">
        <v>404</v>
      </c>
      <c r="O1182" s="23" t="s">
        <v>405</v>
      </c>
      <c r="P1182" s="23"/>
      <c r="Q1182" s="23"/>
      <c r="R1182" s="23"/>
      <c r="S1182" s="23"/>
      <c r="T1182" s="23"/>
      <c r="U1182" s="23"/>
      <c r="V1182" s="23"/>
      <c r="W1182" s="23"/>
      <c r="X1182" s="23"/>
      <c r="Y1182" s="23"/>
      <c r="Z1182" s="23"/>
      <c r="AA1182" s="23"/>
      <c r="AB1182" s="23"/>
      <c r="AC1182" s="23"/>
      <c r="AD1182" s="23"/>
      <c r="AE1182" s="23"/>
      <c r="AF1182" s="16"/>
      <c r="AG1182" s="16"/>
      <c r="AH1182" s="280"/>
      <c r="AI1182" s="16"/>
      <c r="AJ1182" s="16"/>
      <c r="AK1182" s="16"/>
      <c r="AL1182" s="23"/>
      <c r="AM1182" s="23"/>
      <c r="AN1182" s="23"/>
    </row>
    <row r="1183" spans="1:40" ht="46.5" customHeight="1" x14ac:dyDescent="0.2">
      <c r="A1183" s="3" t="s">
        <v>349</v>
      </c>
      <c r="B1183" s="3">
        <v>2020</v>
      </c>
      <c r="C1183" s="16" t="s">
        <v>125</v>
      </c>
      <c r="D1183" s="115" t="s">
        <v>3210</v>
      </c>
      <c r="E1183" s="20" t="s">
        <v>372</v>
      </c>
      <c r="F1183" s="20"/>
      <c r="G1183" s="20"/>
      <c r="H1183" s="114">
        <v>43998</v>
      </c>
      <c r="I1183" s="21" t="s">
        <v>2027</v>
      </c>
      <c r="J1183" s="35" t="s">
        <v>2028</v>
      </c>
      <c r="K1183" s="16"/>
      <c r="L1183" s="23"/>
      <c r="M1183" s="23"/>
      <c r="N1183" s="23" t="s">
        <v>130</v>
      </c>
      <c r="O1183" s="23" t="s">
        <v>131</v>
      </c>
      <c r="P1183" s="23"/>
      <c r="Q1183" s="23"/>
      <c r="R1183" s="23"/>
      <c r="S1183" s="23"/>
      <c r="T1183" s="23"/>
      <c r="U1183" s="23"/>
      <c r="V1183" s="23"/>
      <c r="W1183" s="23"/>
      <c r="X1183" s="23"/>
      <c r="Y1183" s="23"/>
      <c r="Z1183" s="23"/>
      <c r="AA1183" s="23"/>
      <c r="AB1183" s="23"/>
      <c r="AC1183" s="23"/>
      <c r="AD1183" s="23"/>
      <c r="AE1183" s="23"/>
      <c r="AF1183" s="16"/>
      <c r="AG1183" s="16"/>
      <c r="AH1183" s="280"/>
      <c r="AI1183" s="16"/>
      <c r="AJ1183" s="16"/>
      <c r="AK1183" s="16"/>
      <c r="AL1183" s="23"/>
      <c r="AM1183" s="23"/>
      <c r="AN1183" s="23"/>
    </row>
    <row r="1184" spans="1:40" ht="46.5" customHeight="1" x14ac:dyDescent="0.2">
      <c r="A1184" s="3" t="s">
        <v>349</v>
      </c>
      <c r="B1184" s="3">
        <v>2020</v>
      </c>
      <c r="C1184" s="16" t="s">
        <v>125</v>
      </c>
      <c r="D1184" s="115" t="s">
        <v>3211</v>
      </c>
      <c r="E1184" s="20" t="s">
        <v>2029</v>
      </c>
      <c r="F1184" s="20"/>
      <c r="G1184" s="20"/>
      <c r="H1184" s="114">
        <v>44034</v>
      </c>
      <c r="I1184" s="21" t="s">
        <v>2030</v>
      </c>
      <c r="J1184" s="35"/>
      <c r="K1184" s="16"/>
      <c r="L1184" s="23"/>
      <c r="M1184" s="23"/>
      <c r="N1184" s="23" t="s">
        <v>1240</v>
      </c>
      <c r="O1184" s="23" t="s">
        <v>281</v>
      </c>
      <c r="P1184" s="23"/>
      <c r="Q1184" s="23"/>
      <c r="R1184" s="23"/>
      <c r="S1184" s="23"/>
      <c r="T1184" s="23"/>
      <c r="U1184" s="23"/>
      <c r="V1184" s="23"/>
      <c r="W1184" s="23"/>
      <c r="X1184" s="23"/>
      <c r="Y1184" s="23"/>
      <c r="Z1184" s="23"/>
      <c r="AA1184" s="23"/>
      <c r="AB1184" s="23"/>
      <c r="AC1184" s="23"/>
      <c r="AD1184" s="23"/>
      <c r="AE1184" s="23"/>
      <c r="AF1184" s="16"/>
      <c r="AG1184" s="16"/>
      <c r="AH1184" s="280"/>
      <c r="AI1184" s="16"/>
      <c r="AJ1184" s="16"/>
      <c r="AK1184" s="16"/>
      <c r="AL1184" s="23"/>
      <c r="AM1184" s="23"/>
      <c r="AN1184" s="23"/>
    </row>
    <row r="1185" spans="1:40" ht="46.5" customHeight="1" x14ac:dyDescent="0.2">
      <c r="A1185" s="3" t="s">
        <v>349</v>
      </c>
      <c r="B1185" s="3">
        <v>2020</v>
      </c>
      <c r="C1185" s="16" t="s">
        <v>136</v>
      </c>
      <c r="D1185" s="115" t="s">
        <v>3212</v>
      </c>
      <c r="E1185" s="20" t="s">
        <v>350</v>
      </c>
      <c r="F1185" s="20"/>
      <c r="G1185" s="20"/>
      <c r="H1185" s="114">
        <v>44028</v>
      </c>
      <c r="I1185" s="21" t="s">
        <v>2031</v>
      </c>
      <c r="J1185" s="35"/>
      <c r="K1185" s="16"/>
      <c r="L1185" s="23"/>
      <c r="M1185" s="23"/>
      <c r="N1185" s="23" t="s">
        <v>437</v>
      </c>
      <c r="O1185" s="23" t="s">
        <v>438</v>
      </c>
      <c r="P1185" s="23"/>
      <c r="Q1185" s="23"/>
      <c r="R1185" s="23"/>
      <c r="S1185" s="23"/>
      <c r="T1185" s="23"/>
      <c r="U1185" s="23"/>
      <c r="V1185" s="23"/>
      <c r="W1185" s="23"/>
      <c r="X1185" s="23"/>
      <c r="Y1185" s="23"/>
      <c r="Z1185" s="23"/>
      <c r="AA1185" s="23"/>
      <c r="AB1185" s="23"/>
      <c r="AC1185" s="23"/>
      <c r="AD1185" s="23"/>
      <c r="AE1185" s="23"/>
      <c r="AF1185" s="16"/>
      <c r="AG1185" s="16"/>
      <c r="AH1185" s="280"/>
      <c r="AI1185" s="16"/>
      <c r="AJ1185" s="16"/>
      <c r="AK1185" s="16"/>
      <c r="AL1185" s="23"/>
      <c r="AM1185" s="23"/>
      <c r="AN1185" s="23"/>
    </row>
    <row r="1186" spans="1:40" ht="46.5" customHeight="1" x14ac:dyDescent="0.2">
      <c r="A1186" s="3" t="s">
        <v>349</v>
      </c>
      <c r="B1186" s="3">
        <v>2020</v>
      </c>
      <c r="C1186" s="16" t="s">
        <v>79</v>
      </c>
      <c r="D1186" s="115" t="s">
        <v>3213</v>
      </c>
      <c r="E1186" s="20" t="s">
        <v>429</v>
      </c>
      <c r="F1186" s="20"/>
      <c r="G1186" s="20"/>
      <c r="H1186" s="114">
        <v>43866</v>
      </c>
      <c r="I1186" s="21" t="s">
        <v>2032</v>
      </c>
      <c r="J1186" s="35"/>
      <c r="K1186" s="16"/>
      <c r="L1186" s="23"/>
      <c r="M1186" s="23"/>
      <c r="N1186" s="23" t="s">
        <v>417</v>
      </c>
      <c r="O1186" s="23" t="s">
        <v>418</v>
      </c>
      <c r="P1186" s="23"/>
      <c r="Q1186" s="23"/>
      <c r="R1186" s="23"/>
      <c r="S1186" s="23"/>
      <c r="T1186" s="23"/>
      <c r="U1186" s="23"/>
      <c r="V1186" s="23"/>
      <c r="W1186" s="23"/>
      <c r="X1186" s="23"/>
      <c r="Y1186" s="23"/>
      <c r="Z1186" s="23"/>
      <c r="AA1186" s="23"/>
      <c r="AB1186" s="23"/>
      <c r="AC1186" s="23"/>
      <c r="AD1186" s="23"/>
      <c r="AE1186" s="23"/>
      <c r="AF1186" s="16"/>
      <c r="AG1186" s="16"/>
      <c r="AH1186" s="280"/>
      <c r="AI1186" s="16"/>
      <c r="AJ1186" s="16"/>
      <c r="AK1186" s="16"/>
      <c r="AL1186" s="23"/>
      <c r="AM1186" s="23"/>
      <c r="AN1186" s="23"/>
    </row>
    <row r="1187" spans="1:40" ht="46.5" customHeight="1" x14ac:dyDescent="0.2">
      <c r="A1187" s="3" t="s">
        <v>349</v>
      </c>
      <c r="B1187" s="3">
        <v>2020</v>
      </c>
      <c r="C1187" s="16" t="s">
        <v>79</v>
      </c>
      <c r="D1187" s="115" t="s">
        <v>3214</v>
      </c>
      <c r="E1187" s="20" t="s">
        <v>429</v>
      </c>
      <c r="F1187" s="20"/>
      <c r="G1187" s="20"/>
      <c r="H1187" s="114">
        <v>43937</v>
      </c>
      <c r="I1187" s="21" t="s">
        <v>2033</v>
      </c>
      <c r="J1187" s="35"/>
      <c r="K1187" s="16"/>
      <c r="L1187" s="23"/>
      <c r="M1187" s="23"/>
      <c r="N1187" s="23" t="s">
        <v>417</v>
      </c>
      <c r="O1187" s="23" t="s">
        <v>418</v>
      </c>
      <c r="P1187" s="23"/>
      <c r="Q1187" s="23"/>
      <c r="R1187" s="23"/>
      <c r="S1187" s="23"/>
      <c r="T1187" s="23"/>
      <c r="U1187" s="23"/>
      <c r="V1187" s="23"/>
      <c r="W1187" s="23"/>
      <c r="X1187" s="23"/>
      <c r="Y1187" s="23"/>
      <c r="Z1187" s="23"/>
      <c r="AA1187" s="23"/>
      <c r="AB1187" s="23" t="s">
        <v>62</v>
      </c>
      <c r="AC1187" s="23"/>
      <c r="AD1187" s="23"/>
      <c r="AE1187" s="23"/>
      <c r="AF1187" s="16"/>
      <c r="AG1187" s="16"/>
      <c r="AH1187" s="280"/>
      <c r="AI1187" s="16"/>
      <c r="AJ1187" s="16"/>
      <c r="AK1187" s="16"/>
      <c r="AL1187" s="23"/>
      <c r="AM1187" s="23"/>
      <c r="AN1187" s="23"/>
    </row>
    <row r="1188" spans="1:40" ht="46.5" customHeight="1" x14ac:dyDescent="0.2">
      <c r="A1188" s="3" t="s">
        <v>349</v>
      </c>
      <c r="B1188" s="3">
        <v>2020</v>
      </c>
      <c r="C1188" s="16" t="s">
        <v>125</v>
      </c>
      <c r="D1188" s="115" t="s">
        <v>3215</v>
      </c>
      <c r="E1188" s="20" t="s">
        <v>2020</v>
      </c>
      <c r="F1188" s="20"/>
      <c r="G1188" s="20"/>
      <c r="H1188" s="114">
        <v>44006</v>
      </c>
      <c r="I1188" s="21" t="s">
        <v>2034</v>
      </c>
      <c r="J1188" s="35"/>
      <c r="K1188" s="16"/>
      <c r="L1188" s="23"/>
      <c r="M1188" s="23"/>
      <c r="N1188" s="23" t="s">
        <v>130</v>
      </c>
      <c r="O1188" s="23" t="s">
        <v>131</v>
      </c>
      <c r="P1188" s="23"/>
      <c r="Q1188" s="23"/>
      <c r="R1188" s="23"/>
      <c r="S1188" s="23"/>
      <c r="T1188" s="23"/>
      <c r="U1188" s="23"/>
      <c r="V1188" s="23"/>
      <c r="W1188" s="23"/>
      <c r="X1188" s="23"/>
      <c r="Y1188" s="23"/>
      <c r="Z1188" s="23"/>
      <c r="AA1188" s="23"/>
      <c r="AB1188" s="23"/>
      <c r="AC1188" s="23"/>
      <c r="AD1188" s="23"/>
      <c r="AE1188" s="23"/>
      <c r="AF1188" s="16"/>
      <c r="AG1188" s="16"/>
      <c r="AH1188" s="280"/>
      <c r="AI1188" s="16"/>
      <c r="AJ1188" s="16"/>
      <c r="AK1188" s="16"/>
      <c r="AL1188" s="23"/>
      <c r="AM1188" s="23"/>
      <c r="AN1188" s="23"/>
    </row>
    <row r="1189" spans="1:40" ht="46.5" customHeight="1" x14ac:dyDescent="0.2">
      <c r="A1189" s="3" t="s">
        <v>349</v>
      </c>
      <c r="B1189" s="3">
        <v>2020</v>
      </c>
      <c r="C1189" s="16" t="s">
        <v>125</v>
      </c>
      <c r="D1189" s="115" t="s">
        <v>3216</v>
      </c>
      <c r="E1189" s="20" t="s">
        <v>2035</v>
      </c>
      <c r="F1189" s="20"/>
      <c r="G1189" s="20"/>
      <c r="H1189" s="114">
        <v>44003</v>
      </c>
      <c r="I1189" s="21" t="s">
        <v>2036</v>
      </c>
      <c r="J1189" s="35"/>
      <c r="K1189" s="16"/>
      <c r="L1189" s="23"/>
      <c r="M1189" s="23"/>
      <c r="N1189" s="23" t="s">
        <v>1240</v>
      </c>
      <c r="O1189" s="23" t="s">
        <v>281</v>
      </c>
      <c r="P1189" s="23"/>
      <c r="Q1189" s="23"/>
      <c r="R1189" s="23"/>
      <c r="S1189" s="23"/>
      <c r="T1189" s="23"/>
      <c r="U1189" s="23"/>
      <c r="V1189" s="23"/>
      <c r="W1189" s="23"/>
      <c r="X1189" s="23"/>
      <c r="Y1189" s="23"/>
      <c r="Z1189" s="23"/>
      <c r="AA1189" s="23"/>
      <c r="AB1189" s="23"/>
      <c r="AC1189" s="23" t="s">
        <v>62</v>
      </c>
      <c r="AD1189" s="23"/>
      <c r="AE1189" s="23"/>
      <c r="AF1189" s="16"/>
      <c r="AG1189" s="16"/>
      <c r="AH1189" s="280"/>
      <c r="AI1189" s="16"/>
      <c r="AJ1189" s="16"/>
      <c r="AK1189" s="16"/>
      <c r="AL1189" s="23"/>
      <c r="AM1189" s="23"/>
      <c r="AN1189" s="23"/>
    </row>
    <row r="1190" spans="1:40" ht="46.5" customHeight="1" x14ac:dyDescent="0.2">
      <c r="A1190" s="3" t="s">
        <v>349</v>
      </c>
      <c r="B1190" s="3">
        <v>2020</v>
      </c>
      <c r="C1190" s="16" t="s">
        <v>79</v>
      </c>
      <c r="D1190" s="115" t="s">
        <v>3217</v>
      </c>
      <c r="E1190" s="20" t="s">
        <v>350</v>
      </c>
      <c r="F1190" s="20"/>
      <c r="G1190" s="20"/>
      <c r="H1190" s="114">
        <v>43978</v>
      </c>
      <c r="I1190" s="21" t="s">
        <v>2037</v>
      </c>
      <c r="J1190" s="35"/>
      <c r="K1190" s="16"/>
      <c r="L1190" s="23"/>
      <c r="M1190" s="23"/>
      <c r="N1190" s="23" t="s">
        <v>257</v>
      </c>
      <c r="O1190" s="23" t="s">
        <v>258</v>
      </c>
      <c r="P1190" s="23"/>
      <c r="Q1190" s="23"/>
      <c r="R1190" s="23"/>
      <c r="S1190" s="23"/>
      <c r="T1190" s="23"/>
      <c r="U1190" s="23"/>
      <c r="V1190" s="23"/>
      <c r="W1190" s="23"/>
      <c r="X1190" s="23"/>
      <c r="Y1190" s="23"/>
      <c r="Z1190" s="23"/>
      <c r="AA1190" s="23"/>
      <c r="AB1190" s="23"/>
      <c r="AC1190" s="23"/>
      <c r="AD1190" s="23"/>
      <c r="AE1190" s="23"/>
      <c r="AF1190" s="16"/>
      <c r="AG1190" s="16"/>
      <c r="AH1190" s="280"/>
      <c r="AI1190" s="16"/>
      <c r="AJ1190" s="16"/>
      <c r="AK1190" s="16"/>
      <c r="AL1190" s="23"/>
      <c r="AM1190" s="23"/>
      <c r="AN1190" s="23"/>
    </row>
    <row r="1191" spans="1:40" ht="46.5" customHeight="1" x14ac:dyDescent="0.2">
      <c r="A1191" s="3" t="s">
        <v>349</v>
      </c>
      <c r="B1191" s="3">
        <v>2020</v>
      </c>
      <c r="C1191" s="16" t="s">
        <v>125</v>
      </c>
      <c r="D1191" s="115" t="s">
        <v>3218</v>
      </c>
      <c r="E1191" s="20" t="s">
        <v>2038</v>
      </c>
      <c r="F1191" s="20"/>
      <c r="G1191" s="20"/>
      <c r="H1191" s="114">
        <v>43943</v>
      </c>
      <c r="I1191" s="21" t="s">
        <v>2039</v>
      </c>
      <c r="J1191" s="35"/>
      <c r="K1191" s="16"/>
      <c r="L1191" s="23"/>
      <c r="M1191" s="23"/>
      <c r="N1191" s="23" t="s">
        <v>130</v>
      </c>
      <c r="O1191" s="23" t="s">
        <v>131</v>
      </c>
      <c r="P1191" s="23"/>
      <c r="Q1191" s="23"/>
      <c r="R1191" s="23"/>
      <c r="S1191" s="23"/>
      <c r="T1191" s="23"/>
      <c r="U1191" s="23"/>
      <c r="V1191" s="23"/>
      <c r="W1191" s="23"/>
      <c r="X1191" s="23"/>
      <c r="Y1191" s="23"/>
      <c r="Z1191" s="23"/>
      <c r="AA1191" s="23"/>
      <c r="AB1191" s="23"/>
      <c r="AC1191" s="23"/>
      <c r="AD1191" s="23"/>
      <c r="AE1191" s="23"/>
      <c r="AF1191" s="16"/>
      <c r="AG1191" s="16"/>
      <c r="AH1191" s="280"/>
      <c r="AI1191" s="16"/>
      <c r="AJ1191" s="16"/>
      <c r="AK1191" s="16"/>
      <c r="AL1191" s="23"/>
      <c r="AM1191" s="23"/>
      <c r="AN1191" s="23"/>
    </row>
    <row r="1192" spans="1:40" ht="46.5" customHeight="1" x14ac:dyDescent="0.2">
      <c r="A1192" s="3" t="s">
        <v>349</v>
      </c>
      <c r="B1192" s="3">
        <v>2020</v>
      </c>
      <c r="C1192" s="16" t="s">
        <v>87</v>
      </c>
      <c r="D1192" s="84" t="s">
        <v>3219</v>
      </c>
      <c r="E1192" s="20" t="s">
        <v>2038</v>
      </c>
      <c r="F1192" s="20"/>
      <c r="G1192" s="20"/>
      <c r="H1192" s="114">
        <v>43965</v>
      </c>
      <c r="I1192" s="21" t="s">
        <v>2040</v>
      </c>
      <c r="J1192" s="35"/>
      <c r="K1192" s="16"/>
      <c r="L1192" s="23"/>
      <c r="M1192" s="23"/>
      <c r="N1192" s="23" t="s">
        <v>1475</v>
      </c>
      <c r="O1192" s="23" t="s">
        <v>1476</v>
      </c>
      <c r="P1192" s="23"/>
      <c r="Q1192" s="23"/>
      <c r="R1192" s="23"/>
      <c r="S1192" s="23"/>
      <c r="T1192" s="23"/>
      <c r="U1192" s="23"/>
      <c r="V1192" s="23"/>
      <c r="W1192" s="23"/>
      <c r="X1192" s="23"/>
      <c r="Y1192" s="23"/>
      <c r="Z1192" s="23"/>
      <c r="AA1192" s="23"/>
      <c r="AB1192" s="23"/>
      <c r="AC1192" s="23"/>
      <c r="AD1192" s="23"/>
      <c r="AE1192" s="23"/>
      <c r="AF1192" s="16"/>
      <c r="AG1192" s="16"/>
      <c r="AH1192" s="280"/>
      <c r="AI1192" s="16"/>
      <c r="AJ1192" s="16"/>
      <c r="AK1192" s="16"/>
      <c r="AL1192" s="23"/>
      <c r="AM1192" s="23"/>
      <c r="AN1192" s="23"/>
    </row>
    <row r="1193" spans="1:40" ht="46.5" customHeight="1" x14ac:dyDescent="0.2">
      <c r="A1193" s="3" t="s">
        <v>349</v>
      </c>
      <c r="B1193" s="3">
        <v>2020</v>
      </c>
      <c r="C1193" s="16" t="s">
        <v>79</v>
      </c>
      <c r="D1193" s="84" t="s">
        <v>3220</v>
      </c>
      <c r="E1193" s="20" t="s">
        <v>2038</v>
      </c>
      <c r="F1193" s="20"/>
      <c r="G1193" s="20"/>
      <c r="H1193" s="114">
        <v>44321</v>
      </c>
      <c r="I1193" s="21" t="s">
        <v>2041</v>
      </c>
      <c r="J1193" s="35"/>
      <c r="K1193" s="16"/>
      <c r="L1193" s="23"/>
      <c r="M1193" s="23"/>
      <c r="N1193" s="23" t="s">
        <v>191</v>
      </c>
      <c r="O1193" s="23" t="s">
        <v>192</v>
      </c>
      <c r="P1193" s="23"/>
      <c r="Q1193" s="23"/>
      <c r="R1193" s="23"/>
      <c r="S1193" s="23"/>
      <c r="T1193" s="23"/>
      <c r="U1193" s="23"/>
      <c r="V1193" s="23"/>
      <c r="W1193" s="23"/>
      <c r="X1193" s="23"/>
      <c r="Y1193" s="23"/>
      <c r="Z1193" s="23"/>
      <c r="AA1193" s="23"/>
      <c r="AB1193" s="23"/>
      <c r="AC1193" s="23"/>
      <c r="AD1193" s="23"/>
      <c r="AE1193" s="23"/>
      <c r="AF1193" s="16"/>
      <c r="AG1193" s="16"/>
      <c r="AH1193" s="280"/>
      <c r="AI1193" s="16"/>
      <c r="AJ1193" s="16"/>
      <c r="AK1193" s="16"/>
      <c r="AL1193" s="23"/>
      <c r="AM1193" s="23"/>
      <c r="AN1193" s="23"/>
    </row>
    <row r="1194" spans="1:40" ht="46.5" customHeight="1" x14ac:dyDescent="0.2">
      <c r="A1194" s="3" t="s">
        <v>349</v>
      </c>
      <c r="B1194" s="3">
        <v>2020</v>
      </c>
      <c r="C1194" s="16" t="s">
        <v>136</v>
      </c>
      <c r="D1194" s="93" t="s">
        <v>3221</v>
      </c>
      <c r="E1194" s="20" t="s">
        <v>2038</v>
      </c>
      <c r="F1194" s="20"/>
      <c r="G1194" s="20"/>
      <c r="H1194" s="114">
        <v>43938</v>
      </c>
      <c r="I1194" s="21" t="s">
        <v>2042</v>
      </c>
      <c r="J1194" s="35"/>
      <c r="K1194" s="16"/>
      <c r="L1194" s="23"/>
      <c r="M1194" s="23"/>
      <c r="N1194" s="23" t="s">
        <v>437</v>
      </c>
      <c r="O1194" s="23" t="s">
        <v>438</v>
      </c>
      <c r="P1194" s="23"/>
      <c r="Q1194" s="23"/>
      <c r="R1194" s="23"/>
      <c r="S1194" s="23"/>
      <c r="T1194" s="23"/>
      <c r="U1194" s="23"/>
      <c r="V1194" s="23"/>
      <c r="W1194" s="23"/>
      <c r="X1194" s="23"/>
      <c r="Y1194" s="23"/>
      <c r="Z1194" s="23"/>
      <c r="AA1194" s="23"/>
      <c r="AB1194" s="23"/>
      <c r="AC1194" s="23"/>
      <c r="AD1194" s="23"/>
      <c r="AE1194" s="23"/>
      <c r="AF1194" s="16"/>
      <c r="AG1194" s="16"/>
      <c r="AH1194" s="280"/>
      <c r="AI1194" s="16"/>
      <c r="AJ1194" s="16"/>
      <c r="AK1194" s="16"/>
      <c r="AL1194" s="23"/>
      <c r="AM1194" s="23"/>
      <c r="AN1194" s="23"/>
    </row>
    <row r="1195" spans="1:40" ht="46.5" customHeight="1" x14ac:dyDescent="0.2">
      <c r="A1195" s="3" t="s">
        <v>349</v>
      </c>
      <c r="B1195" s="3">
        <v>2020</v>
      </c>
      <c r="C1195" s="16" t="s">
        <v>136</v>
      </c>
      <c r="D1195" s="119" t="s">
        <v>3222</v>
      </c>
      <c r="E1195" s="20" t="s">
        <v>350</v>
      </c>
      <c r="F1195" s="20"/>
      <c r="G1195" s="20"/>
      <c r="H1195" s="114">
        <v>43852</v>
      </c>
      <c r="I1195" s="21" t="s">
        <v>2043</v>
      </c>
      <c r="J1195" s="35"/>
      <c r="K1195" s="16"/>
      <c r="L1195" s="23"/>
      <c r="M1195" s="23"/>
      <c r="N1195" s="23" t="s">
        <v>698</v>
      </c>
      <c r="O1195" s="23" t="s">
        <v>610</v>
      </c>
      <c r="P1195" s="23"/>
      <c r="Q1195" s="23"/>
      <c r="R1195" s="23"/>
      <c r="S1195" s="23"/>
      <c r="T1195" s="23"/>
      <c r="U1195" s="23"/>
      <c r="V1195" s="23"/>
      <c r="W1195" s="23"/>
      <c r="X1195" s="23"/>
      <c r="Y1195" s="23"/>
      <c r="Z1195" s="23"/>
      <c r="AA1195" s="23"/>
      <c r="AB1195" s="23"/>
      <c r="AC1195" s="23" t="s">
        <v>62</v>
      </c>
      <c r="AD1195" s="23"/>
      <c r="AE1195" s="23"/>
      <c r="AF1195" s="16"/>
      <c r="AG1195" s="16"/>
      <c r="AH1195" s="280"/>
      <c r="AI1195" s="16"/>
      <c r="AJ1195" s="16"/>
      <c r="AK1195" s="16"/>
      <c r="AL1195" s="23"/>
      <c r="AM1195" s="23"/>
      <c r="AN1195" s="23"/>
    </row>
    <row r="1196" spans="1:40" ht="46.5" customHeight="1" x14ac:dyDescent="0.2">
      <c r="A1196" s="3" t="s">
        <v>349</v>
      </c>
      <c r="B1196" s="3">
        <v>2020</v>
      </c>
      <c r="C1196" s="16" t="s">
        <v>1579</v>
      </c>
      <c r="D1196" s="120" t="s">
        <v>3223</v>
      </c>
      <c r="E1196" s="20" t="s">
        <v>2044</v>
      </c>
      <c r="F1196" s="20"/>
      <c r="G1196" s="20"/>
      <c r="H1196" s="19"/>
      <c r="I1196" s="20"/>
      <c r="J1196" s="35" t="s">
        <v>2045</v>
      </c>
      <c r="K1196" s="16"/>
      <c r="L1196" s="23"/>
      <c r="M1196" s="23"/>
      <c r="N1196" s="23" t="s">
        <v>2046</v>
      </c>
      <c r="O1196" s="23" t="s">
        <v>2047</v>
      </c>
      <c r="P1196" s="23"/>
      <c r="Q1196" s="23"/>
      <c r="R1196" s="23"/>
      <c r="S1196" s="23"/>
      <c r="T1196" s="23"/>
      <c r="U1196" s="23"/>
      <c r="V1196" s="23"/>
      <c r="W1196" s="23"/>
      <c r="X1196" s="23"/>
      <c r="Y1196" s="23"/>
      <c r="Z1196" s="23"/>
      <c r="AA1196" s="23"/>
      <c r="AB1196" s="23"/>
      <c r="AC1196" s="23"/>
      <c r="AD1196" s="23"/>
      <c r="AE1196" s="23"/>
      <c r="AF1196" s="16"/>
      <c r="AG1196" s="16"/>
      <c r="AH1196" s="280"/>
      <c r="AI1196" s="16"/>
      <c r="AJ1196" s="16"/>
      <c r="AK1196" s="16"/>
      <c r="AL1196" s="23"/>
      <c r="AM1196" s="23"/>
      <c r="AN1196" s="23"/>
    </row>
    <row r="1197" spans="1:40" ht="46.5" customHeight="1" x14ac:dyDescent="0.2">
      <c r="A1197" s="3" t="s">
        <v>349</v>
      </c>
      <c r="B1197" s="3">
        <v>2020</v>
      </c>
      <c r="C1197" s="16" t="s">
        <v>87</v>
      </c>
      <c r="D1197" s="120" t="s">
        <v>3224</v>
      </c>
      <c r="E1197" s="20" t="s">
        <v>2048</v>
      </c>
      <c r="F1197" s="20"/>
      <c r="G1197" s="20"/>
      <c r="H1197" s="114">
        <v>43878</v>
      </c>
      <c r="I1197" s="67" t="s">
        <v>2049</v>
      </c>
      <c r="J1197" s="35"/>
      <c r="K1197" s="16"/>
      <c r="L1197" s="23"/>
      <c r="M1197" s="23"/>
      <c r="N1197" s="23" t="s">
        <v>99</v>
      </c>
      <c r="O1197" s="23" t="s">
        <v>100</v>
      </c>
      <c r="P1197" s="23"/>
      <c r="Q1197" s="23"/>
      <c r="R1197" s="23"/>
      <c r="S1197" s="23"/>
      <c r="T1197" s="23"/>
      <c r="U1197" s="23"/>
      <c r="V1197" s="23"/>
      <c r="W1197" s="23"/>
      <c r="X1197" s="23"/>
      <c r="Y1197" s="23"/>
      <c r="Z1197" s="23"/>
      <c r="AA1197" s="23"/>
      <c r="AB1197" s="23"/>
      <c r="AC1197" s="23" t="s">
        <v>62</v>
      </c>
      <c r="AD1197" s="23"/>
      <c r="AE1197" s="23"/>
      <c r="AF1197" s="16"/>
      <c r="AG1197" s="16"/>
      <c r="AH1197" s="280"/>
      <c r="AI1197" s="16"/>
      <c r="AJ1197" s="16"/>
      <c r="AK1197" s="16"/>
      <c r="AL1197" s="23"/>
      <c r="AM1197" s="23"/>
      <c r="AN1197" s="23"/>
    </row>
    <row r="1198" spans="1:40" ht="46.5" customHeight="1" x14ac:dyDescent="0.2">
      <c r="A1198" s="3" t="s">
        <v>349</v>
      </c>
      <c r="B1198" s="3">
        <v>2020</v>
      </c>
      <c r="C1198" s="16" t="s">
        <v>87</v>
      </c>
      <c r="D1198" s="115" t="s">
        <v>3225</v>
      </c>
      <c r="E1198" s="20" t="s">
        <v>2050</v>
      </c>
      <c r="F1198" s="20"/>
      <c r="G1198" s="20"/>
      <c r="H1198" s="114">
        <v>43921</v>
      </c>
      <c r="I1198" s="21" t="s">
        <v>2051</v>
      </c>
      <c r="J1198" s="35"/>
      <c r="K1198" s="16"/>
      <c r="L1198" s="23"/>
      <c r="M1198" s="23"/>
      <c r="N1198" s="23" t="s">
        <v>99</v>
      </c>
      <c r="O1198" s="23" t="s">
        <v>100</v>
      </c>
      <c r="P1198" s="23"/>
      <c r="Q1198" s="23"/>
      <c r="R1198" s="23"/>
      <c r="S1198" s="23"/>
      <c r="T1198" s="23"/>
      <c r="U1198" s="23"/>
      <c r="V1198" s="23"/>
      <c r="W1198" s="23"/>
      <c r="X1198" s="23"/>
      <c r="Y1198" s="23"/>
      <c r="Z1198" s="23"/>
      <c r="AA1198" s="23"/>
      <c r="AB1198" s="23"/>
      <c r="AC1198" s="23" t="s">
        <v>62</v>
      </c>
      <c r="AD1198" s="23"/>
      <c r="AE1198" s="23"/>
      <c r="AF1198" s="16"/>
      <c r="AG1198" s="16"/>
      <c r="AH1198" s="280"/>
      <c r="AI1198" s="16"/>
      <c r="AJ1198" s="16"/>
      <c r="AK1198" s="16"/>
      <c r="AL1198" s="23"/>
      <c r="AM1198" s="23"/>
      <c r="AN1198" s="23"/>
    </row>
    <row r="1199" spans="1:40" ht="46.5" customHeight="1" x14ac:dyDescent="0.2">
      <c r="A1199" s="3" t="s">
        <v>349</v>
      </c>
      <c r="B1199" s="3">
        <v>2020</v>
      </c>
      <c r="C1199" s="16" t="s">
        <v>125</v>
      </c>
      <c r="D1199" s="119" t="s">
        <v>3226</v>
      </c>
      <c r="E1199" s="20" t="s">
        <v>350</v>
      </c>
      <c r="F1199" s="20"/>
      <c r="G1199" s="20"/>
      <c r="H1199" s="114">
        <v>43920</v>
      </c>
      <c r="I1199" s="21" t="s">
        <v>2052</v>
      </c>
      <c r="J1199" s="35"/>
      <c r="K1199" s="16"/>
      <c r="L1199" s="23"/>
      <c r="M1199" s="23"/>
      <c r="N1199" s="23" t="s">
        <v>132</v>
      </c>
      <c r="O1199" s="23" t="s">
        <v>133</v>
      </c>
      <c r="P1199" s="23"/>
      <c r="Q1199" s="23"/>
      <c r="R1199" s="23"/>
      <c r="S1199" s="23"/>
      <c r="T1199" s="23"/>
      <c r="U1199" s="23"/>
      <c r="V1199" s="23"/>
      <c r="W1199" s="23"/>
      <c r="X1199" s="23"/>
      <c r="Y1199" s="23"/>
      <c r="Z1199" s="23"/>
      <c r="AA1199" s="23"/>
      <c r="AB1199" s="23"/>
      <c r="AC1199" s="23"/>
      <c r="AD1199" s="23"/>
      <c r="AE1199" s="23"/>
      <c r="AF1199" s="16"/>
      <c r="AG1199" s="16"/>
      <c r="AH1199" s="280"/>
      <c r="AI1199" s="16"/>
      <c r="AJ1199" s="16"/>
      <c r="AK1199" s="16"/>
      <c r="AL1199" s="23"/>
      <c r="AM1199" s="23"/>
      <c r="AN1199" s="23"/>
    </row>
    <row r="1200" spans="1:40" ht="46.5" customHeight="1" x14ac:dyDescent="0.2">
      <c r="A1200" s="3" t="s">
        <v>349</v>
      </c>
      <c r="B1200" s="3">
        <v>2020</v>
      </c>
      <c r="C1200" s="16" t="s">
        <v>79</v>
      </c>
      <c r="D1200" s="121" t="s">
        <v>3227</v>
      </c>
      <c r="E1200" s="20" t="s">
        <v>2053</v>
      </c>
      <c r="F1200" s="20"/>
      <c r="G1200" s="20"/>
      <c r="H1200" s="19"/>
      <c r="I1200" s="20"/>
      <c r="J1200" s="35" t="s">
        <v>2054</v>
      </c>
      <c r="K1200" s="16"/>
      <c r="L1200" s="23"/>
      <c r="M1200" s="23"/>
      <c r="N1200" s="23" t="s">
        <v>257</v>
      </c>
      <c r="O1200" s="23" t="s">
        <v>258</v>
      </c>
      <c r="P1200" s="23"/>
      <c r="Q1200" s="23"/>
      <c r="R1200" s="23"/>
      <c r="S1200" s="23"/>
      <c r="T1200" s="23"/>
      <c r="U1200" s="23"/>
      <c r="V1200" s="23"/>
      <c r="W1200" s="23"/>
      <c r="X1200" s="23"/>
      <c r="Y1200" s="23"/>
      <c r="Z1200" s="23"/>
      <c r="AA1200" s="23"/>
      <c r="AB1200" s="23"/>
      <c r="AC1200" s="23" t="s">
        <v>62</v>
      </c>
      <c r="AD1200" s="23"/>
      <c r="AE1200" s="23"/>
      <c r="AF1200" s="16"/>
      <c r="AG1200" s="16"/>
      <c r="AH1200" s="280"/>
      <c r="AI1200" s="16"/>
      <c r="AJ1200" s="16"/>
      <c r="AK1200" s="16"/>
      <c r="AL1200" s="23"/>
      <c r="AM1200" s="23"/>
      <c r="AN1200" s="23"/>
    </row>
    <row r="1201" spans="1:40" ht="46.5" customHeight="1" x14ac:dyDescent="0.2">
      <c r="A1201" s="3" t="s">
        <v>349</v>
      </c>
      <c r="B1201" s="3">
        <v>2020</v>
      </c>
      <c r="C1201" s="16" t="s">
        <v>79</v>
      </c>
      <c r="D1201" s="121" t="s">
        <v>3228</v>
      </c>
      <c r="E1201" s="20" t="s">
        <v>424</v>
      </c>
      <c r="F1201" s="20"/>
      <c r="G1201" s="20"/>
      <c r="H1201" s="114">
        <v>43935</v>
      </c>
      <c r="I1201" s="20"/>
      <c r="J1201" s="35"/>
      <c r="K1201" s="16"/>
      <c r="L1201" s="23"/>
      <c r="M1201" s="23"/>
      <c r="N1201" s="23" t="s">
        <v>257</v>
      </c>
      <c r="O1201" s="23" t="s">
        <v>258</v>
      </c>
      <c r="P1201" s="23"/>
      <c r="Q1201" s="23"/>
      <c r="R1201" s="23"/>
      <c r="S1201" s="23"/>
      <c r="T1201" s="23"/>
      <c r="U1201" s="23"/>
      <c r="V1201" s="23"/>
      <c r="W1201" s="23"/>
      <c r="X1201" s="23"/>
      <c r="Y1201" s="23"/>
      <c r="Z1201" s="23"/>
      <c r="AA1201" s="23"/>
      <c r="AB1201" s="23"/>
      <c r="AC1201" s="23"/>
      <c r="AD1201" s="23"/>
      <c r="AE1201" s="23"/>
      <c r="AF1201" s="16"/>
      <c r="AG1201" s="16"/>
      <c r="AH1201" s="280"/>
      <c r="AI1201" s="16"/>
      <c r="AJ1201" s="16"/>
      <c r="AK1201" s="16"/>
      <c r="AL1201" s="23"/>
      <c r="AM1201" s="23"/>
      <c r="AN1201" s="23"/>
    </row>
    <row r="1202" spans="1:40" ht="46.5" customHeight="1" x14ac:dyDescent="0.2">
      <c r="A1202" s="3" t="s">
        <v>349</v>
      </c>
      <c r="B1202" s="3">
        <v>2020</v>
      </c>
      <c r="C1202" s="16" t="s">
        <v>79</v>
      </c>
      <c r="D1202" s="115" t="s">
        <v>3229</v>
      </c>
      <c r="E1202" s="20" t="s">
        <v>1245</v>
      </c>
      <c r="F1202" s="20"/>
      <c r="G1202" s="20"/>
      <c r="H1202" s="114">
        <v>43931</v>
      </c>
      <c r="I1202" s="21" t="s">
        <v>2055</v>
      </c>
      <c r="J1202" s="35"/>
      <c r="K1202" s="16"/>
      <c r="L1202" s="23"/>
      <c r="M1202" s="23"/>
      <c r="N1202" s="23" t="s">
        <v>417</v>
      </c>
      <c r="O1202" s="23" t="s">
        <v>2056</v>
      </c>
      <c r="P1202" s="23"/>
      <c r="Q1202" s="23"/>
      <c r="R1202" s="23"/>
      <c r="S1202" s="23"/>
      <c r="T1202" s="23"/>
      <c r="U1202" s="23"/>
      <c r="V1202" s="23"/>
      <c r="W1202" s="23"/>
      <c r="X1202" s="23"/>
      <c r="Y1202" s="23"/>
      <c r="Z1202" s="23"/>
      <c r="AA1202" s="23"/>
      <c r="AB1202" s="23" t="s">
        <v>62</v>
      </c>
      <c r="AC1202" s="23"/>
      <c r="AD1202" s="23"/>
      <c r="AE1202" s="23"/>
      <c r="AF1202" s="16"/>
      <c r="AG1202" s="16"/>
      <c r="AH1202" s="280"/>
      <c r="AI1202" s="16"/>
      <c r="AJ1202" s="16"/>
      <c r="AK1202" s="16"/>
      <c r="AL1202" s="23"/>
      <c r="AM1202" s="23"/>
      <c r="AN1202" s="23"/>
    </row>
    <row r="1203" spans="1:40" ht="46.5" customHeight="1" x14ac:dyDescent="0.2">
      <c r="A1203" s="3" t="s">
        <v>349</v>
      </c>
      <c r="B1203" s="3">
        <v>2020</v>
      </c>
      <c r="C1203" s="16" t="s">
        <v>79</v>
      </c>
      <c r="D1203" s="121" t="s">
        <v>3230</v>
      </c>
      <c r="E1203" s="20" t="s">
        <v>2057</v>
      </c>
      <c r="F1203" s="20"/>
      <c r="G1203" s="20"/>
      <c r="H1203" s="114">
        <v>43934</v>
      </c>
      <c r="I1203" s="20"/>
      <c r="J1203" s="35"/>
      <c r="K1203" s="16"/>
      <c r="L1203" s="23"/>
      <c r="M1203" s="23"/>
      <c r="N1203" s="23" t="s">
        <v>85</v>
      </c>
      <c r="O1203" s="23" t="s">
        <v>86</v>
      </c>
      <c r="P1203" s="23" t="s">
        <v>698</v>
      </c>
      <c r="Q1203" s="23" t="s">
        <v>610</v>
      </c>
      <c r="R1203" s="23"/>
      <c r="S1203" s="23"/>
      <c r="T1203" s="23"/>
      <c r="U1203" s="23"/>
      <c r="V1203" s="23"/>
      <c r="W1203" s="23"/>
      <c r="X1203" s="23"/>
      <c r="Y1203" s="23"/>
      <c r="Z1203" s="23"/>
      <c r="AA1203" s="23"/>
      <c r="AB1203" s="23"/>
      <c r="AC1203" s="23"/>
      <c r="AD1203" s="23"/>
      <c r="AE1203" s="23"/>
      <c r="AF1203" s="16"/>
      <c r="AG1203" s="16"/>
      <c r="AH1203" s="280"/>
      <c r="AI1203" s="16"/>
      <c r="AJ1203" s="16"/>
      <c r="AK1203" s="16"/>
      <c r="AL1203" s="23"/>
      <c r="AM1203" s="23"/>
      <c r="AN1203" s="23"/>
    </row>
    <row r="1204" spans="1:40" ht="46.5" customHeight="1" x14ac:dyDescent="0.2">
      <c r="A1204" s="3" t="s">
        <v>349</v>
      </c>
      <c r="B1204" s="3">
        <v>2020</v>
      </c>
      <c r="C1204" s="16" t="s">
        <v>79</v>
      </c>
      <c r="D1204" s="120" t="s">
        <v>3231</v>
      </c>
      <c r="E1204" s="20" t="s">
        <v>424</v>
      </c>
      <c r="F1204" s="20"/>
      <c r="G1204" s="20"/>
      <c r="H1204" s="114">
        <v>43941</v>
      </c>
      <c r="I1204" s="21" t="s">
        <v>2058</v>
      </c>
      <c r="J1204" s="35"/>
      <c r="K1204" s="16"/>
      <c r="L1204" s="23"/>
      <c r="M1204" s="23"/>
      <c r="N1204" s="23" t="s">
        <v>257</v>
      </c>
      <c r="O1204" s="23" t="s">
        <v>258</v>
      </c>
      <c r="P1204" s="23"/>
      <c r="Q1204" s="23"/>
      <c r="R1204" s="23"/>
      <c r="S1204" s="23"/>
      <c r="T1204" s="23"/>
      <c r="U1204" s="23"/>
      <c r="V1204" s="23"/>
      <c r="W1204" s="23"/>
      <c r="X1204" s="23"/>
      <c r="Y1204" s="23"/>
      <c r="Z1204" s="23"/>
      <c r="AA1204" s="23"/>
      <c r="AB1204" s="23"/>
      <c r="AC1204" s="23" t="s">
        <v>62</v>
      </c>
      <c r="AD1204" s="23"/>
      <c r="AE1204" s="23"/>
      <c r="AF1204" s="16"/>
      <c r="AG1204" s="16"/>
      <c r="AH1204" s="280"/>
      <c r="AI1204" s="16"/>
      <c r="AJ1204" s="16"/>
      <c r="AK1204" s="16"/>
      <c r="AL1204" s="23"/>
      <c r="AM1204" s="23"/>
      <c r="AN1204" s="23"/>
    </row>
    <row r="1205" spans="1:40" ht="46.5" customHeight="1" x14ac:dyDescent="0.2">
      <c r="A1205" s="3" t="s">
        <v>349</v>
      </c>
      <c r="B1205" s="3">
        <v>2020</v>
      </c>
      <c r="C1205" s="16" t="s">
        <v>125</v>
      </c>
      <c r="D1205" s="121" t="s">
        <v>3232</v>
      </c>
      <c r="E1205" s="20" t="s">
        <v>410</v>
      </c>
      <c r="F1205" s="20"/>
      <c r="G1205" s="20"/>
      <c r="H1205" s="114">
        <v>43931</v>
      </c>
      <c r="I1205" s="20"/>
      <c r="J1205" s="35"/>
      <c r="K1205" s="16"/>
      <c r="L1205" s="23"/>
      <c r="M1205" s="23"/>
      <c r="N1205" s="23" t="s">
        <v>352</v>
      </c>
      <c r="O1205" s="23" t="s">
        <v>353</v>
      </c>
      <c r="P1205" s="23"/>
      <c r="Q1205" s="23"/>
      <c r="R1205" s="23"/>
      <c r="S1205" s="23"/>
      <c r="T1205" s="23"/>
      <c r="U1205" s="23"/>
      <c r="V1205" s="23"/>
      <c r="W1205" s="23"/>
      <c r="X1205" s="23"/>
      <c r="Y1205" s="23"/>
      <c r="Z1205" s="23"/>
      <c r="AA1205" s="23"/>
      <c r="AB1205" s="23"/>
      <c r="AC1205" s="23" t="s">
        <v>62</v>
      </c>
      <c r="AD1205" s="23"/>
      <c r="AE1205" s="23"/>
      <c r="AF1205" s="16"/>
      <c r="AG1205" s="16"/>
      <c r="AH1205" s="280"/>
      <c r="AI1205" s="16"/>
      <c r="AJ1205" s="16"/>
      <c r="AK1205" s="16"/>
      <c r="AL1205" s="23"/>
      <c r="AM1205" s="23"/>
      <c r="AN1205" s="23"/>
    </row>
    <row r="1206" spans="1:40" ht="46.5" customHeight="1" x14ac:dyDescent="0.2">
      <c r="A1206" s="3" t="s">
        <v>349</v>
      </c>
      <c r="B1206" s="3">
        <v>2020</v>
      </c>
      <c r="C1206" s="16" t="s">
        <v>79</v>
      </c>
      <c r="D1206" s="115" t="s">
        <v>3233</v>
      </c>
      <c r="E1206" s="20" t="s">
        <v>2059</v>
      </c>
      <c r="F1206" s="20"/>
      <c r="G1206" s="20"/>
      <c r="H1206" s="19" t="s">
        <v>2060</v>
      </c>
      <c r="I1206" s="21" t="s">
        <v>2061</v>
      </c>
      <c r="J1206" s="35"/>
      <c r="K1206" s="16"/>
      <c r="L1206" s="23"/>
      <c r="M1206" s="23"/>
      <c r="N1206" s="23" t="s">
        <v>417</v>
      </c>
      <c r="O1206" s="23" t="s">
        <v>2056</v>
      </c>
      <c r="P1206" s="23"/>
      <c r="Q1206" s="23"/>
      <c r="R1206" s="23"/>
      <c r="S1206" s="23"/>
      <c r="T1206" s="23"/>
      <c r="U1206" s="23"/>
      <c r="V1206" s="23"/>
      <c r="W1206" s="23"/>
      <c r="X1206" s="23"/>
      <c r="Y1206" s="23"/>
      <c r="Z1206" s="23"/>
      <c r="AA1206" s="23"/>
      <c r="AB1206" s="23"/>
      <c r="AC1206" s="23"/>
      <c r="AD1206" s="23"/>
      <c r="AE1206" s="23"/>
      <c r="AF1206" s="16"/>
      <c r="AG1206" s="16"/>
      <c r="AH1206" s="280"/>
      <c r="AI1206" s="16"/>
      <c r="AJ1206" s="16"/>
      <c r="AK1206" s="16"/>
      <c r="AL1206" s="23"/>
      <c r="AM1206" s="23"/>
      <c r="AN1206" s="23"/>
    </row>
    <row r="1207" spans="1:40" ht="46.5" customHeight="1" x14ac:dyDescent="0.2">
      <c r="A1207" s="3" t="s">
        <v>349</v>
      </c>
      <c r="B1207" s="3">
        <v>2020</v>
      </c>
      <c r="C1207" s="16" t="s">
        <v>79</v>
      </c>
      <c r="D1207" s="79" t="s">
        <v>3234</v>
      </c>
      <c r="E1207" s="20" t="s">
        <v>424</v>
      </c>
      <c r="F1207" s="20"/>
      <c r="G1207" s="20"/>
      <c r="H1207" s="114">
        <v>43948</v>
      </c>
      <c r="I1207" s="21" t="s">
        <v>2062</v>
      </c>
      <c r="J1207" s="35"/>
      <c r="K1207" s="16"/>
      <c r="L1207" s="23"/>
      <c r="M1207" s="23"/>
      <c r="N1207" s="23" t="s">
        <v>257</v>
      </c>
      <c r="O1207" s="23" t="s">
        <v>258</v>
      </c>
      <c r="P1207" s="23"/>
      <c r="Q1207" s="23"/>
      <c r="R1207" s="23"/>
      <c r="S1207" s="23"/>
      <c r="T1207" s="23"/>
      <c r="U1207" s="23"/>
      <c r="V1207" s="23"/>
      <c r="W1207" s="23"/>
      <c r="X1207" s="23"/>
      <c r="Y1207" s="23"/>
      <c r="Z1207" s="23"/>
      <c r="AA1207" s="23"/>
      <c r="AB1207" s="23"/>
      <c r="AC1207" s="23" t="s">
        <v>62</v>
      </c>
      <c r="AD1207" s="23"/>
      <c r="AE1207" s="23"/>
      <c r="AF1207" s="16"/>
      <c r="AG1207" s="16"/>
      <c r="AH1207" s="280"/>
      <c r="AI1207" s="16"/>
      <c r="AJ1207" s="16"/>
      <c r="AK1207" s="16"/>
      <c r="AL1207" s="23"/>
      <c r="AM1207" s="23"/>
      <c r="AN1207" s="23"/>
    </row>
    <row r="1208" spans="1:40" ht="46.5" customHeight="1" x14ac:dyDescent="0.2">
      <c r="A1208" s="3" t="s">
        <v>349</v>
      </c>
      <c r="B1208" s="3">
        <v>2020</v>
      </c>
      <c r="C1208" s="16" t="s">
        <v>79</v>
      </c>
      <c r="D1208" s="79" t="s">
        <v>3235</v>
      </c>
      <c r="E1208" s="20" t="s">
        <v>2063</v>
      </c>
      <c r="F1208" s="20"/>
      <c r="G1208" s="20"/>
      <c r="H1208" s="19" t="s">
        <v>2064</v>
      </c>
      <c r="I1208" s="21" t="s">
        <v>2065</v>
      </c>
      <c r="J1208" s="35"/>
      <c r="K1208" s="16"/>
      <c r="L1208" s="23"/>
      <c r="M1208" s="23"/>
      <c r="N1208" s="23" t="s">
        <v>417</v>
      </c>
      <c r="O1208" s="23" t="s">
        <v>2056</v>
      </c>
      <c r="P1208" s="23"/>
      <c r="Q1208" s="23"/>
      <c r="R1208" s="23"/>
      <c r="S1208" s="23"/>
      <c r="T1208" s="23"/>
      <c r="U1208" s="23"/>
      <c r="V1208" s="23"/>
      <c r="W1208" s="23"/>
      <c r="X1208" s="23"/>
      <c r="Y1208" s="23"/>
      <c r="Z1208" s="23"/>
      <c r="AA1208" s="23"/>
      <c r="AB1208" s="23"/>
      <c r="AC1208" s="23" t="s">
        <v>62</v>
      </c>
      <c r="AD1208" s="23"/>
      <c r="AE1208" s="23"/>
      <c r="AF1208" s="16"/>
      <c r="AG1208" s="16"/>
      <c r="AH1208" s="280"/>
      <c r="AI1208" s="16"/>
      <c r="AJ1208" s="16"/>
      <c r="AK1208" s="16"/>
      <c r="AL1208" s="23"/>
      <c r="AM1208" s="23"/>
      <c r="AN1208" s="23"/>
    </row>
    <row r="1209" spans="1:40" ht="46.5" customHeight="1" x14ac:dyDescent="0.2">
      <c r="A1209" s="3" t="s">
        <v>349</v>
      </c>
      <c r="B1209" s="3">
        <v>2020</v>
      </c>
      <c r="C1209" s="16" t="s">
        <v>79</v>
      </c>
      <c r="D1209" s="79" t="s">
        <v>3236</v>
      </c>
      <c r="E1209" s="20" t="s">
        <v>2063</v>
      </c>
      <c r="F1209" s="20"/>
      <c r="G1209" s="20"/>
      <c r="H1209" s="19" t="s">
        <v>2066</v>
      </c>
      <c r="I1209" s="122" t="s">
        <v>2067</v>
      </c>
      <c r="J1209" s="35"/>
      <c r="K1209" s="16"/>
      <c r="L1209" s="23"/>
      <c r="M1209" s="23"/>
      <c r="N1209" s="23" t="s">
        <v>417</v>
      </c>
      <c r="O1209" s="23" t="s">
        <v>2056</v>
      </c>
      <c r="P1209" s="23"/>
      <c r="Q1209" s="23"/>
      <c r="R1209" s="23"/>
      <c r="S1209" s="23"/>
      <c r="T1209" s="23"/>
      <c r="U1209" s="23"/>
      <c r="V1209" s="23"/>
      <c r="W1209" s="23"/>
      <c r="X1209" s="23"/>
      <c r="Y1209" s="23"/>
      <c r="Z1209" s="23"/>
      <c r="AA1209" s="23"/>
      <c r="AB1209" s="23"/>
      <c r="AC1209" s="23"/>
      <c r="AD1209" s="23"/>
      <c r="AE1209" s="23"/>
      <c r="AF1209" s="16"/>
      <c r="AG1209" s="16"/>
      <c r="AH1209" s="280"/>
      <c r="AI1209" s="16"/>
      <c r="AJ1209" s="16"/>
      <c r="AK1209" s="16"/>
      <c r="AL1209" s="23"/>
      <c r="AM1209" s="23"/>
      <c r="AN1209" s="23"/>
    </row>
    <row r="1210" spans="1:40" ht="46.5" customHeight="1" x14ac:dyDescent="0.2">
      <c r="A1210" s="3" t="s">
        <v>349</v>
      </c>
      <c r="B1210" s="3">
        <v>2020</v>
      </c>
      <c r="C1210" s="16" t="s">
        <v>125</v>
      </c>
      <c r="D1210" s="79" t="s">
        <v>3237</v>
      </c>
      <c r="E1210" s="20" t="s">
        <v>2068</v>
      </c>
      <c r="F1210" s="20"/>
      <c r="G1210" s="20"/>
      <c r="H1210" s="41">
        <v>43922</v>
      </c>
      <c r="I1210" s="21" t="s">
        <v>2069</v>
      </c>
      <c r="J1210" s="35"/>
      <c r="K1210" s="16"/>
      <c r="L1210" s="23"/>
      <c r="M1210" s="23"/>
      <c r="N1210" s="23" t="s">
        <v>130</v>
      </c>
      <c r="O1210" s="23" t="s">
        <v>131</v>
      </c>
      <c r="P1210" s="23"/>
      <c r="Q1210" s="23"/>
      <c r="R1210" s="23"/>
      <c r="S1210" s="23"/>
      <c r="T1210" s="23"/>
      <c r="U1210" s="23"/>
      <c r="V1210" s="23"/>
      <c r="W1210" s="23"/>
      <c r="X1210" s="23"/>
      <c r="Y1210" s="23"/>
      <c r="Z1210" s="23"/>
      <c r="AA1210" s="23"/>
      <c r="AB1210" s="23"/>
      <c r="AC1210" s="23"/>
      <c r="AD1210" s="23"/>
      <c r="AE1210" s="23"/>
      <c r="AF1210" s="16"/>
      <c r="AG1210" s="16"/>
      <c r="AH1210" s="280"/>
      <c r="AI1210" s="16"/>
      <c r="AJ1210" s="16"/>
      <c r="AK1210" s="16"/>
      <c r="AL1210" s="23"/>
      <c r="AM1210" s="23"/>
      <c r="AN1210" s="23"/>
    </row>
    <row r="1211" spans="1:40" ht="46.5" customHeight="1" x14ac:dyDescent="0.2">
      <c r="A1211" s="3" t="s">
        <v>349</v>
      </c>
      <c r="B1211" s="3">
        <v>2020</v>
      </c>
      <c r="C1211" s="16" t="s">
        <v>79</v>
      </c>
      <c r="D1211" s="79" t="s">
        <v>3238</v>
      </c>
      <c r="E1211" s="20" t="s">
        <v>350</v>
      </c>
      <c r="F1211" s="20"/>
      <c r="G1211" s="20"/>
      <c r="H1211" s="114">
        <v>43941</v>
      </c>
      <c r="I1211" s="21" t="s">
        <v>2070</v>
      </c>
      <c r="J1211" s="35"/>
      <c r="K1211" s="16"/>
      <c r="L1211" s="23"/>
      <c r="M1211" s="23"/>
      <c r="N1211" s="23" t="s">
        <v>85</v>
      </c>
      <c r="O1211" s="23" t="s">
        <v>86</v>
      </c>
      <c r="P1211" s="23"/>
      <c r="Q1211" s="23"/>
      <c r="R1211" s="23"/>
      <c r="S1211" s="23"/>
      <c r="T1211" s="23"/>
      <c r="U1211" s="23"/>
      <c r="V1211" s="23"/>
      <c r="W1211" s="23"/>
      <c r="X1211" s="23"/>
      <c r="Y1211" s="23"/>
      <c r="Z1211" s="23"/>
      <c r="AA1211" s="23"/>
      <c r="AB1211" s="23"/>
      <c r="AC1211" s="23"/>
      <c r="AD1211" s="23"/>
      <c r="AE1211" s="23"/>
      <c r="AF1211" s="16"/>
      <c r="AG1211" s="16"/>
      <c r="AH1211" s="280"/>
      <c r="AI1211" s="16"/>
      <c r="AJ1211" s="16"/>
      <c r="AK1211" s="16"/>
      <c r="AL1211" s="23"/>
      <c r="AM1211" s="23"/>
      <c r="AN1211" s="23"/>
    </row>
    <row r="1212" spans="1:40" ht="46.5" customHeight="1" x14ac:dyDescent="0.2">
      <c r="A1212" s="3" t="s">
        <v>349</v>
      </c>
      <c r="B1212" s="3">
        <v>2020</v>
      </c>
      <c r="C1212" s="16" t="s">
        <v>125</v>
      </c>
      <c r="D1212" s="79" t="s">
        <v>3239</v>
      </c>
      <c r="E1212" s="20" t="s">
        <v>2071</v>
      </c>
      <c r="F1212" s="20"/>
      <c r="G1212" s="20"/>
      <c r="H1212" s="41">
        <v>43922</v>
      </c>
      <c r="I1212" s="21" t="s">
        <v>2072</v>
      </c>
      <c r="J1212" s="35"/>
      <c r="K1212" s="16"/>
      <c r="L1212" s="23"/>
      <c r="M1212" s="23"/>
      <c r="N1212" s="23" t="s">
        <v>253</v>
      </c>
      <c r="O1212" s="23" t="s">
        <v>135</v>
      </c>
      <c r="P1212" s="23"/>
      <c r="Q1212" s="23"/>
      <c r="R1212" s="23"/>
      <c r="S1212" s="23"/>
      <c r="T1212" s="23"/>
      <c r="U1212" s="23"/>
      <c r="V1212" s="23"/>
      <c r="W1212" s="23"/>
      <c r="X1212" s="23"/>
      <c r="Y1212" s="23"/>
      <c r="Z1212" s="23"/>
      <c r="AA1212" s="23"/>
      <c r="AB1212" s="23"/>
      <c r="AC1212" s="23"/>
      <c r="AD1212" s="23"/>
      <c r="AE1212" s="23"/>
      <c r="AF1212" s="16"/>
      <c r="AG1212" s="16"/>
      <c r="AH1212" s="280"/>
      <c r="AI1212" s="16"/>
      <c r="AJ1212" s="16"/>
      <c r="AK1212" s="16"/>
      <c r="AL1212" s="23"/>
      <c r="AM1212" s="23"/>
      <c r="AN1212" s="23"/>
    </row>
    <row r="1213" spans="1:40" ht="46.5" customHeight="1" x14ac:dyDescent="0.2">
      <c r="A1213" s="3" t="s">
        <v>349</v>
      </c>
      <c r="B1213" s="3">
        <v>2020</v>
      </c>
      <c r="C1213" s="16" t="s">
        <v>1579</v>
      </c>
      <c r="D1213" s="79" t="s">
        <v>3240</v>
      </c>
      <c r="E1213" s="20" t="s">
        <v>350</v>
      </c>
      <c r="F1213" s="20"/>
      <c r="G1213" s="20"/>
      <c r="H1213" s="19" t="s">
        <v>2073</v>
      </c>
      <c r="I1213" s="21" t="s">
        <v>2074</v>
      </c>
      <c r="J1213" s="35"/>
      <c r="K1213" s="16"/>
      <c r="L1213" s="23"/>
      <c r="M1213" s="23"/>
      <c r="N1213" s="23" t="s">
        <v>2075</v>
      </c>
      <c r="O1213" s="23" t="s">
        <v>2076</v>
      </c>
      <c r="P1213" s="23"/>
      <c r="Q1213" s="23"/>
      <c r="R1213" s="23"/>
      <c r="S1213" s="23"/>
      <c r="T1213" s="23"/>
      <c r="U1213" s="23"/>
      <c r="V1213" s="23"/>
      <c r="W1213" s="23"/>
      <c r="X1213" s="23"/>
      <c r="Y1213" s="23"/>
      <c r="Z1213" s="23"/>
      <c r="AA1213" s="23"/>
      <c r="AB1213" s="23"/>
      <c r="AC1213" s="23"/>
      <c r="AD1213" s="23"/>
      <c r="AE1213" s="23"/>
      <c r="AF1213" s="16"/>
      <c r="AG1213" s="16"/>
      <c r="AH1213" s="280"/>
      <c r="AI1213" s="16"/>
      <c r="AJ1213" s="16"/>
      <c r="AK1213" s="16"/>
      <c r="AL1213" s="23"/>
      <c r="AM1213" s="23"/>
      <c r="AN1213" s="23"/>
    </row>
    <row r="1214" spans="1:40" ht="46.5" customHeight="1" x14ac:dyDescent="0.2">
      <c r="A1214" s="3" t="s">
        <v>349</v>
      </c>
      <c r="B1214" s="3">
        <v>2020</v>
      </c>
      <c r="C1214" s="16" t="s">
        <v>125</v>
      </c>
      <c r="D1214" s="79" t="s">
        <v>3241</v>
      </c>
      <c r="E1214" s="20" t="s">
        <v>2077</v>
      </c>
      <c r="F1214" s="20"/>
      <c r="G1214" s="20"/>
      <c r="H1214" s="114">
        <v>43949</v>
      </c>
      <c r="I1214" s="21" t="s">
        <v>2078</v>
      </c>
      <c r="J1214" s="35"/>
      <c r="K1214" s="16"/>
      <c r="L1214" s="23"/>
      <c r="M1214" s="23"/>
      <c r="N1214" s="23" t="s">
        <v>1240</v>
      </c>
      <c r="O1214" s="23" t="s">
        <v>281</v>
      </c>
      <c r="P1214" s="23"/>
      <c r="Q1214" s="23"/>
      <c r="R1214" s="23"/>
      <c r="S1214" s="23"/>
      <c r="T1214" s="23"/>
      <c r="U1214" s="23"/>
      <c r="V1214" s="23"/>
      <c r="W1214" s="23"/>
      <c r="X1214" s="23"/>
      <c r="Y1214" s="23"/>
      <c r="Z1214" s="23"/>
      <c r="AA1214" s="23"/>
      <c r="AB1214" s="23"/>
      <c r="AC1214" s="23" t="s">
        <v>62</v>
      </c>
      <c r="AD1214" s="23"/>
      <c r="AE1214" s="23"/>
      <c r="AF1214" s="16"/>
      <c r="AG1214" s="16"/>
      <c r="AH1214" s="280"/>
      <c r="AI1214" s="16"/>
      <c r="AJ1214" s="16"/>
      <c r="AK1214" s="16"/>
      <c r="AL1214" s="23"/>
      <c r="AM1214" s="23"/>
      <c r="AN1214" s="23"/>
    </row>
    <row r="1215" spans="1:40" ht="46.5" customHeight="1" x14ac:dyDescent="0.2">
      <c r="A1215" s="23" t="s">
        <v>683</v>
      </c>
      <c r="B1215" s="3">
        <v>2020</v>
      </c>
      <c r="C1215" s="16" t="s">
        <v>79</v>
      </c>
      <c r="D1215" s="79" t="s">
        <v>3242</v>
      </c>
      <c r="E1215" s="20" t="s">
        <v>2079</v>
      </c>
      <c r="F1215" s="20"/>
      <c r="G1215" s="20"/>
      <c r="H1215" s="114"/>
      <c r="I1215" s="21" t="s">
        <v>2080</v>
      </c>
      <c r="J1215" s="35" t="s">
        <v>2081</v>
      </c>
      <c r="K1215" s="16"/>
      <c r="L1215" s="23"/>
      <c r="M1215" s="23"/>
      <c r="N1215" s="23" t="s">
        <v>257</v>
      </c>
      <c r="O1215" s="23" t="s">
        <v>258</v>
      </c>
      <c r="P1215" s="23"/>
      <c r="Q1215" s="23"/>
      <c r="R1215" s="23"/>
      <c r="S1215" s="23"/>
      <c r="T1215" s="23"/>
      <c r="U1215" s="23"/>
      <c r="V1215" s="23"/>
      <c r="W1215" s="23"/>
      <c r="X1215" s="23"/>
      <c r="Y1215" s="23"/>
      <c r="Z1215" s="23"/>
      <c r="AA1215" s="23"/>
      <c r="AB1215" s="23"/>
      <c r="AC1215" s="23" t="s">
        <v>62</v>
      </c>
      <c r="AD1215" s="23"/>
      <c r="AE1215" s="23"/>
      <c r="AF1215" s="16"/>
      <c r="AG1215" s="16"/>
      <c r="AH1215" s="280"/>
      <c r="AI1215" s="16"/>
      <c r="AJ1215" s="16"/>
      <c r="AK1215" s="16"/>
      <c r="AL1215" s="23"/>
      <c r="AM1215" s="23"/>
      <c r="AN1215" s="23"/>
    </row>
    <row r="1216" spans="1:40" ht="46.5" customHeight="1" x14ac:dyDescent="0.2">
      <c r="A1216" s="23" t="s">
        <v>683</v>
      </c>
      <c r="B1216" s="3">
        <v>2020</v>
      </c>
      <c r="C1216" s="16" t="s">
        <v>87</v>
      </c>
      <c r="D1216" s="79" t="s">
        <v>3243</v>
      </c>
      <c r="E1216" s="20" t="s">
        <v>1164</v>
      </c>
      <c r="F1216" s="20"/>
      <c r="G1216" s="20"/>
      <c r="H1216" s="114" t="s">
        <v>732</v>
      </c>
      <c r="I1216" s="21" t="s">
        <v>2082</v>
      </c>
      <c r="J1216" s="35" t="s">
        <v>2083</v>
      </c>
      <c r="K1216" s="16"/>
      <c r="L1216" s="23"/>
      <c r="M1216" s="23"/>
      <c r="N1216" s="23" t="s">
        <v>586</v>
      </c>
      <c r="O1216" s="23" t="s">
        <v>1485</v>
      </c>
      <c r="P1216" s="23"/>
      <c r="Q1216" s="23"/>
      <c r="R1216" s="23"/>
      <c r="S1216" s="23"/>
      <c r="T1216" s="23"/>
      <c r="U1216" s="23"/>
      <c r="V1216" s="23"/>
      <c r="W1216" s="23"/>
      <c r="X1216" s="23"/>
      <c r="Y1216" s="23"/>
      <c r="Z1216" s="23"/>
      <c r="AA1216" s="23"/>
      <c r="AB1216" s="23"/>
      <c r="AC1216" s="23"/>
      <c r="AD1216" s="23"/>
      <c r="AE1216" s="23"/>
      <c r="AF1216" s="16"/>
      <c r="AG1216" s="16"/>
      <c r="AH1216" s="280"/>
      <c r="AI1216" s="16"/>
      <c r="AJ1216" s="16"/>
      <c r="AK1216" s="16"/>
      <c r="AL1216" s="23"/>
      <c r="AM1216" s="23"/>
      <c r="AN1216" s="23"/>
    </row>
    <row r="1217" spans="1:40" ht="46.5" customHeight="1" x14ac:dyDescent="0.2">
      <c r="A1217" s="23" t="s">
        <v>683</v>
      </c>
      <c r="B1217" s="3">
        <v>2020</v>
      </c>
      <c r="C1217" s="16" t="s">
        <v>87</v>
      </c>
      <c r="D1217" s="79" t="s">
        <v>3244</v>
      </c>
      <c r="E1217" s="20" t="s">
        <v>1164</v>
      </c>
      <c r="F1217" s="20"/>
      <c r="G1217" s="20"/>
      <c r="H1217" s="114" t="s">
        <v>1067</v>
      </c>
      <c r="I1217" s="21" t="s">
        <v>2084</v>
      </c>
      <c r="J1217" s="35" t="s">
        <v>2085</v>
      </c>
      <c r="K1217" s="16"/>
      <c r="L1217" s="23"/>
      <c r="M1217" s="23"/>
      <c r="N1217" s="23" t="s">
        <v>586</v>
      </c>
      <c r="O1217" s="23" t="s">
        <v>1485</v>
      </c>
      <c r="P1217" s="23"/>
      <c r="Q1217" s="23"/>
      <c r="R1217" s="23"/>
      <c r="S1217" s="23"/>
      <c r="T1217" s="23"/>
      <c r="U1217" s="23"/>
      <c r="V1217" s="23"/>
      <c r="W1217" s="23"/>
      <c r="X1217" s="23"/>
      <c r="Y1217" s="23"/>
      <c r="Z1217" s="23"/>
      <c r="AA1217" s="23"/>
      <c r="AB1217" s="23"/>
      <c r="AC1217" s="23"/>
      <c r="AD1217" s="23"/>
      <c r="AE1217" s="23"/>
      <c r="AF1217" s="16"/>
      <c r="AG1217" s="16"/>
      <c r="AH1217" s="280"/>
      <c r="AI1217" s="16"/>
      <c r="AJ1217" s="16"/>
      <c r="AK1217" s="16"/>
      <c r="AL1217" s="23"/>
      <c r="AM1217" s="23"/>
      <c r="AN1217" s="23"/>
    </row>
    <row r="1218" spans="1:40" ht="46.5" customHeight="1" x14ac:dyDescent="0.2">
      <c r="A1218" s="23" t="s">
        <v>683</v>
      </c>
      <c r="B1218" s="3">
        <v>2020</v>
      </c>
      <c r="C1218" s="16" t="s">
        <v>79</v>
      </c>
      <c r="D1218" s="43" t="s">
        <v>3245</v>
      </c>
      <c r="E1218" s="20" t="s">
        <v>2079</v>
      </c>
      <c r="F1218" s="20"/>
      <c r="G1218" s="20"/>
      <c r="H1218" s="19"/>
      <c r="I1218" s="122" t="s">
        <v>2086</v>
      </c>
      <c r="J1218" s="35" t="s">
        <v>2087</v>
      </c>
      <c r="K1218" s="16"/>
      <c r="L1218" s="23"/>
      <c r="M1218" s="23"/>
      <c r="N1218" s="23" t="s">
        <v>257</v>
      </c>
      <c r="O1218" s="23" t="s">
        <v>258</v>
      </c>
      <c r="P1218" s="23" t="s">
        <v>2075</v>
      </c>
      <c r="Q1218" s="23" t="s">
        <v>2076</v>
      </c>
      <c r="R1218" s="23"/>
      <c r="S1218" s="23"/>
      <c r="T1218" s="23"/>
      <c r="U1218" s="23"/>
      <c r="V1218" s="23"/>
      <c r="W1218" s="23"/>
      <c r="X1218" s="23"/>
      <c r="Y1218" s="23"/>
      <c r="Z1218" s="23"/>
      <c r="AA1218" s="23"/>
      <c r="AB1218" s="23"/>
      <c r="AC1218" s="23" t="s">
        <v>62</v>
      </c>
      <c r="AD1218" s="23"/>
      <c r="AE1218" s="23"/>
      <c r="AF1218" s="16"/>
      <c r="AG1218" s="16"/>
      <c r="AH1218" s="280"/>
      <c r="AI1218" s="16"/>
      <c r="AJ1218" s="16"/>
      <c r="AK1218" s="16"/>
      <c r="AL1218" s="23"/>
      <c r="AM1218" s="23"/>
      <c r="AN1218" s="23"/>
    </row>
    <row r="1219" spans="1:40" ht="46.5" customHeight="1" x14ac:dyDescent="0.2">
      <c r="A1219" s="23" t="s">
        <v>683</v>
      </c>
      <c r="B1219" s="3">
        <v>2020</v>
      </c>
      <c r="C1219" s="16" t="s">
        <v>79</v>
      </c>
      <c r="D1219" s="43" t="s">
        <v>3246</v>
      </c>
      <c r="E1219" s="20" t="s">
        <v>2088</v>
      </c>
      <c r="F1219" s="20"/>
      <c r="G1219" s="20"/>
      <c r="H1219" s="19" t="s">
        <v>2089</v>
      </c>
      <c r="I1219" s="122" t="s">
        <v>2090</v>
      </c>
      <c r="J1219" s="35" t="s">
        <v>2091</v>
      </c>
      <c r="K1219" s="16"/>
      <c r="L1219" s="23"/>
      <c r="M1219" s="23"/>
      <c r="N1219" s="23" t="s">
        <v>257</v>
      </c>
      <c r="O1219" s="23" t="s">
        <v>258</v>
      </c>
      <c r="P1219" s="23"/>
      <c r="Q1219" s="23"/>
      <c r="R1219" s="23"/>
      <c r="S1219" s="23"/>
      <c r="T1219" s="23"/>
      <c r="U1219" s="23"/>
      <c r="V1219" s="23"/>
      <c r="W1219" s="23"/>
      <c r="X1219" s="23"/>
      <c r="Y1219" s="23"/>
      <c r="Z1219" s="23"/>
      <c r="AA1219" s="23"/>
      <c r="AB1219" s="23"/>
      <c r="AC1219" s="23"/>
      <c r="AD1219" s="23"/>
      <c r="AE1219" s="23"/>
      <c r="AF1219" s="16"/>
      <c r="AG1219" s="16"/>
      <c r="AH1219" s="280"/>
      <c r="AI1219" s="16"/>
      <c r="AJ1219" s="16"/>
      <c r="AK1219" s="16"/>
      <c r="AL1219" s="23"/>
      <c r="AM1219" s="23"/>
      <c r="AN1219" s="23"/>
    </row>
    <row r="1220" spans="1:40" ht="46.5" customHeight="1" x14ac:dyDescent="0.2">
      <c r="A1220" s="23" t="s">
        <v>683</v>
      </c>
      <c r="B1220" s="3">
        <v>2020</v>
      </c>
      <c r="C1220" s="16" t="s">
        <v>79</v>
      </c>
      <c r="D1220" s="124" t="s">
        <v>3247</v>
      </c>
      <c r="E1220" s="20" t="s">
        <v>2092</v>
      </c>
      <c r="F1220" s="20"/>
      <c r="G1220" s="20"/>
      <c r="H1220" s="19" t="s">
        <v>2089</v>
      </c>
      <c r="I1220" s="61" t="s">
        <v>2093</v>
      </c>
      <c r="J1220" s="35" t="s">
        <v>2094</v>
      </c>
      <c r="K1220" s="16"/>
      <c r="L1220" s="23"/>
      <c r="M1220" s="23"/>
      <c r="N1220" s="23" t="s">
        <v>513</v>
      </c>
      <c r="O1220" s="23" t="s">
        <v>514</v>
      </c>
      <c r="P1220" s="23"/>
      <c r="Q1220" s="23"/>
      <c r="R1220" s="23"/>
      <c r="S1220" s="23"/>
      <c r="T1220" s="23"/>
      <c r="U1220" s="23"/>
      <c r="V1220" s="23"/>
      <c r="W1220" s="23"/>
      <c r="X1220" s="23"/>
      <c r="Y1220" s="23"/>
      <c r="Z1220" s="23"/>
      <c r="AA1220" s="23"/>
      <c r="AB1220" s="23"/>
      <c r="AC1220" s="23"/>
      <c r="AD1220" s="23"/>
      <c r="AE1220" s="23"/>
      <c r="AF1220" s="16"/>
      <c r="AG1220" s="16"/>
      <c r="AH1220" s="280"/>
      <c r="AI1220" s="16"/>
      <c r="AJ1220" s="16"/>
      <c r="AK1220" s="16"/>
      <c r="AL1220" s="23"/>
      <c r="AM1220" s="23"/>
      <c r="AN1220" s="23"/>
    </row>
    <row r="1221" spans="1:40" ht="46.5" customHeight="1" x14ac:dyDescent="0.2">
      <c r="A1221" s="23" t="s">
        <v>683</v>
      </c>
      <c r="B1221" s="3">
        <v>2020</v>
      </c>
      <c r="C1221" s="16" t="s">
        <v>136</v>
      </c>
      <c r="D1221" s="124" t="s">
        <v>3248</v>
      </c>
      <c r="E1221" s="20" t="s">
        <v>1808</v>
      </c>
      <c r="F1221" s="20"/>
      <c r="G1221" s="20"/>
      <c r="H1221" s="19"/>
      <c r="I1221" s="61"/>
      <c r="J1221" s="35" t="s">
        <v>2095</v>
      </c>
      <c r="K1221" s="16"/>
      <c r="L1221" s="23"/>
      <c r="M1221" s="23"/>
      <c r="N1221" s="23" t="s">
        <v>1436</v>
      </c>
      <c r="O1221" s="23" t="s">
        <v>1437</v>
      </c>
      <c r="P1221" s="23"/>
      <c r="Q1221" s="23"/>
      <c r="R1221" s="23"/>
      <c r="S1221" s="23"/>
      <c r="T1221" s="23"/>
      <c r="U1221" s="23"/>
      <c r="V1221" s="23"/>
      <c r="W1221" s="23"/>
      <c r="X1221" s="23"/>
      <c r="Y1221" s="23"/>
      <c r="Z1221" s="23"/>
      <c r="AA1221" s="23"/>
      <c r="AB1221" s="23"/>
      <c r="AC1221" s="23" t="s">
        <v>62</v>
      </c>
      <c r="AD1221" s="23"/>
      <c r="AE1221" s="23"/>
      <c r="AF1221" s="16"/>
      <c r="AG1221" s="16"/>
      <c r="AH1221" s="280"/>
      <c r="AI1221" s="16"/>
      <c r="AJ1221" s="16"/>
      <c r="AK1221" s="16"/>
      <c r="AL1221" s="23"/>
      <c r="AM1221" s="23"/>
      <c r="AN1221" s="23"/>
    </row>
    <row r="1222" spans="1:40" ht="46.5" customHeight="1" x14ac:dyDescent="0.2">
      <c r="A1222" s="125" t="s">
        <v>662</v>
      </c>
      <c r="B1222" s="3">
        <v>2020</v>
      </c>
      <c r="C1222" s="16" t="s">
        <v>87</v>
      </c>
      <c r="D1222" s="43" t="s">
        <v>3249</v>
      </c>
      <c r="E1222" s="20" t="s">
        <v>2096</v>
      </c>
      <c r="F1222" s="20"/>
      <c r="G1222" s="20"/>
      <c r="H1222" s="19"/>
      <c r="I1222" s="21" t="s">
        <v>2097</v>
      </c>
      <c r="J1222" s="35" t="s">
        <v>2098</v>
      </c>
      <c r="K1222" s="16"/>
      <c r="L1222" s="23"/>
      <c r="M1222" s="23"/>
      <c r="N1222" s="23" t="s">
        <v>99</v>
      </c>
      <c r="O1222" s="23" t="s">
        <v>100</v>
      </c>
      <c r="P1222" s="23"/>
      <c r="Q1222" s="23"/>
      <c r="R1222" s="23"/>
      <c r="S1222" s="23"/>
      <c r="T1222" s="23"/>
      <c r="U1222" s="23"/>
      <c r="V1222" s="23"/>
      <c r="W1222" s="23"/>
      <c r="X1222" s="23"/>
      <c r="Y1222" s="23"/>
      <c r="Z1222" s="23"/>
      <c r="AA1222" s="23"/>
      <c r="AB1222" s="23"/>
      <c r="AC1222" s="23" t="s">
        <v>62</v>
      </c>
      <c r="AD1222" s="23"/>
      <c r="AE1222" s="23"/>
      <c r="AF1222" s="16"/>
      <c r="AG1222" s="16"/>
      <c r="AH1222" s="280"/>
      <c r="AI1222" s="16"/>
      <c r="AJ1222" s="16"/>
      <c r="AK1222" s="16"/>
      <c r="AL1222" s="23"/>
      <c r="AM1222" s="23"/>
      <c r="AN1222" s="23"/>
    </row>
    <row r="1223" spans="1:40" ht="46.5" customHeight="1" x14ac:dyDescent="0.2">
      <c r="A1223" s="125" t="s">
        <v>662</v>
      </c>
      <c r="B1223" s="3">
        <v>2020</v>
      </c>
      <c r="C1223" s="16" t="s">
        <v>87</v>
      </c>
      <c r="D1223" s="43" t="s">
        <v>3250</v>
      </c>
      <c r="E1223" s="20" t="s">
        <v>2096</v>
      </c>
      <c r="F1223" s="20"/>
      <c r="G1223" s="20"/>
      <c r="H1223" s="19"/>
      <c r="I1223" s="21" t="s">
        <v>2099</v>
      </c>
      <c r="J1223" s="35" t="s">
        <v>2100</v>
      </c>
      <c r="K1223" s="16"/>
      <c r="L1223" s="23"/>
      <c r="M1223" s="23"/>
      <c r="N1223" s="23" t="s">
        <v>99</v>
      </c>
      <c r="O1223" s="23" t="s">
        <v>100</v>
      </c>
      <c r="P1223" s="23"/>
      <c r="Q1223" s="23"/>
      <c r="R1223" s="23"/>
      <c r="S1223" s="23"/>
      <c r="T1223" s="23"/>
      <c r="U1223" s="23"/>
      <c r="V1223" s="23"/>
      <c r="W1223" s="23"/>
      <c r="X1223" s="23"/>
      <c r="Y1223" s="23"/>
      <c r="Z1223" s="23"/>
      <c r="AA1223" s="23"/>
      <c r="AB1223" s="23"/>
      <c r="AC1223" s="23" t="s">
        <v>62</v>
      </c>
      <c r="AD1223" s="23"/>
      <c r="AE1223" s="23"/>
      <c r="AF1223" s="16"/>
      <c r="AG1223" s="16"/>
      <c r="AH1223" s="280"/>
      <c r="AI1223" s="16"/>
      <c r="AJ1223" s="16"/>
      <c r="AK1223" s="16"/>
      <c r="AL1223" s="23"/>
      <c r="AM1223" s="23"/>
      <c r="AN1223" s="23"/>
    </row>
    <row r="1224" spans="1:40" ht="46.5" customHeight="1" x14ac:dyDescent="0.2">
      <c r="A1224" s="125" t="s">
        <v>662</v>
      </c>
      <c r="B1224" s="3">
        <v>2020</v>
      </c>
      <c r="C1224" s="16" t="s">
        <v>79</v>
      </c>
      <c r="D1224" s="32" t="s">
        <v>3251</v>
      </c>
      <c r="E1224" s="20" t="s">
        <v>2101</v>
      </c>
      <c r="F1224" s="20"/>
      <c r="G1224" s="20"/>
      <c r="H1224" s="19" t="s">
        <v>2089</v>
      </c>
      <c r="I1224" s="61" t="s">
        <v>2102</v>
      </c>
      <c r="J1224" s="35" t="s">
        <v>2103</v>
      </c>
      <c r="K1224" s="16"/>
      <c r="L1224" s="23"/>
      <c r="M1224" s="23"/>
      <c r="N1224" s="23" t="s">
        <v>257</v>
      </c>
      <c r="O1224" s="23" t="s">
        <v>258</v>
      </c>
      <c r="P1224" s="23"/>
      <c r="Q1224" s="23"/>
      <c r="R1224" s="23"/>
      <c r="S1224" s="23"/>
      <c r="T1224" s="23"/>
      <c r="U1224" s="23"/>
      <c r="V1224" s="23"/>
      <c r="W1224" s="23"/>
      <c r="X1224" s="23"/>
      <c r="Y1224" s="23"/>
      <c r="Z1224" s="23"/>
      <c r="AA1224" s="23"/>
      <c r="AB1224" s="23"/>
      <c r="AC1224" s="23"/>
      <c r="AD1224" s="23"/>
      <c r="AE1224" s="23"/>
      <c r="AF1224" s="16"/>
      <c r="AG1224" s="16"/>
      <c r="AH1224" s="280"/>
      <c r="AI1224" s="16"/>
      <c r="AJ1224" s="16"/>
      <c r="AK1224" s="16"/>
      <c r="AL1224" s="23"/>
      <c r="AM1224" s="23"/>
      <c r="AN1224" s="23"/>
    </row>
    <row r="1225" spans="1:40" ht="46.5" customHeight="1" x14ac:dyDescent="0.2">
      <c r="A1225" s="126" t="s">
        <v>531</v>
      </c>
      <c r="B1225" s="3">
        <v>2020</v>
      </c>
      <c r="C1225" s="16" t="s">
        <v>125</v>
      </c>
      <c r="D1225" s="32" t="s">
        <v>3252</v>
      </c>
      <c r="E1225" s="20" t="s">
        <v>2104</v>
      </c>
      <c r="F1225" s="20"/>
      <c r="G1225" s="20"/>
      <c r="H1225" s="19"/>
      <c r="I1225" s="21" t="s">
        <v>2105</v>
      </c>
      <c r="J1225" s="35" t="s">
        <v>2106</v>
      </c>
      <c r="K1225" s="16"/>
      <c r="L1225" s="23"/>
      <c r="M1225" s="23"/>
      <c r="N1225" s="23" t="s">
        <v>130</v>
      </c>
      <c r="O1225" s="23" t="s">
        <v>131</v>
      </c>
      <c r="P1225" s="23"/>
      <c r="Q1225" s="23"/>
      <c r="R1225" s="23"/>
      <c r="S1225" s="23"/>
      <c r="T1225" s="23"/>
      <c r="U1225" s="23"/>
      <c r="V1225" s="23"/>
      <c r="W1225" s="23"/>
      <c r="X1225" s="23"/>
      <c r="Y1225" s="23"/>
      <c r="Z1225" s="23"/>
      <c r="AA1225" s="23"/>
      <c r="AB1225" s="23"/>
      <c r="AC1225" s="23"/>
      <c r="AD1225" s="23"/>
      <c r="AE1225" s="23"/>
      <c r="AF1225" s="16"/>
      <c r="AG1225" s="16"/>
      <c r="AH1225" s="280"/>
      <c r="AI1225" s="16"/>
      <c r="AJ1225" s="16"/>
      <c r="AK1225" s="16"/>
      <c r="AL1225" s="23"/>
      <c r="AM1225" s="23"/>
      <c r="AN1225" s="23"/>
    </row>
    <row r="1226" spans="1:40" ht="46.5" customHeight="1" x14ac:dyDescent="0.2">
      <c r="A1226" s="126" t="s">
        <v>531</v>
      </c>
      <c r="B1226" s="3">
        <v>2020</v>
      </c>
      <c r="C1226" s="16" t="s">
        <v>125</v>
      </c>
      <c r="D1226" s="32" t="s">
        <v>3253</v>
      </c>
      <c r="E1226" s="20" t="s">
        <v>2104</v>
      </c>
      <c r="F1226" s="20"/>
      <c r="G1226" s="20"/>
      <c r="H1226" s="19"/>
      <c r="I1226" s="21" t="s">
        <v>2105</v>
      </c>
      <c r="J1226" s="35" t="s">
        <v>2107</v>
      </c>
      <c r="K1226" s="16"/>
      <c r="L1226" s="23"/>
      <c r="M1226" s="23"/>
      <c r="N1226" s="23" t="s">
        <v>130</v>
      </c>
      <c r="O1226" s="23" t="s">
        <v>131</v>
      </c>
      <c r="P1226" s="23"/>
      <c r="Q1226" s="23"/>
      <c r="R1226" s="23"/>
      <c r="S1226" s="23"/>
      <c r="T1226" s="23"/>
      <c r="U1226" s="23"/>
      <c r="V1226" s="23"/>
      <c r="W1226" s="23"/>
      <c r="X1226" s="23"/>
      <c r="Y1226" s="23"/>
      <c r="Z1226" s="23"/>
      <c r="AA1226" s="23"/>
      <c r="AB1226" s="23"/>
      <c r="AC1226" s="23"/>
      <c r="AD1226" s="23"/>
      <c r="AE1226" s="23"/>
      <c r="AF1226" s="16"/>
      <c r="AG1226" s="16"/>
      <c r="AH1226" s="280"/>
      <c r="AI1226" s="16"/>
      <c r="AJ1226" s="16"/>
      <c r="AK1226" s="16"/>
      <c r="AL1226" s="23"/>
      <c r="AM1226" s="23"/>
      <c r="AN1226" s="23"/>
    </row>
    <row r="1227" spans="1:40" ht="46.5" customHeight="1" x14ac:dyDescent="0.2">
      <c r="A1227" s="126" t="s">
        <v>531</v>
      </c>
      <c r="B1227" s="3">
        <v>2020</v>
      </c>
      <c r="C1227" s="16" t="s">
        <v>79</v>
      </c>
      <c r="D1227" s="32" t="s">
        <v>3254</v>
      </c>
      <c r="E1227" s="20" t="s">
        <v>2108</v>
      </c>
      <c r="F1227" s="20"/>
      <c r="G1227" s="20"/>
      <c r="H1227" s="19"/>
      <c r="I1227" s="61"/>
      <c r="J1227" s="35" t="s">
        <v>2109</v>
      </c>
      <c r="K1227" s="16"/>
      <c r="L1227" s="23"/>
      <c r="M1227" s="23"/>
      <c r="N1227" s="23" t="s">
        <v>191</v>
      </c>
      <c r="O1227" s="23" t="s">
        <v>192</v>
      </c>
      <c r="P1227" s="23"/>
      <c r="Q1227" s="23"/>
      <c r="R1227" s="23"/>
      <c r="S1227" s="23"/>
      <c r="T1227" s="23"/>
      <c r="U1227" s="23"/>
      <c r="V1227" s="23"/>
      <c r="W1227" s="23"/>
      <c r="X1227" s="23"/>
      <c r="Y1227" s="23"/>
      <c r="Z1227" s="23"/>
      <c r="AA1227" s="23"/>
      <c r="AB1227" s="23"/>
      <c r="AC1227" s="23" t="s">
        <v>62</v>
      </c>
      <c r="AD1227" s="23"/>
      <c r="AE1227" s="23"/>
      <c r="AF1227" s="16"/>
      <c r="AG1227" s="16"/>
      <c r="AH1227" s="280"/>
      <c r="AI1227" s="16"/>
      <c r="AJ1227" s="16"/>
      <c r="AK1227" s="16"/>
      <c r="AL1227" s="23"/>
      <c r="AM1227" s="23"/>
      <c r="AN1227" s="23"/>
    </row>
    <row r="1228" spans="1:40" ht="46.5" customHeight="1" x14ac:dyDescent="0.2">
      <c r="A1228" s="126" t="s">
        <v>531</v>
      </c>
      <c r="B1228" s="3">
        <v>2020</v>
      </c>
      <c r="C1228" s="16" t="s">
        <v>125</v>
      </c>
      <c r="D1228" s="32" t="s">
        <v>3255</v>
      </c>
      <c r="E1228" s="20" t="s">
        <v>2110</v>
      </c>
      <c r="F1228" s="20"/>
      <c r="G1228" s="20"/>
      <c r="H1228" s="19" t="s">
        <v>2111</v>
      </c>
      <c r="I1228" s="78" t="s">
        <v>2112</v>
      </c>
      <c r="J1228" s="35" t="s">
        <v>2113</v>
      </c>
      <c r="K1228" s="16"/>
      <c r="L1228" s="23"/>
      <c r="M1228" s="23"/>
      <c r="N1228" s="23" t="s">
        <v>130</v>
      </c>
      <c r="O1228" s="23" t="s">
        <v>131</v>
      </c>
      <c r="P1228" s="23"/>
      <c r="Q1228" s="23"/>
      <c r="R1228" s="23"/>
      <c r="S1228" s="23"/>
      <c r="T1228" s="23"/>
      <c r="U1228" s="23"/>
      <c r="V1228" s="23"/>
      <c r="W1228" s="23"/>
      <c r="X1228" s="23"/>
      <c r="Y1228" s="23"/>
      <c r="Z1228" s="23"/>
      <c r="AA1228" s="23"/>
      <c r="AB1228" s="23"/>
      <c r="AC1228" s="23" t="s">
        <v>62</v>
      </c>
      <c r="AD1228" s="23"/>
      <c r="AE1228" s="23"/>
      <c r="AF1228" s="16"/>
      <c r="AG1228" s="16"/>
      <c r="AH1228" s="280"/>
      <c r="AI1228" s="16"/>
      <c r="AJ1228" s="16"/>
      <c r="AK1228" s="16"/>
      <c r="AL1228" s="23"/>
      <c r="AM1228" s="23"/>
      <c r="AN1228" s="23"/>
    </row>
    <row r="1229" spans="1:40" ht="46.5" customHeight="1" x14ac:dyDescent="0.2">
      <c r="A1229" s="126" t="s">
        <v>531</v>
      </c>
      <c r="B1229" s="3">
        <v>2020</v>
      </c>
      <c r="C1229" s="16" t="s">
        <v>87</v>
      </c>
      <c r="D1229" s="32" t="s">
        <v>3256</v>
      </c>
      <c r="E1229" s="20" t="s">
        <v>2114</v>
      </c>
      <c r="F1229" s="20"/>
      <c r="G1229" s="20"/>
      <c r="H1229" s="19"/>
      <c r="I1229" s="21" t="s">
        <v>2115</v>
      </c>
      <c r="J1229" s="35" t="s">
        <v>2116</v>
      </c>
      <c r="K1229" s="16"/>
      <c r="L1229" s="23"/>
      <c r="M1229" s="23"/>
      <c r="N1229" s="23" t="s">
        <v>521</v>
      </c>
      <c r="O1229" s="23" t="s">
        <v>522</v>
      </c>
      <c r="P1229" s="23"/>
      <c r="Q1229" s="23"/>
      <c r="R1229" s="23"/>
      <c r="S1229" s="23"/>
      <c r="T1229" s="23"/>
      <c r="U1229" s="23"/>
      <c r="V1229" s="23"/>
      <c r="W1229" s="23"/>
      <c r="X1229" s="23"/>
      <c r="Y1229" s="23"/>
      <c r="Z1229" s="23"/>
      <c r="AA1229" s="23"/>
      <c r="AB1229" s="23"/>
      <c r="AC1229" s="23"/>
      <c r="AD1229" s="23"/>
      <c r="AE1229" s="23"/>
      <c r="AF1229" s="16"/>
      <c r="AG1229" s="16"/>
      <c r="AH1229" s="280"/>
      <c r="AI1229" s="16"/>
      <c r="AJ1229" s="16"/>
      <c r="AK1229" s="16"/>
      <c r="AL1229" s="23"/>
      <c r="AM1229" s="23"/>
      <c r="AN1229" s="23"/>
    </row>
    <row r="1230" spans="1:40" ht="46.5" customHeight="1" x14ac:dyDescent="0.2">
      <c r="A1230" s="126" t="s">
        <v>531</v>
      </c>
      <c r="B1230" s="3">
        <v>2020</v>
      </c>
      <c r="C1230" s="16" t="s">
        <v>87</v>
      </c>
      <c r="D1230" s="32" t="s">
        <v>3257</v>
      </c>
      <c r="E1230" s="76" t="s">
        <v>2117</v>
      </c>
      <c r="F1230" s="76"/>
      <c r="G1230" s="20"/>
      <c r="H1230" s="41">
        <v>43831</v>
      </c>
      <c r="I1230" s="20"/>
      <c r="J1230" s="35" t="s">
        <v>2118</v>
      </c>
      <c r="K1230" s="16"/>
      <c r="L1230" s="23"/>
      <c r="M1230" s="23"/>
      <c r="N1230" s="23" t="s">
        <v>329</v>
      </c>
      <c r="O1230" s="23" t="s">
        <v>330</v>
      </c>
      <c r="P1230" s="23" t="s">
        <v>2119</v>
      </c>
      <c r="Q1230" s="23" t="s">
        <v>2120</v>
      </c>
      <c r="R1230" s="23"/>
      <c r="S1230" s="23"/>
      <c r="T1230" s="23"/>
      <c r="U1230" s="23"/>
      <c r="V1230" s="23"/>
      <c r="W1230" s="23"/>
      <c r="X1230" s="23"/>
      <c r="Y1230" s="23"/>
      <c r="Z1230" s="23"/>
      <c r="AA1230" s="23"/>
      <c r="AB1230" s="23"/>
      <c r="AC1230" s="23"/>
      <c r="AD1230" s="23"/>
      <c r="AE1230" s="23"/>
      <c r="AF1230" s="16"/>
      <c r="AG1230" s="16"/>
      <c r="AH1230" s="280"/>
      <c r="AI1230" s="16"/>
      <c r="AJ1230" s="16"/>
      <c r="AK1230" s="16"/>
      <c r="AL1230" s="23"/>
      <c r="AM1230" s="23"/>
      <c r="AN1230" s="23"/>
    </row>
    <row r="1231" spans="1:40" ht="46.5" customHeight="1" x14ac:dyDescent="0.2">
      <c r="A1231" s="126" t="s">
        <v>531</v>
      </c>
      <c r="B1231" s="3">
        <v>2020</v>
      </c>
      <c r="C1231" s="16" t="s">
        <v>87</v>
      </c>
      <c r="D1231" s="32" t="s">
        <v>3258</v>
      </c>
      <c r="E1231" s="20" t="s">
        <v>1343</v>
      </c>
      <c r="F1231" s="20"/>
      <c r="G1231" s="20"/>
      <c r="H1231" s="41">
        <v>43831</v>
      </c>
      <c r="I1231" s="20"/>
      <c r="J1231" s="35" t="s">
        <v>2121</v>
      </c>
      <c r="K1231" s="16"/>
      <c r="L1231" s="23"/>
      <c r="M1231" s="23"/>
      <c r="N1231" s="23" t="s">
        <v>329</v>
      </c>
      <c r="O1231" s="23" t="s">
        <v>330</v>
      </c>
      <c r="P1231" s="23"/>
      <c r="Q1231" s="23"/>
      <c r="R1231" s="23"/>
      <c r="S1231" s="23"/>
      <c r="T1231" s="23"/>
      <c r="U1231" s="23"/>
      <c r="V1231" s="23"/>
      <c r="W1231" s="23"/>
      <c r="X1231" s="23"/>
      <c r="Y1231" s="23"/>
      <c r="Z1231" s="23"/>
      <c r="AA1231" s="23"/>
      <c r="AB1231" s="23"/>
      <c r="AC1231" s="23" t="s">
        <v>62</v>
      </c>
      <c r="AD1231" s="23"/>
      <c r="AE1231" s="23"/>
      <c r="AF1231" s="16"/>
      <c r="AG1231" s="16"/>
      <c r="AH1231" s="280"/>
      <c r="AI1231" s="16"/>
      <c r="AJ1231" s="16"/>
      <c r="AK1231" s="16"/>
      <c r="AL1231" s="23"/>
      <c r="AM1231" s="23"/>
      <c r="AN1231" s="23"/>
    </row>
    <row r="1232" spans="1:40" ht="46.5" customHeight="1" x14ac:dyDescent="0.2">
      <c r="A1232" s="126" t="s">
        <v>531</v>
      </c>
      <c r="B1232" s="3">
        <v>2020</v>
      </c>
      <c r="C1232" s="16" t="s">
        <v>87</v>
      </c>
      <c r="D1232" s="32" t="s">
        <v>3259</v>
      </c>
      <c r="E1232" s="20" t="s">
        <v>1343</v>
      </c>
      <c r="F1232" s="20"/>
      <c r="G1232" s="20"/>
      <c r="H1232" s="41">
        <v>43831</v>
      </c>
      <c r="I1232" s="20"/>
      <c r="J1232" s="35" t="s">
        <v>2122</v>
      </c>
      <c r="K1232" s="16"/>
      <c r="L1232" s="23"/>
      <c r="M1232" s="23"/>
      <c r="N1232" s="23" t="s">
        <v>329</v>
      </c>
      <c r="O1232" s="23" t="s">
        <v>330</v>
      </c>
      <c r="P1232" s="23"/>
      <c r="Q1232" s="23"/>
      <c r="R1232" s="23"/>
      <c r="S1232" s="23"/>
      <c r="T1232" s="23"/>
      <c r="U1232" s="23"/>
      <c r="V1232" s="23"/>
      <c r="W1232" s="23"/>
      <c r="X1232" s="23"/>
      <c r="Y1232" s="23"/>
      <c r="Z1232" s="23"/>
      <c r="AA1232" s="23"/>
      <c r="AB1232" s="23"/>
      <c r="AC1232" s="23"/>
      <c r="AD1232" s="23"/>
      <c r="AE1232" s="23"/>
      <c r="AF1232" s="16"/>
      <c r="AG1232" s="16"/>
      <c r="AH1232" s="280"/>
      <c r="AI1232" s="16"/>
      <c r="AJ1232" s="16"/>
      <c r="AK1232" s="16"/>
      <c r="AL1232" s="23"/>
      <c r="AM1232" s="23"/>
      <c r="AN1232" s="23"/>
    </row>
    <row r="1233" spans="1:40" ht="46.5" customHeight="1" x14ac:dyDescent="0.2">
      <c r="A1233" s="126" t="s">
        <v>531</v>
      </c>
      <c r="B1233" s="3">
        <v>2020</v>
      </c>
      <c r="C1233" s="16" t="s">
        <v>1579</v>
      </c>
      <c r="D1233" s="32" t="s">
        <v>3260</v>
      </c>
      <c r="E1233" s="20" t="s">
        <v>2123</v>
      </c>
      <c r="F1233" s="20"/>
      <c r="G1233" s="20"/>
      <c r="H1233" s="19">
        <v>2020</v>
      </c>
      <c r="I1233" s="20"/>
      <c r="J1233" s="35" t="s">
        <v>2124</v>
      </c>
      <c r="K1233" s="16"/>
      <c r="L1233" s="23"/>
      <c r="M1233" s="23"/>
      <c r="N1233" s="23" t="s">
        <v>298</v>
      </c>
      <c r="O1233" s="23" t="s">
        <v>299</v>
      </c>
      <c r="P1233" s="23"/>
      <c r="Q1233" s="23"/>
      <c r="R1233" s="23"/>
      <c r="S1233" s="23"/>
      <c r="T1233" s="23"/>
      <c r="U1233" s="23"/>
      <c r="V1233" s="23"/>
      <c r="W1233" s="23"/>
      <c r="X1233" s="23"/>
      <c r="Y1233" s="23"/>
      <c r="Z1233" s="23"/>
      <c r="AA1233" s="23"/>
      <c r="AB1233" s="23"/>
      <c r="AC1233" s="23" t="s">
        <v>62</v>
      </c>
      <c r="AD1233" s="23"/>
      <c r="AE1233" s="23"/>
      <c r="AF1233" s="16"/>
      <c r="AG1233" s="16"/>
      <c r="AH1233" s="280"/>
      <c r="AI1233" s="16"/>
      <c r="AJ1233" s="16"/>
      <c r="AK1233" s="16"/>
      <c r="AL1233" s="23"/>
      <c r="AM1233" s="23"/>
      <c r="AN1233" s="23"/>
    </row>
    <row r="1234" spans="1:40" ht="46.5" customHeight="1" x14ac:dyDescent="0.2">
      <c r="A1234" s="126" t="s">
        <v>531</v>
      </c>
      <c r="B1234" s="3">
        <v>2020</v>
      </c>
      <c r="C1234" s="16" t="s">
        <v>1579</v>
      </c>
      <c r="D1234" s="32" t="s">
        <v>3261</v>
      </c>
      <c r="E1234" s="20" t="s">
        <v>2123</v>
      </c>
      <c r="F1234" s="20"/>
      <c r="G1234" s="20"/>
      <c r="H1234" s="19">
        <v>2020</v>
      </c>
      <c r="I1234" s="20"/>
      <c r="J1234" s="35" t="s">
        <v>2125</v>
      </c>
      <c r="K1234" s="16"/>
      <c r="L1234" s="23"/>
      <c r="M1234" s="23"/>
      <c r="N1234" s="23" t="s">
        <v>298</v>
      </c>
      <c r="O1234" s="23" t="s">
        <v>299</v>
      </c>
      <c r="P1234" s="23"/>
      <c r="Q1234" s="23"/>
      <c r="R1234" s="23"/>
      <c r="S1234" s="23"/>
      <c r="T1234" s="23"/>
      <c r="U1234" s="23"/>
      <c r="V1234" s="23"/>
      <c r="W1234" s="23"/>
      <c r="X1234" s="23"/>
      <c r="Y1234" s="23"/>
      <c r="Z1234" s="23"/>
      <c r="AA1234" s="23"/>
      <c r="AB1234" s="23"/>
      <c r="AC1234" s="23" t="s">
        <v>62</v>
      </c>
      <c r="AD1234" s="23"/>
      <c r="AE1234" s="23"/>
      <c r="AF1234" s="16"/>
      <c r="AG1234" s="16"/>
      <c r="AH1234" s="280"/>
      <c r="AI1234" s="16"/>
      <c r="AJ1234" s="16"/>
      <c r="AK1234" s="16"/>
      <c r="AL1234" s="23"/>
      <c r="AM1234" s="23"/>
      <c r="AN1234" s="23"/>
    </row>
    <row r="1235" spans="1:40" ht="46.5" customHeight="1" x14ac:dyDescent="0.2">
      <c r="A1235" s="126" t="s">
        <v>531</v>
      </c>
      <c r="B1235" s="3">
        <v>2020</v>
      </c>
      <c r="C1235" s="16" t="s">
        <v>1579</v>
      </c>
      <c r="D1235" s="32" t="s">
        <v>3262</v>
      </c>
      <c r="E1235" s="20" t="s">
        <v>2126</v>
      </c>
      <c r="F1235" s="20"/>
      <c r="G1235" s="20"/>
      <c r="H1235" s="19">
        <v>2020</v>
      </c>
      <c r="I1235" s="20"/>
      <c r="J1235" s="35" t="s">
        <v>2127</v>
      </c>
      <c r="K1235" s="16"/>
      <c r="L1235" s="23"/>
      <c r="M1235" s="23"/>
      <c r="N1235" s="23" t="s">
        <v>298</v>
      </c>
      <c r="O1235" s="23" t="s">
        <v>299</v>
      </c>
      <c r="P1235" s="23"/>
      <c r="Q1235" s="23"/>
      <c r="R1235" s="23"/>
      <c r="S1235" s="23"/>
      <c r="T1235" s="23"/>
      <c r="U1235" s="23"/>
      <c r="V1235" s="23"/>
      <c r="W1235" s="23"/>
      <c r="X1235" s="23"/>
      <c r="Y1235" s="23"/>
      <c r="Z1235" s="23"/>
      <c r="AA1235" s="23"/>
      <c r="AB1235" s="23"/>
      <c r="AC1235" s="23" t="s">
        <v>62</v>
      </c>
      <c r="AD1235" s="23"/>
      <c r="AE1235" s="23"/>
      <c r="AF1235" s="16"/>
      <c r="AG1235" s="16"/>
      <c r="AH1235" s="280"/>
      <c r="AI1235" s="16"/>
      <c r="AJ1235" s="16"/>
      <c r="AK1235" s="16"/>
      <c r="AL1235" s="23"/>
      <c r="AM1235" s="23"/>
      <c r="AN1235" s="23"/>
    </row>
    <row r="1236" spans="1:40" ht="46.5" customHeight="1" x14ac:dyDescent="0.2">
      <c r="A1236" s="127" t="s">
        <v>699</v>
      </c>
      <c r="B1236" s="3">
        <v>2020</v>
      </c>
      <c r="C1236" s="16" t="s">
        <v>79</v>
      </c>
      <c r="D1236" s="128" t="s">
        <v>3263</v>
      </c>
      <c r="E1236" s="20" t="s">
        <v>2128</v>
      </c>
      <c r="F1236" s="20"/>
      <c r="G1236" s="20"/>
      <c r="H1236" s="114">
        <v>43850</v>
      </c>
      <c r="I1236" s="21" t="s">
        <v>2129</v>
      </c>
      <c r="J1236" s="129"/>
      <c r="K1236" s="16"/>
      <c r="L1236" s="23"/>
      <c r="M1236" s="23"/>
      <c r="N1236" s="23" t="s">
        <v>417</v>
      </c>
      <c r="O1236" s="23" t="s">
        <v>418</v>
      </c>
      <c r="P1236" s="23"/>
      <c r="Q1236" s="23"/>
      <c r="R1236" s="23"/>
      <c r="S1236" s="23"/>
      <c r="T1236" s="23"/>
      <c r="U1236" s="23"/>
      <c r="V1236" s="23"/>
      <c r="W1236" s="23"/>
      <c r="X1236" s="23"/>
      <c r="Y1236" s="23"/>
      <c r="Z1236" s="23"/>
      <c r="AA1236" s="23"/>
      <c r="AB1236" s="23"/>
      <c r="AC1236" s="23"/>
      <c r="AD1236" s="23"/>
      <c r="AE1236" s="23"/>
      <c r="AF1236" s="16"/>
      <c r="AG1236" s="16"/>
      <c r="AH1236" s="280"/>
      <c r="AI1236" s="16"/>
      <c r="AJ1236" s="16"/>
      <c r="AK1236" s="16"/>
      <c r="AL1236" s="23"/>
      <c r="AM1236" s="23"/>
      <c r="AN1236" s="23"/>
    </row>
    <row r="1237" spans="1:40" ht="46.5" customHeight="1" x14ac:dyDescent="0.2">
      <c r="A1237" s="127" t="s">
        <v>699</v>
      </c>
      <c r="B1237" s="3">
        <v>2020</v>
      </c>
      <c r="C1237" s="16" t="s">
        <v>79</v>
      </c>
      <c r="D1237" s="130" t="s">
        <v>3264</v>
      </c>
      <c r="E1237" s="20" t="s">
        <v>2128</v>
      </c>
      <c r="F1237" s="20"/>
      <c r="G1237" s="20"/>
      <c r="H1237" s="114">
        <v>43927</v>
      </c>
      <c r="I1237" s="21" t="s">
        <v>2129</v>
      </c>
      <c r="J1237" s="129"/>
      <c r="K1237" s="16"/>
      <c r="L1237" s="23"/>
      <c r="M1237" s="23"/>
      <c r="N1237" s="23" t="s">
        <v>417</v>
      </c>
      <c r="O1237" s="23" t="s">
        <v>418</v>
      </c>
      <c r="P1237" s="23"/>
      <c r="Q1237" s="23"/>
      <c r="R1237" s="23"/>
      <c r="S1237" s="23"/>
      <c r="T1237" s="23"/>
      <c r="U1237" s="23"/>
      <c r="V1237" s="23"/>
      <c r="W1237" s="23"/>
      <c r="X1237" s="23"/>
      <c r="Y1237" s="23"/>
      <c r="Z1237" s="23"/>
      <c r="AA1237" s="23"/>
      <c r="AB1237" s="23"/>
      <c r="AC1237" s="23"/>
      <c r="AD1237" s="23"/>
      <c r="AE1237" s="23"/>
      <c r="AF1237" s="16"/>
      <c r="AG1237" s="16"/>
      <c r="AH1237" s="280"/>
      <c r="AI1237" s="16"/>
      <c r="AJ1237" s="16"/>
      <c r="AK1237" s="16"/>
      <c r="AL1237" s="23"/>
      <c r="AM1237" s="23"/>
      <c r="AN1237" s="23"/>
    </row>
    <row r="1238" spans="1:40" ht="46.5" customHeight="1" x14ac:dyDescent="0.2">
      <c r="A1238" s="127" t="s">
        <v>699</v>
      </c>
      <c r="B1238" s="3">
        <v>2020</v>
      </c>
      <c r="C1238" s="16" t="s">
        <v>87</v>
      </c>
      <c r="D1238" s="130" t="s">
        <v>3265</v>
      </c>
      <c r="E1238" s="20"/>
      <c r="F1238" s="20"/>
      <c r="G1238" s="20"/>
      <c r="H1238" s="114" t="s">
        <v>732</v>
      </c>
      <c r="I1238" s="21"/>
      <c r="J1238" s="129" t="s">
        <v>2130</v>
      </c>
      <c r="K1238" s="16"/>
      <c r="L1238" s="23"/>
      <c r="M1238" s="23"/>
      <c r="N1238" s="23" t="s">
        <v>586</v>
      </c>
      <c r="O1238" s="23" t="s">
        <v>1485</v>
      </c>
      <c r="P1238" s="23" t="s">
        <v>2007</v>
      </c>
      <c r="Q1238" s="23" t="s">
        <v>2008</v>
      </c>
      <c r="R1238" s="23" t="s">
        <v>360</v>
      </c>
      <c r="S1238" s="23" t="s">
        <v>734</v>
      </c>
      <c r="T1238" s="23" t="s">
        <v>1475</v>
      </c>
      <c r="U1238" s="23" t="s">
        <v>1476</v>
      </c>
      <c r="V1238" s="23"/>
      <c r="W1238" s="23"/>
      <c r="X1238" s="23"/>
      <c r="Y1238" s="23"/>
      <c r="Z1238" s="23"/>
      <c r="AA1238" s="23"/>
      <c r="AB1238" s="23" t="s">
        <v>204</v>
      </c>
      <c r="AC1238" s="23"/>
      <c r="AD1238" s="23"/>
      <c r="AE1238" s="23"/>
      <c r="AF1238" s="16"/>
      <c r="AG1238" s="16"/>
      <c r="AH1238" s="280"/>
      <c r="AI1238" s="16"/>
      <c r="AJ1238" s="16"/>
      <c r="AK1238" s="16"/>
      <c r="AL1238" s="23"/>
      <c r="AM1238" s="23"/>
      <c r="AN1238" s="23"/>
    </row>
    <row r="1239" spans="1:40" ht="46.5" customHeight="1" x14ac:dyDescent="0.2">
      <c r="A1239" s="131" t="s">
        <v>2131</v>
      </c>
      <c r="B1239" s="3">
        <v>2020</v>
      </c>
      <c r="C1239" s="16" t="s">
        <v>125</v>
      </c>
      <c r="D1239" s="130" t="s">
        <v>3266</v>
      </c>
      <c r="E1239" s="20" t="s">
        <v>2132</v>
      </c>
      <c r="F1239" s="20"/>
      <c r="G1239" s="20"/>
      <c r="H1239" s="114">
        <v>44182</v>
      </c>
      <c r="I1239" s="21" t="s">
        <v>2133</v>
      </c>
      <c r="J1239" s="129"/>
      <c r="K1239" s="16"/>
      <c r="L1239" s="23"/>
      <c r="M1239" s="23"/>
      <c r="N1239" s="23" t="s">
        <v>130</v>
      </c>
      <c r="O1239" s="23" t="s">
        <v>131</v>
      </c>
      <c r="P1239" s="23"/>
      <c r="Q1239" s="23"/>
      <c r="R1239" s="23"/>
      <c r="S1239" s="23"/>
      <c r="T1239" s="23"/>
      <c r="U1239" s="23"/>
      <c r="V1239" s="23"/>
      <c r="W1239" s="23"/>
      <c r="X1239" s="23"/>
      <c r="Y1239" s="23"/>
      <c r="Z1239" s="23"/>
      <c r="AA1239" s="23"/>
      <c r="AB1239" s="23"/>
      <c r="AC1239" s="23"/>
      <c r="AD1239" s="23"/>
      <c r="AE1239" s="23"/>
      <c r="AF1239" s="16"/>
      <c r="AG1239" s="16"/>
      <c r="AH1239" s="280"/>
      <c r="AI1239" s="16"/>
      <c r="AJ1239" s="16"/>
      <c r="AK1239" s="16"/>
      <c r="AL1239" s="23"/>
      <c r="AM1239" s="23"/>
      <c r="AN1239" s="23"/>
    </row>
    <row r="1240" spans="1:40" ht="46.5" customHeight="1" x14ac:dyDescent="0.2">
      <c r="A1240" s="131" t="s">
        <v>2131</v>
      </c>
      <c r="B1240" s="3">
        <v>2020</v>
      </c>
      <c r="C1240" s="16" t="s">
        <v>125</v>
      </c>
      <c r="D1240" s="130" t="s">
        <v>3267</v>
      </c>
      <c r="E1240" s="20" t="s">
        <v>2134</v>
      </c>
      <c r="F1240" s="20"/>
      <c r="G1240" s="20"/>
      <c r="H1240" s="114">
        <v>44172</v>
      </c>
      <c r="I1240" s="21" t="s">
        <v>2135</v>
      </c>
      <c r="J1240" s="129"/>
      <c r="K1240" s="16"/>
      <c r="L1240" s="23"/>
      <c r="M1240" s="23"/>
      <c r="N1240" s="23" t="s">
        <v>130</v>
      </c>
      <c r="O1240" s="23" t="s">
        <v>131</v>
      </c>
      <c r="P1240" s="23"/>
      <c r="Q1240" s="23"/>
      <c r="R1240" s="23"/>
      <c r="S1240" s="23"/>
      <c r="T1240" s="23"/>
      <c r="U1240" s="23"/>
      <c r="V1240" s="23"/>
      <c r="W1240" s="23"/>
      <c r="X1240" s="23"/>
      <c r="Y1240" s="23"/>
      <c r="Z1240" s="23"/>
      <c r="AA1240" s="23"/>
      <c r="AB1240" s="23"/>
      <c r="AC1240" s="23"/>
      <c r="AD1240" s="23"/>
      <c r="AE1240" s="23"/>
      <c r="AF1240" s="16"/>
      <c r="AG1240" s="16"/>
      <c r="AH1240" s="280"/>
      <c r="AI1240" s="16"/>
      <c r="AJ1240" s="16"/>
      <c r="AK1240" s="16"/>
      <c r="AL1240" s="23"/>
      <c r="AM1240" s="23"/>
      <c r="AN1240" s="23"/>
    </row>
    <row r="1241" spans="1:40" ht="46.5" customHeight="1" x14ac:dyDescent="0.2">
      <c r="A1241" s="131" t="s">
        <v>2131</v>
      </c>
      <c r="B1241" s="3">
        <v>2020</v>
      </c>
      <c r="C1241" s="16" t="s">
        <v>125</v>
      </c>
      <c r="D1241" s="130" t="s">
        <v>3268</v>
      </c>
      <c r="E1241" s="20" t="s">
        <v>412</v>
      </c>
      <c r="F1241" s="20"/>
      <c r="G1241" s="20"/>
      <c r="H1241" s="114">
        <v>44159</v>
      </c>
      <c r="I1241" s="21" t="s">
        <v>2136</v>
      </c>
      <c r="J1241" s="129"/>
      <c r="K1241" s="16"/>
      <c r="L1241" s="23"/>
      <c r="M1241" s="23"/>
      <c r="N1241" s="23" t="s">
        <v>132</v>
      </c>
      <c r="O1241" s="23" t="s">
        <v>133</v>
      </c>
      <c r="P1241" s="23" t="s">
        <v>130</v>
      </c>
      <c r="Q1241" s="23" t="s">
        <v>131</v>
      </c>
      <c r="R1241" s="23"/>
      <c r="S1241" s="23"/>
      <c r="T1241" s="23"/>
      <c r="U1241" s="23"/>
      <c r="V1241" s="23"/>
      <c r="W1241" s="23"/>
      <c r="X1241" s="23"/>
      <c r="Y1241" s="23"/>
      <c r="Z1241" s="23"/>
      <c r="AA1241" s="23"/>
      <c r="AB1241" s="23"/>
      <c r="AC1241" s="23"/>
      <c r="AD1241" s="23"/>
      <c r="AE1241" s="23"/>
      <c r="AF1241" s="16"/>
      <c r="AG1241" s="16"/>
      <c r="AH1241" s="280"/>
      <c r="AI1241" s="16"/>
      <c r="AJ1241" s="16"/>
      <c r="AK1241" s="16"/>
      <c r="AL1241" s="23"/>
      <c r="AM1241" s="23"/>
      <c r="AN1241" s="23"/>
    </row>
    <row r="1242" spans="1:40" ht="46.5" customHeight="1" x14ac:dyDescent="0.2">
      <c r="A1242" s="131" t="s">
        <v>2131</v>
      </c>
      <c r="B1242" s="3">
        <v>2020</v>
      </c>
      <c r="C1242" s="16" t="s">
        <v>87</v>
      </c>
      <c r="D1242" s="130" t="s">
        <v>3269</v>
      </c>
      <c r="E1242" s="20" t="s">
        <v>2137</v>
      </c>
      <c r="F1242" s="20"/>
      <c r="G1242" s="20"/>
      <c r="H1242" s="114">
        <v>44128</v>
      </c>
      <c r="I1242" s="21" t="s">
        <v>2138</v>
      </c>
      <c r="J1242" s="129"/>
      <c r="K1242" s="16"/>
      <c r="L1242" s="23"/>
      <c r="M1242" s="23"/>
      <c r="N1242" s="23" t="s">
        <v>360</v>
      </c>
      <c r="O1242" s="23" t="s">
        <v>2139</v>
      </c>
      <c r="P1242" s="23"/>
      <c r="Q1242" s="23"/>
      <c r="R1242" s="23"/>
      <c r="S1242" s="23"/>
      <c r="T1242" s="23"/>
      <c r="U1242" s="23"/>
      <c r="V1242" s="23"/>
      <c r="W1242" s="23"/>
      <c r="X1242" s="23"/>
      <c r="Y1242" s="23"/>
      <c r="Z1242" s="23"/>
      <c r="AA1242" s="23"/>
      <c r="AB1242" s="23"/>
      <c r="AC1242" s="23"/>
      <c r="AD1242" s="23"/>
      <c r="AE1242" s="23"/>
      <c r="AF1242" s="16"/>
      <c r="AG1242" s="16"/>
      <c r="AH1242" s="280"/>
      <c r="AI1242" s="16"/>
      <c r="AJ1242" s="16"/>
      <c r="AK1242" s="16"/>
      <c r="AL1242" s="23"/>
      <c r="AM1242" s="23"/>
      <c r="AN1242" s="23"/>
    </row>
    <row r="1243" spans="1:40" ht="46.5" customHeight="1" x14ac:dyDescent="0.2">
      <c r="A1243" s="131" t="s">
        <v>2131</v>
      </c>
      <c r="B1243" s="3">
        <v>2020</v>
      </c>
      <c r="C1243" s="16" t="s">
        <v>87</v>
      </c>
      <c r="D1243" s="130" t="s">
        <v>3270</v>
      </c>
      <c r="E1243" s="20" t="s">
        <v>2140</v>
      </c>
      <c r="F1243" s="20"/>
      <c r="G1243" s="20"/>
      <c r="H1243" s="114">
        <v>44140</v>
      </c>
      <c r="I1243" s="21" t="s">
        <v>2141</v>
      </c>
      <c r="J1243" s="129"/>
      <c r="K1243" s="16"/>
      <c r="L1243" s="23"/>
      <c r="M1243" s="23"/>
      <c r="N1243" s="23" t="s">
        <v>360</v>
      </c>
      <c r="O1243" s="23" t="s">
        <v>2139</v>
      </c>
      <c r="P1243" s="23"/>
      <c r="Q1243" s="23"/>
      <c r="R1243" s="23"/>
      <c r="S1243" s="23"/>
      <c r="T1243" s="23"/>
      <c r="U1243" s="23"/>
      <c r="V1243" s="23"/>
      <c r="W1243" s="23"/>
      <c r="X1243" s="23"/>
      <c r="Y1243" s="23"/>
      <c r="Z1243" s="23"/>
      <c r="AA1243" s="23"/>
      <c r="AB1243" s="23"/>
      <c r="AC1243" s="23"/>
      <c r="AD1243" s="23"/>
      <c r="AE1243" s="23"/>
      <c r="AF1243" s="16"/>
      <c r="AG1243" s="16"/>
      <c r="AH1243" s="280"/>
      <c r="AI1243" s="16"/>
      <c r="AJ1243" s="16"/>
      <c r="AK1243" s="16"/>
      <c r="AL1243" s="23"/>
      <c r="AM1243" s="23"/>
      <c r="AN1243" s="23"/>
    </row>
    <row r="1244" spans="1:40" ht="46.5" customHeight="1" x14ac:dyDescent="0.2">
      <c r="A1244" s="131" t="s">
        <v>2131</v>
      </c>
      <c r="B1244" s="3">
        <v>2020</v>
      </c>
      <c r="C1244" s="16" t="s">
        <v>87</v>
      </c>
      <c r="D1244" s="47" t="s">
        <v>3271</v>
      </c>
      <c r="E1244" s="20" t="s">
        <v>2142</v>
      </c>
      <c r="F1244" s="20"/>
      <c r="G1244" s="23"/>
      <c r="H1244" s="27">
        <v>43851</v>
      </c>
      <c r="I1244" s="61" t="s">
        <v>2143</v>
      </c>
      <c r="J1244" s="129"/>
      <c r="K1244" s="16"/>
      <c r="L1244" s="23"/>
      <c r="M1244" s="23"/>
      <c r="N1244" s="23" t="s">
        <v>280</v>
      </c>
      <c r="O1244" s="23" t="s">
        <v>281</v>
      </c>
      <c r="P1244" s="23"/>
      <c r="Q1244" s="23"/>
      <c r="R1244" s="23"/>
      <c r="S1244" s="23"/>
      <c r="T1244" s="23"/>
      <c r="U1244" s="23"/>
      <c r="V1244" s="23"/>
      <c r="W1244" s="23"/>
      <c r="X1244" s="23"/>
      <c r="Y1244" s="23"/>
      <c r="Z1244" s="23"/>
      <c r="AA1244" s="23"/>
      <c r="AB1244" s="23"/>
      <c r="AC1244" s="23"/>
      <c r="AD1244" s="23"/>
      <c r="AE1244" s="23"/>
      <c r="AF1244" s="16"/>
      <c r="AG1244" s="16"/>
      <c r="AH1244" s="280"/>
      <c r="AI1244" s="16"/>
      <c r="AJ1244" s="16"/>
      <c r="AK1244" s="16"/>
      <c r="AL1244" s="23"/>
      <c r="AM1244" s="23"/>
      <c r="AN1244" s="23"/>
    </row>
    <row r="1245" spans="1:40" ht="46.5" customHeight="1" x14ac:dyDescent="0.2">
      <c r="A1245" s="131" t="s">
        <v>2131</v>
      </c>
      <c r="B1245" s="3">
        <v>2020</v>
      </c>
      <c r="C1245" s="16" t="s">
        <v>79</v>
      </c>
      <c r="D1245" s="76" t="s">
        <v>3272</v>
      </c>
      <c r="E1245" s="20" t="s">
        <v>2144</v>
      </c>
      <c r="F1245" s="20"/>
      <c r="G1245" s="23"/>
      <c r="H1245" s="19"/>
      <c r="I1245" s="23"/>
      <c r="J1245" s="129"/>
      <c r="K1245" s="16"/>
      <c r="L1245" s="23"/>
      <c r="M1245" s="23"/>
      <c r="N1245" s="23" t="s">
        <v>417</v>
      </c>
      <c r="O1245" s="23" t="s">
        <v>418</v>
      </c>
      <c r="P1245" s="23"/>
      <c r="Q1245" s="23"/>
      <c r="R1245" s="23"/>
      <c r="S1245" s="23"/>
      <c r="T1245" s="23"/>
      <c r="U1245" s="23"/>
      <c r="V1245" s="23"/>
      <c r="W1245" s="23"/>
      <c r="X1245" s="23"/>
      <c r="Y1245" s="23"/>
      <c r="Z1245" s="23"/>
      <c r="AA1245" s="23"/>
      <c r="AB1245" s="23"/>
      <c r="AC1245" s="23"/>
      <c r="AD1245" s="23"/>
      <c r="AE1245" s="23"/>
      <c r="AF1245" s="16"/>
      <c r="AG1245" s="16"/>
      <c r="AH1245" s="280"/>
      <c r="AI1245" s="16"/>
      <c r="AJ1245" s="16"/>
      <c r="AK1245" s="16"/>
      <c r="AL1245" s="23"/>
      <c r="AM1245" s="23"/>
      <c r="AN1245" s="23"/>
    </row>
    <row r="1246" spans="1:40" ht="46.5" customHeight="1" x14ac:dyDescent="0.2">
      <c r="A1246" s="131" t="s">
        <v>2131</v>
      </c>
      <c r="B1246" s="3">
        <v>2020</v>
      </c>
      <c r="C1246" s="16" t="s">
        <v>54</v>
      </c>
      <c r="D1246" s="79" t="s">
        <v>3273</v>
      </c>
      <c r="E1246" s="20" t="s">
        <v>2077</v>
      </c>
      <c r="F1246" s="20"/>
      <c r="G1246" s="20"/>
      <c r="H1246" s="114">
        <v>43948</v>
      </c>
      <c r="I1246" s="21" t="s">
        <v>2145</v>
      </c>
      <c r="J1246" s="35"/>
      <c r="K1246" s="16"/>
      <c r="L1246" s="23"/>
      <c r="M1246" s="23"/>
      <c r="N1246" s="23" t="s">
        <v>810</v>
      </c>
      <c r="O1246" s="23" t="s">
        <v>223</v>
      </c>
      <c r="P1246" s="23"/>
      <c r="Q1246" s="23"/>
      <c r="R1246" s="23"/>
      <c r="S1246" s="23"/>
      <c r="T1246" s="23"/>
      <c r="U1246" s="23"/>
      <c r="V1246" s="23"/>
      <c r="W1246" s="23"/>
      <c r="X1246" s="23"/>
      <c r="Y1246" s="23"/>
      <c r="Z1246" s="23"/>
      <c r="AA1246" s="23"/>
      <c r="AB1246" s="23"/>
      <c r="AC1246" s="23" t="s">
        <v>62</v>
      </c>
      <c r="AD1246" s="23"/>
      <c r="AE1246" s="23"/>
      <c r="AF1246" s="16"/>
      <c r="AG1246" s="16"/>
      <c r="AH1246" s="280"/>
      <c r="AI1246" s="16"/>
      <c r="AJ1246" s="16"/>
      <c r="AK1246" s="16"/>
      <c r="AL1246" s="23"/>
      <c r="AM1246" s="23"/>
      <c r="AN1246" s="23"/>
    </row>
    <row r="1247" spans="1:40" ht="46.5" customHeight="1" x14ac:dyDescent="0.2">
      <c r="A1247" s="382" t="s">
        <v>691</v>
      </c>
      <c r="B1247" s="3">
        <v>2020</v>
      </c>
      <c r="C1247" s="16" t="s">
        <v>125</v>
      </c>
      <c r="D1247" s="79" t="s">
        <v>3274</v>
      </c>
      <c r="E1247" s="20" t="s">
        <v>1874</v>
      </c>
      <c r="F1247" s="20"/>
      <c r="G1247" s="20"/>
      <c r="H1247" s="114"/>
      <c r="I1247" s="21"/>
      <c r="J1247" s="35" t="s">
        <v>2146</v>
      </c>
      <c r="K1247" s="16"/>
      <c r="L1247" s="23"/>
      <c r="M1247" s="23"/>
      <c r="N1247" s="23" t="s">
        <v>134</v>
      </c>
      <c r="O1247" s="23" t="s">
        <v>135</v>
      </c>
      <c r="P1247" s="23"/>
      <c r="Q1247" s="23"/>
      <c r="R1247" s="23"/>
      <c r="S1247" s="23"/>
      <c r="T1247" s="23"/>
      <c r="U1247" s="23"/>
      <c r="V1247" s="23"/>
      <c r="W1247" s="23"/>
      <c r="X1247" s="23"/>
      <c r="Y1247" s="23"/>
      <c r="Z1247" s="23"/>
      <c r="AA1247" s="23"/>
      <c r="AB1247" s="23"/>
      <c r="AC1247" s="23" t="s">
        <v>62</v>
      </c>
      <c r="AD1247" s="23"/>
      <c r="AE1247" s="23"/>
      <c r="AF1247" s="16"/>
      <c r="AG1247" s="16"/>
      <c r="AH1247" s="280"/>
      <c r="AI1247" s="16"/>
      <c r="AJ1247" s="16"/>
      <c r="AK1247" s="16"/>
      <c r="AL1247" s="23"/>
      <c r="AM1247" s="23"/>
      <c r="AN1247" s="23"/>
    </row>
    <row r="1248" spans="1:40" ht="46.5" customHeight="1" x14ac:dyDescent="0.2">
      <c r="A1248" s="382" t="s">
        <v>691</v>
      </c>
      <c r="B1248" s="3">
        <v>2020</v>
      </c>
      <c r="C1248" s="16" t="s">
        <v>79</v>
      </c>
      <c r="D1248" s="79" t="s">
        <v>3275</v>
      </c>
      <c r="E1248" s="26" t="s">
        <v>2147</v>
      </c>
      <c r="F1248" s="19" t="s">
        <v>2148</v>
      </c>
      <c r="G1248" s="20"/>
      <c r="H1248" s="114"/>
      <c r="I1248" s="61" t="s">
        <v>2149</v>
      </c>
      <c r="J1248" s="35" t="s">
        <v>2150</v>
      </c>
      <c r="K1248" s="16">
        <v>1</v>
      </c>
      <c r="L1248" s="23"/>
      <c r="M1248" s="23"/>
      <c r="N1248" s="23" t="s">
        <v>929</v>
      </c>
      <c r="O1248" s="23" t="s">
        <v>495</v>
      </c>
      <c r="P1248" s="23"/>
      <c r="Q1248" s="23"/>
      <c r="R1248" s="23"/>
      <c r="S1248" s="23"/>
      <c r="T1248" s="23"/>
      <c r="U1248" s="23"/>
      <c r="V1248" s="23"/>
      <c r="W1248" s="23"/>
      <c r="X1248" s="23"/>
      <c r="Y1248" s="23"/>
      <c r="Z1248" s="23"/>
      <c r="AA1248" s="23"/>
      <c r="AB1248" s="23"/>
      <c r="AC1248" s="23"/>
      <c r="AD1248" s="23"/>
      <c r="AE1248" s="23"/>
      <c r="AF1248" s="16"/>
      <c r="AG1248" s="16"/>
      <c r="AH1248" s="280"/>
      <c r="AI1248" s="16"/>
      <c r="AJ1248" s="16">
        <v>2</v>
      </c>
      <c r="AK1248" s="16"/>
      <c r="AL1248" s="23"/>
      <c r="AM1248" s="23"/>
      <c r="AN1248" s="23"/>
    </row>
    <row r="1249" spans="1:40" ht="46.5" customHeight="1" x14ac:dyDescent="0.2">
      <c r="A1249" s="382" t="s">
        <v>691</v>
      </c>
      <c r="B1249" s="3">
        <v>2020</v>
      </c>
      <c r="C1249" s="16" t="s">
        <v>125</v>
      </c>
      <c r="D1249" s="79" t="s">
        <v>3276</v>
      </c>
      <c r="E1249" s="20" t="s">
        <v>1141</v>
      </c>
      <c r="F1249" s="55" t="s">
        <v>1770</v>
      </c>
      <c r="G1249" s="20"/>
      <c r="H1249" s="114" t="s">
        <v>1868</v>
      </c>
      <c r="I1249" s="21" t="s">
        <v>2151</v>
      </c>
      <c r="J1249" s="35" t="s">
        <v>2152</v>
      </c>
      <c r="K1249" s="16"/>
      <c r="L1249" s="23"/>
      <c r="M1249" s="23"/>
      <c r="N1249" s="23" t="s">
        <v>332</v>
      </c>
      <c r="O1249" s="23" t="s">
        <v>333</v>
      </c>
      <c r="P1249" s="23"/>
      <c r="Q1249" s="23"/>
      <c r="R1249" s="23"/>
      <c r="S1249" s="23"/>
      <c r="T1249" s="23"/>
      <c r="U1249" s="23"/>
      <c r="V1249" s="23"/>
      <c r="W1249" s="23"/>
      <c r="X1249" s="23"/>
      <c r="Y1249" s="23"/>
      <c r="Z1249" s="23"/>
      <c r="AA1249" s="23"/>
      <c r="AB1249" s="23"/>
      <c r="AC1249" s="23"/>
      <c r="AD1249" s="23"/>
      <c r="AE1249" s="23"/>
      <c r="AF1249" s="16"/>
      <c r="AG1249" s="16"/>
      <c r="AH1249" s="280"/>
      <c r="AI1249" s="16"/>
      <c r="AJ1249" s="16"/>
      <c r="AK1249" s="16"/>
      <c r="AL1249" s="23"/>
      <c r="AM1249" s="23"/>
      <c r="AN1249" s="23"/>
    </row>
    <row r="1250" spans="1:40" ht="46.5" customHeight="1" x14ac:dyDescent="0.2">
      <c r="A1250" s="382" t="s">
        <v>691</v>
      </c>
      <c r="B1250" s="3">
        <v>2020</v>
      </c>
      <c r="C1250" s="16" t="s">
        <v>87</v>
      </c>
      <c r="D1250" s="79" t="s">
        <v>3277</v>
      </c>
      <c r="E1250" s="20" t="s">
        <v>2153</v>
      </c>
      <c r="F1250" s="55"/>
      <c r="G1250" s="20"/>
      <c r="H1250" s="114"/>
      <c r="I1250" s="21" t="s">
        <v>2154</v>
      </c>
      <c r="J1250" s="35" t="s">
        <v>2155</v>
      </c>
      <c r="K1250" s="16"/>
      <c r="L1250" s="23"/>
      <c r="M1250" s="23"/>
      <c r="N1250" s="23" t="s">
        <v>210</v>
      </c>
      <c r="O1250" s="23" t="s">
        <v>211</v>
      </c>
      <c r="P1250" s="23"/>
      <c r="Q1250" s="23"/>
      <c r="R1250" s="23"/>
      <c r="S1250" s="23"/>
      <c r="T1250" s="23"/>
      <c r="U1250" s="23"/>
      <c r="V1250" s="23"/>
      <c r="W1250" s="23"/>
      <c r="X1250" s="23"/>
      <c r="Y1250" s="23"/>
      <c r="Z1250" s="23"/>
      <c r="AA1250" s="23"/>
      <c r="AB1250" s="23"/>
      <c r="AC1250" s="23"/>
      <c r="AD1250" s="23"/>
      <c r="AE1250" s="23"/>
      <c r="AF1250" s="16"/>
      <c r="AG1250" s="16"/>
      <c r="AH1250" s="280"/>
      <c r="AI1250" s="16"/>
      <c r="AJ1250" s="16"/>
      <c r="AK1250" s="16"/>
      <c r="AL1250" s="23"/>
      <c r="AM1250" s="23"/>
      <c r="AN1250" s="23"/>
    </row>
    <row r="1251" spans="1:40" ht="46.5" customHeight="1" x14ac:dyDescent="0.2">
      <c r="A1251" s="382" t="s">
        <v>691</v>
      </c>
      <c r="B1251" s="3">
        <v>2020</v>
      </c>
      <c r="C1251" s="16" t="s">
        <v>79</v>
      </c>
      <c r="D1251" s="43" t="s">
        <v>3278</v>
      </c>
      <c r="E1251" s="44" t="s">
        <v>1911</v>
      </c>
      <c r="F1251" s="19" t="s">
        <v>181</v>
      </c>
      <c r="G1251" s="23"/>
      <c r="H1251" s="4" t="s">
        <v>207</v>
      </c>
      <c r="I1251" s="46" t="s">
        <v>2156</v>
      </c>
      <c r="J1251" s="20" t="s">
        <v>2157</v>
      </c>
      <c r="K1251" s="16">
        <v>0</v>
      </c>
      <c r="L1251" s="23"/>
      <c r="M1251" s="23"/>
      <c r="N1251" s="23" t="s">
        <v>544</v>
      </c>
      <c r="O1251" s="23" t="s">
        <v>545</v>
      </c>
      <c r="P1251" s="23"/>
      <c r="Q1251" s="23"/>
      <c r="R1251" s="23"/>
      <c r="S1251" s="23"/>
      <c r="T1251" s="23"/>
      <c r="U1251" s="23"/>
      <c r="V1251" s="23"/>
      <c r="W1251" s="23"/>
      <c r="X1251" s="23"/>
      <c r="Y1251" s="23"/>
      <c r="Z1251" s="23"/>
      <c r="AA1251" s="23"/>
      <c r="AB1251" s="23"/>
      <c r="AC1251" s="23"/>
      <c r="AD1251" s="23"/>
      <c r="AE1251" s="23"/>
      <c r="AF1251" s="16"/>
      <c r="AG1251" s="16"/>
      <c r="AH1251" s="280"/>
      <c r="AI1251" s="16"/>
      <c r="AJ1251" s="16"/>
      <c r="AK1251" s="16"/>
      <c r="AL1251" s="23"/>
      <c r="AM1251" s="23"/>
      <c r="AN1251" s="23"/>
    </row>
    <row r="1252" spans="1:40" ht="46.5" customHeight="1" x14ac:dyDescent="0.2">
      <c r="A1252" s="382" t="s">
        <v>691</v>
      </c>
      <c r="B1252" s="3">
        <v>2020</v>
      </c>
      <c r="C1252" s="16" t="s">
        <v>125</v>
      </c>
      <c r="D1252" s="79" t="s">
        <v>3279</v>
      </c>
      <c r="E1252" s="20" t="s">
        <v>2158</v>
      </c>
      <c r="F1252" s="20"/>
      <c r="G1252" s="20"/>
      <c r="H1252" s="114" t="s">
        <v>1021</v>
      </c>
      <c r="I1252" s="21" t="s">
        <v>2159</v>
      </c>
      <c r="J1252" s="35"/>
      <c r="K1252" s="16"/>
      <c r="L1252" s="23"/>
      <c r="M1252" s="23"/>
      <c r="N1252" s="23" t="s">
        <v>130</v>
      </c>
      <c r="O1252" s="23" t="s">
        <v>131</v>
      </c>
      <c r="P1252" s="23"/>
      <c r="Q1252" s="23"/>
      <c r="R1252" s="23"/>
      <c r="S1252" s="23"/>
      <c r="T1252" s="23"/>
      <c r="U1252" s="23"/>
      <c r="V1252" s="23"/>
      <c r="W1252" s="23"/>
      <c r="X1252" s="23"/>
      <c r="Y1252" s="23"/>
      <c r="Z1252" s="23"/>
      <c r="AA1252" s="23"/>
      <c r="AB1252" s="23"/>
      <c r="AC1252" s="23"/>
      <c r="AD1252" s="23"/>
      <c r="AE1252" s="23"/>
      <c r="AF1252" s="16"/>
      <c r="AG1252" s="16"/>
      <c r="AH1252" s="280"/>
      <c r="AI1252" s="16"/>
      <c r="AJ1252" s="16"/>
      <c r="AK1252" s="16"/>
      <c r="AL1252" s="23"/>
      <c r="AM1252" s="23"/>
      <c r="AN1252" s="23"/>
    </row>
    <row r="1253" spans="1:40" ht="46.5" customHeight="1" x14ac:dyDescent="0.2">
      <c r="A1253" s="382" t="s">
        <v>691</v>
      </c>
      <c r="B1253" s="3">
        <v>2020</v>
      </c>
      <c r="C1253" s="16" t="s">
        <v>79</v>
      </c>
      <c r="D1253" s="79" t="s">
        <v>3280</v>
      </c>
      <c r="E1253" s="20" t="s">
        <v>813</v>
      </c>
      <c r="F1253" s="55" t="s">
        <v>814</v>
      </c>
      <c r="G1253" s="20"/>
      <c r="H1253" s="114" t="s">
        <v>2160</v>
      </c>
      <c r="I1253" s="21" t="s">
        <v>2161</v>
      </c>
      <c r="J1253" s="35" t="s">
        <v>2162</v>
      </c>
      <c r="K1253" s="16">
        <v>0</v>
      </c>
      <c r="L1253" s="23"/>
      <c r="M1253" s="23"/>
      <c r="N1253" s="23" t="s">
        <v>417</v>
      </c>
      <c r="O1253" s="23" t="s">
        <v>418</v>
      </c>
      <c r="P1253" s="23"/>
      <c r="Q1253" s="23"/>
      <c r="R1253" s="23"/>
      <c r="S1253" s="23"/>
      <c r="T1253" s="23"/>
      <c r="U1253" s="23"/>
      <c r="V1253" s="23"/>
      <c r="W1253" s="23"/>
      <c r="X1253" s="23"/>
      <c r="Y1253" s="23"/>
      <c r="Z1253" s="23"/>
      <c r="AA1253" s="23"/>
      <c r="AB1253" s="23" t="s">
        <v>62</v>
      </c>
      <c r="AC1253" s="23"/>
      <c r="AD1253" s="23"/>
      <c r="AE1253" s="23"/>
      <c r="AF1253" s="16"/>
      <c r="AG1253" s="16"/>
      <c r="AH1253" s="280"/>
      <c r="AI1253" s="16"/>
      <c r="AJ1253" s="16"/>
      <c r="AK1253" s="16"/>
      <c r="AL1253" s="23"/>
      <c r="AM1253" s="23"/>
      <c r="AN1253" s="23"/>
    </row>
    <row r="1254" spans="1:40" ht="46.5" customHeight="1" x14ac:dyDescent="0.2">
      <c r="A1254" s="382" t="s">
        <v>691</v>
      </c>
      <c r="B1254" s="3">
        <v>2020</v>
      </c>
      <c r="C1254" s="16" t="s">
        <v>1579</v>
      </c>
      <c r="D1254" s="79" t="s">
        <v>3281</v>
      </c>
      <c r="E1254" s="20" t="s">
        <v>813</v>
      </c>
      <c r="F1254" s="55" t="s">
        <v>814</v>
      </c>
      <c r="G1254" s="20"/>
      <c r="H1254" s="114" t="s">
        <v>2160</v>
      </c>
      <c r="I1254" s="21" t="s">
        <v>2161</v>
      </c>
      <c r="J1254" s="35" t="s">
        <v>2163</v>
      </c>
      <c r="K1254" s="16">
        <v>0</v>
      </c>
      <c r="L1254" s="23"/>
      <c r="M1254" s="23"/>
      <c r="N1254" s="23" t="s">
        <v>123</v>
      </c>
      <c r="O1254" s="23" t="s">
        <v>124</v>
      </c>
      <c r="P1254" s="23"/>
      <c r="Q1254" s="23"/>
      <c r="R1254" s="23"/>
      <c r="S1254" s="23"/>
      <c r="T1254" s="23"/>
      <c r="U1254" s="23"/>
      <c r="V1254" s="23"/>
      <c r="W1254" s="23"/>
      <c r="X1254" s="23"/>
      <c r="Y1254" s="23"/>
      <c r="Z1254" s="23"/>
      <c r="AA1254" s="23"/>
      <c r="AB1254" s="23"/>
      <c r="AC1254" s="23" t="s">
        <v>62</v>
      </c>
      <c r="AD1254" s="23"/>
      <c r="AE1254" s="23"/>
      <c r="AF1254" s="16"/>
      <c r="AG1254" s="16"/>
      <c r="AH1254" s="280"/>
      <c r="AI1254" s="16"/>
      <c r="AJ1254" s="16"/>
      <c r="AK1254" s="16"/>
      <c r="AL1254" s="23"/>
      <c r="AM1254" s="23"/>
      <c r="AN1254" s="23"/>
    </row>
    <row r="1255" spans="1:40" ht="46.5" customHeight="1" x14ac:dyDescent="0.2">
      <c r="A1255" s="382" t="s">
        <v>691</v>
      </c>
      <c r="B1255" s="3">
        <v>2020</v>
      </c>
      <c r="C1255" s="16" t="s">
        <v>87</v>
      </c>
      <c r="D1255" s="76" t="s">
        <v>3282</v>
      </c>
      <c r="E1255" s="20" t="s">
        <v>2164</v>
      </c>
      <c r="F1255" s="20"/>
      <c r="G1255" s="23"/>
      <c r="H1255" s="41">
        <v>43983</v>
      </c>
      <c r="I1255" s="21" t="s">
        <v>2165</v>
      </c>
      <c r="J1255" s="129"/>
      <c r="K1255" s="16"/>
      <c r="L1255" s="23"/>
      <c r="M1255" s="23"/>
      <c r="N1255" s="23" t="s">
        <v>521</v>
      </c>
      <c r="O1255" s="23" t="s">
        <v>522</v>
      </c>
      <c r="P1255" s="23"/>
      <c r="Q1255" s="23"/>
      <c r="R1255" s="23"/>
      <c r="S1255" s="23"/>
      <c r="T1255" s="23"/>
      <c r="U1255" s="23"/>
      <c r="V1255" s="23"/>
      <c r="W1255" s="23"/>
      <c r="X1255" s="23"/>
      <c r="Y1255" s="23"/>
      <c r="Z1255" s="23"/>
      <c r="AA1255" s="23"/>
      <c r="AB1255" s="23"/>
      <c r="AC1255" s="23"/>
      <c r="AD1255" s="23"/>
      <c r="AE1255" s="23"/>
      <c r="AF1255" s="16"/>
      <c r="AG1255" s="16"/>
      <c r="AH1255" s="280"/>
      <c r="AI1255" s="16"/>
      <c r="AJ1255" s="16"/>
      <c r="AK1255" s="16"/>
      <c r="AL1255" s="23"/>
      <c r="AM1255" s="23"/>
      <c r="AN1255" s="23"/>
    </row>
    <row r="1256" spans="1:40" ht="46.5" customHeight="1" x14ac:dyDescent="0.2">
      <c r="A1256" s="382" t="s">
        <v>691</v>
      </c>
      <c r="B1256" s="3">
        <v>2020</v>
      </c>
      <c r="C1256" s="16" t="s">
        <v>87</v>
      </c>
      <c r="D1256" s="76" t="s">
        <v>3283</v>
      </c>
      <c r="E1256" s="20" t="s">
        <v>327</v>
      </c>
      <c r="F1256" s="20"/>
      <c r="G1256" s="23"/>
      <c r="H1256" s="41"/>
      <c r="I1256" s="21"/>
      <c r="J1256" s="129" t="s">
        <v>2166</v>
      </c>
      <c r="K1256" s="16"/>
      <c r="L1256" s="23"/>
      <c r="M1256" s="23"/>
      <c r="N1256" s="23" t="s">
        <v>329</v>
      </c>
      <c r="O1256" s="23" t="s">
        <v>330</v>
      </c>
      <c r="P1256" s="23"/>
      <c r="Q1256" s="23"/>
      <c r="R1256" s="23"/>
      <c r="S1256" s="23"/>
      <c r="T1256" s="23"/>
      <c r="U1256" s="23"/>
      <c r="V1256" s="23"/>
      <c r="W1256" s="23"/>
      <c r="X1256" s="23"/>
      <c r="Y1256" s="23"/>
      <c r="Z1256" s="23"/>
      <c r="AA1256" s="23"/>
      <c r="AB1256" s="23"/>
      <c r="AC1256" s="23" t="s">
        <v>62</v>
      </c>
      <c r="AD1256" s="23"/>
      <c r="AE1256" s="23"/>
      <c r="AF1256" s="16"/>
      <c r="AG1256" s="16"/>
      <c r="AH1256" s="280"/>
      <c r="AI1256" s="16"/>
      <c r="AJ1256" s="16"/>
      <c r="AK1256" s="16"/>
      <c r="AL1256" s="23"/>
      <c r="AM1256" s="23"/>
      <c r="AN1256" s="23"/>
    </row>
    <row r="1257" spans="1:40" ht="46.5" customHeight="1" x14ac:dyDescent="0.2">
      <c r="A1257" s="125" t="s">
        <v>458</v>
      </c>
      <c r="B1257" s="3">
        <v>2020</v>
      </c>
      <c r="C1257" s="16" t="s">
        <v>79</v>
      </c>
      <c r="D1257" s="76" t="s">
        <v>3284</v>
      </c>
      <c r="E1257" s="20" t="s">
        <v>2167</v>
      </c>
      <c r="F1257" s="20"/>
      <c r="G1257" s="23"/>
      <c r="H1257" s="132" t="s">
        <v>2168</v>
      </c>
      <c r="I1257" s="21"/>
      <c r="J1257" s="129"/>
      <c r="K1257" s="16"/>
      <c r="L1257" s="23"/>
      <c r="M1257" s="23"/>
      <c r="N1257" s="23" t="s">
        <v>929</v>
      </c>
      <c r="O1257" s="23" t="s">
        <v>495</v>
      </c>
      <c r="P1257" s="23"/>
      <c r="Q1257" s="23"/>
      <c r="R1257" s="23"/>
      <c r="S1257" s="23"/>
      <c r="T1257" s="23"/>
      <c r="U1257" s="23"/>
      <c r="V1257" s="23"/>
      <c r="W1257" s="23"/>
      <c r="X1257" s="23"/>
      <c r="Y1257" s="23"/>
      <c r="Z1257" s="23"/>
      <c r="AA1257" s="23"/>
      <c r="AB1257" s="23"/>
      <c r="AC1257" s="23" t="s">
        <v>62</v>
      </c>
      <c r="AD1257" s="23"/>
      <c r="AE1257" s="23"/>
      <c r="AF1257" s="16"/>
      <c r="AG1257" s="16"/>
      <c r="AH1257" s="280"/>
      <c r="AI1257" s="16"/>
      <c r="AJ1257" s="16"/>
      <c r="AK1257" s="16"/>
      <c r="AL1257" s="23"/>
      <c r="AM1257" s="23"/>
      <c r="AN1257" s="23"/>
    </row>
    <row r="1258" spans="1:40" ht="46.5" customHeight="1" x14ac:dyDescent="0.2">
      <c r="A1258" s="125" t="s">
        <v>458</v>
      </c>
      <c r="B1258" s="3">
        <v>2020</v>
      </c>
      <c r="C1258" s="16" t="s">
        <v>87</v>
      </c>
      <c r="D1258" s="76" t="s">
        <v>3285</v>
      </c>
      <c r="E1258" s="20" t="s">
        <v>2169</v>
      </c>
      <c r="F1258" s="20"/>
      <c r="G1258" s="23"/>
      <c r="H1258" s="132" t="s">
        <v>2170</v>
      </c>
      <c r="I1258" s="21"/>
      <c r="J1258" s="129"/>
      <c r="K1258" s="16"/>
      <c r="L1258" s="23"/>
      <c r="M1258" s="23"/>
      <c r="N1258" s="23" t="s">
        <v>329</v>
      </c>
      <c r="O1258" s="23" t="s">
        <v>330</v>
      </c>
      <c r="P1258" s="23"/>
      <c r="Q1258" s="23"/>
      <c r="R1258" s="23"/>
      <c r="S1258" s="23"/>
      <c r="T1258" s="23"/>
      <c r="U1258" s="23"/>
      <c r="V1258" s="23"/>
      <c r="W1258" s="23"/>
      <c r="X1258" s="23"/>
      <c r="Y1258" s="23"/>
      <c r="Z1258" s="23"/>
      <c r="AA1258" s="23"/>
      <c r="AB1258" s="23"/>
      <c r="AC1258" s="23" t="s">
        <v>62</v>
      </c>
      <c r="AD1258" s="23"/>
      <c r="AE1258" s="23"/>
      <c r="AF1258" s="16"/>
      <c r="AG1258" s="16"/>
      <c r="AH1258" s="280"/>
      <c r="AI1258" s="16"/>
      <c r="AJ1258" s="16"/>
      <c r="AK1258" s="16"/>
      <c r="AL1258" s="23"/>
      <c r="AM1258" s="23"/>
      <c r="AN1258" s="23"/>
    </row>
    <row r="1259" spans="1:40" ht="46.5" customHeight="1" x14ac:dyDescent="0.2">
      <c r="A1259" s="125" t="s">
        <v>458</v>
      </c>
      <c r="B1259" s="3">
        <v>2020</v>
      </c>
      <c r="C1259" s="16" t="s">
        <v>1579</v>
      </c>
      <c r="D1259" s="32" t="s">
        <v>3286</v>
      </c>
      <c r="E1259" s="20" t="s">
        <v>2171</v>
      </c>
      <c r="F1259" s="20"/>
      <c r="G1259" s="23"/>
      <c r="H1259" s="133" t="s">
        <v>2172</v>
      </c>
      <c r="I1259" s="23"/>
      <c r="J1259" s="129"/>
      <c r="K1259" s="16"/>
      <c r="L1259" s="23"/>
      <c r="M1259" s="23"/>
      <c r="N1259" s="23" t="s">
        <v>77</v>
      </c>
      <c r="O1259" s="23" t="s">
        <v>78</v>
      </c>
      <c r="P1259" s="23"/>
      <c r="Q1259" s="23"/>
      <c r="R1259" s="23"/>
      <c r="S1259" s="23"/>
      <c r="T1259" s="23"/>
      <c r="U1259" s="23"/>
      <c r="V1259" s="23"/>
      <c r="W1259" s="23"/>
      <c r="X1259" s="23"/>
      <c r="Y1259" s="23"/>
      <c r="Z1259" s="23"/>
      <c r="AA1259" s="23"/>
      <c r="AB1259" s="23"/>
      <c r="AC1259" s="23" t="s">
        <v>62</v>
      </c>
      <c r="AD1259" s="23"/>
      <c r="AE1259" s="23"/>
      <c r="AF1259" s="16"/>
      <c r="AG1259" s="16"/>
      <c r="AH1259" s="280"/>
      <c r="AI1259" s="16"/>
      <c r="AJ1259" s="16"/>
      <c r="AK1259" s="16"/>
      <c r="AL1259" s="23"/>
      <c r="AM1259" s="23"/>
      <c r="AN1259" s="23"/>
    </row>
    <row r="1260" spans="1:40" ht="46.5" customHeight="1" x14ac:dyDescent="0.2">
      <c r="A1260" s="125" t="s">
        <v>458</v>
      </c>
      <c r="B1260" s="3">
        <v>2020</v>
      </c>
      <c r="C1260" s="16" t="s">
        <v>1579</v>
      </c>
      <c r="D1260" s="32" t="s">
        <v>3287</v>
      </c>
      <c r="E1260" s="20" t="s">
        <v>2171</v>
      </c>
      <c r="F1260" s="20"/>
      <c r="G1260" s="23"/>
      <c r="H1260" s="133" t="s">
        <v>2172</v>
      </c>
      <c r="I1260" s="23"/>
      <c r="J1260" s="129"/>
      <c r="K1260" s="16"/>
      <c r="L1260" s="23"/>
      <c r="M1260" s="23"/>
      <c r="N1260" s="23" t="s">
        <v>473</v>
      </c>
      <c r="O1260" s="23" t="s">
        <v>474</v>
      </c>
      <c r="P1260" s="23" t="s">
        <v>231</v>
      </c>
      <c r="Q1260" s="23" t="s">
        <v>232</v>
      </c>
      <c r="R1260" s="23"/>
      <c r="S1260" s="23"/>
      <c r="T1260" s="23"/>
      <c r="U1260" s="23"/>
      <c r="V1260" s="23"/>
      <c r="W1260" s="23"/>
      <c r="X1260" s="23"/>
      <c r="Y1260" s="23"/>
      <c r="Z1260" s="23"/>
      <c r="AA1260" s="23"/>
      <c r="AB1260" s="23"/>
      <c r="AC1260" s="23" t="s">
        <v>62</v>
      </c>
      <c r="AD1260" s="23"/>
      <c r="AE1260" s="23"/>
      <c r="AF1260" s="16"/>
      <c r="AG1260" s="16"/>
      <c r="AH1260" s="280"/>
      <c r="AI1260" s="16"/>
      <c r="AJ1260" s="16"/>
      <c r="AK1260" s="16"/>
      <c r="AL1260" s="23"/>
      <c r="AM1260" s="23"/>
      <c r="AN1260" s="23"/>
    </row>
    <row r="1261" spans="1:40" ht="46.5" customHeight="1" x14ac:dyDescent="0.2">
      <c r="A1261" s="125" t="s">
        <v>458</v>
      </c>
      <c r="B1261" s="3">
        <v>2020</v>
      </c>
      <c r="C1261" s="16" t="s">
        <v>1579</v>
      </c>
      <c r="D1261" s="32" t="s">
        <v>3288</v>
      </c>
      <c r="E1261" s="20" t="s">
        <v>2171</v>
      </c>
      <c r="F1261" s="20"/>
      <c r="G1261" s="23"/>
      <c r="H1261" s="133" t="s">
        <v>2172</v>
      </c>
      <c r="I1261" s="23"/>
      <c r="J1261" s="129"/>
      <c r="K1261" s="16"/>
      <c r="L1261" s="23"/>
      <c r="M1261" s="23"/>
      <c r="N1261" s="23" t="s">
        <v>473</v>
      </c>
      <c r="O1261" s="23" t="s">
        <v>474</v>
      </c>
      <c r="P1261" s="23" t="s">
        <v>2046</v>
      </c>
      <c r="Q1261" s="23" t="s">
        <v>2173</v>
      </c>
      <c r="R1261" s="23" t="s">
        <v>384</v>
      </c>
      <c r="S1261" s="23" t="s">
        <v>385</v>
      </c>
      <c r="T1261" s="23"/>
      <c r="U1261" s="23"/>
      <c r="V1261" s="23"/>
      <c r="W1261" s="23"/>
      <c r="X1261" s="23"/>
      <c r="Y1261" s="23"/>
      <c r="Z1261" s="23"/>
      <c r="AA1261" s="23"/>
      <c r="AB1261" s="23"/>
      <c r="AC1261" s="23"/>
      <c r="AD1261" s="23"/>
      <c r="AE1261" s="23"/>
      <c r="AF1261" s="16"/>
      <c r="AG1261" s="16"/>
      <c r="AH1261" s="280"/>
      <c r="AI1261" s="16"/>
      <c r="AJ1261" s="16"/>
      <c r="AK1261" s="16"/>
      <c r="AL1261" s="23"/>
      <c r="AM1261" s="23"/>
      <c r="AN1261" s="23"/>
    </row>
    <row r="1262" spans="1:40" ht="46.5" customHeight="1" x14ac:dyDescent="0.2">
      <c r="A1262" s="125" t="s">
        <v>458</v>
      </c>
      <c r="B1262" s="3">
        <v>2020</v>
      </c>
      <c r="C1262" s="16" t="s">
        <v>1579</v>
      </c>
      <c r="D1262" s="32" t="s">
        <v>3289</v>
      </c>
      <c r="E1262" s="20" t="s">
        <v>2171</v>
      </c>
      <c r="F1262" s="20"/>
      <c r="G1262" s="23"/>
      <c r="H1262" s="133" t="s">
        <v>2172</v>
      </c>
      <c r="I1262" s="23"/>
      <c r="J1262" s="129"/>
      <c r="K1262" s="16"/>
      <c r="L1262" s="23"/>
      <c r="M1262" s="23"/>
      <c r="N1262" s="23" t="s">
        <v>231</v>
      </c>
      <c r="O1262" s="23" t="s">
        <v>232</v>
      </c>
      <c r="P1262" s="23"/>
      <c r="Q1262" s="23"/>
      <c r="R1262" s="23"/>
      <c r="S1262" s="23"/>
      <c r="T1262" s="23"/>
      <c r="U1262" s="23"/>
      <c r="V1262" s="23"/>
      <c r="W1262" s="23"/>
      <c r="X1262" s="23"/>
      <c r="Y1262" s="23"/>
      <c r="Z1262" s="23"/>
      <c r="AA1262" s="23"/>
      <c r="AB1262" s="23"/>
      <c r="AC1262" s="23" t="s">
        <v>62</v>
      </c>
      <c r="AD1262" s="23"/>
      <c r="AE1262" s="23"/>
      <c r="AF1262" s="16"/>
      <c r="AG1262" s="16"/>
      <c r="AH1262" s="280"/>
      <c r="AI1262" s="16"/>
      <c r="AJ1262" s="16"/>
      <c r="AK1262" s="16"/>
      <c r="AL1262" s="23"/>
      <c r="AM1262" s="23"/>
      <c r="AN1262" s="23"/>
    </row>
    <row r="1263" spans="1:40" ht="46.5" customHeight="1" x14ac:dyDescent="0.2">
      <c r="A1263" s="125" t="s">
        <v>458</v>
      </c>
      <c r="B1263" s="3">
        <v>2020</v>
      </c>
      <c r="C1263" s="16" t="s">
        <v>1579</v>
      </c>
      <c r="D1263" s="32" t="s">
        <v>3290</v>
      </c>
      <c r="E1263" s="20" t="s">
        <v>2174</v>
      </c>
      <c r="F1263" s="20"/>
      <c r="G1263" s="23"/>
      <c r="H1263" s="133" t="s">
        <v>2175</v>
      </c>
      <c r="I1263" s="23"/>
      <c r="J1263" s="129"/>
      <c r="K1263" s="16"/>
      <c r="L1263" s="23"/>
      <c r="M1263" s="23"/>
      <c r="N1263" s="23" t="s">
        <v>298</v>
      </c>
      <c r="O1263" s="23" t="s">
        <v>299</v>
      </c>
      <c r="P1263" s="23"/>
      <c r="Q1263" s="23"/>
      <c r="R1263" s="23"/>
      <c r="S1263" s="23"/>
      <c r="T1263" s="23"/>
      <c r="U1263" s="23"/>
      <c r="V1263" s="23"/>
      <c r="W1263" s="23"/>
      <c r="X1263" s="23"/>
      <c r="Y1263" s="23"/>
      <c r="Z1263" s="23"/>
      <c r="AA1263" s="23"/>
      <c r="AB1263" s="23"/>
      <c r="AC1263" s="23" t="s">
        <v>62</v>
      </c>
      <c r="AD1263" s="23"/>
      <c r="AE1263" s="23"/>
      <c r="AF1263" s="16"/>
      <c r="AG1263" s="16"/>
      <c r="AH1263" s="280"/>
      <c r="AI1263" s="16"/>
      <c r="AJ1263" s="16"/>
      <c r="AK1263" s="16"/>
      <c r="AL1263" s="23"/>
      <c r="AM1263" s="23"/>
      <c r="AN1263" s="23"/>
    </row>
    <row r="1264" spans="1:40" ht="46.5" customHeight="1" x14ac:dyDescent="0.2">
      <c r="A1264" s="125" t="s">
        <v>458</v>
      </c>
      <c r="B1264" s="3">
        <v>2020</v>
      </c>
      <c r="C1264" s="16" t="s">
        <v>79</v>
      </c>
      <c r="D1264" s="134" t="s">
        <v>3291</v>
      </c>
      <c r="E1264" s="20" t="s">
        <v>2176</v>
      </c>
      <c r="F1264" s="20"/>
      <c r="G1264" s="23"/>
      <c r="H1264" s="133" t="s">
        <v>2177</v>
      </c>
      <c r="I1264" s="23"/>
      <c r="J1264" s="129"/>
      <c r="K1264" s="16"/>
      <c r="L1264" s="23"/>
      <c r="M1264" s="23"/>
      <c r="N1264" s="23" t="s">
        <v>191</v>
      </c>
      <c r="O1264" s="23" t="s">
        <v>192</v>
      </c>
      <c r="P1264" s="23"/>
      <c r="Q1264" s="23"/>
      <c r="R1264" s="23"/>
      <c r="S1264" s="23"/>
      <c r="T1264" s="23"/>
      <c r="U1264" s="23"/>
      <c r="V1264" s="23"/>
      <c r="W1264" s="23"/>
      <c r="X1264" s="23"/>
      <c r="Y1264" s="23"/>
      <c r="Z1264" s="23"/>
      <c r="AA1264" s="23"/>
      <c r="AB1264" s="23"/>
      <c r="AC1264" s="23" t="s">
        <v>62</v>
      </c>
      <c r="AD1264" s="23"/>
      <c r="AE1264" s="23"/>
      <c r="AF1264" s="16"/>
      <c r="AG1264" s="16"/>
      <c r="AH1264" s="280"/>
      <c r="AI1264" s="16"/>
      <c r="AJ1264" s="16"/>
      <c r="AK1264" s="16"/>
      <c r="AL1264" s="23"/>
      <c r="AM1264" s="23"/>
      <c r="AN1264" s="23"/>
    </row>
    <row r="1265" spans="1:40" ht="46.5" customHeight="1" x14ac:dyDescent="0.2">
      <c r="A1265" s="125" t="s">
        <v>458</v>
      </c>
      <c r="B1265" s="3">
        <v>2020</v>
      </c>
      <c r="C1265" s="16" t="s">
        <v>79</v>
      </c>
      <c r="D1265" s="134" t="s">
        <v>3292</v>
      </c>
      <c r="E1265" s="20" t="s">
        <v>2178</v>
      </c>
      <c r="F1265" s="20"/>
      <c r="G1265" s="23"/>
      <c r="H1265" s="133" t="s">
        <v>2179</v>
      </c>
      <c r="I1265" s="23"/>
      <c r="J1265" s="129"/>
      <c r="K1265" s="16"/>
      <c r="L1265" s="23"/>
      <c r="M1265" s="23"/>
      <c r="N1265" s="23" t="s">
        <v>191</v>
      </c>
      <c r="O1265" s="23" t="s">
        <v>192</v>
      </c>
      <c r="P1265" s="23"/>
      <c r="Q1265" s="23"/>
      <c r="R1265" s="23"/>
      <c r="S1265" s="23"/>
      <c r="T1265" s="23"/>
      <c r="U1265" s="23"/>
      <c r="V1265" s="23"/>
      <c r="W1265" s="23"/>
      <c r="X1265" s="23"/>
      <c r="Y1265" s="23"/>
      <c r="Z1265" s="23"/>
      <c r="AA1265" s="23"/>
      <c r="AB1265" s="23"/>
      <c r="AC1265" s="23" t="s">
        <v>62</v>
      </c>
      <c r="AD1265" s="23"/>
      <c r="AE1265" s="23"/>
      <c r="AF1265" s="16"/>
      <c r="AG1265" s="16"/>
      <c r="AH1265" s="280"/>
      <c r="AI1265" s="16"/>
      <c r="AJ1265" s="16"/>
      <c r="AK1265" s="16"/>
      <c r="AL1265" s="23"/>
      <c r="AM1265" s="23"/>
      <c r="AN1265" s="23"/>
    </row>
    <row r="1266" spans="1:40" ht="46.5" customHeight="1" x14ac:dyDescent="0.2">
      <c r="A1266" s="125" t="s">
        <v>458</v>
      </c>
      <c r="B1266" s="3">
        <v>2020</v>
      </c>
      <c r="C1266" s="16" t="s">
        <v>125</v>
      </c>
      <c r="D1266" s="134" t="s">
        <v>3293</v>
      </c>
      <c r="E1266" s="20" t="s">
        <v>2180</v>
      </c>
      <c r="F1266" s="20"/>
      <c r="G1266" s="23"/>
      <c r="H1266" s="133" t="s">
        <v>2181</v>
      </c>
      <c r="I1266" s="23"/>
      <c r="J1266" s="129"/>
      <c r="K1266" s="16"/>
      <c r="L1266" s="23"/>
      <c r="M1266" s="23"/>
      <c r="N1266" s="23" t="s">
        <v>253</v>
      </c>
      <c r="O1266" s="23" t="s">
        <v>135</v>
      </c>
      <c r="P1266" s="23"/>
      <c r="Q1266" s="23"/>
      <c r="R1266" s="23"/>
      <c r="S1266" s="23"/>
      <c r="T1266" s="23"/>
      <c r="U1266" s="23"/>
      <c r="V1266" s="23"/>
      <c r="W1266" s="23"/>
      <c r="X1266" s="23"/>
      <c r="Y1266" s="23"/>
      <c r="Z1266" s="23"/>
      <c r="AA1266" s="23"/>
      <c r="AB1266" s="23"/>
      <c r="AC1266" s="23"/>
      <c r="AD1266" s="23"/>
      <c r="AE1266" s="23"/>
      <c r="AF1266" s="16"/>
      <c r="AG1266" s="16"/>
      <c r="AH1266" s="280"/>
      <c r="AI1266" s="16"/>
      <c r="AJ1266" s="16"/>
      <c r="AK1266" s="16"/>
      <c r="AL1266" s="23"/>
      <c r="AM1266" s="23"/>
      <c r="AN1266" s="23"/>
    </row>
    <row r="1267" spans="1:40" ht="46.5" customHeight="1" x14ac:dyDescent="0.2">
      <c r="A1267" s="125" t="s">
        <v>458</v>
      </c>
      <c r="B1267" s="3">
        <v>2020</v>
      </c>
      <c r="C1267" s="16" t="s">
        <v>79</v>
      </c>
      <c r="D1267" s="135" t="s">
        <v>3294</v>
      </c>
      <c r="E1267" s="20" t="s">
        <v>2182</v>
      </c>
      <c r="F1267" s="20"/>
      <c r="G1267" s="23"/>
      <c r="H1267" s="133" t="s">
        <v>2183</v>
      </c>
      <c r="I1267" s="23"/>
      <c r="J1267" s="129"/>
      <c r="K1267" s="16"/>
      <c r="L1267" s="23"/>
      <c r="M1267" s="23"/>
      <c r="N1267" s="23" t="s">
        <v>257</v>
      </c>
      <c r="O1267" s="23" t="s">
        <v>258</v>
      </c>
      <c r="P1267" s="23"/>
      <c r="Q1267" s="23"/>
      <c r="R1267" s="23"/>
      <c r="S1267" s="23"/>
      <c r="T1267" s="23"/>
      <c r="U1267" s="23"/>
      <c r="V1267" s="23"/>
      <c r="W1267" s="23"/>
      <c r="X1267" s="23"/>
      <c r="Y1267" s="23"/>
      <c r="Z1267" s="23"/>
      <c r="AA1267" s="23"/>
      <c r="AB1267" s="23"/>
      <c r="AC1267" s="23" t="s">
        <v>62</v>
      </c>
      <c r="AD1267" s="23"/>
      <c r="AE1267" s="23"/>
      <c r="AF1267" s="16"/>
      <c r="AG1267" s="16"/>
      <c r="AH1267" s="280"/>
      <c r="AI1267" s="16"/>
      <c r="AJ1267" s="16"/>
      <c r="AK1267" s="16"/>
      <c r="AL1267" s="23"/>
      <c r="AM1267" s="23"/>
      <c r="AN1267" s="23"/>
    </row>
    <row r="1268" spans="1:40" ht="46.5" customHeight="1" x14ac:dyDescent="0.2">
      <c r="A1268" s="125" t="s">
        <v>458</v>
      </c>
      <c r="B1268" s="3">
        <v>2020</v>
      </c>
      <c r="C1268" s="16" t="s">
        <v>79</v>
      </c>
      <c r="D1268" s="134" t="s">
        <v>3295</v>
      </c>
      <c r="E1268" s="20" t="s">
        <v>2182</v>
      </c>
      <c r="F1268" s="20"/>
      <c r="G1268" s="23"/>
      <c r="H1268" s="133" t="s">
        <v>2183</v>
      </c>
      <c r="I1268" s="23"/>
      <c r="J1268" s="129"/>
      <c r="K1268" s="16"/>
      <c r="L1268" s="23"/>
      <c r="M1268" s="23"/>
      <c r="N1268" s="23" t="s">
        <v>568</v>
      </c>
      <c r="O1268" s="23" t="s">
        <v>569</v>
      </c>
      <c r="P1268" s="23" t="s">
        <v>544</v>
      </c>
      <c r="Q1268" s="23" t="s">
        <v>545</v>
      </c>
      <c r="R1268" s="23" t="s">
        <v>558</v>
      </c>
      <c r="S1268" s="23" t="s">
        <v>559</v>
      </c>
      <c r="T1268" s="23"/>
      <c r="U1268" s="23"/>
      <c r="V1268" s="23"/>
      <c r="W1268" s="23"/>
      <c r="X1268" s="23"/>
      <c r="Y1268" s="23"/>
      <c r="Z1268" s="23"/>
      <c r="AA1268" s="23"/>
      <c r="AB1268" s="23"/>
      <c r="AC1268" s="23"/>
      <c r="AD1268" s="23"/>
      <c r="AE1268" s="23"/>
      <c r="AF1268" s="16"/>
      <c r="AG1268" s="16"/>
      <c r="AH1268" s="280"/>
      <c r="AI1268" s="16"/>
      <c r="AJ1268" s="16"/>
      <c r="AK1268" s="16"/>
      <c r="AL1268" s="23"/>
      <c r="AM1268" s="23"/>
      <c r="AN1268" s="23"/>
    </row>
    <row r="1269" spans="1:40" ht="46.5" customHeight="1" x14ac:dyDescent="0.2">
      <c r="A1269" s="125" t="s">
        <v>458</v>
      </c>
      <c r="B1269" s="3">
        <v>2020</v>
      </c>
      <c r="C1269" s="16" t="s">
        <v>79</v>
      </c>
      <c r="D1269" s="136" t="s">
        <v>3296</v>
      </c>
      <c r="E1269" s="20" t="s">
        <v>2184</v>
      </c>
      <c r="F1269" s="20"/>
      <c r="G1269" s="23"/>
      <c r="H1269" s="133" t="s">
        <v>2185</v>
      </c>
      <c r="I1269" s="23"/>
      <c r="J1269" s="129"/>
      <c r="K1269" s="16"/>
      <c r="L1269" s="23"/>
      <c r="M1269" s="23"/>
      <c r="N1269" s="23" t="s">
        <v>620</v>
      </c>
      <c r="O1269" s="23" t="s">
        <v>621</v>
      </c>
      <c r="P1269" s="23"/>
      <c r="Q1269" s="23"/>
      <c r="R1269" s="23"/>
      <c r="S1269" s="23"/>
      <c r="T1269" s="23"/>
      <c r="U1269" s="23"/>
      <c r="V1269" s="23"/>
      <c r="W1269" s="23"/>
      <c r="X1269" s="23"/>
      <c r="Y1269" s="23"/>
      <c r="Z1269" s="23"/>
      <c r="AA1269" s="23"/>
      <c r="AB1269" s="23"/>
      <c r="AC1269" s="23" t="s">
        <v>62</v>
      </c>
      <c r="AD1269" s="23"/>
      <c r="AE1269" s="23"/>
      <c r="AF1269" s="16"/>
      <c r="AG1269" s="16"/>
      <c r="AH1269" s="280"/>
      <c r="AI1269" s="16"/>
      <c r="AJ1269" s="16"/>
      <c r="AK1269" s="16"/>
      <c r="AL1269" s="23"/>
      <c r="AM1269" s="23"/>
      <c r="AN1269" s="23"/>
    </row>
    <row r="1270" spans="1:40" ht="46.5" customHeight="1" x14ac:dyDescent="0.2">
      <c r="A1270" s="125" t="s">
        <v>458</v>
      </c>
      <c r="B1270" s="3">
        <v>2020</v>
      </c>
      <c r="C1270" s="16" t="s">
        <v>1579</v>
      </c>
      <c r="D1270" s="136" t="s">
        <v>3297</v>
      </c>
      <c r="E1270" s="20" t="s">
        <v>2186</v>
      </c>
      <c r="F1270" s="20"/>
      <c r="G1270" s="23"/>
      <c r="H1270" s="133" t="s">
        <v>2187</v>
      </c>
      <c r="I1270" s="23"/>
      <c r="J1270" s="129"/>
      <c r="K1270" s="16"/>
      <c r="L1270" s="23"/>
      <c r="M1270" s="23"/>
      <c r="N1270" s="23" t="s">
        <v>473</v>
      </c>
      <c r="O1270" s="23" t="s">
        <v>474</v>
      </c>
      <c r="P1270" s="23"/>
      <c r="Q1270" s="23"/>
      <c r="R1270" s="23"/>
      <c r="S1270" s="23"/>
      <c r="T1270" s="23"/>
      <c r="U1270" s="23"/>
      <c r="V1270" s="23"/>
      <c r="W1270" s="23"/>
      <c r="X1270" s="23"/>
      <c r="Y1270" s="23"/>
      <c r="Z1270" s="23"/>
      <c r="AA1270" s="23"/>
      <c r="AB1270" s="23"/>
      <c r="AC1270" s="23" t="s">
        <v>62</v>
      </c>
      <c r="AD1270" s="23"/>
      <c r="AE1270" s="23"/>
      <c r="AF1270" s="16"/>
      <c r="AG1270" s="16"/>
      <c r="AH1270" s="280"/>
      <c r="AI1270" s="16"/>
      <c r="AJ1270" s="16"/>
      <c r="AK1270" s="16"/>
      <c r="AL1270" s="23"/>
      <c r="AM1270" s="23"/>
      <c r="AN1270" s="23"/>
    </row>
    <row r="1271" spans="1:40" ht="46.5" customHeight="1" x14ac:dyDescent="0.2">
      <c r="A1271" s="125" t="s">
        <v>458</v>
      </c>
      <c r="B1271" s="3">
        <v>2020</v>
      </c>
      <c r="C1271" s="16" t="s">
        <v>1579</v>
      </c>
      <c r="D1271" s="136" t="s">
        <v>3298</v>
      </c>
      <c r="E1271" s="20" t="s">
        <v>2188</v>
      </c>
      <c r="F1271" s="20"/>
      <c r="G1271" s="23"/>
      <c r="H1271" s="133" t="s">
        <v>2189</v>
      </c>
      <c r="I1271" s="23"/>
      <c r="J1271" s="129"/>
      <c r="K1271" s="16"/>
      <c r="L1271" s="23"/>
      <c r="M1271" s="23"/>
      <c r="N1271" s="23" t="s">
        <v>473</v>
      </c>
      <c r="O1271" s="23" t="s">
        <v>474</v>
      </c>
      <c r="P1271" s="23"/>
      <c r="Q1271" s="23"/>
      <c r="R1271" s="23"/>
      <c r="S1271" s="23"/>
      <c r="T1271" s="23"/>
      <c r="U1271" s="23"/>
      <c r="V1271" s="23"/>
      <c r="W1271" s="23"/>
      <c r="X1271" s="23"/>
      <c r="Y1271" s="23"/>
      <c r="Z1271" s="23"/>
      <c r="AA1271" s="23"/>
      <c r="AB1271" s="23"/>
      <c r="AC1271" s="23" t="s">
        <v>62</v>
      </c>
      <c r="AD1271" s="23"/>
      <c r="AE1271" s="23"/>
      <c r="AF1271" s="16"/>
      <c r="AG1271" s="16"/>
      <c r="AH1271" s="280"/>
      <c r="AI1271" s="16"/>
      <c r="AJ1271" s="16"/>
      <c r="AK1271" s="16"/>
      <c r="AL1271" s="23"/>
      <c r="AM1271" s="23"/>
      <c r="AN1271" s="23"/>
    </row>
    <row r="1272" spans="1:40" ht="46.5" customHeight="1" x14ac:dyDescent="0.2">
      <c r="A1272" s="125" t="s">
        <v>458</v>
      </c>
      <c r="B1272" s="3">
        <v>2020</v>
      </c>
      <c r="C1272" s="16" t="s">
        <v>136</v>
      </c>
      <c r="D1272" s="136" t="s">
        <v>3299</v>
      </c>
      <c r="E1272" s="20" t="s">
        <v>2190</v>
      </c>
      <c r="F1272" s="20"/>
      <c r="G1272" s="23"/>
      <c r="H1272" s="133" t="s">
        <v>2191</v>
      </c>
      <c r="I1272" s="23"/>
      <c r="J1272" s="129"/>
      <c r="K1272" s="16"/>
      <c r="L1272" s="23"/>
      <c r="M1272" s="23"/>
      <c r="N1272" s="23" t="s">
        <v>147</v>
      </c>
      <c r="O1272" s="23" t="s">
        <v>142</v>
      </c>
      <c r="P1272" s="23"/>
      <c r="Q1272" s="23"/>
      <c r="R1272" s="23"/>
      <c r="S1272" s="23"/>
      <c r="T1272" s="23"/>
      <c r="U1272" s="23"/>
      <c r="V1272" s="23"/>
      <c r="W1272" s="23"/>
      <c r="X1272" s="23"/>
      <c r="Y1272" s="23"/>
      <c r="Z1272" s="23"/>
      <c r="AA1272" s="23"/>
      <c r="AB1272" s="23"/>
      <c r="AC1272" s="23" t="s">
        <v>62</v>
      </c>
      <c r="AD1272" s="23"/>
      <c r="AE1272" s="23"/>
      <c r="AF1272" s="16"/>
      <c r="AG1272" s="16"/>
      <c r="AH1272" s="280"/>
      <c r="AI1272" s="16"/>
      <c r="AJ1272" s="16"/>
      <c r="AK1272" s="16"/>
      <c r="AL1272" s="23"/>
      <c r="AM1272" s="23"/>
      <c r="AN1272" s="23"/>
    </row>
    <row r="1273" spans="1:40" ht="46.5" customHeight="1" x14ac:dyDescent="0.2">
      <c r="A1273" s="125" t="s">
        <v>458</v>
      </c>
      <c r="B1273" s="3">
        <v>2020</v>
      </c>
      <c r="C1273" s="16" t="s">
        <v>1579</v>
      </c>
      <c r="D1273" s="135" t="s">
        <v>3300</v>
      </c>
      <c r="E1273" s="20" t="s">
        <v>2192</v>
      </c>
      <c r="F1273" s="20"/>
      <c r="G1273" s="23"/>
      <c r="H1273" s="133" t="s">
        <v>2193</v>
      </c>
      <c r="I1273" s="23"/>
      <c r="J1273" s="129"/>
      <c r="K1273" s="16"/>
      <c r="L1273" s="23"/>
      <c r="M1273" s="23"/>
      <c r="N1273" s="23" t="s">
        <v>463</v>
      </c>
      <c r="O1273" s="23" t="s">
        <v>464</v>
      </c>
      <c r="P1273" s="23"/>
      <c r="Q1273" s="23"/>
      <c r="R1273" s="23"/>
      <c r="S1273" s="23"/>
      <c r="T1273" s="23"/>
      <c r="U1273" s="23"/>
      <c r="V1273" s="23"/>
      <c r="W1273" s="23"/>
      <c r="X1273" s="23"/>
      <c r="Y1273" s="23"/>
      <c r="Z1273" s="23"/>
      <c r="AA1273" s="23"/>
      <c r="AB1273" s="23"/>
      <c r="AC1273" s="23" t="s">
        <v>62</v>
      </c>
      <c r="AD1273" s="23"/>
      <c r="AE1273" s="23"/>
      <c r="AF1273" s="16"/>
      <c r="AG1273" s="16"/>
      <c r="AH1273" s="280"/>
      <c r="AI1273" s="16"/>
      <c r="AJ1273" s="16"/>
      <c r="AK1273" s="16"/>
      <c r="AL1273" s="23"/>
      <c r="AM1273" s="23"/>
      <c r="AN1273" s="23"/>
    </row>
    <row r="1274" spans="1:40" ht="46.5" customHeight="1" x14ac:dyDescent="0.2">
      <c r="A1274" s="125" t="s">
        <v>458</v>
      </c>
      <c r="B1274" s="3">
        <v>2020</v>
      </c>
      <c r="C1274" s="16" t="s">
        <v>79</v>
      </c>
      <c r="D1274" s="135" t="s">
        <v>3301</v>
      </c>
      <c r="E1274" s="20" t="s">
        <v>2194</v>
      </c>
      <c r="F1274" s="20"/>
      <c r="G1274" s="23"/>
      <c r="H1274" s="133" t="s">
        <v>2195</v>
      </c>
      <c r="I1274" s="23"/>
      <c r="J1274" s="129"/>
      <c r="K1274" s="16"/>
      <c r="L1274" s="23"/>
      <c r="M1274" s="23"/>
      <c r="N1274" s="23" t="s">
        <v>929</v>
      </c>
      <c r="O1274" s="23" t="s">
        <v>495</v>
      </c>
      <c r="P1274" s="23"/>
      <c r="Q1274" s="23"/>
      <c r="R1274" s="23"/>
      <c r="S1274" s="23"/>
      <c r="T1274" s="23"/>
      <c r="U1274" s="23"/>
      <c r="V1274" s="23"/>
      <c r="W1274" s="23"/>
      <c r="X1274" s="23"/>
      <c r="Y1274" s="23"/>
      <c r="Z1274" s="23"/>
      <c r="AA1274" s="23"/>
      <c r="AB1274" s="23"/>
      <c r="AC1274" s="23"/>
      <c r="AD1274" s="23"/>
      <c r="AE1274" s="23"/>
      <c r="AF1274" s="16"/>
      <c r="AG1274" s="16"/>
      <c r="AH1274" s="280"/>
      <c r="AI1274" s="16"/>
      <c r="AJ1274" s="16"/>
      <c r="AK1274" s="16"/>
      <c r="AL1274" s="23"/>
      <c r="AM1274" s="23"/>
      <c r="AN1274" s="23"/>
    </row>
    <row r="1275" spans="1:40" ht="46.5" customHeight="1" x14ac:dyDescent="0.2">
      <c r="A1275" s="125" t="s">
        <v>458</v>
      </c>
      <c r="B1275" s="3">
        <v>2020</v>
      </c>
      <c r="C1275" s="16" t="s">
        <v>79</v>
      </c>
      <c r="D1275" s="135" t="s">
        <v>3302</v>
      </c>
      <c r="E1275" s="20" t="s">
        <v>2194</v>
      </c>
      <c r="F1275" s="20"/>
      <c r="G1275" s="23"/>
      <c r="H1275" s="133" t="s">
        <v>2195</v>
      </c>
      <c r="I1275" s="23"/>
      <c r="J1275" s="129"/>
      <c r="K1275" s="16"/>
      <c r="L1275" s="23"/>
      <c r="M1275" s="23"/>
      <c r="N1275" s="23" t="s">
        <v>929</v>
      </c>
      <c r="O1275" s="23" t="s">
        <v>495</v>
      </c>
      <c r="P1275" s="23"/>
      <c r="Q1275" s="23"/>
      <c r="R1275" s="23"/>
      <c r="S1275" s="23"/>
      <c r="T1275" s="23"/>
      <c r="U1275" s="23"/>
      <c r="V1275" s="23"/>
      <c r="W1275" s="23"/>
      <c r="X1275" s="23"/>
      <c r="Y1275" s="23"/>
      <c r="Z1275" s="23"/>
      <c r="AA1275" s="23"/>
      <c r="AB1275" s="23"/>
      <c r="AC1275" s="23" t="s">
        <v>62</v>
      </c>
      <c r="AD1275" s="23"/>
      <c r="AE1275" s="23"/>
      <c r="AF1275" s="16"/>
      <c r="AG1275" s="16"/>
      <c r="AH1275" s="280"/>
      <c r="AI1275" s="16"/>
      <c r="AJ1275" s="16"/>
      <c r="AK1275" s="16"/>
      <c r="AL1275" s="23"/>
      <c r="AM1275" s="23"/>
      <c r="AN1275" s="23"/>
    </row>
    <row r="1276" spans="1:40" ht="46.5" customHeight="1" x14ac:dyDescent="0.2">
      <c r="A1276" s="125" t="s">
        <v>458</v>
      </c>
      <c r="B1276" s="3">
        <v>2020</v>
      </c>
      <c r="C1276" s="16" t="s">
        <v>1579</v>
      </c>
      <c r="D1276" s="135" t="s">
        <v>3303</v>
      </c>
      <c r="E1276" s="20" t="s">
        <v>2196</v>
      </c>
      <c r="F1276" s="20"/>
      <c r="G1276" s="23"/>
      <c r="H1276" s="133" t="s">
        <v>2197</v>
      </c>
      <c r="I1276" s="23"/>
      <c r="J1276" s="129"/>
      <c r="K1276" s="16"/>
      <c r="L1276" s="23"/>
      <c r="M1276" s="23"/>
      <c r="N1276" s="23" t="s">
        <v>249</v>
      </c>
      <c r="O1276" s="23" t="s">
        <v>250</v>
      </c>
      <c r="P1276" s="23" t="s">
        <v>197</v>
      </c>
      <c r="Q1276" s="23" t="s">
        <v>2198</v>
      </c>
      <c r="R1276" s="23" t="s">
        <v>440</v>
      </c>
      <c r="S1276" s="23" t="s">
        <v>441</v>
      </c>
      <c r="T1276" s="23" t="s">
        <v>298</v>
      </c>
      <c r="U1276" s="23" t="s">
        <v>299</v>
      </c>
      <c r="V1276" s="23"/>
      <c r="W1276" s="23"/>
      <c r="X1276" s="23"/>
      <c r="Y1276" s="23"/>
      <c r="Z1276" s="23"/>
      <c r="AA1276" s="23"/>
      <c r="AB1276" s="23"/>
      <c r="AC1276" s="23"/>
      <c r="AD1276" s="23"/>
      <c r="AE1276" s="23"/>
      <c r="AF1276" s="16"/>
      <c r="AG1276" s="16"/>
      <c r="AH1276" s="280"/>
      <c r="AI1276" s="16"/>
      <c r="AJ1276" s="16"/>
      <c r="AK1276" s="16"/>
      <c r="AL1276" s="23"/>
      <c r="AM1276" s="23"/>
      <c r="AN1276" s="23"/>
    </row>
    <row r="1277" spans="1:40" ht="46.5" customHeight="1" x14ac:dyDescent="0.2">
      <c r="A1277" s="125" t="s">
        <v>458</v>
      </c>
      <c r="B1277" s="3">
        <v>2020</v>
      </c>
      <c r="C1277" s="16" t="s">
        <v>1579</v>
      </c>
      <c r="D1277" s="135" t="s">
        <v>3304</v>
      </c>
      <c r="E1277" s="20" t="s">
        <v>2196</v>
      </c>
      <c r="F1277" s="20"/>
      <c r="G1277" s="23"/>
      <c r="H1277" s="133" t="s">
        <v>2197</v>
      </c>
      <c r="I1277" s="23"/>
      <c r="J1277" s="129"/>
      <c r="K1277" s="16"/>
      <c r="L1277" s="23"/>
      <c r="M1277" s="23"/>
      <c r="N1277" s="23" t="s">
        <v>249</v>
      </c>
      <c r="O1277" s="23" t="s">
        <v>250</v>
      </c>
      <c r="P1277" s="23"/>
      <c r="Q1277" s="23"/>
      <c r="R1277" s="23"/>
      <c r="S1277" s="23"/>
      <c r="T1277" s="23"/>
      <c r="U1277" s="23"/>
      <c r="V1277" s="23"/>
      <c r="W1277" s="23"/>
      <c r="X1277" s="23"/>
      <c r="Y1277" s="23"/>
      <c r="Z1277" s="23"/>
      <c r="AA1277" s="23"/>
      <c r="AB1277" s="23"/>
      <c r="AC1277" s="23" t="s">
        <v>62</v>
      </c>
      <c r="AD1277" s="23"/>
      <c r="AE1277" s="23"/>
      <c r="AF1277" s="16"/>
      <c r="AG1277" s="16"/>
      <c r="AH1277" s="280"/>
      <c r="AI1277" s="16"/>
      <c r="AJ1277" s="16"/>
      <c r="AK1277" s="16"/>
      <c r="AL1277" s="23"/>
      <c r="AM1277" s="23"/>
      <c r="AN1277" s="23"/>
    </row>
    <row r="1278" spans="1:40" ht="46.5" customHeight="1" x14ac:dyDescent="0.2">
      <c r="A1278" s="125" t="s">
        <v>458</v>
      </c>
      <c r="B1278" s="3">
        <v>2020</v>
      </c>
      <c r="C1278" s="16" t="s">
        <v>1579</v>
      </c>
      <c r="D1278" s="135" t="s">
        <v>3305</v>
      </c>
      <c r="E1278" s="20" t="s">
        <v>2196</v>
      </c>
      <c r="F1278" s="20"/>
      <c r="G1278" s="23"/>
      <c r="H1278" s="133" t="s">
        <v>2197</v>
      </c>
      <c r="I1278" s="23"/>
      <c r="J1278" s="129"/>
      <c r="K1278" s="16"/>
      <c r="L1278" s="23"/>
      <c r="M1278" s="23"/>
      <c r="N1278" s="23" t="s">
        <v>249</v>
      </c>
      <c r="O1278" s="23" t="s">
        <v>250</v>
      </c>
      <c r="P1278" s="23"/>
      <c r="Q1278" s="23"/>
      <c r="R1278" s="23"/>
      <c r="S1278" s="23"/>
      <c r="T1278" s="23"/>
      <c r="U1278" s="23"/>
      <c r="V1278" s="23"/>
      <c r="W1278" s="23"/>
      <c r="X1278" s="23"/>
      <c r="Y1278" s="23"/>
      <c r="Z1278" s="23"/>
      <c r="AA1278" s="23"/>
      <c r="AB1278" s="23"/>
      <c r="AC1278" s="23" t="s">
        <v>62</v>
      </c>
      <c r="AD1278" s="23"/>
      <c r="AE1278" s="23"/>
      <c r="AF1278" s="16"/>
      <c r="AG1278" s="16"/>
      <c r="AH1278" s="280"/>
      <c r="AI1278" s="16"/>
      <c r="AJ1278" s="16"/>
      <c r="AK1278" s="16"/>
      <c r="AL1278" s="23"/>
      <c r="AM1278" s="23"/>
      <c r="AN1278" s="23"/>
    </row>
    <row r="1279" spans="1:40" ht="46.5" customHeight="1" x14ac:dyDescent="0.2">
      <c r="A1279" s="125" t="s">
        <v>458</v>
      </c>
      <c r="B1279" s="3">
        <v>2020</v>
      </c>
      <c r="C1279" s="16" t="s">
        <v>1579</v>
      </c>
      <c r="D1279" s="134" t="s">
        <v>3306</v>
      </c>
      <c r="E1279" s="20" t="s">
        <v>2199</v>
      </c>
      <c r="F1279" s="20"/>
      <c r="G1279" s="23"/>
      <c r="H1279" s="133" t="s">
        <v>2200</v>
      </c>
      <c r="I1279" s="23"/>
      <c r="J1279" s="129"/>
      <c r="K1279" s="16"/>
      <c r="L1279" s="23"/>
      <c r="M1279" s="23"/>
      <c r="N1279" s="23" t="s">
        <v>440</v>
      </c>
      <c r="O1279" s="23" t="s">
        <v>441</v>
      </c>
      <c r="P1279" s="23"/>
      <c r="Q1279" s="23"/>
      <c r="R1279" s="23"/>
      <c r="S1279" s="23"/>
      <c r="T1279" s="23"/>
      <c r="U1279" s="23"/>
      <c r="V1279" s="23"/>
      <c r="W1279" s="23"/>
      <c r="X1279" s="23"/>
      <c r="Y1279" s="23"/>
      <c r="Z1279" s="23"/>
      <c r="AA1279" s="23"/>
      <c r="AB1279" s="23"/>
      <c r="AC1279" s="23" t="s">
        <v>62</v>
      </c>
      <c r="AD1279" s="23"/>
      <c r="AE1279" s="23"/>
      <c r="AF1279" s="16"/>
      <c r="AG1279" s="16"/>
      <c r="AH1279" s="280"/>
      <c r="AI1279" s="16"/>
      <c r="AJ1279" s="16"/>
      <c r="AK1279" s="16"/>
      <c r="AL1279" s="23"/>
      <c r="AM1279" s="23"/>
      <c r="AN1279" s="23"/>
    </row>
    <row r="1280" spans="1:40" ht="46.5" customHeight="1" x14ac:dyDescent="0.2">
      <c r="A1280" s="125" t="s">
        <v>458</v>
      </c>
      <c r="B1280" s="3">
        <v>2020</v>
      </c>
      <c r="C1280" s="16" t="s">
        <v>1579</v>
      </c>
      <c r="D1280" s="76" t="s">
        <v>3307</v>
      </c>
      <c r="E1280" s="20" t="s">
        <v>2201</v>
      </c>
      <c r="F1280" s="20"/>
      <c r="G1280" s="23"/>
      <c r="H1280" s="133" t="s">
        <v>2202</v>
      </c>
      <c r="I1280" s="23"/>
      <c r="J1280" s="129"/>
      <c r="K1280" s="16"/>
      <c r="L1280" s="23"/>
      <c r="M1280" s="23"/>
      <c r="N1280" s="23" t="s">
        <v>77</v>
      </c>
      <c r="O1280" s="23" t="s">
        <v>78</v>
      </c>
      <c r="P1280" s="23"/>
      <c r="Q1280" s="23"/>
      <c r="R1280" s="23"/>
      <c r="S1280" s="23"/>
      <c r="T1280" s="23"/>
      <c r="U1280" s="23"/>
      <c r="V1280" s="23"/>
      <c r="W1280" s="23"/>
      <c r="X1280" s="23"/>
      <c r="Y1280" s="23"/>
      <c r="Z1280" s="23"/>
      <c r="AA1280" s="23"/>
      <c r="AB1280" s="23"/>
      <c r="AC1280" s="23"/>
      <c r="AD1280" s="23"/>
      <c r="AE1280" s="23"/>
      <c r="AF1280" s="16"/>
      <c r="AG1280" s="16"/>
      <c r="AH1280" s="280"/>
      <c r="AI1280" s="16"/>
      <c r="AJ1280" s="16"/>
      <c r="AK1280" s="16"/>
      <c r="AL1280" s="23"/>
      <c r="AM1280" s="23"/>
      <c r="AN1280" s="23"/>
    </row>
    <row r="1281" spans="1:40" ht="46.5" customHeight="1" x14ac:dyDescent="0.2">
      <c r="A1281" s="125" t="s">
        <v>458</v>
      </c>
      <c r="B1281" s="3">
        <v>2020</v>
      </c>
      <c r="C1281" s="16" t="s">
        <v>79</v>
      </c>
      <c r="D1281" s="137" t="s">
        <v>3308</v>
      </c>
      <c r="E1281" s="20" t="s">
        <v>2203</v>
      </c>
      <c r="F1281" s="20"/>
      <c r="G1281" s="23"/>
      <c r="H1281" s="133" t="s">
        <v>2204</v>
      </c>
      <c r="I1281" s="23"/>
      <c r="J1281" s="129"/>
      <c r="K1281" s="16"/>
      <c r="L1281" s="23"/>
      <c r="M1281" s="23"/>
      <c r="N1281" s="23" t="s">
        <v>618</v>
      </c>
      <c r="O1281" s="23" t="s">
        <v>619</v>
      </c>
      <c r="P1281" s="23"/>
      <c r="Q1281" s="23"/>
      <c r="R1281" s="23"/>
      <c r="S1281" s="23"/>
      <c r="T1281" s="23"/>
      <c r="U1281" s="23"/>
      <c r="V1281" s="23"/>
      <c r="W1281" s="23"/>
      <c r="X1281" s="23"/>
      <c r="Y1281" s="23"/>
      <c r="Z1281" s="23"/>
      <c r="AA1281" s="23"/>
      <c r="AB1281" s="23"/>
      <c r="AC1281" s="23" t="s">
        <v>62</v>
      </c>
      <c r="AD1281" s="23"/>
      <c r="AE1281" s="23"/>
      <c r="AF1281" s="16"/>
      <c r="AG1281" s="16"/>
      <c r="AH1281" s="280"/>
      <c r="AI1281" s="16"/>
      <c r="AJ1281" s="16"/>
      <c r="AK1281" s="16"/>
      <c r="AL1281" s="23"/>
      <c r="AM1281" s="23"/>
      <c r="AN1281" s="23"/>
    </row>
    <row r="1282" spans="1:40" ht="46.5" customHeight="1" x14ac:dyDescent="0.2">
      <c r="A1282" s="125" t="s">
        <v>458</v>
      </c>
      <c r="B1282" s="3">
        <v>2020</v>
      </c>
      <c r="C1282" s="16" t="s">
        <v>54</v>
      </c>
      <c r="D1282" s="138" t="s">
        <v>3309</v>
      </c>
      <c r="E1282" s="20" t="s">
        <v>2205</v>
      </c>
      <c r="F1282" s="20"/>
      <c r="G1282" s="23"/>
      <c r="H1282" s="133" t="s">
        <v>2206</v>
      </c>
      <c r="I1282" s="23"/>
      <c r="J1282" s="129"/>
      <c r="K1282" s="16"/>
      <c r="L1282" s="23"/>
      <c r="M1282" s="23"/>
      <c r="N1282" s="23" t="s">
        <v>810</v>
      </c>
      <c r="O1282" s="23" t="s">
        <v>223</v>
      </c>
      <c r="P1282" s="23"/>
      <c r="Q1282" s="23"/>
      <c r="R1282" s="23"/>
      <c r="S1282" s="23"/>
      <c r="T1282" s="23"/>
      <c r="U1282" s="23"/>
      <c r="V1282" s="23"/>
      <c r="W1282" s="23"/>
      <c r="X1282" s="23"/>
      <c r="Y1282" s="23"/>
      <c r="Z1282" s="23"/>
      <c r="AA1282" s="23"/>
      <c r="AB1282" s="23"/>
      <c r="AC1282" s="23" t="s">
        <v>62</v>
      </c>
      <c r="AD1282" s="23"/>
      <c r="AE1282" s="23"/>
      <c r="AF1282" s="16"/>
      <c r="AG1282" s="16"/>
      <c r="AH1282" s="280"/>
      <c r="AI1282" s="16"/>
      <c r="AJ1282" s="16"/>
      <c r="AK1282" s="16"/>
      <c r="AL1282" s="23"/>
      <c r="AM1282" s="23"/>
      <c r="AN1282" s="23"/>
    </row>
    <row r="1283" spans="1:40" ht="46.5" customHeight="1" x14ac:dyDescent="0.2">
      <c r="A1283" s="125" t="s">
        <v>458</v>
      </c>
      <c r="B1283" s="3">
        <v>2020</v>
      </c>
      <c r="C1283" s="16" t="s">
        <v>54</v>
      </c>
      <c r="D1283" s="138" t="s">
        <v>3310</v>
      </c>
      <c r="E1283" s="20" t="s">
        <v>2205</v>
      </c>
      <c r="F1283" s="20"/>
      <c r="G1283" s="23"/>
      <c r="H1283" s="133" t="s">
        <v>2206</v>
      </c>
      <c r="I1283" s="23"/>
      <c r="J1283" s="129"/>
      <c r="K1283" s="16"/>
      <c r="L1283" s="23"/>
      <c r="M1283" s="23"/>
      <c r="N1283" s="23" t="s">
        <v>810</v>
      </c>
      <c r="O1283" s="23" t="s">
        <v>223</v>
      </c>
      <c r="P1283" s="23"/>
      <c r="Q1283" s="23"/>
      <c r="R1283" s="23"/>
      <c r="S1283" s="23"/>
      <c r="T1283" s="23"/>
      <c r="U1283" s="23"/>
      <c r="V1283" s="23"/>
      <c r="W1283" s="23"/>
      <c r="X1283" s="23"/>
      <c r="Y1283" s="23"/>
      <c r="Z1283" s="23"/>
      <c r="AA1283" s="23"/>
      <c r="AB1283" s="23"/>
      <c r="AC1283" s="23" t="s">
        <v>62</v>
      </c>
      <c r="AD1283" s="23"/>
      <c r="AE1283" s="23"/>
      <c r="AF1283" s="16"/>
      <c r="AG1283" s="16"/>
      <c r="AH1283" s="280"/>
      <c r="AI1283" s="16"/>
      <c r="AJ1283" s="16"/>
      <c r="AK1283" s="16"/>
      <c r="AL1283" s="23"/>
      <c r="AM1283" s="23"/>
      <c r="AN1283" s="23"/>
    </row>
    <row r="1284" spans="1:40" ht="46.5" customHeight="1" x14ac:dyDescent="0.2">
      <c r="A1284" s="125" t="s">
        <v>458</v>
      </c>
      <c r="B1284" s="3">
        <v>2020</v>
      </c>
      <c r="C1284" s="16" t="s">
        <v>54</v>
      </c>
      <c r="D1284" s="138" t="s">
        <v>3311</v>
      </c>
      <c r="E1284" s="20" t="s">
        <v>2205</v>
      </c>
      <c r="F1284" s="20"/>
      <c r="G1284" s="23"/>
      <c r="H1284" s="133" t="s">
        <v>2206</v>
      </c>
      <c r="I1284" s="23"/>
      <c r="J1284" s="129"/>
      <c r="K1284" s="16"/>
      <c r="L1284" s="23"/>
      <c r="M1284" s="23"/>
      <c r="N1284" s="23" t="s">
        <v>810</v>
      </c>
      <c r="O1284" s="23" t="s">
        <v>223</v>
      </c>
      <c r="P1284" s="23" t="s">
        <v>811</v>
      </c>
      <c r="Q1284" s="23" t="s">
        <v>812</v>
      </c>
      <c r="R1284" s="23"/>
      <c r="S1284" s="23"/>
      <c r="T1284" s="23"/>
      <c r="U1284" s="23"/>
      <c r="V1284" s="23"/>
      <c r="W1284" s="23"/>
      <c r="X1284" s="23"/>
      <c r="Y1284" s="23"/>
      <c r="Z1284" s="23"/>
      <c r="AA1284" s="23"/>
      <c r="AB1284" s="23" t="s">
        <v>62</v>
      </c>
      <c r="AC1284" s="23" t="s">
        <v>62</v>
      </c>
      <c r="AD1284" s="23"/>
      <c r="AE1284" s="23"/>
      <c r="AF1284" s="16"/>
      <c r="AG1284" s="16"/>
      <c r="AH1284" s="280"/>
      <c r="AI1284" s="16"/>
      <c r="AJ1284" s="16"/>
      <c r="AK1284" s="16"/>
      <c r="AL1284" s="23"/>
      <c r="AM1284" s="23"/>
      <c r="AN1284" s="23"/>
    </row>
    <row r="1285" spans="1:40" ht="46.5" customHeight="1" x14ac:dyDescent="0.2">
      <c r="A1285" s="125" t="s">
        <v>458</v>
      </c>
      <c r="B1285" s="3">
        <v>2020</v>
      </c>
      <c r="C1285" s="16" t="s">
        <v>54</v>
      </c>
      <c r="D1285" s="138" t="s">
        <v>3312</v>
      </c>
      <c r="E1285" s="20" t="s">
        <v>2207</v>
      </c>
      <c r="F1285" s="20"/>
      <c r="G1285" s="23"/>
      <c r="H1285" s="133" t="s">
        <v>2208</v>
      </c>
      <c r="I1285" s="23"/>
      <c r="J1285" s="129"/>
      <c r="K1285" s="16"/>
      <c r="L1285" s="23"/>
      <c r="M1285" s="23"/>
      <c r="N1285" s="23" t="s">
        <v>810</v>
      </c>
      <c r="O1285" s="23" t="s">
        <v>223</v>
      </c>
      <c r="P1285" s="23"/>
      <c r="Q1285" s="23"/>
      <c r="R1285" s="23"/>
      <c r="S1285" s="23"/>
      <c r="T1285" s="23"/>
      <c r="U1285" s="23"/>
      <c r="V1285" s="23"/>
      <c r="W1285" s="23"/>
      <c r="X1285" s="23"/>
      <c r="Y1285" s="23"/>
      <c r="Z1285" s="23"/>
      <c r="AA1285" s="23"/>
      <c r="AB1285" s="23"/>
      <c r="AC1285" s="23" t="s">
        <v>62</v>
      </c>
      <c r="AD1285" s="23"/>
      <c r="AE1285" s="23"/>
      <c r="AF1285" s="16"/>
      <c r="AG1285" s="16"/>
      <c r="AH1285" s="280"/>
      <c r="AI1285" s="16"/>
      <c r="AJ1285" s="16"/>
      <c r="AK1285" s="16"/>
      <c r="AL1285" s="23"/>
      <c r="AM1285" s="23"/>
      <c r="AN1285" s="23"/>
    </row>
    <row r="1286" spans="1:40" ht="46.5" customHeight="1" x14ac:dyDescent="0.2">
      <c r="A1286" s="125" t="s">
        <v>458</v>
      </c>
      <c r="B1286" s="3">
        <v>2020</v>
      </c>
      <c r="C1286" s="16" t="s">
        <v>1579</v>
      </c>
      <c r="D1286" s="76" t="s">
        <v>3313</v>
      </c>
      <c r="E1286" s="20" t="s">
        <v>2209</v>
      </c>
      <c r="F1286" s="19"/>
      <c r="G1286" s="23"/>
      <c r="H1286" s="133" t="s">
        <v>2210</v>
      </c>
      <c r="I1286" s="23"/>
      <c r="J1286" s="129"/>
      <c r="K1286" s="16"/>
      <c r="L1286" s="23"/>
      <c r="M1286" s="23"/>
      <c r="N1286" s="23" t="s">
        <v>231</v>
      </c>
      <c r="O1286" s="23" t="s">
        <v>232</v>
      </c>
      <c r="P1286" s="23"/>
      <c r="Q1286" s="23"/>
      <c r="R1286" s="23"/>
      <c r="S1286" s="23"/>
      <c r="T1286" s="23"/>
      <c r="U1286" s="23"/>
      <c r="V1286" s="23"/>
      <c r="W1286" s="23"/>
      <c r="X1286" s="23"/>
      <c r="Y1286" s="23"/>
      <c r="Z1286" s="23"/>
      <c r="AA1286" s="23"/>
      <c r="AB1286" s="23"/>
      <c r="AC1286" s="23" t="s">
        <v>62</v>
      </c>
      <c r="AD1286" s="23"/>
      <c r="AE1286" s="23"/>
      <c r="AF1286" s="16"/>
      <c r="AG1286" s="16"/>
      <c r="AH1286" s="280"/>
      <c r="AI1286" s="16"/>
      <c r="AJ1286" s="16"/>
      <c r="AK1286" s="16"/>
      <c r="AL1286" s="23"/>
      <c r="AM1286" s="23"/>
      <c r="AN1286" s="23"/>
    </row>
    <row r="1287" spans="1:40" ht="46.5" customHeight="1" x14ac:dyDescent="0.2">
      <c r="A1287" s="125" t="s">
        <v>458</v>
      </c>
      <c r="B1287" s="3">
        <v>2020</v>
      </c>
      <c r="C1287" s="16" t="s">
        <v>1579</v>
      </c>
      <c r="D1287" s="76" t="s">
        <v>3314</v>
      </c>
      <c r="E1287" s="20" t="s">
        <v>2211</v>
      </c>
      <c r="F1287" s="20"/>
      <c r="G1287" s="23"/>
      <c r="H1287" s="133" t="s">
        <v>2212</v>
      </c>
      <c r="I1287" s="23"/>
      <c r="J1287" s="129"/>
      <c r="K1287" s="16"/>
      <c r="L1287" s="23"/>
      <c r="M1287" s="23"/>
      <c r="N1287" s="23" t="s">
        <v>231</v>
      </c>
      <c r="O1287" s="23" t="s">
        <v>232</v>
      </c>
      <c r="P1287" s="23"/>
      <c r="Q1287" s="23"/>
      <c r="R1287" s="23"/>
      <c r="S1287" s="23"/>
      <c r="T1287" s="23"/>
      <c r="U1287" s="23"/>
      <c r="V1287" s="23"/>
      <c r="W1287" s="23"/>
      <c r="X1287" s="23"/>
      <c r="Y1287" s="23"/>
      <c r="Z1287" s="23"/>
      <c r="AA1287" s="23"/>
      <c r="AB1287" s="23"/>
      <c r="AC1287" s="23" t="s">
        <v>62</v>
      </c>
      <c r="AD1287" s="23"/>
      <c r="AE1287" s="23"/>
      <c r="AF1287" s="16"/>
      <c r="AG1287" s="16"/>
      <c r="AH1287" s="280"/>
      <c r="AI1287" s="16"/>
      <c r="AJ1287" s="16"/>
      <c r="AK1287" s="16"/>
      <c r="AL1287" s="23"/>
      <c r="AM1287" s="23"/>
      <c r="AN1287" s="23"/>
    </row>
    <row r="1288" spans="1:40" ht="46.5" customHeight="1" x14ac:dyDescent="0.2">
      <c r="A1288" s="125" t="s">
        <v>458</v>
      </c>
      <c r="B1288" s="3">
        <v>2020</v>
      </c>
      <c r="C1288" s="16" t="s">
        <v>54</v>
      </c>
      <c r="D1288" s="120" t="s">
        <v>3315</v>
      </c>
      <c r="E1288" s="20" t="s">
        <v>2213</v>
      </c>
      <c r="F1288" s="20"/>
      <c r="G1288" s="23"/>
      <c r="H1288" s="133" t="s">
        <v>2214</v>
      </c>
      <c r="I1288" s="23"/>
      <c r="J1288" s="129"/>
      <c r="K1288" s="16"/>
      <c r="L1288" s="23"/>
      <c r="M1288" s="23"/>
      <c r="N1288" s="23" t="s">
        <v>810</v>
      </c>
      <c r="O1288" s="23" t="s">
        <v>223</v>
      </c>
      <c r="P1288" s="23" t="s">
        <v>811</v>
      </c>
      <c r="Q1288" s="23" t="s">
        <v>812</v>
      </c>
      <c r="R1288" s="23"/>
      <c r="S1288" s="23"/>
      <c r="T1288" s="23"/>
      <c r="U1288" s="23"/>
      <c r="V1288" s="23"/>
      <c r="W1288" s="23"/>
      <c r="X1288" s="23"/>
      <c r="Y1288" s="23"/>
      <c r="Z1288" s="23"/>
      <c r="AA1288" s="23"/>
      <c r="AB1288" s="23" t="s">
        <v>62</v>
      </c>
      <c r="AC1288" s="23" t="s">
        <v>62</v>
      </c>
      <c r="AD1288" s="23"/>
      <c r="AE1288" s="23"/>
      <c r="AF1288" s="16"/>
      <c r="AG1288" s="16"/>
      <c r="AH1288" s="280"/>
      <c r="AI1288" s="16"/>
      <c r="AJ1288" s="16"/>
      <c r="AK1288" s="16"/>
      <c r="AL1288" s="23"/>
      <c r="AM1288" s="23"/>
      <c r="AN1288" s="23"/>
    </row>
    <row r="1289" spans="1:40" ht="46.5" customHeight="1" x14ac:dyDescent="0.2">
      <c r="A1289" s="125" t="s">
        <v>458</v>
      </c>
      <c r="B1289" s="3">
        <v>2020</v>
      </c>
      <c r="C1289" s="16" t="s">
        <v>54</v>
      </c>
      <c r="D1289" s="120" t="s">
        <v>3316</v>
      </c>
      <c r="E1289" s="20" t="s">
        <v>2213</v>
      </c>
      <c r="F1289" s="20"/>
      <c r="G1289" s="23"/>
      <c r="H1289" s="133" t="s">
        <v>2214</v>
      </c>
      <c r="I1289" s="23"/>
      <c r="J1289" s="129"/>
      <c r="K1289" s="16"/>
      <c r="L1289" s="23"/>
      <c r="M1289" s="23"/>
      <c r="N1289" s="23" t="s">
        <v>810</v>
      </c>
      <c r="O1289" s="23" t="s">
        <v>223</v>
      </c>
      <c r="P1289" s="23" t="s">
        <v>811</v>
      </c>
      <c r="Q1289" s="23" t="s">
        <v>812</v>
      </c>
      <c r="R1289" s="23"/>
      <c r="S1289" s="23"/>
      <c r="T1289" s="23"/>
      <c r="U1289" s="23"/>
      <c r="V1289" s="23"/>
      <c r="W1289" s="23"/>
      <c r="X1289" s="23"/>
      <c r="Y1289" s="23"/>
      <c r="Z1289" s="23"/>
      <c r="AA1289" s="23"/>
      <c r="AB1289" s="23" t="s">
        <v>62</v>
      </c>
      <c r="AC1289" s="23" t="s">
        <v>62</v>
      </c>
      <c r="AD1289" s="23"/>
      <c r="AE1289" s="23"/>
      <c r="AF1289" s="16"/>
      <c r="AG1289" s="16"/>
      <c r="AH1289" s="280"/>
      <c r="AI1289" s="16"/>
      <c r="AJ1289" s="16"/>
      <c r="AK1289" s="16"/>
      <c r="AL1289" s="23"/>
      <c r="AM1289" s="23"/>
      <c r="AN1289" s="23"/>
    </row>
    <row r="1290" spans="1:40" ht="46.5" customHeight="1" x14ac:dyDescent="0.2">
      <c r="A1290" s="125" t="s">
        <v>458</v>
      </c>
      <c r="B1290" s="3">
        <v>2020</v>
      </c>
      <c r="C1290" s="16" t="s">
        <v>54</v>
      </c>
      <c r="D1290" s="120" t="s">
        <v>3317</v>
      </c>
      <c r="E1290" s="20" t="s">
        <v>2213</v>
      </c>
      <c r="F1290" s="20"/>
      <c r="G1290" s="23"/>
      <c r="H1290" s="133" t="s">
        <v>2214</v>
      </c>
      <c r="I1290" s="23"/>
      <c r="J1290" s="129"/>
      <c r="K1290" s="16"/>
      <c r="L1290" s="23"/>
      <c r="M1290" s="23"/>
      <c r="N1290" s="23" t="s">
        <v>811</v>
      </c>
      <c r="O1290" s="23" t="s">
        <v>812</v>
      </c>
      <c r="P1290" s="23" t="s">
        <v>1240</v>
      </c>
      <c r="Q1290" s="23" t="s">
        <v>281</v>
      </c>
      <c r="R1290" s="23"/>
      <c r="S1290" s="23"/>
      <c r="T1290" s="23"/>
      <c r="U1290" s="23"/>
      <c r="V1290" s="23"/>
      <c r="W1290" s="23"/>
      <c r="X1290" s="23"/>
      <c r="Y1290" s="23"/>
      <c r="Z1290" s="23"/>
      <c r="AA1290" s="23"/>
      <c r="AB1290" s="23" t="s">
        <v>62</v>
      </c>
      <c r="AC1290" s="23" t="s">
        <v>62</v>
      </c>
      <c r="AD1290" s="23"/>
      <c r="AE1290" s="23"/>
      <c r="AF1290" s="16"/>
      <c r="AG1290" s="16"/>
      <c r="AH1290" s="280"/>
      <c r="AI1290" s="16"/>
      <c r="AJ1290" s="16"/>
      <c r="AK1290" s="16"/>
      <c r="AL1290" s="23"/>
      <c r="AM1290" s="23"/>
      <c r="AN1290" s="23"/>
    </row>
    <row r="1291" spans="1:40" ht="46.5" customHeight="1" x14ac:dyDescent="0.2">
      <c r="A1291" s="125" t="s">
        <v>458</v>
      </c>
      <c r="B1291" s="3">
        <v>2020</v>
      </c>
      <c r="C1291" s="16" t="s">
        <v>136</v>
      </c>
      <c r="D1291" s="120" t="s">
        <v>3318</v>
      </c>
      <c r="E1291" s="20" t="s">
        <v>2215</v>
      </c>
      <c r="F1291" s="20"/>
      <c r="G1291" s="23"/>
      <c r="H1291" s="133" t="s">
        <v>2216</v>
      </c>
      <c r="I1291" s="23"/>
      <c r="J1291" s="129"/>
      <c r="K1291" s="16"/>
      <c r="L1291" s="23"/>
      <c r="M1291" s="23"/>
      <c r="N1291" s="23" t="s">
        <v>318</v>
      </c>
      <c r="O1291" s="23" t="s">
        <v>319</v>
      </c>
      <c r="P1291" s="23"/>
      <c r="Q1291" s="23"/>
      <c r="R1291" s="23"/>
      <c r="S1291" s="23"/>
      <c r="T1291" s="23"/>
      <c r="U1291" s="23"/>
      <c r="V1291" s="23"/>
      <c r="W1291" s="23"/>
      <c r="X1291" s="23"/>
      <c r="Y1291" s="23"/>
      <c r="Z1291" s="23"/>
      <c r="AA1291" s="23"/>
      <c r="AB1291" s="23"/>
      <c r="AC1291" s="23" t="s">
        <v>62</v>
      </c>
      <c r="AD1291" s="23"/>
      <c r="AE1291" s="23"/>
      <c r="AF1291" s="16"/>
      <c r="AG1291" s="16"/>
      <c r="AH1291" s="280"/>
      <c r="AI1291" s="16"/>
      <c r="AJ1291" s="16"/>
      <c r="AK1291" s="16"/>
      <c r="AL1291" s="23"/>
      <c r="AM1291" s="23"/>
      <c r="AN1291" s="23"/>
    </row>
    <row r="1292" spans="1:40" ht="46.5" customHeight="1" x14ac:dyDescent="0.2">
      <c r="A1292" s="125" t="s">
        <v>458</v>
      </c>
      <c r="B1292" s="3">
        <v>2020</v>
      </c>
      <c r="C1292" s="16" t="s">
        <v>87</v>
      </c>
      <c r="D1292" s="139" t="s">
        <v>3319</v>
      </c>
      <c r="E1292" s="20" t="s">
        <v>2217</v>
      </c>
      <c r="F1292" s="20"/>
      <c r="G1292" s="23"/>
      <c r="H1292" s="133" t="s">
        <v>2218</v>
      </c>
      <c r="I1292" s="23"/>
      <c r="J1292" s="129"/>
      <c r="K1292" s="16"/>
      <c r="L1292" s="23"/>
      <c r="M1292" s="23"/>
      <c r="N1292" s="23" t="s">
        <v>99</v>
      </c>
      <c r="O1292" s="23" t="s">
        <v>100</v>
      </c>
      <c r="P1292" s="23"/>
      <c r="Q1292" s="23"/>
      <c r="R1292" s="23"/>
      <c r="S1292" s="23"/>
      <c r="T1292" s="23"/>
      <c r="U1292" s="23"/>
      <c r="V1292" s="23"/>
      <c r="W1292" s="23"/>
      <c r="X1292" s="23"/>
      <c r="Y1292" s="23"/>
      <c r="Z1292" s="23"/>
      <c r="AA1292" s="23"/>
      <c r="AB1292" s="23"/>
      <c r="AC1292" s="23" t="s">
        <v>62</v>
      </c>
      <c r="AD1292" s="23"/>
      <c r="AE1292" s="23"/>
      <c r="AF1292" s="16"/>
      <c r="AG1292" s="16"/>
      <c r="AH1292" s="280"/>
      <c r="AI1292" s="16"/>
      <c r="AJ1292" s="16"/>
      <c r="AK1292" s="16"/>
      <c r="AL1292" s="23"/>
      <c r="AM1292" s="23"/>
      <c r="AN1292" s="23"/>
    </row>
    <row r="1293" spans="1:40" ht="46.5" customHeight="1" x14ac:dyDescent="0.2">
      <c r="A1293" s="125" t="s">
        <v>458</v>
      </c>
      <c r="B1293" s="3">
        <v>2020</v>
      </c>
      <c r="C1293" s="16" t="s">
        <v>87</v>
      </c>
      <c r="D1293" s="139" t="s">
        <v>3320</v>
      </c>
      <c r="E1293" s="20" t="s">
        <v>2219</v>
      </c>
      <c r="F1293" s="20"/>
      <c r="G1293" s="23"/>
      <c r="H1293" s="133" t="s">
        <v>2220</v>
      </c>
      <c r="I1293" s="23"/>
      <c r="J1293" s="129"/>
      <c r="K1293" s="16"/>
      <c r="L1293" s="23"/>
      <c r="M1293" s="23"/>
      <c r="N1293" s="23" t="s">
        <v>99</v>
      </c>
      <c r="O1293" s="23" t="s">
        <v>100</v>
      </c>
      <c r="P1293" s="23"/>
      <c r="Q1293" s="23"/>
      <c r="R1293" s="23"/>
      <c r="S1293" s="23"/>
      <c r="T1293" s="23"/>
      <c r="U1293" s="23"/>
      <c r="V1293" s="23"/>
      <c r="W1293" s="23"/>
      <c r="X1293" s="23"/>
      <c r="Y1293" s="23"/>
      <c r="Z1293" s="23"/>
      <c r="AA1293" s="23"/>
      <c r="AB1293" s="23"/>
      <c r="AC1293" s="23" t="s">
        <v>62</v>
      </c>
      <c r="AD1293" s="23"/>
      <c r="AE1293" s="23"/>
      <c r="AF1293" s="16"/>
      <c r="AG1293" s="16"/>
      <c r="AH1293" s="280"/>
      <c r="AI1293" s="16"/>
      <c r="AJ1293" s="16"/>
      <c r="AK1293" s="16"/>
      <c r="AL1293" s="23"/>
      <c r="AM1293" s="23"/>
      <c r="AN1293" s="23"/>
    </row>
    <row r="1294" spans="1:40" ht="46.5" customHeight="1" x14ac:dyDescent="0.2">
      <c r="A1294" s="125" t="s">
        <v>458</v>
      </c>
      <c r="B1294" s="3">
        <v>2020</v>
      </c>
      <c r="C1294" s="16" t="s">
        <v>87</v>
      </c>
      <c r="D1294" s="139" t="s">
        <v>3320</v>
      </c>
      <c r="E1294" s="20" t="s">
        <v>2221</v>
      </c>
      <c r="F1294" s="20"/>
      <c r="G1294" s="23"/>
      <c r="H1294" s="133" t="s">
        <v>2222</v>
      </c>
      <c r="I1294" s="23"/>
      <c r="J1294" s="129"/>
      <c r="K1294" s="16"/>
      <c r="L1294" s="23"/>
      <c r="M1294" s="23"/>
      <c r="N1294" s="23" t="s">
        <v>99</v>
      </c>
      <c r="O1294" s="23" t="s">
        <v>100</v>
      </c>
      <c r="P1294" s="23"/>
      <c r="Q1294" s="23"/>
      <c r="R1294" s="23"/>
      <c r="S1294" s="23"/>
      <c r="T1294" s="23"/>
      <c r="U1294" s="23"/>
      <c r="V1294" s="23"/>
      <c r="W1294" s="23"/>
      <c r="X1294" s="23"/>
      <c r="Y1294" s="23"/>
      <c r="Z1294" s="23"/>
      <c r="AA1294" s="23"/>
      <c r="AB1294" s="23"/>
      <c r="AC1294" s="23" t="s">
        <v>62</v>
      </c>
      <c r="AD1294" s="23"/>
      <c r="AE1294" s="23"/>
      <c r="AF1294" s="16"/>
      <c r="AG1294" s="16"/>
      <c r="AH1294" s="280"/>
      <c r="AI1294" s="16"/>
      <c r="AJ1294" s="16"/>
      <c r="AK1294" s="16"/>
      <c r="AL1294" s="23"/>
      <c r="AM1294" s="23"/>
      <c r="AN1294" s="23"/>
    </row>
    <row r="1295" spans="1:40" ht="46.5" customHeight="1" x14ac:dyDescent="0.2">
      <c r="A1295" s="125" t="s">
        <v>458</v>
      </c>
      <c r="B1295" s="3">
        <v>2020</v>
      </c>
      <c r="C1295" s="16" t="s">
        <v>87</v>
      </c>
      <c r="D1295" s="65" t="s">
        <v>3320</v>
      </c>
      <c r="E1295" s="20" t="s">
        <v>2223</v>
      </c>
      <c r="F1295" s="20"/>
      <c r="G1295" s="23"/>
      <c r="H1295" s="133" t="s">
        <v>2224</v>
      </c>
      <c r="I1295" s="23"/>
      <c r="J1295" s="129"/>
      <c r="K1295" s="16"/>
      <c r="L1295" s="23"/>
      <c r="M1295" s="23"/>
      <c r="N1295" s="23" t="s">
        <v>99</v>
      </c>
      <c r="O1295" s="23" t="s">
        <v>100</v>
      </c>
      <c r="P1295" s="23"/>
      <c r="Q1295" s="23"/>
      <c r="R1295" s="23"/>
      <c r="S1295" s="23"/>
      <c r="T1295" s="23"/>
      <c r="U1295" s="23"/>
      <c r="V1295" s="23"/>
      <c r="W1295" s="23"/>
      <c r="X1295" s="23"/>
      <c r="Y1295" s="23"/>
      <c r="Z1295" s="23"/>
      <c r="AA1295" s="23"/>
      <c r="AB1295" s="23"/>
      <c r="AC1295" s="23" t="s">
        <v>62</v>
      </c>
      <c r="AD1295" s="23"/>
      <c r="AE1295" s="23"/>
      <c r="AF1295" s="16"/>
      <c r="AG1295" s="16"/>
      <c r="AH1295" s="280"/>
      <c r="AI1295" s="16"/>
      <c r="AJ1295" s="16"/>
      <c r="AK1295" s="16"/>
      <c r="AL1295" s="23"/>
      <c r="AM1295" s="23"/>
      <c r="AN1295" s="23"/>
    </row>
    <row r="1296" spans="1:40" ht="46.5" customHeight="1" x14ac:dyDescent="0.2">
      <c r="A1296" s="125" t="s">
        <v>458</v>
      </c>
      <c r="B1296" s="3">
        <v>2020</v>
      </c>
      <c r="C1296" s="16" t="s">
        <v>54</v>
      </c>
      <c r="D1296" s="65" t="s">
        <v>3321</v>
      </c>
      <c r="E1296" s="20" t="s">
        <v>2225</v>
      </c>
      <c r="F1296" s="20"/>
      <c r="G1296" s="23"/>
      <c r="H1296" s="133" t="s">
        <v>2226</v>
      </c>
      <c r="I1296" s="23"/>
      <c r="J1296" s="129"/>
      <c r="K1296" s="16"/>
      <c r="L1296" s="23"/>
      <c r="M1296" s="23"/>
      <c r="N1296" s="23" t="s">
        <v>347</v>
      </c>
      <c r="O1296" s="23" t="s">
        <v>348</v>
      </c>
      <c r="P1296" s="23"/>
      <c r="Q1296" s="23"/>
      <c r="R1296" s="23"/>
      <c r="S1296" s="23"/>
      <c r="T1296" s="23"/>
      <c r="U1296" s="23"/>
      <c r="V1296" s="23"/>
      <c r="W1296" s="23"/>
      <c r="X1296" s="23"/>
      <c r="Y1296" s="23"/>
      <c r="Z1296" s="23"/>
      <c r="AA1296" s="23"/>
      <c r="AB1296" s="23"/>
      <c r="AC1296" s="23" t="s">
        <v>62</v>
      </c>
      <c r="AD1296" s="23"/>
      <c r="AE1296" s="23"/>
      <c r="AF1296" s="16"/>
      <c r="AG1296" s="16"/>
      <c r="AH1296" s="280"/>
      <c r="AI1296" s="16"/>
      <c r="AJ1296" s="16"/>
      <c r="AK1296" s="16"/>
      <c r="AL1296" s="23"/>
      <c r="AM1296" s="23"/>
      <c r="AN1296" s="23"/>
    </row>
    <row r="1297" spans="1:40" ht="46.5" customHeight="1" x14ac:dyDescent="0.2">
      <c r="A1297" s="270" t="s">
        <v>529</v>
      </c>
      <c r="B1297" s="3">
        <v>2020</v>
      </c>
      <c r="C1297" s="16" t="s">
        <v>125</v>
      </c>
      <c r="D1297" s="65" t="s">
        <v>3322</v>
      </c>
      <c r="E1297" s="20" t="s">
        <v>2227</v>
      </c>
      <c r="F1297" s="20"/>
      <c r="G1297" s="23"/>
      <c r="H1297" s="133" t="s">
        <v>2228</v>
      </c>
      <c r="I1297" s="23"/>
      <c r="J1297" s="129"/>
      <c r="K1297" s="16"/>
      <c r="L1297" s="23"/>
      <c r="M1297" s="23"/>
      <c r="N1297" s="23" t="s">
        <v>130</v>
      </c>
      <c r="O1297" s="23" t="s">
        <v>131</v>
      </c>
      <c r="P1297" s="23"/>
      <c r="Q1297" s="23"/>
      <c r="R1297" s="23"/>
      <c r="S1297" s="23"/>
      <c r="T1297" s="23"/>
      <c r="U1297" s="23"/>
      <c r="V1297" s="23"/>
      <c r="W1297" s="23"/>
      <c r="X1297" s="23"/>
      <c r="Y1297" s="23"/>
      <c r="Z1297" s="23"/>
      <c r="AA1297" s="23"/>
      <c r="AB1297" s="23"/>
      <c r="AC1297" s="23"/>
      <c r="AD1297" s="23"/>
      <c r="AE1297" s="23"/>
      <c r="AF1297" s="16"/>
      <c r="AG1297" s="16"/>
      <c r="AH1297" s="280"/>
      <c r="AI1297" s="16"/>
      <c r="AJ1297" s="16"/>
      <c r="AK1297" s="16"/>
      <c r="AL1297" s="23"/>
      <c r="AM1297" s="23"/>
      <c r="AN1297" s="23"/>
    </row>
    <row r="1298" spans="1:40" ht="46.5" customHeight="1" x14ac:dyDescent="0.2">
      <c r="A1298" s="270" t="s">
        <v>529</v>
      </c>
      <c r="B1298" s="3">
        <v>2020</v>
      </c>
      <c r="C1298" s="16" t="s">
        <v>125</v>
      </c>
      <c r="D1298" s="79" t="s">
        <v>3323</v>
      </c>
      <c r="E1298" s="20" t="s">
        <v>2229</v>
      </c>
      <c r="F1298" s="20"/>
      <c r="G1298" s="23"/>
      <c r="H1298" s="133" t="s">
        <v>2230</v>
      </c>
      <c r="I1298" s="23"/>
      <c r="J1298" s="129"/>
      <c r="K1298" s="16"/>
      <c r="L1298" s="23"/>
      <c r="M1298" s="23"/>
      <c r="N1298" s="23" t="s">
        <v>130</v>
      </c>
      <c r="O1298" s="23" t="s">
        <v>131</v>
      </c>
      <c r="P1298" s="23"/>
      <c r="Q1298" s="23"/>
      <c r="R1298" s="23"/>
      <c r="S1298" s="23"/>
      <c r="T1298" s="23"/>
      <c r="U1298" s="23"/>
      <c r="V1298" s="23"/>
      <c r="W1298" s="23"/>
      <c r="X1298" s="23"/>
      <c r="Y1298" s="23"/>
      <c r="Z1298" s="23"/>
      <c r="AA1298" s="23"/>
      <c r="AB1298" s="23"/>
      <c r="AC1298" s="23" t="s">
        <v>62</v>
      </c>
      <c r="AD1298" s="23"/>
      <c r="AE1298" s="23"/>
      <c r="AF1298" s="16"/>
      <c r="AG1298" s="16"/>
      <c r="AH1298" s="280"/>
      <c r="AI1298" s="16"/>
      <c r="AJ1298" s="16"/>
      <c r="AK1298" s="16"/>
      <c r="AL1298" s="23"/>
      <c r="AM1298" s="23"/>
      <c r="AN1298" s="23"/>
    </row>
    <row r="1299" spans="1:40" ht="46.5" customHeight="1" x14ac:dyDescent="0.2">
      <c r="A1299" s="270" t="s">
        <v>529</v>
      </c>
      <c r="B1299" s="3">
        <v>2020</v>
      </c>
      <c r="C1299" s="16" t="s">
        <v>125</v>
      </c>
      <c r="D1299" s="76" t="s">
        <v>3324</v>
      </c>
      <c r="E1299" s="20" t="s">
        <v>2231</v>
      </c>
      <c r="F1299" s="20"/>
      <c r="G1299" s="23"/>
      <c r="H1299" s="132">
        <v>44013</v>
      </c>
      <c r="I1299" s="23"/>
      <c r="J1299" s="129"/>
      <c r="K1299" s="16"/>
      <c r="L1299" s="23"/>
      <c r="M1299" s="23"/>
      <c r="N1299" s="23" t="s">
        <v>130</v>
      </c>
      <c r="O1299" s="23" t="s">
        <v>131</v>
      </c>
      <c r="P1299" s="23"/>
      <c r="Q1299" s="23"/>
      <c r="R1299" s="23"/>
      <c r="S1299" s="23"/>
      <c r="T1299" s="23"/>
      <c r="U1299" s="23"/>
      <c r="V1299" s="23"/>
      <c r="W1299" s="23"/>
      <c r="X1299" s="23"/>
      <c r="Y1299" s="23"/>
      <c r="Z1299" s="23"/>
      <c r="AA1299" s="23"/>
      <c r="AB1299" s="23"/>
      <c r="AC1299" s="23" t="s">
        <v>62</v>
      </c>
      <c r="AD1299" s="23"/>
      <c r="AE1299" s="23"/>
      <c r="AF1299" s="16"/>
      <c r="AG1299" s="16"/>
      <c r="AH1299" s="280"/>
      <c r="AI1299" s="16"/>
      <c r="AJ1299" s="16"/>
      <c r="AK1299" s="16"/>
      <c r="AL1299" s="23"/>
      <c r="AM1299" s="23"/>
      <c r="AN1299" s="23"/>
    </row>
    <row r="1300" spans="1:40" ht="46.5" customHeight="1" x14ac:dyDescent="0.2">
      <c r="A1300" s="270" t="s">
        <v>529</v>
      </c>
      <c r="B1300" s="3">
        <v>2020</v>
      </c>
      <c r="C1300" s="16" t="s">
        <v>54</v>
      </c>
      <c r="D1300" s="76" t="s">
        <v>3325</v>
      </c>
      <c r="E1300" s="20" t="s">
        <v>2232</v>
      </c>
      <c r="F1300" s="20"/>
      <c r="G1300" s="23"/>
      <c r="H1300" s="133" t="s">
        <v>2233</v>
      </c>
      <c r="I1300" s="23"/>
      <c r="J1300" s="129"/>
      <c r="K1300" s="16"/>
      <c r="L1300" s="23"/>
      <c r="M1300" s="23"/>
      <c r="N1300" s="23" t="s">
        <v>536</v>
      </c>
      <c r="O1300" s="23" t="s">
        <v>223</v>
      </c>
      <c r="P1300" s="23"/>
      <c r="Q1300" s="23"/>
      <c r="R1300" s="23"/>
      <c r="S1300" s="23"/>
      <c r="T1300" s="23"/>
      <c r="U1300" s="23"/>
      <c r="V1300" s="23"/>
      <c r="W1300" s="23"/>
      <c r="X1300" s="23"/>
      <c r="Y1300" s="23"/>
      <c r="Z1300" s="23"/>
      <c r="AA1300" s="23"/>
      <c r="AB1300" s="23"/>
      <c r="AC1300" s="23"/>
      <c r="AD1300" s="23"/>
      <c r="AE1300" s="23"/>
      <c r="AF1300" s="16"/>
      <c r="AG1300" s="16"/>
      <c r="AH1300" s="280"/>
      <c r="AI1300" s="16"/>
      <c r="AJ1300" s="16"/>
      <c r="AK1300" s="16"/>
      <c r="AL1300" s="23"/>
      <c r="AM1300" s="23"/>
      <c r="AN1300" s="23"/>
    </row>
    <row r="1301" spans="1:40" ht="46.5" customHeight="1" x14ac:dyDescent="0.2">
      <c r="A1301" s="50" t="s">
        <v>349</v>
      </c>
      <c r="B1301" s="50">
        <v>2021</v>
      </c>
      <c r="C1301" s="16" t="s">
        <v>125</v>
      </c>
      <c r="D1301" s="35" t="s">
        <v>4830</v>
      </c>
      <c r="E1301" s="76" t="s">
        <v>350</v>
      </c>
      <c r="F1301" s="16"/>
      <c r="G1301" s="23"/>
      <c r="H1301" s="98">
        <v>44329</v>
      </c>
      <c r="I1301" s="21" t="s">
        <v>351</v>
      </c>
      <c r="J1301" s="20"/>
      <c r="K1301" s="16"/>
      <c r="L1301" s="23"/>
      <c r="M1301" s="23"/>
      <c r="N1301" s="23" t="s">
        <v>352</v>
      </c>
      <c r="O1301" s="23" t="s">
        <v>353</v>
      </c>
      <c r="P1301" s="23" t="s">
        <v>332</v>
      </c>
      <c r="Q1301" s="23" t="s">
        <v>333</v>
      </c>
      <c r="R1301" s="23" t="s">
        <v>132</v>
      </c>
      <c r="S1301" s="23" t="s">
        <v>133</v>
      </c>
      <c r="T1301" s="23" t="s">
        <v>130</v>
      </c>
      <c r="U1301" s="23" t="s">
        <v>131</v>
      </c>
      <c r="V1301" s="23"/>
      <c r="W1301" s="23"/>
      <c r="X1301" s="23"/>
      <c r="Y1301" s="23"/>
      <c r="Z1301" s="23"/>
      <c r="AA1301" s="23"/>
      <c r="AB1301" s="23"/>
      <c r="AC1301" s="23"/>
      <c r="AD1301" s="23"/>
      <c r="AE1301" s="23"/>
      <c r="AF1301" s="16"/>
      <c r="AG1301" s="16"/>
      <c r="AH1301" s="280"/>
      <c r="AI1301" s="16"/>
      <c r="AJ1301" s="16"/>
      <c r="AK1301" s="23"/>
      <c r="AL1301" s="23"/>
      <c r="AM1301" s="23"/>
      <c r="AN1301" s="23"/>
    </row>
    <row r="1302" spans="1:40" ht="46.5" customHeight="1" x14ac:dyDescent="0.2">
      <c r="A1302" s="50" t="s">
        <v>349</v>
      </c>
      <c r="B1302" s="50">
        <v>2021</v>
      </c>
      <c r="C1302" s="16" t="s">
        <v>125</v>
      </c>
      <c r="D1302" s="35" t="s">
        <v>4831</v>
      </c>
      <c r="E1302" s="76" t="s">
        <v>350</v>
      </c>
      <c r="F1302" s="16"/>
      <c r="G1302" s="23"/>
      <c r="H1302" s="98">
        <v>44546</v>
      </c>
      <c r="I1302" s="21" t="s">
        <v>1241</v>
      </c>
      <c r="J1302" s="20"/>
      <c r="K1302" s="16"/>
      <c r="L1302" s="307"/>
      <c r="M1302" s="23"/>
      <c r="N1302" s="23" t="s">
        <v>352</v>
      </c>
      <c r="O1302" s="23" t="s">
        <v>353</v>
      </c>
      <c r="P1302" s="23" t="s">
        <v>291</v>
      </c>
      <c r="Q1302" s="23" t="s">
        <v>292</v>
      </c>
      <c r="R1302" s="23"/>
      <c r="S1302" s="23"/>
      <c r="T1302" s="23"/>
      <c r="U1302" s="23"/>
      <c r="V1302" s="23"/>
      <c r="W1302" s="23"/>
      <c r="X1302" s="23"/>
      <c r="Y1302" s="23"/>
      <c r="Z1302" s="23"/>
      <c r="AA1302" s="23"/>
      <c r="AB1302" s="23"/>
      <c r="AC1302" s="23"/>
      <c r="AD1302" s="23"/>
      <c r="AE1302" s="23"/>
      <c r="AF1302" s="16"/>
      <c r="AG1302" s="16"/>
      <c r="AH1302" s="280"/>
      <c r="AI1302" s="16"/>
      <c r="AJ1302" s="16"/>
      <c r="AK1302" s="23"/>
      <c r="AL1302" s="23"/>
      <c r="AM1302" s="23"/>
      <c r="AN1302" s="23"/>
    </row>
    <row r="1303" spans="1:40" ht="46.5" customHeight="1" x14ac:dyDescent="0.2">
      <c r="A1303" s="50" t="s">
        <v>349</v>
      </c>
      <c r="B1303" s="50">
        <v>2021</v>
      </c>
      <c r="C1303" s="16" t="s">
        <v>125</v>
      </c>
      <c r="D1303" s="35" t="s">
        <v>4832</v>
      </c>
      <c r="E1303" s="76" t="s">
        <v>350</v>
      </c>
      <c r="F1303" s="16"/>
      <c r="G1303" s="23"/>
      <c r="H1303" s="98">
        <v>44530</v>
      </c>
      <c r="I1303" s="21" t="s">
        <v>1182</v>
      </c>
      <c r="J1303" s="20"/>
      <c r="K1303" s="16"/>
      <c r="L1303" s="23"/>
      <c r="M1303" s="23"/>
      <c r="N1303" s="23" t="s">
        <v>352</v>
      </c>
      <c r="O1303" s="23" t="s">
        <v>353</v>
      </c>
      <c r="P1303" s="23"/>
      <c r="Q1303" s="23"/>
      <c r="R1303" s="23"/>
      <c r="S1303" s="23"/>
      <c r="T1303" s="23"/>
      <c r="U1303" s="23"/>
      <c r="V1303" s="23"/>
      <c r="W1303" s="23"/>
      <c r="X1303" s="23"/>
      <c r="Y1303" s="23"/>
      <c r="Z1303" s="23"/>
      <c r="AA1303" s="23"/>
      <c r="AB1303" s="23"/>
      <c r="AC1303" s="23"/>
      <c r="AD1303" s="23"/>
      <c r="AE1303" s="23"/>
      <c r="AF1303" s="16"/>
      <c r="AG1303" s="16"/>
      <c r="AH1303" s="280"/>
      <c r="AI1303" s="16"/>
      <c r="AJ1303" s="16"/>
      <c r="AK1303" s="23"/>
      <c r="AL1303" s="23"/>
      <c r="AM1303" s="23"/>
      <c r="AN1303" s="23"/>
    </row>
    <row r="1304" spans="1:40" ht="46.5" customHeight="1" x14ac:dyDescent="0.2">
      <c r="A1304" s="50" t="s">
        <v>349</v>
      </c>
      <c r="B1304" s="50">
        <v>2021</v>
      </c>
      <c r="C1304" s="16" t="s">
        <v>1579</v>
      </c>
      <c r="D1304" s="35" t="s">
        <v>4833</v>
      </c>
      <c r="E1304" s="76" t="s">
        <v>354</v>
      </c>
      <c r="F1304" s="16"/>
      <c r="G1304" s="23"/>
      <c r="H1304" s="19" t="s">
        <v>355</v>
      </c>
      <c r="I1304" s="21" t="s">
        <v>356</v>
      </c>
      <c r="J1304" s="20"/>
      <c r="K1304" s="16"/>
      <c r="L1304" s="23"/>
      <c r="M1304" s="23"/>
      <c r="N1304" s="23" t="s">
        <v>66</v>
      </c>
      <c r="O1304" s="23" t="s">
        <v>67</v>
      </c>
      <c r="P1304" s="23"/>
      <c r="Q1304" s="23"/>
      <c r="R1304" s="23"/>
      <c r="S1304" s="23"/>
      <c r="T1304" s="23"/>
      <c r="U1304" s="23"/>
      <c r="V1304" s="23"/>
      <c r="W1304" s="23"/>
      <c r="X1304" s="23"/>
      <c r="Y1304" s="23"/>
      <c r="Z1304" s="23"/>
      <c r="AA1304" s="23"/>
      <c r="AB1304" s="23"/>
      <c r="AC1304" s="23"/>
      <c r="AD1304" s="23"/>
      <c r="AE1304" s="23"/>
      <c r="AF1304" s="16"/>
      <c r="AG1304" s="16"/>
      <c r="AH1304" s="280"/>
      <c r="AI1304" s="16"/>
      <c r="AJ1304" s="16"/>
      <c r="AK1304" s="23"/>
      <c r="AL1304" s="23"/>
      <c r="AM1304" s="23"/>
      <c r="AN1304" s="23"/>
    </row>
    <row r="1305" spans="1:40" ht="46.5" customHeight="1" x14ac:dyDescent="0.2">
      <c r="A1305" s="50" t="s">
        <v>349</v>
      </c>
      <c r="B1305" s="50">
        <v>2021</v>
      </c>
      <c r="C1305" s="16" t="s">
        <v>1579</v>
      </c>
      <c r="D1305" s="35" t="s">
        <v>4834</v>
      </c>
      <c r="E1305" s="76" t="s">
        <v>357</v>
      </c>
      <c r="F1305" s="16"/>
      <c r="G1305" s="23"/>
      <c r="H1305" s="98">
        <v>44349</v>
      </c>
      <c r="I1305" s="21" t="s">
        <v>358</v>
      </c>
      <c r="J1305" s="20"/>
      <c r="K1305" s="16"/>
      <c r="L1305" s="23"/>
      <c r="M1305" s="23"/>
      <c r="N1305" s="23" t="s">
        <v>66</v>
      </c>
      <c r="O1305" s="23" t="s">
        <v>67</v>
      </c>
      <c r="P1305" s="23"/>
      <c r="Q1305" s="23"/>
      <c r="R1305" s="23"/>
      <c r="S1305" s="23"/>
      <c r="T1305" s="23"/>
      <c r="U1305" s="23"/>
      <c r="V1305" s="23"/>
      <c r="W1305" s="23"/>
      <c r="X1305" s="23"/>
      <c r="Y1305" s="23"/>
      <c r="Z1305" s="23"/>
      <c r="AA1305" s="23"/>
      <c r="AB1305" s="23"/>
      <c r="AC1305" s="23"/>
      <c r="AD1305" s="23"/>
      <c r="AE1305" s="23"/>
      <c r="AF1305" s="16"/>
      <c r="AG1305" s="16"/>
      <c r="AH1305" s="280"/>
      <c r="AI1305" s="16"/>
      <c r="AJ1305" s="16"/>
      <c r="AK1305" s="23"/>
      <c r="AL1305" s="23"/>
      <c r="AM1305" s="23"/>
      <c r="AN1305" s="23"/>
    </row>
    <row r="1306" spans="1:40" ht="46.5" customHeight="1" x14ac:dyDescent="0.2">
      <c r="A1306" s="50" t="s">
        <v>349</v>
      </c>
      <c r="B1306" s="50">
        <v>2021</v>
      </c>
      <c r="C1306" s="16" t="s">
        <v>87</v>
      </c>
      <c r="D1306" s="35" t="s">
        <v>4835</v>
      </c>
      <c r="E1306" s="76" t="s">
        <v>350</v>
      </c>
      <c r="F1306" s="16"/>
      <c r="G1306" s="23"/>
      <c r="H1306" s="98">
        <v>44318</v>
      </c>
      <c r="I1306" s="21" t="s">
        <v>359</v>
      </c>
      <c r="J1306" s="20"/>
      <c r="K1306" s="16"/>
      <c r="L1306" s="23"/>
      <c r="M1306" s="23"/>
      <c r="N1306" s="23" t="s">
        <v>360</v>
      </c>
      <c r="O1306" s="23" t="s">
        <v>361</v>
      </c>
      <c r="P1306" s="23" t="s">
        <v>352</v>
      </c>
      <c r="Q1306" s="23" t="s">
        <v>353</v>
      </c>
      <c r="R1306" s="23"/>
      <c r="S1306" s="23"/>
      <c r="T1306" s="23"/>
      <c r="U1306" s="23"/>
      <c r="V1306" s="23"/>
      <c r="W1306" s="23"/>
      <c r="X1306" s="23"/>
      <c r="Y1306" s="23"/>
      <c r="Z1306" s="23"/>
      <c r="AA1306" s="23"/>
      <c r="AB1306" s="23"/>
      <c r="AC1306" s="23"/>
      <c r="AD1306" s="23"/>
      <c r="AE1306" s="23"/>
      <c r="AF1306" s="16"/>
      <c r="AG1306" s="16"/>
      <c r="AH1306" s="280"/>
      <c r="AI1306" s="16"/>
      <c r="AJ1306" s="16"/>
      <c r="AK1306" s="23"/>
      <c r="AL1306" s="23"/>
      <c r="AM1306" s="23"/>
      <c r="AN1306" s="23"/>
    </row>
    <row r="1307" spans="1:40" ht="46.5" customHeight="1" x14ac:dyDescent="0.2">
      <c r="A1307" s="50" t="s">
        <v>349</v>
      </c>
      <c r="B1307" s="50">
        <v>2021</v>
      </c>
      <c r="C1307" s="16" t="s">
        <v>87</v>
      </c>
      <c r="D1307" s="35" t="s">
        <v>4836</v>
      </c>
      <c r="E1307" s="76" t="s">
        <v>1008</v>
      </c>
      <c r="F1307" s="16"/>
      <c r="G1307" s="23"/>
      <c r="H1307" s="98" t="s">
        <v>82</v>
      </c>
      <c r="I1307" s="21"/>
      <c r="J1307" s="20" t="s">
        <v>1009</v>
      </c>
      <c r="K1307" s="16"/>
      <c r="L1307" s="23"/>
      <c r="M1307" s="23"/>
      <c r="N1307" s="23" t="s">
        <v>99</v>
      </c>
      <c r="O1307" s="23" t="s">
        <v>100</v>
      </c>
      <c r="P1307" s="23"/>
      <c r="Q1307" s="23"/>
      <c r="R1307" s="23"/>
      <c r="S1307" s="23"/>
      <c r="T1307" s="23"/>
      <c r="U1307" s="23"/>
      <c r="V1307" s="23"/>
      <c r="W1307" s="23"/>
      <c r="X1307" s="23"/>
      <c r="Y1307" s="23"/>
      <c r="Z1307" s="23"/>
      <c r="AA1307" s="23"/>
      <c r="AB1307" s="23"/>
      <c r="AC1307" s="23" t="s">
        <v>62</v>
      </c>
      <c r="AD1307" s="23"/>
      <c r="AE1307" s="23"/>
      <c r="AF1307" s="16"/>
      <c r="AG1307" s="16"/>
      <c r="AH1307" s="280"/>
      <c r="AI1307" s="16"/>
      <c r="AJ1307" s="16"/>
      <c r="AK1307" s="23"/>
      <c r="AL1307" s="23"/>
      <c r="AM1307" s="23"/>
      <c r="AN1307" s="23"/>
    </row>
    <row r="1308" spans="1:40" ht="46.5" customHeight="1" x14ac:dyDescent="0.2">
      <c r="A1308" s="50" t="s">
        <v>349</v>
      </c>
      <c r="B1308" s="50">
        <v>2021</v>
      </c>
      <c r="C1308" s="16" t="s">
        <v>87</v>
      </c>
      <c r="D1308" s="35" t="s">
        <v>4837</v>
      </c>
      <c r="E1308" s="76" t="s">
        <v>350</v>
      </c>
      <c r="F1308" s="16"/>
      <c r="G1308" s="23"/>
      <c r="H1308" s="98">
        <v>44363</v>
      </c>
      <c r="I1308" s="21" t="s">
        <v>362</v>
      </c>
      <c r="J1308" s="20"/>
      <c r="K1308" s="16"/>
      <c r="L1308" s="23"/>
      <c r="M1308" s="23"/>
      <c r="N1308" s="23" t="s">
        <v>99</v>
      </c>
      <c r="O1308" s="23" t="s">
        <v>100</v>
      </c>
      <c r="P1308" s="23"/>
      <c r="Q1308" s="23"/>
      <c r="R1308" s="23"/>
      <c r="S1308" s="23"/>
      <c r="T1308" s="23"/>
      <c r="U1308" s="23"/>
      <c r="V1308" s="23"/>
      <c r="W1308" s="23"/>
      <c r="X1308" s="23"/>
      <c r="Y1308" s="23"/>
      <c r="Z1308" s="23"/>
      <c r="AA1308" s="23"/>
      <c r="AB1308" s="23"/>
      <c r="AC1308" s="23" t="s">
        <v>62</v>
      </c>
      <c r="AD1308" s="23"/>
      <c r="AE1308" s="23"/>
      <c r="AF1308" s="16"/>
      <c r="AG1308" s="16"/>
      <c r="AH1308" s="280"/>
      <c r="AI1308" s="16"/>
      <c r="AJ1308" s="16"/>
      <c r="AK1308" s="23"/>
      <c r="AL1308" s="23"/>
      <c r="AM1308" s="23"/>
      <c r="AN1308" s="23"/>
    </row>
    <row r="1309" spans="1:40" ht="46.5" customHeight="1" x14ac:dyDescent="0.2">
      <c r="A1309" s="50" t="s">
        <v>349</v>
      </c>
      <c r="B1309" s="50">
        <v>2021</v>
      </c>
      <c r="C1309" s="16" t="s">
        <v>87</v>
      </c>
      <c r="D1309" s="35" t="s">
        <v>4838</v>
      </c>
      <c r="E1309" s="76" t="s">
        <v>350</v>
      </c>
      <c r="F1309" s="16"/>
      <c r="G1309" s="23"/>
      <c r="H1309" s="98">
        <v>44297</v>
      </c>
      <c r="I1309" s="21" t="s">
        <v>363</v>
      </c>
      <c r="J1309" s="20"/>
      <c r="K1309" s="16"/>
      <c r="L1309" s="23"/>
      <c r="M1309" s="23"/>
      <c r="N1309" s="23" t="s">
        <v>99</v>
      </c>
      <c r="O1309" s="23" t="s">
        <v>100</v>
      </c>
      <c r="P1309" s="23"/>
      <c r="Q1309" s="23"/>
      <c r="R1309" s="23"/>
      <c r="S1309" s="23"/>
      <c r="T1309" s="23"/>
      <c r="U1309" s="23"/>
      <c r="V1309" s="23"/>
      <c r="W1309" s="23"/>
      <c r="X1309" s="23"/>
      <c r="Y1309" s="23"/>
      <c r="Z1309" s="23"/>
      <c r="AA1309" s="23"/>
      <c r="AB1309" s="23"/>
      <c r="AC1309" s="23" t="s">
        <v>62</v>
      </c>
      <c r="AD1309" s="23"/>
      <c r="AE1309" s="23"/>
      <c r="AF1309" s="16"/>
      <c r="AG1309" s="16"/>
      <c r="AH1309" s="280"/>
      <c r="AI1309" s="16"/>
      <c r="AJ1309" s="16"/>
      <c r="AK1309" s="23"/>
      <c r="AL1309" s="23"/>
      <c r="AM1309" s="23"/>
      <c r="AN1309" s="23"/>
    </row>
    <row r="1310" spans="1:40" ht="46.5" customHeight="1" x14ac:dyDescent="0.2">
      <c r="A1310" s="50" t="s">
        <v>349</v>
      </c>
      <c r="B1310" s="50">
        <v>2021</v>
      </c>
      <c r="C1310" s="16" t="s">
        <v>87</v>
      </c>
      <c r="D1310" s="35" t="s">
        <v>4839</v>
      </c>
      <c r="E1310" s="76" t="s">
        <v>364</v>
      </c>
      <c r="F1310" s="16"/>
      <c r="G1310" s="23"/>
      <c r="H1310" s="98">
        <v>44349</v>
      </c>
      <c r="I1310" s="21" t="s">
        <v>365</v>
      </c>
      <c r="J1310" s="20"/>
      <c r="K1310" s="16"/>
      <c r="L1310" s="23"/>
      <c r="M1310" s="23"/>
      <c r="N1310" s="23" t="s">
        <v>99</v>
      </c>
      <c r="O1310" s="23" t="s">
        <v>100</v>
      </c>
      <c r="P1310" s="23"/>
      <c r="Q1310" s="23"/>
      <c r="R1310" s="23"/>
      <c r="S1310" s="23"/>
      <c r="T1310" s="23"/>
      <c r="U1310" s="23"/>
      <c r="V1310" s="23"/>
      <c r="W1310" s="23"/>
      <c r="X1310" s="23"/>
      <c r="Y1310" s="23"/>
      <c r="Z1310" s="23"/>
      <c r="AA1310" s="23"/>
      <c r="AB1310" s="23"/>
      <c r="AC1310" s="23" t="s">
        <v>62</v>
      </c>
      <c r="AD1310" s="23"/>
      <c r="AE1310" s="23"/>
      <c r="AF1310" s="16"/>
      <c r="AG1310" s="16"/>
      <c r="AH1310" s="280"/>
      <c r="AI1310" s="16"/>
      <c r="AJ1310" s="16"/>
      <c r="AK1310" s="23"/>
      <c r="AL1310" s="23"/>
      <c r="AM1310" s="23"/>
      <c r="AN1310" s="23"/>
    </row>
    <row r="1311" spans="1:40" ht="46.5" customHeight="1" x14ac:dyDescent="0.2">
      <c r="A1311" s="50" t="s">
        <v>349</v>
      </c>
      <c r="B1311" s="50">
        <v>2021</v>
      </c>
      <c r="C1311" s="16" t="s">
        <v>87</v>
      </c>
      <c r="D1311" s="35" t="s">
        <v>4840</v>
      </c>
      <c r="E1311" s="76" t="s">
        <v>366</v>
      </c>
      <c r="F1311" s="16"/>
      <c r="G1311" s="23"/>
      <c r="H1311" s="98">
        <v>44357</v>
      </c>
      <c r="I1311" s="21" t="s">
        <v>367</v>
      </c>
      <c r="J1311" s="20"/>
      <c r="K1311" s="16"/>
      <c r="L1311" s="23"/>
      <c r="M1311" s="23"/>
      <c r="N1311" s="23" t="s">
        <v>99</v>
      </c>
      <c r="O1311" s="23" t="s">
        <v>100</v>
      </c>
      <c r="P1311" s="23"/>
      <c r="Q1311" s="23"/>
      <c r="R1311" s="23"/>
      <c r="S1311" s="23"/>
      <c r="T1311" s="23"/>
      <c r="U1311" s="23"/>
      <c r="V1311" s="23"/>
      <c r="W1311" s="23"/>
      <c r="X1311" s="23"/>
      <c r="Y1311" s="23"/>
      <c r="Z1311" s="23"/>
      <c r="AA1311" s="23"/>
      <c r="AB1311" s="23"/>
      <c r="AC1311" s="23" t="s">
        <v>62</v>
      </c>
      <c r="AD1311" s="23"/>
      <c r="AE1311" s="23"/>
      <c r="AF1311" s="16"/>
      <c r="AG1311" s="16"/>
      <c r="AH1311" s="280"/>
      <c r="AI1311" s="16"/>
      <c r="AJ1311" s="16"/>
      <c r="AK1311" s="23"/>
      <c r="AL1311" s="23"/>
      <c r="AM1311" s="23"/>
      <c r="AN1311" s="23"/>
    </row>
    <row r="1312" spans="1:40" ht="46.5" customHeight="1" x14ac:dyDescent="0.2">
      <c r="A1312" s="50" t="s">
        <v>349</v>
      </c>
      <c r="B1312" s="50">
        <v>2021</v>
      </c>
      <c r="C1312" s="16" t="s">
        <v>87</v>
      </c>
      <c r="D1312" s="35" t="s">
        <v>4841</v>
      </c>
      <c r="E1312" s="76" t="s">
        <v>368</v>
      </c>
      <c r="F1312" s="16"/>
      <c r="G1312" s="23"/>
      <c r="H1312" s="98">
        <v>44453</v>
      </c>
      <c r="I1312" s="21" t="s">
        <v>1132</v>
      </c>
      <c r="J1312" s="20"/>
      <c r="K1312" s="16"/>
      <c r="L1312" s="23"/>
      <c r="M1312" s="23"/>
      <c r="N1312" s="23" t="s">
        <v>99</v>
      </c>
      <c r="O1312" s="23" t="s">
        <v>100</v>
      </c>
      <c r="P1312" s="23"/>
      <c r="Q1312" s="23"/>
      <c r="R1312" s="23"/>
      <c r="S1312" s="23"/>
      <c r="T1312" s="23"/>
      <c r="U1312" s="23"/>
      <c r="V1312" s="23"/>
      <c r="W1312" s="23"/>
      <c r="X1312" s="23"/>
      <c r="Y1312" s="23"/>
      <c r="Z1312" s="23"/>
      <c r="AA1312" s="23"/>
      <c r="AB1312" s="23"/>
      <c r="AC1312" s="23" t="s">
        <v>62</v>
      </c>
      <c r="AD1312" s="23"/>
      <c r="AE1312" s="23"/>
      <c r="AF1312" s="16"/>
      <c r="AG1312" s="16"/>
      <c r="AH1312" s="280"/>
      <c r="AI1312" s="16"/>
      <c r="AJ1312" s="16"/>
      <c r="AK1312" s="23"/>
      <c r="AL1312" s="23"/>
      <c r="AM1312" s="23"/>
      <c r="AN1312" s="23"/>
    </row>
    <row r="1313" spans="1:40" ht="46.5" customHeight="1" x14ac:dyDescent="0.2">
      <c r="A1313" s="50" t="s">
        <v>349</v>
      </c>
      <c r="B1313" s="50">
        <v>2021</v>
      </c>
      <c r="C1313" s="16" t="s">
        <v>125</v>
      </c>
      <c r="D1313" s="35" t="s">
        <v>4842</v>
      </c>
      <c r="E1313" s="76" t="s">
        <v>350</v>
      </c>
      <c r="F1313" s="16"/>
      <c r="G1313" s="23"/>
      <c r="H1313" s="98">
        <v>44376</v>
      </c>
      <c r="I1313" s="21" t="s">
        <v>369</v>
      </c>
      <c r="J1313" s="20"/>
      <c r="K1313" s="16"/>
      <c r="L1313" s="23"/>
      <c r="M1313" s="23"/>
      <c r="N1313" s="23" t="s">
        <v>130</v>
      </c>
      <c r="O1313" s="23" t="s">
        <v>131</v>
      </c>
      <c r="P1313" s="23"/>
      <c r="Q1313" s="23"/>
      <c r="R1313" s="23"/>
      <c r="S1313" s="23"/>
      <c r="T1313" s="23"/>
      <c r="U1313" s="23"/>
      <c r="V1313" s="23"/>
      <c r="W1313" s="23"/>
      <c r="X1313" s="23"/>
      <c r="Y1313" s="23"/>
      <c r="Z1313" s="23"/>
      <c r="AA1313" s="23"/>
      <c r="AB1313" s="23"/>
      <c r="AC1313" s="23"/>
      <c r="AD1313" s="23"/>
      <c r="AE1313" s="23"/>
      <c r="AF1313" s="16"/>
      <c r="AG1313" s="16"/>
      <c r="AH1313" s="280"/>
      <c r="AI1313" s="16"/>
      <c r="AJ1313" s="16"/>
      <c r="AK1313" s="23"/>
      <c r="AL1313" s="23"/>
      <c r="AM1313" s="23"/>
      <c r="AN1313" s="23"/>
    </row>
    <row r="1314" spans="1:40" ht="46.5" customHeight="1" x14ac:dyDescent="0.2">
      <c r="A1314" s="50" t="s">
        <v>349</v>
      </c>
      <c r="B1314" s="50">
        <v>2021</v>
      </c>
      <c r="C1314" s="16" t="s">
        <v>125</v>
      </c>
      <c r="D1314" s="35" t="s">
        <v>4843</v>
      </c>
      <c r="E1314" s="76" t="s">
        <v>1242</v>
      </c>
      <c r="F1314" s="16"/>
      <c r="G1314" s="23"/>
      <c r="H1314" s="98">
        <v>44543</v>
      </c>
      <c r="I1314" s="21" t="s">
        <v>1243</v>
      </c>
      <c r="J1314" s="20"/>
      <c r="K1314" s="16"/>
      <c r="L1314" s="23"/>
      <c r="M1314" s="23"/>
      <c r="N1314" s="23" t="s">
        <v>130</v>
      </c>
      <c r="O1314" s="23" t="s">
        <v>131</v>
      </c>
      <c r="P1314" s="23"/>
      <c r="Q1314" s="23"/>
      <c r="R1314" s="23"/>
      <c r="S1314" s="23"/>
      <c r="T1314" s="23"/>
      <c r="U1314" s="23"/>
      <c r="V1314" s="23"/>
      <c r="W1314" s="23"/>
      <c r="X1314" s="23"/>
      <c r="Y1314" s="23"/>
      <c r="Z1314" s="23"/>
      <c r="AA1314" s="23"/>
      <c r="AB1314" s="23"/>
      <c r="AC1314" s="23"/>
      <c r="AD1314" s="23"/>
      <c r="AE1314" s="23"/>
      <c r="AF1314" s="16"/>
      <c r="AG1314" s="16"/>
      <c r="AH1314" s="280"/>
      <c r="AI1314" s="16"/>
      <c r="AJ1314" s="16"/>
      <c r="AK1314" s="23"/>
      <c r="AL1314" s="23"/>
      <c r="AM1314" s="23"/>
      <c r="AN1314" s="23"/>
    </row>
    <row r="1315" spans="1:40" ht="46.5" customHeight="1" x14ac:dyDescent="0.2">
      <c r="A1315" s="50" t="s">
        <v>349</v>
      </c>
      <c r="B1315" s="50">
        <v>2021</v>
      </c>
      <c r="C1315" s="16" t="s">
        <v>125</v>
      </c>
      <c r="D1315" s="35" t="s">
        <v>4844</v>
      </c>
      <c r="E1315" s="76" t="s">
        <v>370</v>
      </c>
      <c r="F1315" s="16"/>
      <c r="G1315" s="23"/>
      <c r="H1315" s="98">
        <v>44306</v>
      </c>
      <c r="I1315" s="21" t="s">
        <v>371</v>
      </c>
      <c r="J1315" s="20"/>
      <c r="K1315" s="16"/>
      <c r="L1315" s="23"/>
      <c r="M1315" s="23"/>
      <c r="N1315" s="23" t="s">
        <v>130</v>
      </c>
      <c r="O1315" s="23" t="s">
        <v>131</v>
      </c>
      <c r="P1315" s="23"/>
      <c r="Q1315" s="23"/>
      <c r="R1315" s="23"/>
      <c r="S1315" s="23"/>
      <c r="T1315" s="23"/>
      <c r="U1315" s="23"/>
      <c r="V1315" s="23"/>
      <c r="W1315" s="23"/>
      <c r="X1315" s="23"/>
      <c r="Y1315" s="23"/>
      <c r="Z1315" s="23"/>
      <c r="AA1315" s="23"/>
      <c r="AB1315" s="23"/>
      <c r="AC1315" s="23"/>
      <c r="AD1315" s="23"/>
      <c r="AE1315" s="23"/>
      <c r="AF1315" s="16"/>
      <c r="AG1315" s="16"/>
      <c r="AH1315" s="280"/>
      <c r="AI1315" s="16"/>
      <c r="AJ1315" s="16"/>
      <c r="AK1315" s="23"/>
      <c r="AL1315" s="23"/>
      <c r="AM1315" s="23"/>
      <c r="AN1315" s="23"/>
    </row>
    <row r="1316" spans="1:40" ht="46.5" customHeight="1" x14ac:dyDescent="0.2">
      <c r="A1316" s="50" t="s">
        <v>349</v>
      </c>
      <c r="B1316" s="50">
        <v>2021</v>
      </c>
      <c r="C1316" s="16" t="s">
        <v>125</v>
      </c>
      <c r="D1316" s="35" t="s">
        <v>4845</v>
      </c>
      <c r="E1316" s="76" t="s">
        <v>372</v>
      </c>
      <c r="F1316" s="16"/>
      <c r="G1316" s="23"/>
      <c r="H1316" s="98">
        <v>44348</v>
      </c>
      <c r="I1316" s="21" t="s">
        <v>373</v>
      </c>
      <c r="J1316" s="20"/>
      <c r="K1316" s="16"/>
      <c r="L1316" s="23"/>
      <c r="M1316" s="23"/>
      <c r="N1316" s="23" t="s">
        <v>130</v>
      </c>
      <c r="O1316" s="23" t="s">
        <v>131</v>
      </c>
      <c r="P1316" s="23"/>
      <c r="Q1316" s="23"/>
      <c r="R1316" s="23"/>
      <c r="S1316" s="23"/>
      <c r="T1316" s="23"/>
      <c r="U1316" s="23"/>
      <c r="V1316" s="23"/>
      <c r="W1316" s="23"/>
      <c r="X1316" s="23"/>
      <c r="Y1316" s="23"/>
      <c r="Z1316" s="23"/>
      <c r="AA1316" s="23"/>
      <c r="AB1316" s="23"/>
      <c r="AC1316" s="23"/>
      <c r="AD1316" s="23"/>
      <c r="AE1316" s="23"/>
      <c r="AF1316" s="16"/>
      <c r="AG1316" s="16"/>
      <c r="AH1316" s="280"/>
      <c r="AI1316" s="16"/>
      <c r="AJ1316" s="16"/>
      <c r="AK1316" s="23"/>
      <c r="AL1316" s="23"/>
      <c r="AM1316" s="23"/>
      <c r="AN1316" s="23"/>
    </row>
    <row r="1317" spans="1:40" ht="46.5" customHeight="1" x14ac:dyDescent="0.2">
      <c r="A1317" s="50" t="s">
        <v>349</v>
      </c>
      <c r="B1317" s="50">
        <v>2021</v>
      </c>
      <c r="C1317" s="16" t="s">
        <v>125</v>
      </c>
      <c r="D1317" s="35" t="s">
        <v>4846</v>
      </c>
      <c r="E1317" s="76" t="s">
        <v>370</v>
      </c>
      <c r="F1317" s="16"/>
      <c r="G1317" s="23"/>
      <c r="H1317" s="98">
        <v>44375</v>
      </c>
      <c r="I1317" s="21" t="s">
        <v>374</v>
      </c>
      <c r="J1317" s="20"/>
      <c r="K1317" s="16"/>
      <c r="L1317" s="23"/>
      <c r="M1317" s="23"/>
      <c r="N1317" s="23" t="s">
        <v>130</v>
      </c>
      <c r="O1317" s="23" t="s">
        <v>131</v>
      </c>
      <c r="P1317" s="23"/>
      <c r="Q1317" s="23"/>
      <c r="R1317" s="23"/>
      <c r="S1317" s="23"/>
      <c r="T1317" s="23"/>
      <c r="U1317" s="23"/>
      <c r="V1317" s="23"/>
      <c r="W1317" s="23"/>
      <c r="X1317" s="23"/>
      <c r="Y1317" s="23"/>
      <c r="Z1317" s="23"/>
      <c r="AA1317" s="23"/>
      <c r="AB1317" s="23"/>
      <c r="AC1317" s="23"/>
      <c r="AD1317" s="23"/>
      <c r="AE1317" s="23"/>
      <c r="AF1317" s="16"/>
      <c r="AG1317" s="16"/>
      <c r="AH1317" s="280"/>
      <c r="AI1317" s="16"/>
      <c r="AJ1317" s="16"/>
      <c r="AK1317" s="23"/>
      <c r="AL1317" s="23"/>
      <c r="AM1317" s="23"/>
      <c r="AN1317" s="23"/>
    </row>
    <row r="1318" spans="1:40" ht="46.5" customHeight="1" x14ac:dyDescent="0.2">
      <c r="A1318" s="50" t="s">
        <v>349</v>
      </c>
      <c r="B1318" s="50">
        <v>2021</v>
      </c>
      <c r="C1318" s="16" t="s">
        <v>1579</v>
      </c>
      <c r="D1318" s="35" t="s">
        <v>4847</v>
      </c>
      <c r="E1318" s="76" t="s">
        <v>375</v>
      </c>
      <c r="F1318" s="16"/>
      <c r="G1318" s="23"/>
      <c r="H1318" s="98">
        <v>44313</v>
      </c>
      <c r="I1318" s="21" t="s">
        <v>376</v>
      </c>
      <c r="J1318" s="20"/>
      <c r="K1318" s="16"/>
      <c r="L1318" s="23"/>
      <c r="M1318" s="23"/>
      <c r="N1318" s="23" t="s">
        <v>1732</v>
      </c>
      <c r="O1318" s="23" t="s">
        <v>378</v>
      </c>
      <c r="P1318" s="23"/>
      <c r="Q1318" s="23"/>
      <c r="R1318" s="23"/>
      <c r="S1318" s="23"/>
      <c r="T1318" s="23"/>
      <c r="U1318" s="23"/>
      <c r="V1318" s="23"/>
      <c r="W1318" s="23"/>
      <c r="X1318" s="23"/>
      <c r="Y1318" s="23"/>
      <c r="Z1318" s="23"/>
      <c r="AA1318" s="23"/>
      <c r="AB1318" s="23"/>
      <c r="AC1318" s="23"/>
      <c r="AD1318" s="23"/>
      <c r="AE1318" s="23"/>
      <c r="AF1318" s="16"/>
      <c r="AG1318" s="16"/>
      <c r="AH1318" s="280"/>
      <c r="AI1318" s="16"/>
      <c r="AJ1318" s="16"/>
      <c r="AK1318" s="23"/>
      <c r="AL1318" s="23"/>
      <c r="AM1318" s="23"/>
      <c r="AN1318" s="23"/>
    </row>
    <row r="1319" spans="1:40" ht="46.5" customHeight="1" x14ac:dyDescent="0.2">
      <c r="A1319" s="50" t="s">
        <v>349</v>
      </c>
      <c r="B1319" s="50">
        <v>2021</v>
      </c>
      <c r="C1319" s="16" t="s">
        <v>1579</v>
      </c>
      <c r="D1319" s="35" t="s">
        <v>4848</v>
      </c>
      <c r="E1319" s="76" t="s">
        <v>379</v>
      </c>
      <c r="F1319" s="16"/>
      <c r="G1319" s="23"/>
      <c r="H1319" s="98">
        <v>44313</v>
      </c>
      <c r="I1319" s="21" t="s">
        <v>380</v>
      </c>
      <c r="J1319" s="20"/>
      <c r="K1319" s="16"/>
      <c r="L1319" s="23"/>
      <c r="M1319" s="23"/>
      <c r="N1319" s="23" t="s">
        <v>1732</v>
      </c>
      <c r="O1319" s="23" t="s">
        <v>378</v>
      </c>
      <c r="P1319" s="23"/>
      <c r="Q1319" s="23"/>
      <c r="R1319" s="23"/>
      <c r="S1319" s="23"/>
      <c r="T1319" s="23"/>
      <c r="U1319" s="23"/>
      <c r="V1319" s="23"/>
      <c r="W1319" s="23"/>
      <c r="X1319" s="23"/>
      <c r="Y1319" s="23"/>
      <c r="Z1319" s="23"/>
      <c r="AA1319" s="23"/>
      <c r="AB1319" s="23"/>
      <c r="AC1319" s="23"/>
      <c r="AD1319" s="23"/>
      <c r="AE1319" s="23"/>
      <c r="AF1319" s="16"/>
      <c r="AG1319" s="16"/>
      <c r="AH1319" s="280"/>
      <c r="AI1319" s="16"/>
      <c r="AJ1319" s="16"/>
      <c r="AK1319" s="23"/>
      <c r="AL1319" s="23"/>
      <c r="AM1319" s="23"/>
      <c r="AN1319" s="23"/>
    </row>
    <row r="1320" spans="1:40" ht="46.5" customHeight="1" x14ac:dyDescent="0.2">
      <c r="A1320" s="50" t="s">
        <v>349</v>
      </c>
      <c r="B1320" s="50">
        <v>2021</v>
      </c>
      <c r="C1320" s="16" t="s">
        <v>1579</v>
      </c>
      <c r="D1320" s="35" t="s">
        <v>4849</v>
      </c>
      <c r="E1320" s="76" t="s">
        <v>372</v>
      </c>
      <c r="F1320" s="16"/>
      <c r="G1320" s="23"/>
      <c r="H1320" s="98" t="s">
        <v>107</v>
      </c>
      <c r="I1320" s="21" t="s">
        <v>381</v>
      </c>
      <c r="J1320" s="20" t="s">
        <v>382</v>
      </c>
      <c r="K1320" s="16"/>
      <c r="L1320" s="23"/>
      <c r="M1320" s="23"/>
      <c r="N1320" s="23" t="s">
        <v>1732</v>
      </c>
      <c r="O1320" s="23" t="s">
        <v>378</v>
      </c>
      <c r="P1320" s="23"/>
      <c r="Q1320" s="23"/>
      <c r="R1320" s="23"/>
      <c r="S1320" s="23"/>
      <c r="T1320" s="23"/>
      <c r="U1320" s="23"/>
      <c r="V1320" s="23"/>
      <c r="W1320" s="23"/>
      <c r="X1320" s="23"/>
      <c r="Y1320" s="23"/>
      <c r="Z1320" s="23"/>
      <c r="AA1320" s="23"/>
      <c r="AB1320" s="23"/>
      <c r="AC1320" s="23"/>
      <c r="AD1320" s="23"/>
      <c r="AE1320" s="23"/>
      <c r="AF1320" s="16"/>
      <c r="AG1320" s="16"/>
      <c r="AH1320" s="280"/>
      <c r="AI1320" s="16"/>
      <c r="AJ1320" s="16"/>
      <c r="AK1320" s="23"/>
      <c r="AL1320" s="23"/>
      <c r="AM1320" s="23"/>
      <c r="AN1320" s="23"/>
    </row>
    <row r="1321" spans="1:40" ht="46.5" customHeight="1" x14ac:dyDescent="0.2">
      <c r="A1321" s="50" t="s">
        <v>349</v>
      </c>
      <c r="B1321" s="50">
        <v>2021</v>
      </c>
      <c r="C1321" s="16" t="s">
        <v>1579</v>
      </c>
      <c r="D1321" s="35" t="s">
        <v>4850</v>
      </c>
      <c r="E1321" s="76" t="s">
        <v>370</v>
      </c>
      <c r="F1321" s="16"/>
      <c r="G1321" s="23"/>
      <c r="H1321" s="98">
        <v>44445</v>
      </c>
      <c r="I1321" s="21" t="s">
        <v>1010</v>
      </c>
      <c r="J1321" s="20"/>
      <c r="K1321" s="16"/>
      <c r="L1321" s="23"/>
      <c r="M1321" s="23"/>
      <c r="N1321" s="23" t="s">
        <v>463</v>
      </c>
      <c r="O1321" s="23" t="s">
        <v>464</v>
      </c>
      <c r="P1321" s="23"/>
      <c r="Q1321" s="23"/>
      <c r="R1321" s="23"/>
      <c r="S1321" s="23"/>
      <c r="T1321" s="23"/>
      <c r="U1321" s="23"/>
      <c r="V1321" s="23"/>
      <c r="W1321" s="23"/>
      <c r="X1321" s="23"/>
      <c r="Y1321" s="23"/>
      <c r="Z1321" s="23"/>
      <c r="AA1321" s="23"/>
      <c r="AB1321" s="23"/>
      <c r="AC1321" s="23"/>
      <c r="AD1321" s="23"/>
      <c r="AE1321" s="23"/>
      <c r="AF1321" s="16"/>
      <c r="AG1321" s="16"/>
      <c r="AH1321" s="280"/>
      <c r="AI1321" s="16"/>
      <c r="AJ1321" s="16"/>
      <c r="AK1321" s="23"/>
      <c r="AL1321" s="23"/>
      <c r="AM1321" s="23"/>
      <c r="AN1321" s="23"/>
    </row>
    <row r="1322" spans="1:40" ht="46.5" customHeight="1" x14ac:dyDescent="0.2">
      <c r="A1322" s="50" t="s">
        <v>349</v>
      </c>
      <c r="B1322" s="50">
        <v>2021</v>
      </c>
      <c r="C1322" s="16" t="s">
        <v>1579</v>
      </c>
      <c r="D1322" s="35" t="s">
        <v>4851</v>
      </c>
      <c r="E1322" s="76" t="s">
        <v>372</v>
      </c>
      <c r="F1322" s="16"/>
      <c r="G1322" s="23"/>
      <c r="H1322" s="98">
        <v>44389</v>
      </c>
      <c r="I1322" s="21" t="s">
        <v>383</v>
      </c>
      <c r="J1322" s="20"/>
      <c r="K1322" s="16"/>
      <c r="L1322" s="23"/>
      <c r="M1322" s="23"/>
      <c r="N1322" s="23" t="s">
        <v>384</v>
      </c>
      <c r="O1322" s="23" t="s">
        <v>385</v>
      </c>
      <c r="P1322" s="23"/>
      <c r="Q1322" s="23"/>
      <c r="R1322" s="23"/>
      <c r="S1322" s="23"/>
      <c r="T1322" s="23"/>
      <c r="U1322" s="23"/>
      <c r="V1322" s="23"/>
      <c r="W1322" s="23"/>
      <c r="X1322" s="23"/>
      <c r="Y1322" s="23"/>
      <c r="Z1322" s="23"/>
      <c r="AA1322" s="23"/>
      <c r="AB1322" s="23"/>
      <c r="AC1322" s="23"/>
      <c r="AD1322" s="23"/>
      <c r="AE1322" s="23"/>
      <c r="AF1322" s="16"/>
      <c r="AG1322" s="16"/>
      <c r="AH1322" s="280"/>
      <c r="AI1322" s="16"/>
      <c r="AJ1322" s="16"/>
      <c r="AK1322" s="23"/>
      <c r="AL1322" s="23"/>
      <c r="AM1322" s="23"/>
      <c r="AN1322" s="23"/>
    </row>
    <row r="1323" spans="1:40" ht="46.5" customHeight="1" x14ac:dyDescent="0.2">
      <c r="A1323" s="50" t="s">
        <v>349</v>
      </c>
      <c r="B1323" s="50">
        <v>2021</v>
      </c>
      <c r="C1323" s="16" t="s">
        <v>1579</v>
      </c>
      <c r="D1323" s="35" t="s">
        <v>4852</v>
      </c>
      <c r="E1323" s="76" t="s">
        <v>370</v>
      </c>
      <c r="F1323" s="16"/>
      <c r="G1323" s="23"/>
      <c r="H1323" s="98">
        <v>44378</v>
      </c>
      <c r="I1323" s="21" t="s">
        <v>990</v>
      </c>
      <c r="J1323" s="20"/>
      <c r="K1323" s="16"/>
      <c r="L1323" s="23"/>
      <c r="M1323" s="23"/>
      <c r="N1323" s="23" t="s">
        <v>162</v>
      </c>
      <c r="O1323" s="23" t="s">
        <v>163</v>
      </c>
      <c r="P1323" s="23"/>
      <c r="Q1323" s="23"/>
      <c r="R1323" s="23"/>
      <c r="S1323" s="23"/>
      <c r="T1323" s="23"/>
      <c r="U1323" s="23"/>
      <c r="V1323" s="23"/>
      <c r="W1323" s="23"/>
      <c r="X1323" s="23"/>
      <c r="Y1323" s="23"/>
      <c r="Z1323" s="23"/>
      <c r="AA1323" s="23"/>
      <c r="AB1323" s="23"/>
      <c r="AC1323" s="23"/>
      <c r="AD1323" s="23"/>
      <c r="AE1323" s="23"/>
      <c r="AF1323" s="16"/>
      <c r="AG1323" s="16"/>
      <c r="AH1323" s="280"/>
      <c r="AI1323" s="16"/>
      <c r="AJ1323" s="16"/>
      <c r="AK1323" s="23"/>
      <c r="AL1323" s="23"/>
      <c r="AM1323" s="23"/>
      <c r="AN1323" s="23"/>
    </row>
    <row r="1324" spans="1:40" ht="46.5" customHeight="1" x14ac:dyDescent="0.2">
      <c r="A1324" s="50" t="s">
        <v>349</v>
      </c>
      <c r="B1324" s="50">
        <v>2021</v>
      </c>
      <c r="C1324" s="16" t="s">
        <v>136</v>
      </c>
      <c r="D1324" s="35" t="s">
        <v>4853</v>
      </c>
      <c r="E1324" s="76" t="s">
        <v>350</v>
      </c>
      <c r="F1324" s="16"/>
      <c r="G1324" s="23"/>
      <c r="H1324" s="98">
        <v>44410</v>
      </c>
      <c r="I1324" s="21" t="s">
        <v>386</v>
      </c>
      <c r="J1324" s="20"/>
      <c r="K1324" s="16"/>
      <c r="L1324" s="23"/>
      <c r="M1324" s="23"/>
      <c r="N1324" s="23" t="s">
        <v>147</v>
      </c>
      <c r="O1324" s="23" t="s">
        <v>142</v>
      </c>
      <c r="P1324" s="23"/>
      <c r="Q1324" s="23"/>
      <c r="R1324" s="23"/>
      <c r="S1324" s="23"/>
      <c r="T1324" s="23"/>
      <c r="U1324" s="23"/>
      <c r="V1324" s="23"/>
      <c r="W1324" s="23"/>
      <c r="X1324" s="23"/>
      <c r="Y1324" s="23"/>
      <c r="Z1324" s="23"/>
      <c r="AA1324" s="23"/>
      <c r="AB1324" s="23"/>
      <c r="AC1324" s="23" t="s">
        <v>62</v>
      </c>
      <c r="AD1324" s="23"/>
      <c r="AE1324" s="23"/>
      <c r="AF1324" s="16"/>
      <c r="AG1324" s="16"/>
      <c r="AH1324" s="280"/>
      <c r="AI1324" s="16"/>
      <c r="AJ1324" s="16"/>
      <c r="AK1324" s="23"/>
      <c r="AL1324" s="23"/>
      <c r="AM1324" s="23"/>
      <c r="AN1324" s="23"/>
    </row>
    <row r="1325" spans="1:40" ht="46.5" customHeight="1" x14ac:dyDescent="0.2">
      <c r="A1325" s="50" t="s">
        <v>349</v>
      </c>
      <c r="B1325" s="50">
        <v>2021</v>
      </c>
      <c r="C1325" s="16" t="s">
        <v>136</v>
      </c>
      <c r="D1325" s="35" t="s">
        <v>4854</v>
      </c>
      <c r="E1325" s="76" t="s">
        <v>350</v>
      </c>
      <c r="F1325" s="16"/>
      <c r="G1325" s="23"/>
      <c r="H1325" s="98">
        <v>44378</v>
      </c>
      <c r="I1325" s="21" t="s">
        <v>387</v>
      </c>
      <c r="J1325" s="20"/>
      <c r="K1325" s="16"/>
      <c r="L1325" s="23"/>
      <c r="M1325" s="23"/>
      <c r="N1325" s="23" t="s">
        <v>147</v>
      </c>
      <c r="O1325" s="23" t="s">
        <v>142</v>
      </c>
      <c r="P1325" s="23"/>
      <c r="Q1325" s="23"/>
      <c r="R1325" s="23"/>
      <c r="S1325" s="23"/>
      <c r="T1325" s="23"/>
      <c r="U1325" s="23"/>
      <c r="V1325" s="23"/>
      <c r="W1325" s="23"/>
      <c r="X1325" s="23"/>
      <c r="Y1325" s="23"/>
      <c r="Z1325" s="23"/>
      <c r="AA1325" s="23"/>
      <c r="AB1325" s="23"/>
      <c r="AC1325" s="23" t="s">
        <v>62</v>
      </c>
      <c r="AD1325" s="23"/>
      <c r="AE1325" s="23"/>
      <c r="AF1325" s="16"/>
      <c r="AG1325" s="16"/>
      <c r="AH1325" s="280"/>
      <c r="AI1325" s="16"/>
      <c r="AJ1325" s="16"/>
      <c r="AK1325" s="23"/>
      <c r="AL1325" s="23"/>
      <c r="AM1325" s="23"/>
      <c r="AN1325" s="23"/>
    </row>
    <row r="1326" spans="1:40" ht="46.5" customHeight="1" x14ac:dyDescent="0.2">
      <c r="A1326" s="50" t="s">
        <v>349</v>
      </c>
      <c r="B1326" s="50">
        <v>2021</v>
      </c>
      <c r="C1326" s="16" t="s">
        <v>136</v>
      </c>
      <c r="D1326" s="35" t="s">
        <v>4855</v>
      </c>
      <c r="E1326" s="76" t="s">
        <v>350</v>
      </c>
      <c r="F1326" s="16"/>
      <c r="G1326" s="23"/>
      <c r="H1326" s="98" t="s">
        <v>388</v>
      </c>
      <c r="I1326" s="21" t="s">
        <v>389</v>
      </c>
      <c r="J1326" s="20"/>
      <c r="K1326" s="16"/>
      <c r="L1326" s="23"/>
      <c r="M1326" s="23"/>
      <c r="N1326" s="23" t="s">
        <v>147</v>
      </c>
      <c r="O1326" s="23" t="s">
        <v>142</v>
      </c>
      <c r="P1326" s="23"/>
      <c r="Q1326" s="23"/>
      <c r="R1326" s="23"/>
      <c r="S1326" s="23"/>
      <c r="T1326" s="23"/>
      <c r="U1326" s="23"/>
      <c r="V1326" s="23"/>
      <c r="W1326" s="23"/>
      <c r="X1326" s="23"/>
      <c r="Y1326" s="23"/>
      <c r="Z1326" s="23"/>
      <c r="AA1326" s="23"/>
      <c r="AB1326" s="23"/>
      <c r="AC1326" s="23" t="s">
        <v>62</v>
      </c>
      <c r="AD1326" s="23"/>
      <c r="AE1326" s="23"/>
      <c r="AF1326" s="16"/>
      <c r="AG1326" s="16"/>
      <c r="AH1326" s="280"/>
      <c r="AI1326" s="16"/>
      <c r="AJ1326" s="16"/>
      <c r="AK1326" s="23"/>
      <c r="AL1326" s="23"/>
      <c r="AM1326" s="23"/>
      <c r="AN1326" s="23"/>
    </row>
    <row r="1327" spans="1:40" ht="46.5" customHeight="1" x14ac:dyDescent="0.2">
      <c r="A1327" s="50" t="s">
        <v>349</v>
      </c>
      <c r="B1327" s="50">
        <v>2021</v>
      </c>
      <c r="C1327" s="16" t="s">
        <v>1579</v>
      </c>
      <c r="D1327" s="35" t="s">
        <v>4856</v>
      </c>
      <c r="E1327" s="76" t="s">
        <v>372</v>
      </c>
      <c r="F1327" s="16"/>
      <c r="G1327" s="23"/>
      <c r="H1327" s="98">
        <v>44347</v>
      </c>
      <c r="I1327" s="21" t="s">
        <v>390</v>
      </c>
      <c r="J1327" s="20"/>
      <c r="K1327" s="16"/>
      <c r="L1327" s="23"/>
      <c r="M1327" s="23"/>
      <c r="N1327" s="23" t="s">
        <v>391</v>
      </c>
      <c r="O1327" s="23" t="s">
        <v>392</v>
      </c>
      <c r="P1327" s="23"/>
      <c r="Q1327" s="23"/>
      <c r="R1327" s="23"/>
      <c r="S1327" s="23"/>
      <c r="T1327" s="23"/>
      <c r="U1327" s="23"/>
      <c r="V1327" s="23"/>
      <c r="W1327" s="23"/>
      <c r="X1327" s="23"/>
      <c r="Y1327" s="23"/>
      <c r="Z1327" s="23"/>
      <c r="AA1327" s="23"/>
      <c r="AB1327" s="23"/>
      <c r="AC1327" s="23"/>
      <c r="AD1327" s="23"/>
      <c r="AE1327" s="23"/>
      <c r="AF1327" s="16"/>
      <c r="AG1327" s="16"/>
      <c r="AH1327" s="280"/>
      <c r="AI1327" s="16"/>
      <c r="AJ1327" s="16"/>
      <c r="AK1327" s="23"/>
      <c r="AL1327" s="23"/>
      <c r="AM1327" s="23"/>
      <c r="AN1327" s="23"/>
    </row>
    <row r="1328" spans="1:40" ht="46.5" customHeight="1" x14ac:dyDescent="0.2">
      <c r="A1328" s="50" t="s">
        <v>349</v>
      </c>
      <c r="B1328" s="50">
        <v>2021</v>
      </c>
      <c r="C1328" s="16" t="s">
        <v>54</v>
      </c>
      <c r="D1328" s="35" t="s">
        <v>4857</v>
      </c>
      <c r="E1328" s="76" t="s">
        <v>1245</v>
      </c>
      <c r="F1328" s="16"/>
      <c r="G1328" s="23"/>
      <c r="H1328" s="98">
        <v>44913</v>
      </c>
      <c r="I1328" s="21" t="s">
        <v>1247</v>
      </c>
      <c r="J1328" s="20" t="s">
        <v>1246</v>
      </c>
      <c r="K1328" s="16"/>
      <c r="L1328" s="23"/>
      <c r="M1328" s="23"/>
      <c r="N1328" s="23"/>
      <c r="O1328" s="23"/>
      <c r="P1328" s="23"/>
      <c r="Q1328" s="23"/>
      <c r="R1328" s="23"/>
      <c r="S1328" s="23"/>
      <c r="T1328" s="23"/>
      <c r="U1328" s="23"/>
      <c r="V1328" s="23"/>
      <c r="W1328" s="23"/>
      <c r="X1328" s="23"/>
      <c r="Y1328" s="23"/>
      <c r="Z1328" s="23"/>
      <c r="AA1328" s="23"/>
      <c r="AB1328" s="23"/>
      <c r="AC1328" s="23"/>
      <c r="AD1328" s="23"/>
      <c r="AE1328" s="23"/>
      <c r="AF1328" s="16"/>
      <c r="AG1328" s="16"/>
      <c r="AH1328" s="280"/>
      <c r="AI1328" s="16"/>
      <c r="AJ1328" s="16"/>
      <c r="AK1328" s="23"/>
      <c r="AL1328" s="23"/>
      <c r="AM1328" s="23"/>
      <c r="AN1328" s="23"/>
    </row>
    <row r="1329" spans="1:40" ht="46.5" customHeight="1" x14ac:dyDescent="0.2">
      <c r="A1329" s="50" t="s">
        <v>349</v>
      </c>
      <c r="B1329" s="50">
        <v>2021</v>
      </c>
      <c r="C1329" s="16" t="s">
        <v>54</v>
      </c>
      <c r="D1329" s="35" t="s">
        <v>4858</v>
      </c>
      <c r="E1329" s="76" t="s">
        <v>350</v>
      </c>
      <c r="F1329" s="16"/>
      <c r="G1329" s="23"/>
      <c r="H1329" s="98">
        <v>44334</v>
      </c>
      <c r="I1329" s="21" t="s">
        <v>393</v>
      </c>
      <c r="J1329" s="20"/>
      <c r="K1329" s="16"/>
      <c r="L1329" s="23"/>
      <c r="M1329" s="23"/>
      <c r="N1329" s="23" t="s">
        <v>153</v>
      </c>
      <c r="O1329" s="23" t="s">
        <v>154</v>
      </c>
      <c r="P1329" s="23"/>
      <c r="Q1329" s="23"/>
      <c r="R1329" s="23"/>
      <c r="S1329" s="23"/>
      <c r="T1329" s="23"/>
      <c r="U1329" s="23"/>
      <c r="V1329" s="23"/>
      <c r="W1329" s="23"/>
      <c r="X1329" s="23"/>
      <c r="Y1329" s="23"/>
      <c r="Z1329" s="23"/>
      <c r="AA1329" s="23"/>
      <c r="AB1329" s="23"/>
      <c r="AC1329" s="23" t="s">
        <v>62</v>
      </c>
      <c r="AD1329" s="23"/>
      <c r="AE1329" s="23"/>
      <c r="AF1329" s="16"/>
      <c r="AG1329" s="16"/>
      <c r="AH1329" s="280"/>
      <c r="AI1329" s="16"/>
      <c r="AJ1329" s="16"/>
      <c r="AK1329" s="23"/>
      <c r="AL1329" s="23"/>
      <c r="AM1329" s="23"/>
      <c r="AN1329" s="23"/>
    </row>
    <row r="1330" spans="1:40" ht="46.5" customHeight="1" x14ac:dyDescent="0.2">
      <c r="A1330" s="50" t="s">
        <v>349</v>
      </c>
      <c r="B1330" s="50">
        <v>2021</v>
      </c>
      <c r="C1330" s="16" t="s">
        <v>54</v>
      </c>
      <c r="D1330" s="35" t="s">
        <v>4859</v>
      </c>
      <c r="E1330" s="76" t="s">
        <v>372</v>
      </c>
      <c r="F1330" s="16"/>
      <c r="G1330" s="23"/>
      <c r="H1330" s="98">
        <v>44536</v>
      </c>
      <c r="I1330" s="21" t="s">
        <v>1189</v>
      </c>
      <c r="J1330" s="20"/>
      <c r="K1330" s="16"/>
      <c r="L1330" s="23"/>
      <c r="M1330" s="23"/>
      <c r="N1330" s="23" t="s">
        <v>153</v>
      </c>
      <c r="O1330" s="23" t="s">
        <v>154</v>
      </c>
      <c r="P1330" s="23"/>
      <c r="Q1330" s="23"/>
      <c r="R1330" s="23"/>
      <c r="S1330" s="23"/>
      <c r="T1330" s="23"/>
      <c r="U1330" s="23"/>
      <c r="V1330" s="23"/>
      <c r="W1330" s="23"/>
      <c r="X1330" s="23"/>
      <c r="Y1330" s="23"/>
      <c r="Z1330" s="23"/>
      <c r="AA1330" s="23"/>
      <c r="AB1330" s="23"/>
      <c r="AC1330" s="23"/>
      <c r="AD1330" s="23"/>
      <c r="AE1330" s="23"/>
      <c r="AF1330" s="16"/>
      <c r="AG1330" s="16"/>
      <c r="AH1330" s="280"/>
      <c r="AI1330" s="16"/>
      <c r="AJ1330" s="16"/>
      <c r="AK1330" s="23"/>
      <c r="AL1330" s="23"/>
      <c r="AM1330" s="23"/>
      <c r="AN1330" s="23"/>
    </row>
    <row r="1331" spans="1:40" ht="46.5" customHeight="1" x14ac:dyDescent="0.2">
      <c r="A1331" s="50" t="s">
        <v>349</v>
      </c>
      <c r="B1331" s="50">
        <v>2021</v>
      </c>
      <c r="C1331" s="16" t="s">
        <v>125</v>
      </c>
      <c r="D1331" s="35" t="s">
        <v>4860</v>
      </c>
      <c r="E1331" s="76" t="s">
        <v>350</v>
      </c>
      <c r="F1331" s="16"/>
      <c r="G1331" s="23"/>
      <c r="H1331" s="98">
        <v>44294</v>
      </c>
      <c r="I1331" s="21" t="s">
        <v>394</v>
      </c>
      <c r="J1331" s="20"/>
      <c r="K1331" s="16"/>
      <c r="L1331" s="23"/>
      <c r="M1331" s="23"/>
      <c r="N1331" s="23" t="s">
        <v>263</v>
      </c>
      <c r="O1331" s="23" t="s">
        <v>264</v>
      </c>
      <c r="P1331" s="23"/>
      <c r="Q1331" s="23"/>
      <c r="R1331" s="23"/>
      <c r="S1331" s="23"/>
      <c r="T1331" s="23"/>
      <c r="U1331" s="23"/>
      <c r="V1331" s="23"/>
      <c r="W1331" s="23"/>
      <c r="X1331" s="23"/>
      <c r="Y1331" s="23"/>
      <c r="Z1331" s="23"/>
      <c r="AA1331" s="23"/>
      <c r="AB1331" s="23"/>
      <c r="AC1331" s="23" t="s">
        <v>62</v>
      </c>
      <c r="AD1331" s="23"/>
      <c r="AE1331" s="23"/>
      <c r="AF1331" s="16"/>
      <c r="AG1331" s="16"/>
      <c r="AH1331" s="280"/>
      <c r="AI1331" s="16"/>
      <c r="AJ1331" s="16"/>
      <c r="AK1331" s="23"/>
      <c r="AL1331" s="23"/>
      <c r="AM1331" s="23"/>
      <c r="AN1331" s="23"/>
    </row>
    <row r="1332" spans="1:40" ht="46.5" customHeight="1" x14ac:dyDescent="0.2">
      <c r="A1332" s="50" t="s">
        <v>349</v>
      </c>
      <c r="B1332" s="50">
        <v>2021</v>
      </c>
      <c r="C1332" s="16" t="s">
        <v>125</v>
      </c>
      <c r="D1332" s="35" t="s">
        <v>4861</v>
      </c>
      <c r="E1332" s="76" t="s">
        <v>370</v>
      </c>
      <c r="F1332" s="16"/>
      <c r="G1332" s="23"/>
      <c r="H1332" s="98">
        <v>44300</v>
      </c>
      <c r="I1332" s="21" t="s">
        <v>395</v>
      </c>
      <c r="J1332" s="20"/>
      <c r="K1332" s="16"/>
      <c r="L1332" s="23"/>
      <c r="M1332" s="23"/>
      <c r="N1332" s="23" t="s">
        <v>263</v>
      </c>
      <c r="O1332" s="23" t="s">
        <v>264</v>
      </c>
      <c r="P1332" s="23"/>
      <c r="Q1332" s="23"/>
      <c r="R1332" s="23"/>
      <c r="S1332" s="23"/>
      <c r="T1332" s="23"/>
      <c r="U1332" s="23"/>
      <c r="V1332" s="23"/>
      <c r="W1332" s="23"/>
      <c r="X1332" s="23"/>
      <c r="Y1332" s="23"/>
      <c r="Z1332" s="23"/>
      <c r="AA1332" s="23"/>
      <c r="AB1332" s="23"/>
      <c r="AC1332" s="23"/>
      <c r="AD1332" s="23"/>
      <c r="AE1332" s="23"/>
      <c r="AF1332" s="16"/>
      <c r="AG1332" s="16"/>
      <c r="AH1332" s="280"/>
      <c r="AI1332" s="16"/>
      <c r="AJ1332" s="16"/>
      <c r="AK1332" s="23"/>
      <c r="AL1332" s="23"/>
      <c r="AM1332" s="23"/>
      <c r="AN1332" s="23"/>
    </row>
    <row r="1333" spans="1:40" ht="46.5" customHeight="1" x14ac:dyDescent="0.2">
      <c r="A1333" s="50" t="s">
        <v>349</v>
      </c>
      <c r="B1333" s="50">
        <v>2021</v>
      </c>
      <c r="C1333" s="16" t="s">
        <v>79</v>
      </c>
      <c r="D1333" s="20" t="s">
        <v>4862</v>
      </c>
      <c r="E1333" s="76" t="s">
        <v>350</v>
      </c>
      <c r="F1333" s="16"/>
      <c r="G1333" s="23"/>
      <c r="H1333" s="117">
        <v>44279</v>
      </c>
      <c r="I1333" s="21" t="s">
        <v>396</v>
      </c>
      <c r="J1333" s="20"/>
      <c r="K1333" s="16"/>
      <c r="L1333" s="23"/>
      <c r="M1333" s="23"/>
      <c r="N1333" s="23" t="s">
        <v>85</v>
      </c>
      <c r="O1333" s="23" t="s">
        <v>86</v>
      </c>
      <c r="P1333" s="23"/>
      <c r="Q1333" s="23"/>
      <c r="R1333" s="23"/>
      <c r="S1333" s="23"/>
      <c r="T1333" s="23"/>
      <c r="U1333" s="23"/>
      <c r="V1333" s="23"/>
      <c r="W1333" s="23"/>
      <c r="X1333" s="23"/>
      <c r="Y1333" s="23"/>
      <c r="Z1333" s="23"/>
      <c r="AA1333" s="23"/>
      <c r="AB1333" s="23"/>
      <c r="AC1333" s="23" t="s">
        <v>62</v>
      </c>
      <c r="AD1333" s="23"/>
      <c r="AE1333" s="23"/>
      <c r="AF1333" s="16"/>
      <c r="AG1333" s="16"/>
      <c r="AH1333" s="280"/>
      <c r="AI1333" s="16"/>
      <c r="AJ1333" s="16"/>
      <c r="AK1333" s="23"/>
      <c r="AL1333" s="23"/>
      <c r="AM1333" s="23"/>
      <c r="AN1333" s="23"/>
    </row>
    <row r="1334" spans="1:40" ht="46.5" customHeight="1" x14ac:dyDescent="0.2">
      <c r="A1334" s="50" t="s">
        <v>349</v>
      </c>
      <c r="B1334" s="50">
        <v>2021</v>
      </c>
      <c r="C1334" s="16" t="s">
        <v>1579</v>
      </c>
      <c r="D1334" s="20" t="s">
        <v>4863</v>
      </c>
      <c r="E1334" s="76" t="s">
        <v>350</v>
      </c>
      <c r="F1334" s="16"/>
      <c r="G1334" s="23"/>
      <c r="H1334" s="117">
        <v>44278</v>
      </c>
      <c r="I1334" s="21" t="s">
        <v>397</v>
      </c>
      <c r="J1334" s="20"/>
      <c r="K1334" s="16"/>
      <c r="L1334" s="23"/>
      <c r="M1334" s="23"/>
      <c r="N1334" s="23" t="s">
        <v>398</v>
      </c>
      <c r="O1334" s="23" t="s">
        <v>223</v>
      </c>
      <c r="P1334" s="23" t="s">
        <v>66</v>
      </c>
      <c r="Q1334" s="23" t="s">
        <v>67</v>
      </c>
      <c r="R1334" s="23"/>
      <c r="S1334" s="23"/>
      <c r="T1334" s="23"/>
      <c r="U1334" s="23"/>
      <c r="V1334" s="23"/>
      <c r="W1334" s="23"/>
      <c r="X1334" s="23"/>
      <c r="Y1334" s="23"/>
      <c r="Z1334" s="23"/>
      <c r="AA1334" s="23"/>
      <c r="AB1334" s="23"/>
      <c r="AC1334" s="23"/>
      <c r="AD1334" s="23"/>
      <c r="AE1334" s="23"/>
      <c r="AF1334" s="16"/>
      <c r="AG1334" s="16"/>
      <c r="AH1334" s="280"/>
      <c r="AI1334" s="16"/>
      <c r="AJ1334" s="16"/>
      <c r="AK1334" s="23"/>
      <c r="AL1334" s="23"/>
      <c r="AM1334" s="23"/>
      <c r="AN1334" s="23"/>
    </row>
    <row r="1335" spans="1:40" ht="46.5" customHeight="1" x14ac:dyDescent="0.2">
      <c r="A1335" s="50" t="s">
        <v>349</v>
      </c>
      <c r="B1335" s="50">
        <v>2021</v>
      </c>
      <c r="C1335" s="16" t="s">
        <v>79</v>
      </c>
      <c r="D1335" s="20" t="s">
        <v>4864</v>
      </c>
      <c r="E1335" s="76" t="s">
        <v>976</v>
      </c>
      <c r="F1335" s="16"/>
      <c r="G1335" s="23"/>
      <c r="H1335" s="117">
        <v>44915</v>
      </c>
      <c r="I1335" s="21" t="s">
        <v>1249</v>
      </c>
      <c r="J1335" s="20"/>
      <c r="K1335" s="16"/>
      <c r="L1335" s="23"/>
      <c r="M1335" s="23"/>
      <c r="N1335" s="23" t="s">
        <v>646</v>
      </c>
      <c r="O1335" s="23" t="s">
        <v>647</v>
      </c>
      <c r="P1335" s="23"/>
      <c r="Q1335" s="23"/>
      <c r="R1335" s="23"/>
      <c r="S1335" s="23"/>
      <c r="T1335" s="23"/>
      <c r="U1335" s="23"/>
      <c r="V1335" s="23"/>
      <c r="W1335" s="23"/>
      <c r="X1335" s="23"/>
      <c r="Y1335" s="23"/>
      <c r="Z1335" s="23"/>
      <c r="AA1335" s="23"/>
      <c r="AB1335" s="23"/>
      <c r="AC1335" s="23" t="s">
        <v>62</v>
      </c>
      <c r="AD1335" s="23"/>
      <c r="AE1335" s="23"/>
      <c r="AF1335" s="16"/>
      <c r="AG1335" s="16"/>
      <c r="AH1335" s="280"/>
      <c r="AI1335" s="16"/>
      <c r="AJ1335" s="16"/>
      <c r="AK1335" s="23"/>
      <c r="AL1335" s="23"/>
      <c r="AM1335" s="23"/>
      <c r="AN1335" s="23"/>
    </row>
    <row r="1336" spans="1:40" ht="46.5" customHeight="1" x14ac:dyDescent="0.2">
      <c r="A1336" s="50" t="s">
        <v>349</v>
      </c>
      <c r="B1336" s="50">
        <v>2021</v>
      </c>
      <c r="C1336" s="16" t="s">
        <v>87</v>
      </c>
      <c r="D1336" s="418" t="s">
        <v>4865</v>
      </c>
      <c r="E1336" s="76" t="s">
        <v>350</v>
      </c>
      <c r="F1336" s="16"/>
      <c r="G1336" s="23"/>
      <c r="H1336" s="117">
        <v>44505</v>
      </c>
      <c r="I1336" s="21" t="s">
        <v>1125</v>
      </c>
      <c r="J1336" s="20"/>
      <c r="K1336" s="16"/>
      <c r="L1336" s="23"/>
      <c r="M1336" s="23"/>
      <c r="N1336" s="23" t="s">
        <v>521</v>
      </c>
      <c r="O1336" s="23" t="s">
        <v>522</v>
      </c>
      <c r="P1336" s="23"/>
      <c r="Q1336" s="23"/>
      <c r="R1336" s="23"/>
      <c r="S1336" s="23"/>
      <c r="T1336" s="23"/>
      <c r="U1336" s="23"/>
      <c r="V1336" s="23"/>
      <c r="W1336" s="23"/>
      <c r="X1336" s="23"/>
      <c r="Y1336" s="23"/>
      <c r="Z1336" s="23"/>
      <c r="AA1336" s="23"/>
      <c r="AB1336" s="23"/>
      <c r="AC1336" s="23"/>
      <c r="AD1336" s="23"/>
      <c r="AE1336" s="23"/>
      <c r="AF1336" s="16"/>
      <c r="AG1336" s="16"/>
      <c r="AH1336" s="280"/>
      <c r="AI1336" s="16"/>
      <c r="AJ1336" s="16"/>
      <c r="AK1336" s="23"/>
      <c r="AL1336" s="23"/>
      <c r="AM1336" s="23"/>
      <c r="AN1336" s="23"/>
    </row>
    <row r="1337" spans="1:40" ht="46.5" customHeight="1" x14ac:dyDescent="0.2">
      <c r="A1337" s="50" t="s">
        <v>349</v>
      </c>
      <c r="B1337" s="50">
        <v>2021</v>
      </c>
      <c r="C1337" s="16" t="s">
        <v>1579</v>
      </c>
      <c r="D1337" s="20" t="s">
        <v>4866</v>
      </c>
      <c r="E1337" s="76" t="s">
        <v>370</v>
      </c>
      <c r="F1337" s="16"/>
      <c r="G1337" s="23"/>
      <c r="H1337" s="117" t="s">
        <v>1023</v>
      </c>
      <c r="I1337" s="21" t="s">
        <v>1022</v>
      </c>
      <c r="J1337" s="20"/>
      <c r="K1337" s="16"/>
      <c r="L1337" s="23"/>
      <c r="M1337" s="23"/>
      <c r="N1337" s="23" t="s">
        <v>197</v>
      </c>
      <c r="O1337" s="23" t="s">
        <v>198</v>
      </c>
      <c r="P1337" s="23"/>
      <c r="Q1337" s="23"/>
      <c r="R1337" s="23"/>
      <c r="S1337" s="23"/>
      <c r="T1337" s="23"/>
      <c r="U1337" s="23"/>
      <c r="V1337" s="23"/>
      <c r="W1337" s="23"/>
      <c r="X1337" s="23"/>
      <c r="Y1337" s="23"/>
      <c r="Z1337" s="23"/>
      <c r="AA1337" s="23"/>
      <c r="AB1337" s="23"/>
      <c r="AC1337" s="23"/>
      <c r="AD1337" s="23"/>
      <c r="AE1337" s="23"/>
      <c r="AF1337" s="16"/>
      <c r="AG1337" s="16"/>
      <c r="AH1337" s="280"/>
      <c r="AI1337" s="16"/>
      <c r="AJ1337" s="16"/>
      <c r="AK1337" s="23"/>
      <c r="AL1337" s="23"/>
      <c r="AM1337" s="23"/>
      <c r="AN1337" s="23"/>
    </row>
    <row r="1338" spans="1:40" ht="46.5" customHeight="1" x14ac:dyDescent="0.2">
      <c r="A1338" s="50" t="s">
        <v>349</v>
      </c>
      <c r="B1338" s="50">
        <v>2021</v>
      </c>
      <c r="C1338" s="16" t="s">
        <v>125</v>
      </c>
      <c r="D1338" s="20" t="s">
        <v>4867</v>
      </c>
      <c r="E1338" s="76" t="s">
        <v>350</v>
      </c>
      <c r="F1338" s="16"/>
      <c r="G1338" s="23"/>
      <c r="H1338" s="176">
        <v>42795</v>
      </c>
      <c r="I1338" s="21" t="s">
        <v>399</v>
      </c>
      <c r="J1338" s="20"/>
      <c r="K1338" s="16"/>
      <c r="L1338" s="23"/>
      <c r="M1338" s="23"/>
      <c r="N1338" s="23" t="s">
        <v>352</v>
      </c>
      <c r="O1338" s="23" t="s">
        <v>353</v>
      </c>
      <c r="P1338" s="23" t="s">
        <v>132</v>
      </c>
      <c r="Q1338" s="23" t="s">
        <v>133</v>
      </c>
      <c r="R1338" s="23"/>
      <c r="S1338" s="23"/>
      <c r="T1338" s="23"/>
      <c r="U1338" s="23"/>
      <c r="V1338" s="23"/>
      <c r="W1338" s="23"/>
      <c r="X1338" s="23"/>
      <c r="Y1338" s="23"/>
      <c r="Z1338" s="23"/>
      <c r="AA1338" s="23"/>
      <c r="AB1338" s="23"/>
      <c r="AC1338" s="23"/>
      <c r="AD1338" s="23"/>
      <c r="AE1338" s="23"/>
      <c r="AF1338" s="16"/>
      <c r="AG1338" s="16"/>
      <c r="AH1338" s="280"/>
      <c r="AI1338" s="16"/>
      <c r="AJ1338" s="16"/>
      <c r="AK1338" s="23"/>
      <c r="AL1338" s="23"/>
      <c r="AM1338" s="23"/>
      <c r="AN1338" s="23"/>
    </row>
    <row r="1339" spans="1:40" ht="46.5" customHeight="1" x14ac:dyDescent="0.2">
      <c r="A1339" s="50" t="s">
        <v>349</v>
      </c>
      <c r="B1339" s="50">
        <v>2021</v>
      </c>
      <c r="C1339" s="16" t="s">
        <v>125</v>
      </c>
      <c r="D1339" s="20" t="s">
        <v>4868</v>
      </c>
      <c r="E1339" s="76" t="s">
        <v>400</v>
      </c>
      <c r="F1339" s="16"/>
      <c r="G1339" s="23"/>
      <c r="H1339" s="176">
        <v>44277</v>
      </c>
      <c r="I1339" s="21" t="s">
        <v>401</v>
      </c>
      <c r="J1339" s="20"/>
      <c r="K1339" s="16"/>
      <c r="L1339" s="23"/>
      <c r="M1339" s="23"/>
      <c r="N1339" s="23" t="s">
        <v>402</v>
      </c>
      <c r="O1339" s="23" t="s">
        <v>403</v>
      </c>
      <c r="P1339" s="23" t="s">
        <v>404</v>
      </c>
      <c r="Q1339" s="23" t="s">
        <v>405</v>
      </c>
      <c r="R1339" s="23"/>
      <c r="S1339" s="23"/>
      <c r="T1339" s="23"/>
      <c r="U1339" s="23"/>
      <c r="V1339" s="23"/>
      <c r="W1339" s="23"/>
      <c r="X1339" s="23"/>
      <c r="Y1339" s="23"/>
      <c r="Z1339" s="23"/>
      <c r="AA1339" s="23"/>
      <c r="AB1339" s="23"/>
      <c r="AC1339" s="23"/>
      <c r="AD1339" s="23"/>
      <c r="AE1339" s="23"/>
      <c r="AF1339" s="16"/>
      <c r="AG1339" s="16"/>
      <c r="AH1339" s="280"/>
      <c r="AI1339" s="16"/>
      <c r="AJ1339" s="16"/>
      <c r="AK1339" s="23"/>
      <c r="AL1339" s="23"/>
      <c r="AM1339" s="23"/>
      <c r="AN1339" s="23"/>
    </row>
    <row r="1340" spans="1:40" ht="46.5" customHeight="1" x14ac:dyDescent="0.2">
      <c r="A1340" s="50" t="s">
        <v>349</v>
      </c>
      <c r="B1340" s="50">
        <v>2021</v>
      </c>
      <c r="C1340" s="16" t="s">
        <v>125</v>
      </c>
      <c r="D1340" s="20" t="s">
        <v>4869</v>
      </c>
      <c r="E1340" s="76" t="s">
        <v>370</v>
      </c>
      <c r="F1340" s="16"/>
      <c r="G1340" s="23"/>
      <c r="H1340" s="176">
        <v>44389</v>
      </c>
      <c r="I1340" s="21" t="s">
        <v>406</v>
      </c>
      <c r="J1340" s="20"/>
      <c r="K1340" s="16"/>
      <c r="L1340" s="23"/>
      <c r="M1340" s="23"/>
      <c r="N1340" s="23" t="s">
        <v>222</v>
      </c>
      <c r="O1340" s="23" t="s">
        <v>223</v>
      </c>
      <c r="P1340" s="23"/>
      <c r="Q1340" s="23"/>
      <c r="R1340" s="23"/>
      <c r="S1340" s="23"/>
      <c r="T1340" s="23"/>
      <c r="U1340" s="23"/>
      <c r="V1340" s="23"/>
      <c r="W1340" s="23"/>
      <c r="X1340" s="23"/>
      <c r="Y1340" s="23"/>
      <c r="Z1340" s="23"/>
      <c r="AA1340" s="23"/>
      <c r="AB1340" s="23"/>
      <c r="AC1340" s="23"/>
      <c r="AD1340" s="23"/>
      <c r="AE1340" s="23"/>
      <c r="AF1340" s="16"/>
      <c r="AG1340" s="16"/>
      <c r="AH1340" s="280"/>
      <c r="AI1340" s="16"/>
      <c r="AJ1340" s="16"/>
      <c r="AK1340" s="23"/>
      <c r="AL1340" s="23"/>
      <c r="AM1340" s="23"/>
      <c r="AN1340" s="23"/>
    </row>
    <row r="1341" spans="1:40" ht="46.5" customHeight="1" x14ac:dyDescent="0.2">
      <c r="A1341" s="50" t="s">
        <v>349</v>
      </c>
      <c r="B1341" s="50">
        <v>2021</v>
      </c>
      <c r="C1341" s="16" t="s">
        <v>125</v>
      </c>
      <c r="D1341" s="20" t="s">
        <v>4870</v>
      </c>
      <c r="E1341" s="76" t="s">
        <v>350</v>
      </c>
      <c r="F1341" s="16"/>
      <c r="G1341" s="23"/>
      <c r="H1341" s="176">
        <v>44326</v>
      </c>
      <c r="I1341" s="21" t="s">
        <v>407</v>
      </c>
      <c r="J1341" s="20"/>
      <c r="K1341" s="16"/>
      <c r="L1341" s="23"/>
      <c r="M1341" s="23"/>
      <c r="N1341" s="23" t="s">
        <v>222</v>
      </c>
      <c r="O1341" s="23" t="s">
        <v>223</v>
      </c>
      <c r="P1341" s="23"/>
      <c r="Q1341" s="23"/>
      <c r="R1341" s="23"/>
      <c r="S1341" s="23"/>
      <c r="T1341" s="23"/>
      <c r="U1341" s="23"/>
      <c r="V1341" s="23"/>
      <c r="W1341" s="23"/>
      <c r="X1341" s="23"/>
      <c r="Y1341" s="23"/>
      <c r="Z1341" s="23"/>
      <c r="AA1341" s="23"/>
      <c r="AB1341" s="23"/>
      <c r="AC1341" s="23" t="s">
        <v>62</v>
      </c>
      <c r="AD1341" s="23"/>
      <c r="AE1341" s="23"/>
      <c r="AF1341" s="16"/>
      <c r="AG1341" s="16"/>
      <c r="AH1341" s="280"/>
      <c r="AI1341" s="16"/>
      <c r="AJ1341" s="16"/>
      <c r="AK1341" s="23"/>
      <c r="AL1341" s="23"/>
      <c r="AM1341" s="23"/>
      <c r="AN1341" s="23"/>
    </row>
    <row r="1342" spans="1:40" ht="46.5" customHeight="1" x14ac:dyDescent="0.2">
      <c r="A1342" s="50" t="s">
        <v>349</v>
      </c>
      <c r="B1342" s="50">
        <v>2021</v>
      </c>
      <c r="C1342" s="16" t="s">
        <v>125</v>
      </c>
      <c r="D1342" s="20" t="s">
        <v>4871</v>
      </c>
      <c r="E1342" s="76" t="s">
        <v>408</v>
      </c>
      <c r="F1342" s="16"/>
      <c r="G1342" s="23"/>
      <c r="H1342" s="176">
        <v>44305</v>
      </c>
      <c r="I1342" s="21" t="s">
        <v>409</v>
      </c>
      <c r="J1342" s="20"/>
      <c r="K1342" s="16"/>
      <c r="L1342" s="23"/>
      <c r="M1342" s="23"/>
      <c r="N1342" s="23" t="s">
        <v>402</v>
      </c>
      <c r="O1342" s="23" t="s">
        <v>403</v>
      </c>
      <c r="P1342" s="23"/>
      <c r="Q1342" s="23"/>
      <c r="R1342" s="23"/>
      <c r="S1342" s="23"/>
      <c r="T1342" s="23"/>
      <c r="U1342" s="23"/>
      <c r="V1342" s="23"/>
      <c r="W1342" s="23"/>
      <c r="X1342" s="23"/>
      <c r="Y1342" s="23"/>
      <c r="Z1342" s="23"/>
      <c r="AA1342" s="23"/>
      <c r="AB1342" s="23"/>
      <c r="AC1342" s="23"/>
      <c r="AD1342" s="23"/>
      <c r="AE1342" s="23"/>
      <c r="AF1342" s="16"/>
      <c r="AG1342" s="16"/>
      <c r="AH1342" s="280"/>
      <c r="AI1342" s="16"/>
      <c r="AJ1342" s="16"/>
      <c r="AK1342" s="23"/>
      <c r="AL1342" s="23"/>
      <c r="AM1342" s="23"/>
      <c r="AN1342" s="23"/>
    </row>
    <row r="1343" spans="1:40" ht="46.5" customHeight="1" x14ac:dyDescent="0.2">
      <c r="A1343" s="50" t="s">
        <v>349</v>
      </c>
      <c r="B1343" s="50">
        <v>2021</v>
      </c>
      <c r="C1343" s="16" t="s">
        <v>125</v>
      </c>
      <c r="D1343" s="20" t="s">
        <v>4872</v>
      </c>
      <c r="E1343" s="76" t="s">
        <v>350</v>
      </c>
      <c r="F1343" s="16"/>
      <c r="G1343" s="23"/>
      <c r="H1343" s="245">
        <v>44546</v>
      </c>
      <c r="I1343" s="21" t="s">
        <v>1244</v>
      </c>
      <c r="J1343" s="20"/>
      <c r="K1343" s="16"/>
      <c r="L1343" s="23"/>
      <c r="M1343" s="23"/>
      <c r="N1343" s="23" t="s">
        <v>132</v>
      </c>
      <c r="O1343" s="23" t="s">
        <v>133</v>
      </c>
      <c r="P1343" s="23"/>
      <c r="Q1343" s="23"/>
      <c r="R1343" s="23"/>
      <c r="S1343" s="23"/>
      <c r="T1343" s="23"/>
      <c r="U1343" s="23"/>
      <c r="V1343" s="23"/>
      <c r="W1343" s="23"/>
      <c r="X1343" s="23"/>
      <c r="Y1343" s="23"/>
      <c r="Z1343" s="23"/>
      <c r="AA1343" s="23"/>
      <c r="AB1343" s="23"/>
      <c r="AC1343" s="23"/>
      <c r="AD1343" s="23"/>
      <c r="AE1343" s="23"/>
      <c r="AF1343" s="16"/>
      <c r="AG1343" s="16"/>
      <c r="AH1343" s="280"/>
      <c r="AI1343" s="16"/>
      <c r="AJ1343" s="16"/>
      <c r="AK1343" s="23"/>
      <c r="AL1343" s="23"/>
      <c r="AM1343" s="23"/>
      <c r="AN1343" s="23"/>
    </row>
    <row r="1344" spans="1:40" ht="46.5" customHeight="1" x14ac:dyDescent="0.2">
      <c r="A1344" s="50" t="s">
        <v>349</v>
      </c>
      <c r="B1344" s="50">
        <v>2021</v>
      </c>
      <c r="C1344" s="16" t="s">
        <v>125</v>
      </c>
      <c r="D1344" s="20" t="s">
        <v>4873</v>
      </c>
      <c r="E1344" s="76" t="s">
        <v>410</v>
      </c>
      <c r="F1344" s="16"/>
      <c r="G1344" s="23"/>
      <c r="H1344" s="117">
        <v>44269</v>
      </c>
      <c r="I1344" s="21" t="s">
        <v>411</v>
      </c>
      <c r="J1344" s="20"/>
      <c r="K1344" s="16"/>
      <c r="L1344" s="23"/>
      <c r="M1344" s="23"/>
      <c r="N1344" s="23" t="s">
        <v>352</v>
      </c>
      <c r="O1344" s="23" t="s">
        <v>353</v>
      </c>
      <c r="P1344" s="23"/>
      <c r="Q1344" s="23"/>
      <c r="R1344" s="23"/>
      <c r="S1344" s="23"/>
      <c r="T1344" s="23"/>
      <c r="U1344" s="23"/>
      <c r="V1344" s="23"/>
      <c r="W1344" s="23"/>
      <c r="X1344" s="23"/>
      <c r="Y1344" s="23"/>
      <c r="Z1344" s="23"/>
      <c r="AA1344" s="23"/>
      <c r="AB1344" s="23"/>
      <c r="AC1344" s="23"/>
      <c r="AD1344" s="23"/>
      <c r="AE1344" s="23"/>
      <c r="AF1344" s="16"/>
      <c r="AG1344" s="16"/>
      <c r="AH1344" s="280"/>
      <c r="AI1344" s="16"/>
      <c r="AJ1344" s="16"/>
      <c r="AK1344" s="23"/>
      <c r="AL1344" s="23"/>
      <c r="AM1344" s="23"/>
      <c r="AN1344" s="23"/>
    </row>
    <row r="1345" spans="1:40" ht="46.5" customHeight="1" x14ac:dyDescent="0.2">
      <c r="A1345" s="50" t="s">
        <v>349</v>
      </c>
      <c r="B1345" s="50">
        <v>2021</v>
      </c>
      <c r="C1345" s="16" t="s">
        <v>125</v>
      </c>
      <c r="D1345" s="20" t="s">
        <v>4874</v>
      </c>
      <c r="E1345" s="20" t="s">
        <v>412</v>
      </c>
      <c r="F1345" s="23"/>
      <c r="G1345" s="23"/>
      <c r="H1345" s="117">
        <v>44252</v>
      </c>
      <c r="I1345" s="21" t="s">
        <v>413</v>
      </c>
      <c r="J1345" s="23"/>
      <c r="K1345" s="23"/>
      <c r="L1345" s="23"/>
      <c r="M1345" s="23"/>
      <c r="N1345" s="23" t="s">
        <v>130</v>
      </c>
      <c r="O1345" s="23" t="s">
        <v>131</v>
      </c>
      <c r="P1345" s="23"/>
      <c r="Q1345" s="23"/>
      <c r="R1345" s="23"/>
      <c r="S1345" s="23"/>
      <c r="T1345" s="23"/>
      <c r="U1345" s="23"/>
      <c r="V1345" s="23"/>
      <c r="W1345" s="23"/>
      <c r="X1345" s="23"/>
      <c r="Y1345" s="23"/>
      <c r="Z1345" s="23"/>
      <c r="AA1345" s="23"/>
      <c r="AB1345" s="23"/>
      <c r="AC1345" s="23"/>
      <c r="AD1345" s="23"/>
      <c r="AE1345" s="23"/>
      <c r="AF1345" s="16"/>
      <c r="AG1345" s="16"/>
      <c r="AH1345" s="280"/>
      <c r="AI1345" s="16"/>
      <c r="AJ1345" s="16"/>
      <c r="AK1345" s="23"/>
      <c r="AL1345" s="23"/>
      <c r="AM1345" s="23"/>
      <c r="AN1345" s="23"/>
    </row>
    <row r="1346" spans="1:40" ht="46.5" customHeight="1" x14ac:dyDescent="0.2">
      <c r="A1346" s="50" t="s">
        <v>349</v>
      </c>
      <c r="B1346" s="50">
        <v>2021</v>
      </c>
      <c r="C1346" s="16" t="s">
        <v>87</v>
      </c>
      <c r="D1346" s="20" t="s">
        <v>4875</v>
      </c>
      <c r="E1346" s="20" t="s">
        <v>350</v>
      </c>
      <c r="F1346" s="23"/>
      <c r="G1346" s="23"/>
      <c r="H1346" s="117">
        <v>44505</v>
      </c>
      <c r="I1346" s="21" t="s">
        <v>1177</v>
      </c>
      <c r="J1346" s="23"/>
      <c r="K1346" s="23"/>
      <c r="L1346" s="23"/>
      <c r="M1346" s="23"/>
      <c r="N1346" s="23" t="s">
        <v>521</v>
      </c>
      <c r="O1346" s="23" t="s">
        <v>522</v>
      </c>
      <c r="P1346" s="23"/>
      <c r="Q1346" s="23"/>
      <c r="R1346" s="23"/>
      <c r="S1346" s="23"/>
      <c r="T1346" s="23"/>
      <c r="U1346" s="23"/>
      <c r="V1346" s="23"/>
      <c r="W1346" s="23"/>
      <c r="X1346" s="23"/>
      <c r="Y1346" s="23"/>
      <c r="Z1346" s="23"/>
      <c r="AA1346" s="23"/>
      <c r="AB1346" s="23"/>
      <c r="AC1346" s="23"/>
      <c r="AD1346" s="23"/>
      <c r="AE1346" s="23"/>
      <c r="AF1346" s="16"/>
      <c r="AG1346" s="16"/>
      <c r="AH1346" s="280"/>
      <c r="AI1346" s="16"/>
      <c r="AJ1346" s="16"/>
      <c r="AK1346" s="23"/>
      <c r="AL1346" s="23"/>
      <c r="AM1346" s="23"/>
      <c r="AN1346" s="23"/>
    </row>
    <row r="1347" spans="1:40" ht="46.5" customHeight="1" x14ac:dyDescent="0.2">
      <c r="A1347" s="50" t="s">
        <v>349</v>
      </c>
      <c r="B1347" s="50">
        <v>2021</v>
      </c>
      <c r="C1347" s="16" t="s">
        <v>87</v>
      </c>
      <c r="D1347" s="20" t="s">
        <v>4876</v>
      </c>
      <c r="E1347" s="20" t="s">
        <v>350</v>
      </c>
      <c r="F1347" s="23"/>
      <c r="G1347" s="23"/>
      <c r="H1347" s="117">
        <v>44423</v>
      </c>
      <c r="I1347" s="21" t="s">
        <v>414</v>
      </c>
      <c r="J1347" s="23"/>
      <c r="K1347" s="23"/>
      <c r="L1347" s="23"/>
      <c r="M1347" s="23"/>
      <c r="N1347" s="23" t="s">
        <v>280</v>
      </c>
      <c r="O1347" s="23" t="s">
        <v>281</v>
      </c>
      <c r="P1347" s="23"/>
      <c r="Q1347" s="23"/>
      <c r="R1347" s="23"/>
      <c r="S1347" s="23"/>
      <c r="T1347" s="23"/>
      <c r="U1347" s="23"/>
      <c r="V1347" s="23"/>
      <c r="W1347" s="23"/>
      <c r="X1347" s="23"/>
      <c r="Y1347" s="23"/>
      <c r="Z1347" s="23"/>
      <c r="AA1347" s="23"/>
      <c r="AB1347" s="23"/>
      <c r="AC1347" s="23"/>
      <c r="AD1347" s="23"/>
      <c r="AE1347" s="23"/>
      <c r="AF1347" s="16"/>
      <c r="AG1347" s="16"/>
      <c r="AH1347" s="280"/>
      <c r="AI1347" s="16"/>
      <c r="AJ1347" s="16"/>
      <c r="AK1347" s="23"/>
      <c r="AL1347" s="23"/>
      <c r="AM1347" s="23"/>
      <c r="AN1347" s="23"/>
    </row>
    <row r="1348" spans="1:40" ht="46.5" customHeight="1" x14ac:dyDescent="0.2">
      <c r="A1348" s="50" t="s">
        <v>349</v>
      </c>
      <c r="B1348" s="50">
        <v>2021</v>
      </c>
      <c r="C1348" s="16" t="s">
        <v>87</v>
      </c>
      <c r="D1348" s="20" t="s">
        <v>4877</v>
      </c>
      <c r="E1348" s="20" t="s">
        <v>370</v>
      </c>
      <c r="F1348" s="23"/>
      <c r="G1348" s="23"/>
      <c r="H1348" s="117">
        <v>44431</v>
      </c>
      <c r="I1348" s="21" t="s">
        <v>975</v>
      </c>
      <c r="J1348" s="23"/>
      <c r="K1348" s="23"/>
      <c r="L1348" s="23"/>
      <c r="M1348" s="23"/>
      <c r="N1348" s="23" t="s">
        <v>280</v>
      </c>
      <c r="O1348" s="23" t="s">
        <v>281</v>
      </c>
      <c r="P1348" s="23"/>
      <c r="Q1348" s="23"/>
      <c r="R1348" s="23"/>
      <c r="S1348" s="23"/>
      <c r="T1348" s="23"/>
      <c r="U1348" s="23"/>
      <c r="V1348" s="23"/>
      <c r="W1348" s="23"/>
      <c r="X1348" s="23"/>
      <c r="Y1348" s="23"/>
      <c r="Z1348" s="23"/>
      <c r="AA1348" s="23"/>
      <c r="AB1348" s="23"/>
      <c r="AC1348" s="23"/>
      <c r="AD1348" s="23"/>
      <c r="AE1348" s="23"/>
      <c r="AF1348" s="16"/>
      <c r="AG1348" s="16"/>
      <c r="AH1348" s="280"/>
      <c r="AI1348" s="16"/>
      <c r="AJ1348" s="16"/>
      <c r="AK1348" s="23"/>
      <c r="AL1348" s="23"/>
      <c r="AM1348" s="23"/>
      <c r="AN1348" s="23"/>
    </row>
    <row r="1349" spans="1:40" ht="46.5" customHeight="1" x14ac:dyDescent="0.2">
      <c r="A1349" s="50" t="s">
        <v>349</v>
      </c>
      <c r="B1349" s="50">
        <v>2021</v>
      </c>
      <c r="C1349" s="16" t="s">
        <v>79</v>
      </c>
      <c r="D1349" s="20" t="s">
        <v>4878</v>
      </c>
      <c r="E1349" s="20" t="s">
        <v>415</v>
      </c>
      <c r="F1349" s="23"/>
      <c r="G1349" s="23"/>
      <c r="H1349" s="16" t="s">
        <v>70</v>
      </c>
      <c r="I1349" s="419"/>
      <c r="J1349" s="20" t="s">
        <v>416</v>
      </c>
      <c r="K1349" s="23"/>
      <c r="L1349" s="23"/>
      <c r="M1349" s="23"/>
      <c r="N1349" s="23" t="s">
        <v>417</v>
      </c>
      <c r="O1349" s="23" t="s">
        <v>418</v>
      </c>
      <c r="P1349" s="23"/>
      <c r="Q1349" s="23"/>
      <c r="R1349" s="23"/>
      <c r="S1349" s="23"/>
      <c r="T1349" s="23"/>
      <c r="U1349" s="23"/>
      <c r="V1349" s="23"/>
      <c r="W1349" s="23"/>
      <c r="X1349" s="23"/>
      <c r="Y1349" s="23"/>
      <c r="Z1349" s="23"/>
      <c r="AA1349" s="23"/>
      <c r="AB1349" s="23"/>
      <c r="AC1349" s="23" t="s">
        <v>62</v>
      </c>
      <c r="AD1349" s="23"/>
      <c r="AE1349" s="23"/>
      <c r="AF1349" s="16"/>
      <c r="AG1349" s="16"/>
      <c r="AH1349" s="280"/>
      <c r="AI1349" s="16"/>
      <c r="AJ1349" s="16"/>
      <c r="AK1349" s="23"/>
      <c r="AL1349" s="23"/>
      <c r="AM1349" s="23"/>
      <c r="AN1349" s="23"/>
    </row>
    <row r="1350" spans="1:40" ht="46.5" customHeight="1" x14ac:dyDescent="0.2">
      <c r="A1350" s="50" t="s">
        <v>349</v>
      </c>
      <c r="B1350" s="50">
        <v>2021</v>
      </c>
      <c r="C1350" s="16" t="s">
        <v>79</v>
      </c>
      <c r="D1350" s="20" t="s">
        <v>4879</v>
      </c>
      <c r="E1350" s="20" t="s">
        <v>415</v>
      </c>
      <c r="F1350" s="23"/>
      <c r="G1350" s="23"/>
      <c r="H1350" s="16" t="s">
        <v>57</v>
      </c>
      <c r="I1350" s="419"/>
      <c r="J1350" s="20" t="s">
        <v>419</v>
      </c>
      <c r="K1350" s="23"/>
      <c r="L1350" s="23"/>
      <c r="M1350" s="23"/>
      <c r="N1350" s="23" t="s">
        <v>417</v>
      </c>
      <c r="O1350" s="23" t="s">
        <v>418</v>
      </c>
      <c r="P1350" s="23"/>
      <c r="Q1350" s="23"/>
      <c r="R1350" s="23"/>
      <c r="S1350" s="23"/>
      <c r="T1350" s="23"/>
      <c r="U1350" s="23"/>
      <c r="V1350" s="23"/>
      <c r="W1350" s="23"/>
      <c r="X1350" s="23"/>
      <c r="Y1350" s="23"/>
      <c r="Z1350" s="23"/>
      <c r="AA1350" s="23"/>
      <c r="AB1350" s="23"/>
      <c r="AC1350" s="23"/>
      <c r="AD1350" s="23"/>
      <c r="AE1350" s="23"/>
      <c r="AF1350" s="16"/>
      <c r="AG1350" s="16"/>
      <c r="AH1350" s="280"/>
      <c r="AI1350" s="16"/>
      <c r="AJ1350" s="16"/>
      <c r="AK1350" s="23"/>
      <c r="AL1350" s="23"/>
      <c r="AM1350" s="23"/>
      <c r="AN1350" s="23"/>
    </row>
    <row r="1351" spans="1:40" ht="46.5" customHeight="1" x14ac:dyDescent="0.2">
      <c r="A1351" s="50" t="s">
        <v>349</v>
      </c>
      <c r="B1351" s="50">
        <v>2021</v>
      </c>
      <c r="C1351" s="16" t="s">
        <v>79</v>
      </c>
      <c r="D1351" s="20" t="s">
        <v>4880</v>
      </c>
      <c r="E1351" s="20" t="s">
        <v>415</v>
      </c>
      <c r="F1351" s="23"/>
      <c r="G1351" s="23"/>
      <c r="H1351" s="19" t="s">
        <v>420</v>
      </c>
      <c r="I1351" s="419"/>
      <c r="J1351" s="23" t="s">
        <v>421</v>
      </c>
      <c r="K1351" s="23"/>
      <c r="L1351" s="23"/>
      <c r="M1351" s="23"/>
      <c r="N1351" s="23" t="s">
        <v>417</v>
      </c>
      <c r="O1351" s="23" t="s">
        <v>418</v>
      </c>
      <c r="P1351" s="23"/>
      <c r="Q1351" s="23"/>
      <c r="R1351" s="23"/>
      <c r="S1351" s="23"/>
      <c r="T1351" s="23"/>
      <c r="U1351" s="23"/>
      <c r="V1351" s="23"/>
      <c r="W1351" s="23"/>
      <c r="X1351" s="23"/>
      <c r="Y1351" s="23"/>
      <c r="Z1351" s="23"/>
      <c r="AA1351" s="23"/>
      <c r="AB1351" s="23"/>
      <c r="AC1351" s="23" t="s">
        <v>62</v>
      </c>
      <c r="AD1351" s="23"/>
      <c r="AE1351" s="23"/>
      <c r="AF1351" s="16"/>
      <c r="AG1351" s="16"/>
      <c r="AH1351" s="280"/>
      <c r="AI1351" s="16"/>
      <c r="AJ1351" s="16"/>
      <c r="AK1351" s="23"/>
      <c r="AL1351" s="23"/>
      <c r="AM1351" s="23"/>
      <c r="AN1351" s="23"/>
    </row>
    <row r="1352" spans="1:40" ht="46.5" customHeight="1" x14ac:dyDescent="0.2">
      <c r="A1352" s="50" t="s">
        <v>349</v>
      </c>
      <c r="B1352" s="50">
        <v>2021</v>
      </c>
      <c r="C1352" s="16" t="s">
        <v>79</v>
      </c>
      <c r="D1352" s="20" t="s">
        <v>4881</v>
      </c>
      <c r="E1352" s="20" t="s">
        <v>370</v>
      </c>
      <c r="F1352" s="23"/>
      <c r="G1352" s="23"/>
      <c r="H1352" s="98">
        <v>44432</v>
      </c>
      <c r="I1352" s="21" t="s">
        <v>422</v>
      </c>
      <c r="J1352" s="23"/>
      <c r="K1352" s="23"/>
      <c r="L1352" s="23"/>
      <c r="M1352" s="23"/>
      <c r="N1352" s="23" t="s">
        <v>417</v>
      </c>
      <c r="O1352" s="23" t="s">
        <v>418</v>
      </c>
      <c r="P1352" s="23"/>
      <c r="Q1352" s="23"/>
      <c r="R1352" s="23"/>
      <c r="S1352" s="23"/>
      <c r="T1352" s="23"/>
      <c r="U1352" s="23"/>
      <c r="V1352" s="23"/>
      <c r="W1352" s="23"/>
      <c r="X1352" s="23"/>
      <c r="Y1352" s="23"/>
      <c r="Z1352" s="23"/>
      <c r="AA1352" s="23"/>
      <c r="AB1352" s="23"/>
      <c r="AC1352" s="23"/>
      <c r="AD1352" s="23"/>
      <c r="AE1352" s="23"/>
      <c r="AF1352" s="16"/>
      <c r="AG1352" s="16"/>
      <c r="AH1352" s="280"/>
      <c r="AI1352" s="16"/>
      <c r="AJ1352" s="16"/>
      <c r="AK1352" s="23"/>
      <c r="AL1352" s="23"/>
      <c r="AM1352" s="23"/>
      <c r="AN1352" s="23"/>
    </row>
    <row r="1353" spans="1:40" ht="46.5" customHeight="1" x14ac:dyDescent="0.2">
      <c r="A1353" s="50" t="s">
        <v>349</v>
      </c>
      <c r="B1353" s="50">
        <v>2021</v>
      </c>
      <c r="C1353" s="16" t="s">
        <v>79</v>
      </c>
      <c r="D1353" s="20" t="s">
        <v>4882</v>
      </c>
      <c r="E1353" s="20" t="s">
        <v>370</v>
      </c>
      <c r="F1353" s="23"/>
      <c r="G1353" s="23"/>
      <c r="H1353" s="98">
        <v>44389</v>
      </c>
      <c r="I1353" s="21" t="s">
        <v>423</v>
      </c>
      <c r="J1353" s="23"/>
      <c r="K1353" s="23"/>
      <c r="L1353" s="23"/>
      <c r="M1353" s="23"/>
      <c r="N1353" s="23" t="s">
        <v>417</v>
      </c>
      <c r="O1353" s="23" t="s">
        <v>418</v>
      </c>
      <c r="P1353" s="23"/>
      <c r="Q1353" s="23"/>
      <c r="R1353" s="23"/>
      <c r="S1353" s="23"/>
      <c r="T1353" s="23"/>
      <c r="U1353" s="23"/>
      <c r="V1353" s="23"/>
      <c r="W1353" s="23"/>
      <c r="X1353" s="23"/>
      <c r="Y1353" s="23"/>
      <c r="Z1353" s="23"/>
      <c r="AA1353" s="23"/>
      <c r="AB1353" s="23"/>
      <c r="AC1353" s="23"/>
      <c r="AD1353" s="23"/>
      <c r="AE1353" s="23"/>
      <c r="AF1353" s="16"/>
      <c r="AG1353" s="16"/>
      <c r="AH1353" s="280"/>
      <c r="AI1353" s="16"/>
      <c r="AJ1353" s="16"/>
      <c r="AK1353" s="23"/>
      <c r="AL1353" s="23"/>
      <c r="AM1353" s="23"/>
      <c r="AN1353" s="23"/>
    </row>
    <row r="1354" spans="1:40" ht="46.5" customHeight="1" x14ac:dyDescent="0.2">
      <c r="A1354" s="50" t="s">
        <v>349</v>
      </c>
      <c r="B1354" s="50">
        <v>2021</v>
      </c>
      <c r="C1354" s="16" t="s">
        <v>79</v>
      </c>
      <c r="D1354" s="20" t="s">
        <v>4883</v>
      </c>
      <c r="E1354" s="20" t="s">
        <v>350</v>
      </c>
      <c r="F1354" s="23"/>
      <c r="G1354" s="23"/>
      <c r="H1354" s="98">
        <v>44525</v>
      </c>
      <c r="I1354" s="21" t="s">
        <v>1173</v>
      </c>
      <c r="J1354" s="23"/>
      <c r="K1354" s="23"/>
      <c r="L1354" s="23"/>
      <c r="M1354" s="23"/>
      <c r="N1354" s="23" t="s">
        <v>558</v>
      </c>
      <c r="O1354" s="23" t="s">
        <v>559</v>
      </c>
      <c r="P1354" s="23" t="s">
        <v>568</v>
      </c>
      <c r="Q1354" s="23" t="s">
        <v>569</v>
      </c>
      <c r="R1354" s="23" t="s">
        <v>544</v>
      </c>
      <c r="S1354" s="23" t="s">
        <v>545</v>
      </c>
      <c r="T1354" s="23"/>
      <c r="U1354" s="23"/>
      <c r="V1354" s="23"/>
      <c r="W1354" s="23"/>
      <c r="X1354" s="23"/>
      <c r="Y1354" s="23"/>
      <c r="Z1354" s="23"/>
      <c r="AA1354" s="23"/>
      <c r="AB1354" s="23"/>
      <c r="AC1354" s="23"/>
      <c r="AD1354" s="23"/>
      <c r="AE1354" s="23"/>
      <c r="AF1354" s="16"/>
      <c r="AG1354" s="16"/>
      <c r="AH1354" s="280"/>
      <c r="AI1354" s="16"/>
      <c r="AJ1354" s="16"/>
      <c r="AK1354" s="23"/>
      <c r="AL1354" s="23"/>
      <c r="AM1354" s="23"/>
      <c r="AN1354" s="23"/>
    </row>
    <row r="1355" spans="1:40" ht="46.5" customHeight="1" x14ac:dyDescent="0.2">
      <c r="A1355" s="50" t="s">
        <v>349</v>
      </c>
      <c r="B1355" s="50">
        <v>2021</v>
      </c>
      <c r="C1355" s="16" t="s">
        <v>79</v>
      </c>
      <c r="D1355" s="20" t="s">
        <v>4884</v>
      </c>
      <c r="E1355" s="20" t="s">
        <v>976</v>
      </c>
      <c r="F1355" s="23"/>
      <c r="G1355" s="23"/>
      <c r="H1355" s="98">
        <v>44909</v>
      </c>
      <c r="I1355" s="21" t="s">
        <v>1271</v>
      </c>
      <c r="J1355" s="23"/>
      <c r="K1355" s="23"/>
      <c r="L1355" s="23"/>
      <c r="M1355" s="23"/>
      <c r="N1355" s="23" t="s">
        <v>417</v>
      </c>
      <c r="O1355" s="23" t="s">
        <v>418</v>
      </c>
      <c r="P1355" s="23"/>
      <c r="Q1355" s="23"/>
      <c r="R1355" s="23"/>
      <c r="S1355" s="23"/>
      <c r="T1355" s="23"/>
      <c r="U1355" s="23"/>
      <c r="V1355" s="23"/>
      <c r="W1355" s="23"/>
      <c r="X1355" s="23"/>
      <c r="Y1355" s="23"/>
      <c r="Z1355" s="23"/>
      <c r="AA1355" s="23"/>
      <c r="AB1355" s="23"/>
      <c r="AC1355" s="23"/>
      <c r="AD1355" s="23"/>
      <c r="AE1355" s="23"/>
      <c r="AF1355" s="16"/>
      <c r="AG1355" s="16"/>
      <c r="AH1355" s="280"/>
      <c r="AI1355" s="16"/>
      <c r="AJ1355" s="16"/>
      <c r="AK1355" s="23"/>
      <c r="AL1355" s="23"/>
      <c r="AM1355" s="23"/>
      <c r="AN1355" s="23"/>
    </row>
    <row r="1356" spans="1:40" ht="46.5" customHeight="1" x14ac:dyDescent="0.2">
      <c r="A1356" s="50" t="s">
        <v>349</v>
      </c>
      <c r="B1356" s="50">
        <v>2021</v>
      </c>
      <c r="C1356" s="16" t="s">
        <v>79</v>
      </c>
      <c r="D1356" s="20" t="s">
        <v>4885</v>
      </c>
      <c r="E1356" s="20" t="s">
        <v>415</v>
      </c>
      <c r="F1356" s="23"/>
      <c r="G1356" s="23"/>
      <c r="H1356" s="98" t="s">
        <v>1399</v>
      </c>
      <c r="I1356" s="21"/>
      <c r="J1356" s="23" t="s">
        <v>1396</v>
      </c>
      <c r="K1356" s="23"/>
      <c r="L1356" s="23"/>
      <c r="M1356" s="23"/>
      <c r="N1356" s="23" t="s">
        <v>417</v>
      </c>
      <c r="O1356" s="23" t="s">
        <v>418</v>
      </c>
      <c r="P1356" s="23"/>
      <c r="Q1356" s="23"/>
      <c r="R1356" s="23"/>
      <c r="S1356" s="23"/>
      <c r="T1356" s="23"/>
      <c r="U1356" s="23"/>
      <c r="V1356" s="23"/>
      <c r="W1356" s="23"/>
      <c r="X1356" s="23"/>
      <c r="Y1356" s="23"/>
      <c r="Z1356" s="23"/>
      <c r="AA1356" s="23"/>
      <c r="AB1356" s="23"/>
      <c r="AC1356" s="23"/>
      <c r="AD1356" s="23"/>
      <c r="AE1356" s="23"/>
      <c r="AF1356" s="16"/>
      <c r="AG1356" s="16"/>
      <c r="AH1356" s="280"/>
      <c r="AI1356" s="16"/>
      <c r="AJ1356" s="16"/>
      <c r="AK1356" s="23"/>
      <c r="AL1356" s="23"/>
      <c r="AM1356" s="23"/>
      <c r="AN1356" s="23"/>
    </row>
    <row r="1357" spans="1:40" ht="46.5" customHeight="1" x14ac:dyDescent="0.2">
      <c r="A1357" s="50" t="s">
        <v>349</v>
      </c>
      <c r="B1357" s="50">
        <v>2021</v>
      </c>
      <c r="C1357" s="16" t="s">
        <v>79</v>
      </c>
      <c r="D1357" s="20" t="s">
        <v>4886</v>
      </c>
      <c r="E1357" s="20" t="s">
        <v>424</v>
      </c>
      <c r="F1357" s="23"/>
      <c r="G1357" s="23"/>
      <c r="H1357" s="117">
        <v>44221</v>
      </c>
      <c r="I1357" s="21" t="s">
        <v>425</v>
      </c>
      <c r="J1357" s="23"/>
      <c r="K1357" s="23"/>
      <c r="L1357" s="23"/>
      <c r="M1357" s="23"/>
      <c r="N1357" s="23" t="s">
        <v>257</v>
      </c>
      <c r="O1357" s="23" t="s">
        <v>258</v>
      </c>
      <c r="P1357" s="23"/>
      <c r="Q1357" s="23"/>
      <c r="R1357" s="23"/>
      <c r="S1357" s="23"/>
      <c r="T1357" s="23"/>
      <c r="U1357" s="23"/>
      <c r="V1357" s="23"/>
      <c r="W1357" s="23"/>
      <c r="X1357" s="23"/>
      <c r="Y1357" s="23"/>
      <c r="Z1357" s="23"/>
      <c r="AA1357" s="23"/>
      <c r="AB1357" s="23"/>
      <c r="AC1357" s="23"/>
      <c r="AD1357" s="23"/>
      <c r="AE1357" s="23"/>
      <c r="AF1357" s="16"/>
      <c r="AG1357" s="16"/>
      <c r="AH1357" s="280"/>
      <c r="AI1357" s="16"/>
      <c r="AJ1357" s="16"/>
      <c r="AK1357" s="23"/>
      <c r="AL1357" s="23"/>
      <c r="AM1357" s="23"/>
      <c r="AN1357" s="23"/>
    </row>
    <row r="1358" spans="1:40" ht="46.5" customHeight="1" x14ac:dyDescent="0.2">
      <c r="A1358" s="50" t="s">
        <v>349</v>
      </c>
      <c r="B1358" s="50">
        <v>2021</v>
      </c>
      <c r="C1358" s="16" t="s">
        <v>79</v>
      </c>
      <c r="D1358" s="20" t="s">
        <v>4887</v>
      </c>
      <c r="E1358" s="20" t="s">
        <v>426</v>
      </c>
      <c r="F1358" s="23"/>
      <c r="G1358" s="23"/>
      <c r="H1358" s="117" t="s">
        <v>427</v>
      </c>
      <c r="I1358" s="21" t="s">
        <v>428</v>
      </c>
      <c r="J1358" s="23"/>
      <c r="K1358" s="23"/>
      <c r="L1358" s="23"/>
      <c r="M1358" s="23"/>
      <c r="N1358" s="23" t="s">
        <v>257</v>
      </c>
      <c r="O1358" s="23" t="s">
        <v>258</v>
      </c>
      <c r="P1358" s="23"/>
      <c r="Q1358" s="23"/>
      <c r="R1358" s="23"/>
      <c r="S1358" s="23"/>
      <c r="T1358" s="23"/>
      <c r="U1358" s="23"/>
      <c r="V1358" s="23"/>
      <c r="W1358" s="23"/>
      <c r="X1358" s="23"/>
      <c r="Y1358" s="23"/>
      <c r="Z1358" s="23"/>
      <c r="AA1358" s="23"/>
      <c r="AB1358" s="23"/>
      <c r="AC1358" s="23"/>
      <c r="AD1358" s="23"/>
      <c r="AE1358" s="23"/>
      <c r="AF1358" s="16"/>
      <c r="AG1358" s="16"/>
      <c r="AH1358" s="280"/>
      <c r="AI1358" s="16"/>
      <c r="AJ1358" s="16"/>
      <c r="AK1358" s="23"/>
      <c r="AL1358" s="23"/>
      <c r="AM1358" s="23"/>
      <c r="AN1358" s="23"/>
    </row>
    <row r="1359" spans="1:40" ht="46.5" customHeight="1" x14ac:dyDescent="0.2">
      <c r="A1359" s="50" t="s">
        <v>349</v>
      </c>
      <c r="B1359" s="50">
        <v>2021</v>
      </c>
      <c r="C1359" s="16" t="s">
        <v>79</v>
      </c>
      <c r="D1359" s="20" t="s">
        <v>4888</v>
      </c>
      <c r="E1359" s="20" t="s">
        <v>429</v>
      </c>
      <c r="F1359" s="23"/>
      <c r="G1359" s="23"/>
      <c r="H1359" s="117">
        <v>44220</v>
      </c>
      <c r="I1359" s="21" t="s">
        <v>430</v>
      </c>
      <c r="J1359" s="23"/>
      <c r="K1359" s="23"/>
      <c r="L1359" s="23"/>
      <c r="M1359" s="23"/>
      <c r="N1359" s="23" t="s">
        <v>257</v>
      </c>
      <c r="O1359" s="23" t="s">
        <v>258</v>
      </c>
      <c r="P1359" s="23"/>
      <c r="Q1359" s="23"/>
      <c r="R1359" s="23"/>
      <c r="S1359" s="23"/>
      <c r="T1359" s="23"/>
      <c r="U1359" s="23"/>
      <c r="V1359" s="23"/>
      <c r="W1359" s="23"/>
      <c r="X1359" s="23"/>
      <c r="Y1359" s="23"/>
      <c r="Z1359" s="23"/>
      <c r="AA1359" s="23"/>
      <c r="AB1359" s="23" t="s">
        <v>62</v>
      </c>
      <c r="AC1359" s="23"/>
      <c r="AD1359" s="23"/>
      <c r="AE1359" s="23"/>
      <c r="AF1359" s="16"/>
      <c r="AG1359" s="16"/>
      <c r="AH1359" s="280"/>
      <c r="AI1359" s="16"/>
      <c r="AJ1359" s="16"/>
      <c r="AK1359" s="23"/>
      <c r="AL1359" s="23"/>
      <c r="AM1359" s="23"/>
      <c r="AN1359" s="23"/>
    </row>
    <row r="1360" spans="1:40" ht="46.5" customHeight="1" x14ac:dyDescent="0.2">
      <c r="A1360" s="50" t="s">
        <v>349</v>
      </c>
      <c r="B1360" s="50">
        <v>2021</v>
      </c>
      <c r="C1360" s="16" t="s">
        <v>79</v>
      </c>
      <c r="D1360" s="20" t="s">
        <v>4889</v>
      </c>
      <c r="E1360" s="20" t="s">
        <v>424</v>
      </c>
      <c r="F1360" s="23"/>
      <c r="G1360" s="23"/>
      <c r="H1360" s="117" t="s">
        <v>431</v>
      </c>
      <c r="I1360" s="21" t="s">
        <v>432</v>
      </c>
      <c r="J1360" s="23" t="s">
        <v>433</v>
      </c>
      <c r="K1360" s="23"/>
      <c r="L1360" s="23"/>
      <c r="M1360" s="23"/>
      <c r="N1360" s="23" t="s">
        <v>257</v>
      </c>
      <c r="O1360" s="23" t="s">
        <v>258</v>
      </c>
      <c r="P1360" s="23"/>
      <c r="Q1360" s="23"/>
      <c r="R1360" s="23"/>
      <c r="S1360" s="23"/>
      <c r="T1360" s="23"/>
      <c r="U1360" s="23"/>
      <c r="V1360" s="23"/>
      <c r="W1360" s="23"/>
      <c r="X1360" s="23"/>
      <c r="Y1360" s="23"/>
      <c r="Z1360" s="23"/>
      <c r="AA1360" s="23"/>
      <c r="AB1360" s="23"/>
      <c r="AC1360" s="23" t="s">
        <v>62</v>
      </c>
      <c r="AD1360" s="23"/>
      <c r="AE1360" s="23"/>
      <c r="AF1360" s="16"/>
      <c r="AG1360" s="16"/>
      <c r="AH1360" s="280"/>
      <c r="AI1360" s="16"/>
      <c r="AJ1360" s="16"/>
      <c r="AK1360" s="23"/>
      <c r="AL1360" s="23"/>
      <c r="AM1360" s="23"/>
      <c r="AN1360" s="23"/>
    </row>
    <row r="1361" spans="1:40" ht="46.5" customHeight="1" x14ac:dyDescent="0.2">
      <c r="A1361" s="50" t="s">
        <v>349</v>
      </c>
      <c r="B1361" s="50">
        <v>2021</v>
      </c>
      <c r="C1361" s="16" t="s">
        <v>79</v>
      </c>
      <c r="D1361" s="20" t="s">
        <v>4890</v>
      </c>
      <c r="E1361" s="20" t="s">
        <v>424</v>
      </c>
      <c r="F1361" s="23"/>
      <c r="G1361" s="23"/>
      <c r="H1361" s="117" t="s">
        <v>1128</v>
      </c>
      <c r="I1361" s="21" t="s">
        <v>1131</v>
      </c>
      <c r="J1361" s="23" t="s">
        <v>1130</v>
      </c>
      <c r="K1361" s="23"/>
      <c r="L1361" s="23"/>
      <c r="M1361" s="23"/>
      <c r="N1361" s="23" t="s">
        <v>257</v>
      </c>
      <c r="O1361" s="23" t="s">
        <v>258</v>
      </c>
      <c r="P1361" s="23"/>
      <c r="Q1361" s="23"/>
      <c r="R1361" s="23"/>
      <c r="S1361" s="23"/>
      <c r="T1361" s="23"/>
      <c r="U1361" s="23"/>
      <c r="V1361" s="23"/>
      <c r="W1361" s="23"/>
      <c r="X1361" s="23"/>
      <c r="Y1361" s="23"/>
      <c r="Z1361" s="23"/>
      <c r="AA1361" s="23"/>
      <c r="AB1361" s="23"/>
      <c r="AC1361" s="23"/>
      <c r="AD1361" s="23"/>
      <c r="AE1361" s="23"/>
      <c r="AF1361" s="16"/>
      <c r="AG1361" s="16"/>
      <c r="AH1361" s="280"/>
      <c r="AI1361" s="16"/>
      <c r="AJ1361" s="16"/>
      <c r="AK1361" s="23"/>
      <c r="AL1361" s="23"/>
      <c r="AM1361" s="23"/>
      <c r="AN1361" s="23"/>
    </row>
    <row r="1362" spans="1:40" ht="46.5" customHeight="1" x14ac:dyDescent="0.2">
      <c r="A1362" s="50" t="s">
        <v>349</v>
      </c>
      <c r="B1362" s="50">
        <v>2021</v>
      </c>
      <c r="C1362" s="16" t="s">
        <v>79</v>
      </c>
      <c r="D1362" s="20" t="s">
        <v>4891</v>
      </c>
      <c r="E1362" s="20" t="s">
        <v>424</v>
      </c>
      <c r="F1362" s="23"/>
      <c r="G1362" s="23"/>
      <c r="H1362" s="117">
        <v>44525</v>
      </c>
      <c r="I1362" s="21" t="s">
        <v>1217</v>
      </c>
      <c r="J1362" s="23" t="s">
        <v>1218</v>
      </c>
      <c r="K1362" s="23"/>
      <c r="L1362" s="23"/>
      <c r="M1362" s="23"/>
      <c r="N1362" s="23" t="s">
        <v>257</v>
      </c>
      <c r="O1362" s="23" t="s">
        <v>258</v>
      </c>
      <c r="P1362" s="23"/>
      <c r="Q1362" s="23"/>
      <c r="R1362" s="23"/>
      <c r="S1362" s="23"/>
      <c r="T1362" s="23"/>
      <c r="U1362" s="23"/>
      <c r="V1362" s="23"/>
      <c r="W1362" s="23"/>
      <c r="X1362" s="23"/>
      <c r="Y1362" s="23"/>
      <c r="Z1362" s="23"/>
      <c r="AA1362" s="23"/>
      <c r="AB1362" s="23"/>
      <c r="AC1362" s="23"/>
      <c r="AD1362" s="23"/>
      <c r="AE1362" s="23"/>
      <c r="AF1362" s="16"/>
      <c r="AG1362" s="16"/>
      <c r="AH1362" s="280"/>
      <c r="AI1362" s="16"/>
      <c r="AJ1362" s="16"/>
      <c r="AK1362" s="23"/>
      <c r="AL1362" s="23"/>
      <c r="AM1362" s="23"/>
      <c r="AN1362" s="23"/>
    </row>
    <row r="1363" spans="1:40" ht="46.5" customHeight="1" x14ac:dyDescent="0.2">
      <c r="A1363" s="50" t="s">
        <v>349</v>
      </c>
      <c r="B1363" s="50">
        <v>2021</v>
      </c>
      <c r="C1363" s="16" t="s">
        <v>79</v>
      </c>
      <c r="D1363" s="20" t="s">
        <v>4892</v>
      </c>
      <c r="E1363" s="20" t="s">
        <v>1421</v>
      </c>
      <c r="F1363" s="23"/>
      <c r="G1363" s="23"/>
      <c r="H1363" s="117" t="s">
        <v>732</v>
      </c>
      <c r="I1363" s="21"/>
      <c r="J1363" s="23" t="s">
        <v>1422</v>
      </c>
      <c r="K1363" s="23"/>
      <c r="L1363" s="23"/>
      <c r="M1363" s="23"/>
      <c r="N1363" s="23" t="s">
        <v>257</v>
      </c>
      <c r="O1363" s="23" t="s">
        <v>258</v>
      </c>
      <c r="P1363" s="23"/>
      <c r="Q1363" s="23"/>
      <c r="R1363" s="23"/>
      <c r="S1363" s="23"/>
      <c r="T1363" s="23"/>
      <c r="U1363" s="23"/>
      <c r="V1363" s="23"/>
      <c r="W1363" s="23"/>
      <c r="X1363" s="23"/>
      <c r="Y1363" s="23"/>
      <c r="Z1363" s="23"/>
      <c r="AA1363" s="23"/>
      <c r="AB1363" s="23"/>
      <c r="AC1363" s="23" t="s">
        <v>62</v>
      </c>
      <c r="AD1363" s="23"/>
      <c r="AE1363" s="23"/>
      <c r="AF1363" s="16"/>
      <c r="AG1363" s="16"/>
      <c r="AH1363" s="280"/>
      <c r="AI1363" s="16"/>
      <c r="AJ1363" s="16"/>
      <c r="AK1363" s="23"/>
      <c r="AL1363" s="23"/>
      <c r="AM1363" s="23"/>
      <c r="AN1363" s="23"/>
    </row>
    <row r="1364" spans="1:40" ht="46.5" customHeight="1" x14ac:dyDescent="0.2">
      <c r="A1364" s="50" t="s">
        <v>349</v>
      </c>
      <c r="B1364" s="50">
        <v>2021</v>
      </c>
      <c r="C1364" s="16" t="s">
        <v>79</v>
      </c>
      <c r="D1364" s="20" t="s">
        <v>4893</v>
      </c>
      <c r="E1364" s="20" t="s">
        <v>350</v>
      </c>
      <c r="F1364" s="23"/>
      <c r="G1364" s="23"/>
      <c r="H1364" s="117">
        <v>44543</v>
      </c>
      <c r="I1364" s="21" t="s">
        <v>1226</v>
      </c>
      <c r="J1364" s="23"/>
      <c r="K1364" s="23"/>
      <c r="L1364" s="23"/>
      <c r="M1364" s="23"/>
      <c r="N1364" s="23" t="s">
        <v>544</v>
      </c>
      <c r="O1364" s="23" t="s">
        <v>545</v>
      </c>
      <c r="P1364" s="23" t="s">
        <v>568</v>
      </c>
      <c r="Q1364" s="23" t="s">
        <v>569</v>
      </c>
      <c r="R1364" s="23" t="s">
        <v>646</v>
      </c>
      <c r="S1364" s="23" t="s">
        <v>647</v>
      </c>
      <c r="T1364" s="23" t="s">
        <v>1227</v>
      </c>
      <c r="U1364" s="23" t="s">
        <v>1228</v>
      </c>
      <c r="V1364" s="23"/>
      <c r="W1364" s="23"/>
      <c r="X1364" s="23"/>
      <c r="Y1364" s="23"/>
      <c r="Z1364" s="23"/>
      <c r="AA1364" s="23"/>
      <c r="AB1364" s="23"/>
      <c r="AC1364" s="23"/>
      <c r="AD1364" s="23"/>
      <c r="AE1364" s="23"/>
      <c r="AF1364" s="16"/>
      <c r="AG1364" s="16"/>
      <c r="AH1364" s="280"/>
      <c r="AI1364" s="16"/>
      <c r="AJ1364" s="16"/>
      <c r="AK1364" s="23"/>
      <c r="AL1364" s="23"/>
      <c r="AM1364" s="23"/>
      <c r="AN1364" s="23"/>
    </row>
    <row r="1365" spans="1:40" ht="46.5" customHeight="1" x14ac:dyDescent="0.2">
      <c r="A1365" s="50" t="s">
        <v>349</v>
      </c>
      <c r="B1365" s="50">
        <v>2021</v>
      </c>
      <c r="C1365" s="16" t="s">
        <v>125</v>
      </c>
      <c r="D1365" s="20" t="s">
        <v>4894</v>
      </c>
      <c r="E1365" s="20" t="s">
        <v>434</v>
      </c>
      <c r="F1365" s="23"/>
      <c r="G1365" s="23"/>
      <c r="H1365" s="117">
        <v>44361</v>
      </c>
      <c r="I1365" s="21" t="s">
        <v>435</v>
      </c>
      <c r="J1365" s="23"/>
      <c r="K1365" s="23"/>
      <c r="L1365" s="23"/>
      <c r="M1365" s="23"/>
      <c r="N1365" s="23" t="s">
        <v>134</v>
      </c>
      <c r="O1365" s="23" t="s">
        <v>135</v>
      </c>
      <c r="P1365" s="23"/>
      <c r="Q1365" s="23"/>
      <c r="R1365" s="23"/>
      <c r="S1365" s="23"/>
      <c r="T1365" s="23"/>
      <c r="U1365" s="23"/>
      <c r="V1365" s="23"/>
      <c r="W1365" s="23"/>
      <c r="X1365" s="23"/>
      <c r="Y1365" s="23"/>
      <c r="Z1365" s="23"/>
      <c r="AA1365" s="23"/>
      <c r="AB1365" s="23"/>
      <c r="AC1365" s="23"/>
      <c r="AD1365" s="23"/>
      <c r="AE1365" s="23"/>
      <c r="AF1365" s="16"/>
      <c r="AG1365" s="16"/>
      <c r="AH1365" s="280"/>
      <c r="AI1365" s="16"/>
      <c r="AJ1365" s="16"/>
      <c r="AK1365" s="23"/>
      <c r="AL1365" s="23"/>
      <c r="AM1365" s="23"/>
      <c r="AN1365" s="23"/>
    </row>
    <row r="1366" spans="1:40" ht="46.5" customHeight="1" x14ac:dyDescent="0.2">
      <c r="A1366" s="50" t="s">
        <v>349</v>
      </c>
      <c r="B1366" s="50">
        <v>2021</v>
      </c>
      <c r="C1366" s="16" t="s">
        <v>136</v>
      </c>
      <c r="D1366" s="20" t="s">
        <v>4895</v>
      </c>
      <c r="E1366" s="20" t="s">
        <v>410</v>
      </c>
      <c r="F1366" s="23"/>
      <c r="G1366" s="23"/>
      <c r="H1366" s="117">
        <v>44215</v>
      </c>
      <c r="I1366" s="21" t="s">
        <v>436</v>
      </c>
      <c r="J1366" s="23"/>
      <c r="K1366" s="23"/>
      <c r="L1366" s="23"/>
      <c r="M1366" s="23"/>
      <c r="N1366" s="23" t="s">
        <v>437</v>
      </c>
      <c r="O1366" s="23" t="s">
        <v>438</v>
      </c>
      <c r="P1366" s="23"/>
      <c r="Q1366" s="23"/>
      <c r="R1366" s="23"/>
      <c r="S1366" s="23"/>
      <c r="T1366" s="23"/>
      <c r="U1366" s="23"/>
      <c r="V1366" s="23"/>
      <c r="W1366" s="23"/>
      <c r="X1366" s="23"/>
      <c r="Y1366" s="23"/>
      <c r="Z1366" s="23"/>
      <c r="AA1366" s="23"/>
      <c r="AB1366" s="23"/>
      <c r="AC1366" s="23"/>
      <c r="AD1366" s="23"/>
      <c r="AE1366" s="23"/>
      <c r="AF1366" s="16"/>
      <c r="AG1366" s="16"/>
      <c r="AH1366" s="280"/>
      <c r="AI1366" s="16"/>
      <c r="AJ1366" s="16"/>
      <c r="AK1366" s="23"/>
      <c r="AL1366" s="23"/>
      <c r="AM1366" s="23"/>
      <c r="AN1366" s="23"/>
    </row>
    <row r="1367" spans="1:40" ht="46.5" customHeight="1" x14ac:dyDescent="0.2">
      <c r="A1367" s="50" t="s">
        <v>349</v>
      </c>
      <c r="B1367" s="50">
        <v>2021</v>
      </c>
      <c r="C1367" s="16" t="s">
        <v>1579</v>
      </c>
      <c r="D1367" s="20" t="s">
        <v>4896</v>
      </c>
      <c r="E1367" s="20" t="s">
        <v>372</v>
      </c>
      <c r="F1367" s="23"/>
      <c r="G1367" s="23"/>
      <c r="H1367" s="117" t="s">
        <v>431</v>
      </c>
      <c r="I1367" s="21" t="s">
        <v>439</v>
      </c>
      <c r="J1367" s="23"/>
      <c r="K1367" s="23"/>
      <c r="L1367" s="23"/>
      <c r="M1367" s="23"/>
      <c r="N1367" s="23" t="s">
        <v>440</v>
      </c>
      <c r="O1367" s="23" t="s">
        <v>441</v>
      </c>
      <c r="P1367" s="23"/>
      <c r="Q1367" s="23"/>
      <c r="R1367" s="23"/>
      <c r="S1367" s="23"/>
      <c r="T1367" s="23"/>
      <c r="U1367" s="23"/>
      <c r="V1367" s="23"/>
      <c r="W1367" s="23"/>
      <c r="X1367" s="23"/>
      <c r="Y1367" s="23"/>
      <c r="Z1367" s="23"/>
      <c r="AA1367" s="23"/>
      <c r="AB1367" s="23"/>
      <c r="AC1367" s="23"/>
      <c r="AD1367" s="23"/>
      <c r="AE1367" s="23"/>
      <c r="AF1367" s="16"/>
      <c r="AG1367" s="16"/>
      <c r="AH1367" s="280"/>
      <c r="AI1367" s="16"/>
      <c r="AJ1367" s="16"/>
      <c r="AK1367" s="23"/>
      <c r="AL1367" s="23"/>
      <c r="AM1367" s="23"/>
      <c r="AN1367" s="23"/>
    </row>
    <row r="1368" spans="1:40" ht="46.5" customHeight="1" x14ac:dyDescent="0.2">
      <c r="A1368" s="50" t="s">
        <v>349</v>
      </c>
      <c r="B1368" s="50">
        <v>2021</v>
      </c>
      <c r="C1368" s="16" t="s">
        <v>136</v>
      </c>
      <c r="D1368" s="20" t="s">
        <v>4897</v>
      </c>
      <c r="E1368" s="20" t="s">
        <v>370</v>
      </c>
      <c r="F1368" s="23"/>
      <c r="G1368" s="23"/>
      <c r="H1368" s="117">
        <v>44257</v>
      </c>
      <c r="I1368" s="122" t="s">
        <v>1282</v>
      </c>
      <c r="J1368" s="23"/>
      <c r="K1368" s="23"/>
      <c r="L1368" s="23"/>
      <c r="M1368" s="23"/>
      <c r="N1368" s="23" t="s">
        <v>304</v>
      </c>
      <c r="O1368" s="23" t="s">
        <v>305</v>
      </c>
      <c r="P1368" s="23"/>
      <c r="Q1368" s="23"/>
      <c r="R1368" s="23"/>
      <c r="S1368" s="23"/>
      <c r="T1368" s="23"/>
      <c r="U1368" s="23"/>
      <c r="V1368" s="23"/>
      <c r="W1368" s="23"/>
      <c r="X1368" s="23"/>
      <c r="Y1368" s="23"/>
      <c r="Z1368" s="23"/>
      <c r="AA1368" s="23"/>
      <c r="AB1368" s="23"/>
      <c r="AC1368" s="23"/>
      <c r="AD1368" s="23"/>
      <c r="AE1368" s="23"/>
      <c r="AF1368" s="16"/>
      <c r="AG1368" s="16"/>
      <c r="AH1368" s="280"/>
      <c r="AI1368" s="16"/>
      <c r="AJ1368" s="16"/>
      <c r="AK1368" s="23"/>
      <c r="AL1368" s="23"/>
      <c r="AM1368" s="23"/>
      <c r="AN1368" s="23"/>
    </row>
    <row r="1369" spans="1:40" ht="46.5" customHeight="1" x14ac:dyDescent="0.2">
      <c r="A1369" s="50" t="s">
        <v>349</v>
      </c>
      <c r="B1369" s="50">
        <v>2021</v>
      </c>
      <c r="C1369" s="16" t="s">
        <v>136</v>
      </c>
      <c r="D1369" s="20" t="s">
        <v>4898</v>
      </c>
      <c r="E1369" s="20" t="s">
        <v>370</v>
      </c>
      <c r="F1369" s="23"/>
      <c r="G1369" s="23"/>
      <c r="H1369" s="117">
        <v>44229</v>
      </c>
      <c r="I1369" s="21" t="s">
        <v>1281</v>
      </c>
      <c r="J1369" s="23"/>
      <c r="K1369" s="23"/>
      <c r="L1369" s="23"/>
      <c r="M1369" s="23"/>
      <c r="N1369" s="23" t="s">
        <v>304</v>
      </c>
      <c r="O1369" s="23" t="s">
        <v>305</v>
      </c>
      <c r="P1369" s="23"/>
      <c r="Q1369" s="23"/>
      <c r="R1369" s="23"/>
      <c r="S1369" s="23"/>
      <c r="T1369" s="23"/>
      <c r="U1369" s="23"/>
      <c r="V1369" s="23"/>
      <c r="W1369" s="23"/>
      <c r="X1369" s="23"/>
      <c r="Y1369" s="23"/>
      <c r="Z1369" s="23"/>
      <c r="AA1369" s="23"/>
      <c r="AB1369" s="23"/>
      <c r="AC1369" s="23"/>
      <c r="AD1369" s="23"/>
      <c r="AE1369" s="23"/>
      <c r="AF1369" s="16"/>
      <c r="AG1369" s="16"/>
      <c r="AH1369" s="280"/>
      <c r="AI1369" s="16"/>
      <c r="AJ1369" s="16"/>
      <c r="AK1369" s="23"/>
      <c r="AL1369" s="23"/>
      <c r="AM1369" s="23"/>
      <c r="AN1369" s="23"/>
    </row>
    <row r="1370" spans="1:40" ht="46.5" customHeight="1" x14ac:dyDescent="0.2">
      <c r="A1370" s="50" t="s">
        <v>349</v>
      </c>
      <c r="B1370" s="50">
        <v>2021</v>
      </c>
      <c r="C1370" s="16" t="s">
        <v>79</v>
      </c>
      <c r="D1370" s="20" t="s">
        <v>4899</v>
      </c>
      <c r="E1370" s="20" t="s">
        <v>424</v>
      </c>
      <c r="F1370" s="23"/>
      <c r="G1370" s="23"/>
      <c r="H1370" s="117">
        <v>44214</v>
      </c>
      <c r="I1370" s="21" t="s">
        <v>442</v>
      </c>
      <c r="J1370" s="20"/>
      <c r="K1370" s="23"/>
      <c r="L1370" s="23"/>
      <c r="M1370" s="23"/>
      <c r="N1370" s="23" t="s">
        <v>257</v>
      </c>
      <c r="O1370" s="23" t="s">
        <v>258</v>
      </c>
      <c r="P1370" s="23"/>
      <c r="Q1370" s="23"/>
      <c r="R1370" s="23"/>
      <c r="S1370" s="23"/>
      <c r="T1370" s="23"/>
      <c r="U1370" s="23"/>
      <c r="V1370" s="23"/>
      <c r="W1370" s="23"/>
      <c r="X1370" s="23"/>
      <c r="Y1370" s="23"/>
      <c r="Z1370" s="23"/>
      <c r="AA1370" s="23"/>
      <c r="AB1370" s="23" t="s">
        <v>62</v>
      </c>
      <c r="AC1370" s="23"/>
      <c r="AD1370" s="23"/>
      <c r="AE1370" s="23"/>
      <c r="AF1370" s="16"/>
      <c r="AG1370" s="16"/>
      <c r="AH1370" s="280"/>
      <c r="AI1370" s="16"/>
      <c r="AJ1370" s="16"/>
      <c r="AK1370" s="23"/>
      <c r="AL1370" s="23"/>
      <c r="AM1370" s="23"/>
      <c r="AN1370" s="23"/>
    </row>
    <row r="1371" spans="1:40" ht="46.5" customHeight="1" x14ac:dyDescent="0.2">
      <c r="A1371" s="50" t="s">
        <v>349</v>
      </c>
      <c r="B1371" s="50">
        <v>2021</v>
      </c>
      <c r="C1371" s="16" t="s">
        <v>87</v>
      </c>
      <c r="D1371" s="20" t="s">
        <v>4900</v>
      </c>
      <c r="E1371" s="20" t="s">
        <v>370</v>
      </c>
      <c r="F1371" s="23"/>
      <c r="G1371" s="23"/>
      <c r="H1371" s="117">
        <v>44431</v>
      </c>
      <c r="I1371" s="21" t="s">
        <v>443</v>
      </c>
      <c r="J1371" s="20"/>
      <c r="K1371" s="23"/>
      <c r="L1371" s="23"/>
      <c r="M1371" s="23"/>
      <c r="N1371" s="23" t="s">
        <v>444</v>
      </c>
      <c r="O1371" s="23" t="s">
        <v>445</v>
      </c>
      <c r="P1371" s="23"/>
      <c r="Q1371" s="23"/>
      <c r="R1371" s="23"/>
      <c r="S1371" s="23"/>
      <c r="T1371" s="23"/>
      <c r="U1371" s="23"/>
      <c r="V1371" s="23"/>
      <c r="W1371" s="23"/>
      <c r="X1371" s="23"/>
      <c r="Y1371" s="23"/>
      <c r="Z1371" s="23"/>
      <c r="AA1371" s="23"/>
      <c r="AB1371" s="23"/>
      <c r="AC1371" s="23"/>
      <c r="AD1371" s="23"/>
      <c r="AE1371" s="23"/>
      <c r="AF1371" s="16"/>
      <c r="AG1371" s="16"/>
      <c r="AH1371" s="280"/>
      <c r="AI1371" s="16"/>
      <c r="AJ1371" s="16"/>
      <c r="AK1371" s="23"/>
      <c r="AL1371" s="23"/>
      <c r="AM1371" s="23"/>
      <c r="AN1371" s="23"/>
    </row>
    <row r="1372" spans="1:40" ht="46.5" customHeight="1" x14ac:dyDescent="0.2">
      <c r="A1372" s="50" t="s">
        <v>349</v>
      </c>
      <c r="B1372" s="50">
        <v>2021</v>
      </c>
      <c r="C1372" s="16" t="s">
        <v>87</v>
      </c>
      <c r="D1372" s="20" t="s">
        <v>4901</v>
      </c>
      <c r="E1372" s="20" t="s">
        <v>370</v>
      </c>
      <c r="F1372" s="23"/>
      <c r="G1372" s="23"/>
      <c r="H1372" s="117">
        <v>44392</v>
      </c>
      <c r="I1372" s="21" t="s">
        <v>446</v>
      </c>
      <c r="J1372" s="20"/>
      <c r="K1372" s="23"/>
      <c r="L1372" s="23"/>
      <c r="M1372" s="23"/>
      <c r="N1372" s="23" t="s">
        <v>444</v>
      </c>
      <c r="O1372" s="23" t="s">
        <v>445</v>
      </c>
      <c r="P1372" s="23"/>
      <c r="Q1372" s="23"/>
      <c r="R1372" s="23"/>
      <c r="S1372" s="23"/>
      <c r="T1372" s="23"/>
      <c r="U1372" s="23"/>
      <c r="V1372" s="23"/>
      <c r="W1372" s="23"/>
      <c r="X1372" s="23"/>
      <c r="Y1372" s="23"/>
      <c r="Z1372" s="23"/>
      <c r="AA1372" s="23"/>
      <c r="AB1372" s="23"/>
      <c r="AC1372" s="23"/>
      <c r="AD1372" s="23"/>
      <c r="AE1372" s="23"/>
      <c r="AF1372" s="16"/>
      <c r="AG1372" s="16"/>
      <c r="AH1372" s="280"/>
      <c r="AI1372" s="16"/>
      <c r="AJ1372" s="16"/>
      <c r="AK1372" s="23"/>
      <c r="AL1372" s="23"/>
      <c r="AM1372" s="23"/>
      <c r="AN1372" s="23"/>
    </row>
    <row r="1373" spans="1:40" ht="46.5" customHeight="1" x14ac:dyDescent="0.2">
      <c r="A1373" s="50" t="s">
        <v>349</v>
      </c>
      <c r="B1373" s="50">
        <v>2021</v>
      </c>
      <c r="C1373" s="16" t="s">
        <v>136</v>
      </c>
      <c r="D1373" s="20" t="s">
        <v>4902</v>
      </c>
      <c r="E1373" s="20" t="s">
        <v>370</v>
      </c>
      <c r="F1373" s="23"/>
      <c r="G1373" s="23"/>
      <c r="H1373" s="117">
        <v>44292</v>
      </c>
      <c r="I1373" s="21" t="s">
        <v>447</v>
      </c>
      <c r="J1373" s="20"/>
      <c r="K1373" s="23"/>
      <c r="L1373" s="23"/>
      <c r="M1373" s="23"/>
      <c r="N1373" s="23" t="s">
        <v>318</v>
      </c>
      <c r="O1373" s="23" t="s">
        <v>448</v>
      </c>
      <c r="P1373" s="23"/>
      <c r="Q1373" s="23"/>
      <c r="R1373" s="23"/>
      <c r="S1373" s="23"/>
      <c r="T1373" s="23"/>
      <c r="U1373" s="23"/>
      <c r="V1373" s="23"/>
      <c r="W1373" s="23"/>
      <c r="X1373" s="23"/>
      <c r="Y1373" s="23"/>
      <c r="Z1373" s="23"/>
      <c r="AA1373" s="23"/>
      <c r="AB1373" s="23"/>
      <c r="AC1373" s="23"/>
      <c r="AD1373" s="23"/>
      <c r="AE1373" s="23"/>
      <c r="AF1373" s="16"/>
      <c r="AG1373" s="16"/>
      <c r="AH1373" s="280"/>
      <c r="AI1373" s="16"/>
      <c r="AJ1373" s="16"/>
      <c r="AK1373" s="23"/>
      <c r="AL1373" s="23"/>
      <c r="AM1373" s="23"/>
      <c r="AN1373" s="23"/>
    </row>
    <row r="1374" spans="1:40" ht="46.5" customHeight="1" x14ac:dyDescent="0.2">
      <c r="A1374" s="50" t="s">
        <v>349</v>
      </c>
      <c r="B1374" s="50">
        <v>2021</v>
      </c>
      <c r="C1374" s="16" t="s">
        <v>136</v>
      </c>
      <c r="D1374" s="20" t="s">
        <v>4903</v>
      </c>
      <c r="E1374" s="20" t="s">
        <v>449</v>
      </c>
      <c r="F1374" s="23"/>
      <c r="G1374" s="23"/>
      <c r="H1374" s="117" t="s">
        <v>450</v>
      </c>
      <c r="I1374" s="21" t="s">
        <v>451</v>
      </c>
      <c r="J1374" s="20"/>
      <c r="K1374" s="23"/>
      <c r="L1374" s="23"/>
      <c r="M1374" s="23"/>
      <c r="N1374" s="23" t="s">
        <v>318</v>
      </c>
      <c r="O1374" s="23" t="s">
        <v>448</v>
      </c>
      <c r="P1374" s="23"/>
      <c r="Q1374" s="23"/>
      <c r="R1374" s="23"/>
      <c r="S1374" s="23"/>
      <c r="T1374" s="23"/>
      <c r="U1374" s="23"/>
      <c r="V1374" s="23"/>
      <c r="W1374" s="23"/>
      <c r="X1374" s="23"/>
      <c r="Y1374" s="23"/>
      <c r="Z1374" s="23"/>
      <c r="AA1374" s="23"/>
      <c r="AB1374" s="23"/>
      <c r="AC1374" s="23" t="s">
        <v>62</v>
      </c>
      <c r="AD1374" s="23"/>
      <c r="AE1374" s="23"/>
      <c r="AF1374" s="16"/>
      <c r="AG1374" s="16"/>
      <c r="AH1374" s="280"/>
      <c r="AI1374" s="16"/>
      <c r="AJ1374" s="16"/>
      <c r="AK1374" s="23"/>
      <c r="AL1374" s="23"/>
      <c r="AM1374" s="23"/>
      <c r="AN1374" s="23"/>
    </row>
    <row r="1375" spans="1:40" ht="46.5" customHeight="1" x14ac:dyDescent="0.2">
      <c r="A1375" s="50" t="s">
        <v>349</v>
      </c>
      <c r="B1375" s="50">
        <v>2021</v>
      </c>
      <c r="C1375" s="16" t="s">
        <v>136</v>
      </c>
      <c r="D1375" s="20" t="s">
        <v>4904</v>
      </c>
      <c r="E1375" s="20" t="s">
        <v>370</v>
      </c>
      <c r="F1375" s="23"/>
      <c r="G1375" s="23"/>
      <c r="H1375" s="117">
        <v>44341</v>
      </c>
      <c r="I1375" s="21" t="s">
        <v>452</v>
      </c>
      <c r="J1375" s="20"/>
      <c r="K1375" s="23"/>
      <c r="L1375" s="23"/>
      <c r="M1375" s="23"/>
      <c r="N1375" s="23" t="s">
        <v>318</v>
      </c>
      <c r="O1375" s="23" t="s">
        <v>448</v>
      </c>
      <c r="P1375" s="23"/>
      <c r="Q1375" s="23"/>
      <c r="R1375" s="23"/>
      <c r="S1375" s="23"/>
      <c r="T1375" s="23"/>
      <c r="U1375" s="23"/>
      <c r="V1375" s="23"/>
      <c r="W1375" s="23"/>
      <c r="X1375" s="23"/>
      <c r="Y1375" s="23"/>
      <c r="Z1375" s="23"/>
      <c r="AA1375" s="23"/>
      <c r="AB1375" s="23"/>
      <c r="AC1375" s="23"/>
      <c r="AD1375" s="23"/>
      <c r="AE1375" s="23"/>
      <c r="AF1375" s="16"/>
      <c r="AG1375" s="16"/>
      <c r="AH1375" s="280"/>
      <c r="AI1375" s="16"/>
      <c r="AJ1375" s="16"/>
      <c r="AK1375" s="23"/>
      <c r="AL1375" s="23"/>
      <c r="AM1375" s="23"/>
      <c r="AN1375" s="23"/>
    </row>
    <row r="1376" spans="1:40" ht="46.5" customHeight="1" x14ac:dyDescent="0.2">
      <c r="A1376" s="50" t="s">
        <v>349</v>
      </c>
      <c r="B1376" s="50">
        <v>2021</v>
      </c>
      <c r="C1376" s="16" t="s">
        <v>136</v>
      </c>
      <c r="D1376" s="20" t="s">
        <v>4905</v>
      </c>
      <c r="E1376" s="20" t="s">
        <v>350</v>
      </c>
      <c r="F1376" s="23"/>
      <c r="G1376" s="23"/>
      <c r="H1376" s="117">
        <v>44370</v>
      </c>
      <c r="I1376" s="21" t="s">
        <v>453</v>
      </c>
      <c r="J1376" s="20"/>
      <c r="K1376" s="23"/>
      <c r="L1376" s="23"/>
      <c r="M1376" s="23"/>
      <c r="N1376" s="23" t="s">
        <v>318</v>
      </c>
      <c r="O1376" s="23" t="s">
        <v>448</v>
      </c>
      <c r="P1376" s="23"/>
      <c r="Q1376" s="23"/>
      <c r="R1376" s="23"/>
      <c r="S1376" s="23"/>
      <c r="T1376" s="23"/>
      <c r="U1376" s="23"/>
      <c r="V1376" s="23"/>
      <c r="W1376" s="23"/>
      <c r="X1376" s="23"/>
      <c r="Y1376" s="23"/>
      <c r="Z1376" s="23"/>
      <c r="AA1376" s="23"/>
      <c r="AB1376" s="23"/>
      <c r="AC1376" s="23" t="s">
        <v>62</v>
      </c>
      <c r="AD1376" s="23"/>
      <c r="AE1376" s="23"/>
      <c r="AF1376" s="16"/>
      <c r="AG1376" s="16"/>
      <c r="AH1376" s="280"/>
      <c r="AI1376" s="16"/>
      <c r="AJ1376" s="16"/>
      <c r="AK1376" s="23"/>
      <c r="AL1376" s="23"/>
      <c r="AM1376" s="23"/>
      <c r="AN1376" s="23"/>
    </row>
    <row r="1377" spans="1:40" ht="46.5" customHeight="1" x14ac:dyDescent="0.2">
      <c r="A1377" s="50" t="s">
        <v>349</v>
      </c>
      <c r="B1377" s="50">
        <v>2021</v>
      </c>
      <c r="C1377" s="16" t="s">
        <v>136</v>
      </c>
      <c r="D1377" s="20" t="s">
        <v>4906</v>
      </c>
      <c r="E1377" s="20" t="s">
        <v>370</v>
      </c>
      <c r="F1377" s="23"/>
      <c r="G1377" s="23"/>
      <c r="H1377" s="117">
        <v>44375</v>
      </c>
      <c r="I1377" s="21" t="s">
        <v>454</v>
      </c>
      <c r="J1377" s="20"/>
      <c r="K1377" s="23"/>
      <c r="L1377" s="23"/>
      <c r="M1377" s="23"/>
      <c r="N1377" s="23" t="s">
        <v>318</v>
      </c>
      <c r="O1377" s="23" t="s">
        <v>448</v>
      </c>
      <c r="P1377" s="23"/>
      <c r="Q1377" s="23"/>
      <c r="R1377" s="23"/>
      <c r="S1377" s="23"/>
      <c r="T1377" s="23"/>
      <c r="U1377" s="23"/>
      <c r="V1377" s="23"/>
      <c r="W1377" s="23"/>
      <c r="X1377" s="23"/>
      <c r="Y1377" s="23"/>
      <c r="Z1377" s="23"/>
      <c r="AA1377" s="23"/>
      <c r="AB1377" s="23"/>
      <c r="AC1377" s="23"/>
      <c r="AD1377" s="23"/>
      <c r="AE1377" s="23"/>
      <c r="AF1377" s="16"/>
      <c r="AG1377" s="16"/>
      <c r="AH1377" s="280"/>
      <c r="AI1377" s="16"/>
      <c r="AJ1377" s="16"/>
      <c r="AK1377" s="23"/>
      <c r="AL1377" s="23"/>
      <c r="AM1377" s="23"/>
      <c r="AN1377" s="23"/>
    </row>
    <row r="1378" spans="1:40" ht="46.5" customHeight="1" x14ac:dyDescent="0.2">
      <c r="A1378" s="50" t="s">
        <v>349</v>
      </c>
      <c r="B1378" s="50">
        <v>2021</v>
      </c>
      <c r="C1378" s="16" t="s">
        <v>136</v>
      </c>
      <c r="D1378" s="20" t="s">
        <v>4907</v>
      </c>
      <c r="E1378" s="20" t="s">
        <v>370</v>
      </c>
      <c r="F1378" s="23"/>
      <c r="G1378" s="23"/>
      <c r="H1378" s="117">
        <v>44473</v>
      </c>
      <c r="I1378" s="21" t="s">
        <v>1005</v>
      </c>
      <c r="J1378" s="20"/>
      <c r="K1378" s="23"/>
      <c r="L1378" s="23"/>
      <c r="M1378" s="23"/>
      <c r="N1378" s="23" t="s">
        <v>318</v>
      </c>
      <c r="O1378" s="23" t="s">
        <v>448</v>
      </c>
      <c r="P1378" s="23"/>
      <c r="Q1378" s="23"/>
      <c r="R1378" s="23"/>
      <c r="S1378" s="23"/>
      <c r="T1378" s="23"/>
      <c r="U1378" s="23"/>
      <c r="V1378" s="23"/>
      <c r="W1378" s="23"/>
      <c r="X1378" s="23"/>
      <c r="Y1378" s="23"/>
      <c r="Z1378" s="23"/>
      <c r="AA1378" s="23"/>
      <c r="AB1378" s="23"/>
      <c r="AC1378" s="23"/>
      <c r="AD1378" s="23"/>
      <c r="AE1378" s="23"/>
      <c r="AF1378" s="16"/>
      <c r="AG1378" s="16"/>
      <c r="AH1378" s="280"/>
      <c r="AI1378" s="16"/>
      <c r="AJ1378" s="16"/>
      <c r="AK1378" s="23"/>
      <c r="AL1378" s="23"/>
      <c r="AM1378" s="23"/>
      <c r="AN1378" s="23"/>
    </row>
    <row r="1379" spans="1:40" ht="46.5" customHeight="1" x14ac:dyDescent="0.2">
      <c r="A1379" s="50" t="s">
        <v>349</v>
      </c>
      <c r="B1379" s="50">
        <v>2021</v>
      </c>
      <c r="C1379" s="16" t="s">
        <v>79</v>
      </c>
      <c r="D1379" s="20" t="s">
        <v>4908</v>
      </c>
      <c r="E1379" s="20" t="s">
        <v>976</v>
      </c>
      <c r="F1379" s="23"/>
      <c r="G1379" s="23"/>
      <c r="H1379" s="117">
        <v>44460</v>
      </c>
      <c r="I1379" s="21" t="s">
        <v>977</v>
      </c>
      <c r="J1379" s="20"/>
      <c r="K1379" s="23"/>
      <c r="L1379" s="23"/>
      <c r="M1379" s="23"/>
      <c r="N1379" s="23" t="s">
        <v>654</v>
      </c>
      <c r="O1379" s="23" t="s">
        <v>655</v>
      </c>
      <c r="P1379" s="23" t="s">
        <v>544</v>
      </c>
      <c r="Q1379" s="23" t="s">
        <v>545</v>
      </c>
      <c r="R1379" s="23"/>
      <c r="S1379" s="23"/>
      <c r="T1379" s="23"/>
      <c r="U1379" s="23"/>
      <c r="V1379" s="23"/>
      <c r="W1379" s="23"/>
      <c r="X1379" s="23"/>
      <c r="Y1379" s="23"/>
      <c r="Z1379" s="23"/>
      <c r="AA1379" s="23"/>
      <c r="AB1379" s="23"/>
      <c r="AC1379" s="23"/>
      <c r="AD1379" s="23"/>
      <c r="AE1379" s="23"/>
      <c r="AF1379" s="16"/>
      <c r="AG1379" s="16"/>
      <c r="AH1379" s="280"/>
      <c r="AI1379" s="16"/>
      <c r="AJ1379" s="16"/>
      <c r="AK1379" s="23"/>
      <c r="AL1379" s="23"/>
      <c r="AM1379" s="23"/>
      <c r="AN1379" s="23"/>
    </row>
    <row r="1380" spans="1:40" ht="46.5" customHeight="1" x14ac:dyDescent="0.2">
      <c r="A1380" s="50" t="s">
        <v>349</v>
      </c>
      <c r="B1380" s="50">
        <v>2021</v>
      </c>
      <c r="C1380" s="16" t="s">
        <v>79</v>
      </c>
      <c r="D1380" s="20" t="s">
        <v>4909</v>
      </c>
      <c r="E1380" s="20" t="s">
        <v>976</v>
      </c>
      <c r="F1380" s="23"/>
      <c r="G1380" s="23"/>
      <c r="H1380" s="117">
        <v>44487</v>
      </c>
      <c r="I1380" s="21" t="s">
        <v>1015</v>
      </c>
      <c r="J1380" s="20"/>
      <c r="K1380" s="23"/>
      <c r="L1380" s="23"/>
      <c r="M1380" s="23"/>
      <c r="N1380" s="23" t="s">
        <v>654</v>
      </c>
      <c r="O1380" s="23" t="s">
        <v>655</v>
      </c>
      <c r="P1380" s="23" t="s">
        <v>649</v>
      </c>
      <c r="Q1380" s="23" t="s">
        <v>650</v>
      </c>
      <c r="R1380" s="23"/>
      <c r="S1380" s="23"/>
      <c r="T1380" s="23"/>
      <c r="U1380" s="23"/>
      <c r="V1380" s="23"/>
      <c r="W1380" s="23"/>
      <c r="X1380" s="23"/>
      <c r="Y1380" s="23"/>
      <c r="Z1380" s="23"/>
      <c r="AA1380" s="23"/>
      <c r="AB1380" s="23"/>
      <c r="AC1380" s="23"/>
      <c r="AD1380" s="23"/>
      <c r="AE1380" s="23"/>
      <c r="AF1380" s="16"/>
      <c r="AG1380" s="16"/>
      <c r="AH1380" s="280"/>
      <c r="AI1380" s="16"/>
      <c r="AJ1380" s="16"/>
      <c r="AK1380" s="23"/>
      <c r="AL1380" s="23"/>
      <c r="AM1380" s="23"/>
      <c r="AN1380" s="23"/>
    </row>
    <row r="1381" spans="1:40" ht="46.5" customHeight="1" x14ac:dyDescent="0.2">
      <c r="A1381" s="50" t="s">
        <v>349</v>
      </c>
      <c r="B1381" s="50">
        <v>2021</v>
      </c>
      <c r="C1381" s="16" t="s">
        <v>79</v>
      </c>
      <c r="D1381" s="20" t="s">
        <v>4910</v>
      </c>
      <c r="E1381" s="20" t="s">
        <v>372</v>
      </c>
      <c r="F1381" s="23"/>
      <c r="G1381" s="23"/>
      <c r="H1381" s="117">
        <v>44516</v>
      </c>
      <c r="I1381" s="21" t="s">
        <v>1147</v>
      </c>
      <c r="J1381" s="20"/>
      <c r="K1381" s="23"/>
      <c r="L1381" s="23"/>
      <c r="M1381" s="23"/>
      <c r="N1381" s="23" t="s">
        <v>654</v>
      </c>
      <c r="O1381" s="23" t="s">
        <v>655</v>
      </c>
      <c r="P1381" s="23"/>
      <c r="Q1381" s="23"/>
      <c r="R1381" s="23"/>
      <c r="S1381" s="23"/>
      <c r="T1381" s="23"/>
      <c r="U1381" s="23"/>
      <c r="V1381" s="23"/>
      <c r="W1381" s="23"/>
      <c r="X1381" s="23"/>
      <c r="Y1381" s="23"/>
      <c r="Z1381" s="23"/>
      <c r="AA1381" s="23"/>
      <c r="AB1381" s="23"/>
      <c r="AC1381" s="23"/>
      <c r="AD1381" s="23"/>
      <c r="AE1381" s="23"/>
      <c r="AF1381" s="16"/>
      <c r="AG1381" s="16"/>
      <c r="AH1381" s="280"/>
      <c r="AI1381" s="16"/>
      <c r="AJ1381" s="16"/>
      <c r="AK1381" s="23"/>
      <c r="AL1381" s="23"/>
      <c r="AM1381" s="23"/>
      <c r="AN1381" s="23"/>
    </row>
    <row r="1382" spans="1:40" ht="46.5" customHeight="1" x14ac:dyDescent="0.2">
      <c r="A1382" s="50" t="s">
        <v>349</v>
      </c>
      <c r="B1382" s="50">
        <v>2021</v>
      </c>
      <c r="C1382" s="16" t="s">
        <v>87</v>
      </c>
      <c r="D1382" s="20" t="s">
        <v>4911</v>
      </c>
      <c r="E1382" s="20" t="s">
        <v>370</v>
      </c>
      <c r="F1382" s="23"/>
      <c r="G1382" s="23"/>
      <c r="H1382" s="117">
        <v>44441</v>
      </c>
      <c r="I1382" s="21" t="s">
        <v>989</v>
      </c>
      <c r="J1382" s="20"/>
      <c r="K1382" s="23"/>
      <c r="L1382" s="23"/>
      <c r="M1382" s="23"/>
      <c r="N1382" s="23" t="s">
        <v>311</v>
      </c>
      <c r="O1382" s="23" t="s">
        <v>312</v>
      </c>
      <c r="P1382" s="23"/>
      <c r="Q1382" s="23"/>
      <c r="R1382" s="23"/>
      <c r="S1382" s="23"/>
      <c r="T1382" s="23"/>
      <c r="U1382" s="23"/>
      <c r="V1382" s="23"/>
      <c r="W1382" s="23"/>
      <c r="X1382" s="23"/>
      <c r="Y1382" s="23"/>
      <c r="Z1382" s="23"/>
      <c r="AA1382" s="23"/>
      <c r="AB1382" s="23"/>
      <c r="AC1382" s="23"/>
      <c r="AD1382" s="23"/>
      <c r="AE1382" s="23"/>
      <c r="AF1382" s="16"/>
      <c r="AG1382" s="16"/>
      <c r="AH1382" s="280"/>
      <c r="AI1382" s="16"/>
      <c r="AJ1382" s="16"/>
      <c r="AK1382" s="23"/>
      <c r="AL1382" s="23"/>
      <c r="AM1382" s="23"/>
      <c r="AN1382" s="23"/>
    </row>
    <row r="1383" spans="1:40" ht="46.5" customHeight="1" x14ac:dyDescent="0.2">
      <c r="A1383" s="50" t="s">
        <v>349</v>
      </c>
      <c r="B1383" s="50">
        <v>2021</v>
      </c>
      <c r="C1383" s="16" t="s">
        <v>1579</v>
      </c>
      <c r="D1383" s="20" t="s">
        <v>4912</v>
      </c>
      <c r="E1383" s="20" t="s">
        <v>370</v>
      </c>
      <c r="F1383" s="23"/>
      <c r="G1383" s="23"/>
      <c r="H1383" s="117">
        <v>44299</v>
      </c>
      <c r="I1383" s="21" t="s">
        <v>455</v>
      </c>
      <c r="J1383" s="20"/>
      <c r="K1383" s="23"/>
      <c r="L1383" s="23"/>
      <c r="M1383" s="23"/>
      <c r="N1383" s="23" t="s">
        <v>160</v>
      </c>
      <c r="O1383" s="23" t="s">
        <v>161</v>
      </c>
      <c r="P1383" s="23"/>
      <c r="Q1383" s="23"/>
      <c r="R1383" s="23"/>
      <c r="S1383" s="23"/>
      <c r="T1383" s="23"/>
      <c r="U1383" s="23"/>
      <c r="V1383" s="23"/>
      <c r="W1383" s="23"/>
      <c r="X1383" s="23"/>
      <c r="Y1383" s="23"/>
      <c r="Z1383" s="23"/>
      <c r="AA1383" s="23"/>
      <c r="AB1383" s="23"/>
      <c r="AC1383" s="23"/>
      <c r="AD1383" s="23"/>
      <c r="AE1383" s="23"/>
      <c r="AF1383" s="16"/>
      <c r="AG1383" s="16"/>
      <c r="AH1383" s="280"/>
      <c r="AI1383" s="16"/>
      <c r="AJ1383" s="16"/>
      <c r="AK1383" s="23"/>
      <c r="AL1383" s="23"/>
      <c r="AM1383" s="23"/>
      <c r="AN1383" s="23"/>
    </row>
    <row r="1384" spans="1:40" ht="46.5" customHeight="1" x14ac:dyDescent="0.2">
      <c r="A1384" s="50" t="s">
        <v>349</v>
      </c>
      <c r="B1384" s="50">
        <v>2021</v>
      </c>
      <c r="C1384" s="16" t="s">
        <v>54</v>
      </c>
      <c r="D1384" s="20" t="s">
        <v>4913</v>
      </c>
      <c r="E1384" s="20" t="s">
        <v>370</v>
      </c>
      <c r="F1384" s="23"/>
      <c r="G1384" s="23"/>
      <c r="H1384" s="117">
        <v>44454</v>
      </c>
      <c r="I1384" s="21" t="s">
        <v>991</v>
      </c>
      <c r="J1384" s="20"/>
      <c r="K1384" s="23"/>
      <c r="L1384" s="23"/>
      <c r="M1384" s="23"/>
      <c r="N1384" s="23" t="s">
        <v>347</v>
      </c>
      <c r="O1384" s="23" t="s">
        <v>348</v>
      </c>
      <c r="P1384" s="23"/>
      <c r="Q1384" s="23"/>
      <c r="R1384" s="23"/>
      <c r="S1384" s="23"/>
      <c r="T1384" s="23"/>
      <c r="U1384" s="23"/>
      <c r="V1384" s="23"/>
      <c r="W1384" s="23"/>
      <c r="X1384" s="23"/>
      <c r="Y1384" s="23"/>
      <c r="Z1384" s="23"/>
      <c r="AA1384" s="23"/>
      <c r="AB1384" s="23"/>
      <c r="AC1384" s="23"/>
      <c r="AD1384" s="23"/>
      <c r="AE1384" s="23"/>
      <c r="AF1384" s="16"/>
      <c r="AG1384" s="16"/>
      <c r="AH1384" s="280"/>
      <c r="AI1384" s="16"/>
      <c r="AJ1384" s="16"/>
      <c r="AK1384" s="23"/>
      <c r="AL1384" s="23"/>
      <c r="AM1384" s="23"/>
      <c r="AN1384" s="23"/>
    </row>
    <row r="1385" spans="1:40" ht="46.5" customHeight="1" x14ac:dyDescent="0.2">
      <c r="A1385" s="50" t="s">
        <v>349</v>
      </c>
      <c r="B1385" s="50">
        <v>2021</v>
      </c>
      <c r="C1385" s="16" t="s">
        <v>54</v>
      </c>
      <c r="D1385" s="20" t="s">
        <v>4914</v>
      </c>
      <c r="E1385" s="20" t="s">
        <v>370</v>
      </c>
      <c r="F1385" s="23"/>
      <c r="G1385" s="23"/>
      <c r="H1385" s="117">
        <v>44376</v>
      </c>
      <c r="I1385" s="21" t="s">
        <v>1124</v>
      </c>
      <c r="J1385" s="20"/>
      <c r="K1385" s="23"/>
      <c r="L1385" s="23"/>
      <c r="M1385" s="23"/>
      <c r="N1385" s="23" t="s">
        <v>298</v>
      </c>
      <c r="O1385" s="23" t="s">
        <v>299</v>
      </c>
      <c r="P1385" s="23"/>
      <c r="Q1385" s="23"/>
      <c r="R1385" s="23"/>
      <c r="S1385" s="23"/>
      <c r="T1385" s="23"/>
      <c r="U1385" s="23"/>
      <c r="V1385" s="23"/>
      <c r="W1385" s="23"/>
      <c r="X1385" s="23"/>
      <c r="Y1385" s="23"/>
      <c r="Z1385" s="23"/>
      <c r="AA1385" s="23"/>
      <c r="AB1385" s="23"/>
      <c r="AC1385" s="23"/>
      <c r="AD1385" s="23"/>
      <c r="AE1385" s="23"/>
      <c r="AF1385" s="16"/>
      <c r="AG1385" s="16"/>
      <c r="AH1385" s="280"/>
      <c r="AI1385" s="16"/>
      <c r="AJ1385" s="16"/>
      <c r="AK1385" s="23"/>
      <c r="AL1385" s="23"/>
      <c r="AM1385" s="23"/>
      <c r="AN1385" s="23"/>
    </row>
    <row r="1386" spans="1:40" ht="46.5" customHeight="1" x14ac:dyDescent="0.2">
      <c r="A1386" s="50" t="s">
        <v>349</v>
      </c>
      <c r="B1386" s="50">
        <v>2021</v>
      </c>
      <c r="C1386" s="16" t="s">
        <v>54</v>
      </c>
      <c r="D1386" s="20" t="s">
        <v>4915</v>
      </c>
      <c r="E1386" s="20" t="s">
        <v>370</v>
      </c>
      <c r="F1386" s="23"/>
      <c r="G1386" s="23"/>
      <c r="H1386" s="117" t="s">
        <v>456</v>
      </c>
      <c r="I1386" s="21" t="s">
        <v>457</v>
      </c>
      <c r="J1386" s="20"/>
      <c r="K1386" s="23"/>
      <c r="L1386" s="23"/>
      <c r="M1386" s="23"/>
      <c r="N1386" s="23" t="s">
        <v>298</v>
      </c>
      <c r="O1386" s="23" t="s">
        <v>299</v>
      </c>
      <c r="P1386" s="23"/>
      <c r="Q1386" s="23"/>
      <c r="R1386" s="23"/>
      <c r="S1386" s="23"/>
      <c r="T1386" s="23"/>
      <c r="U1386" s="23"/>
      <c r="V1386" s="23"/>
      <c r="W1386" s="23"/>
      <c r="X1386" s="23"/>
      <c r="Y1386" s="23"/>
      <c r="Z1386" s="23"/>
      <c r="AA1386" s="23"/>
      <c r="AB1386" s="23"/>
      <c r="AC1386" s="23"/>
      <c r="AD1386" s="23"/>
      <c r="AE1386" s="23"/>
      <c r="AF1386" s="16"/>
      <c r="AG1386" s="16"/>
      <c r="AH1386" s="280"/>
      <c r="AI1386" s="16"/>
      <c r="AJ1386" s="16"/>
      <c r="AK1386" s="23"/>
      <c r="AL1386" s="23"/>
      <c r="AM1386" s="23"/>
      <c r="AN1386" s="23"/>
    </row>
    <row r="1387" spans="1:40" ht="46.5" customHeight="1" x14ac:dyDescent="0.2">
      <c r="A1387" s="50" t="s">
        <v>349</v>
      </c>
      <c r="B1387" s="50">
        <v>2021</v>
      </c>
      <c r="C1387" s="16" t="s">
        <v>1579</v>
      </c>
      <c r="D1387" s="20" t="s">
        <v>4916</v>
      </c>
      <c r="E1387" s="20" t="s">
        <v>372</v>
      </c>
      <c r="F1387" s="23"/>
      <c r="G1387" s="23"/>
      <c r="H1387" s="117" t="s">
        <v>1128</v>
      </c>
      <c r="I1387" s="21" t="s">
        <v>1129</v>
      </c>
      <c r="J1387" s="20"/>
      <c r="K1387" s="23"/>
      <c r="L1387" s="23"/>
      <c r="M1387" s="23"/>
      <c r="N1387" s="23" t="s">
        <v>298</v>
      </c>
      <c r="O1387" s="23" t="s">
        <v>299</v>
      </c>
      <c r="P1387" s="23"/>
      <c r="Q1387" s="23"/>
      <c r="R1387" s="23"/>
      <c r="S1387" s="23"/>
      <c r="T1387" s="23"/>
      <c r="U1387" s="23"/>
      <c r="V1387" s="23"/>
      <c r="W1387" s="23"/>
      <c r="X1387" s="23"/>
      <c r="Y1387" s="23"/>
      <c r="Z1387" s="23"/>
      <c r="AA1387" s="23"/>
      <c r="AB1387" s="23"/>
      <c r="AC1387" s="23"/>
      <c r="AD1387" s="23"/>
      <c r="AE1387" s="23"/>
      <c r="AF1387" s="16"/>
      <c r="AG1387" s="16"/>
      <c r="AH1387" s="280"/>
      <c r="AI1387" s="16"/>
      <c r="AJ1387" s="16"/>
      <c r="AK1387" s="23"/>
      <c r="AL1387" s="23"/>
      <c r="AM1387" s="23"/>
      <c r="AN1387" s="23"/>
    </row>
    <row r="1388" spans="1:40" ht="46.5" customHeight="1" x14ac:dyDescent="0.2">
      <c r="A1388" s="125" t="s">
        <v>458</v>
      </c>
      <c r="B1388" s="50">
        <v>2021</v>
      </c>
      <c r="C1388" s="16" t="s">
        <v>125</v>
      </c>
      <c r="D1388" s="20" t="s">
        <v>4917</v>
      </c>
      <c r="E1388" s="20" t="s">
        <v>459</v>
      </c>
      <c r="F1388" s="23"/>
      <c r="G1388" s="23"/>
      <c r="H1388" s="117" t="s">
        <v>460</v>
      </c>
      <c r="I1388" s="21"/>
      <c r="J1388" s="20"/>
      <c r="K1388" s="23"/>
      <c r="L1388" s="23"/>
      <c r="M1388" s="23"/>
      <c r="N1388" s="23" t="s">
        <v>352</v>
      </c>
      <c r="O1388" s="23" t="s">
        <v>353</v>
      </c>
      <c r="P1388" s="23" t="s">
        <v>134</v>
      </c>
      <c r="Q1388" s="23" t="s">
        <v>135</v>
      </c>
      <c r="R1388" s="23"/>
      <c r="S1388" s="23"/>
      <c r="T1388" s="23"/>
      <c r="U1388" s="23"/>
      <c r="V1388" s="23"/>
      <c r="W1388" s="23"/>
      <c r="X1388" s="23"/>
      <c r="Y1388" s="23"/>
      <c r="Z1388" s="23"/>
      <c r="AA1388" s="23"/>
      <c r="AB1388" s="23"/>
      <c r="AC1388" s="23"/>
      <c r="AD1388" s="23"/>
      <c r="AE1388" s="23"/>
      <c r="AF1388" s="16"/>
      <c r="AG1388" s="16"/>
      <c r="AH1388" s="280"/>
      <c r="AI1388" s="16"/>
      <c r="AJ1388" s="16"/>
      <c r="AK1388" s="23"/>
      <c r="AL1388" s="23"/>
      <c r="AM1388" s="23"/>
      <c r="AN1388" s="23"/>
    </row>
    <row r="1389" spans="1:40" ht="46.5" customHeight="1" x14ac:dyDescent="0.2">
      <c r="A1389" s="125" t="s">
        <v>458</v>
      </c>
      <c r="B1389" s="50">
        <v>2021</v>
      </c>
      <c r="C1389" s="16" t="s">
        <v>1579</v>
      </c>
      <c r="D1389" s="65" t="s">
        <v>4918</v>
      </c>
      <c r="E1389" s="65" t="s">
        <v>461</v>
      </c>
      <c r="F1389" s="270"/>
      <c r="G1389" s="270"/>
      <c r="H1389" s="102" t="s">
        <v>462</v>
      </c>
      <c r="I1389" s="21"/>
      <c r="J1389" s="20"/>
      <c r="K1389" s="23"/>
      <c r="L1389" s="23"/>
      <c r="M1389" s="23"/>
      <c r="N1389" s="23" t="s">
        <v>463</v>
      </c>
      <c r="O1389" s="23" t="s">
        <v>464</v>
      </c>
      <c r="P1389" s="23"/>
      <c r="Q1389" s="23"/>
      <c r="R1389" s="23"/>
      <c r="S1389" s="23"/>
      <c r="T1389" s="23"/>
      <c r="U1389" s="23"/>
      <c r="V1389" s="23"/>
      <c r="W1389" s="23"/>
      <c r="X1389" s="23"/>
      <c r="Y1389" s="23"/>
      <c r="Z1389" s="23"/>
      <c r="AA1389" s="23"/>
      <c r="AB1389" s="23"/>
      <c r="AC1389" s="23" t="s">
        <v>62</v>
      </c>
      <c r="AD1389" s="23"/>
      <c r="AE1389" s="23"/>
      <c r="AF1389" s="16"/>
      <c r="AG1389" s="16"/>
      <c r="AH1389" s="280"/>
      <c r="AI1389" s="16"/>
      <c r="AJ1389" s="16"/>
      <c r="AK1389" s="23"/>
      <c r="AL1389" s="23"/>
      <c r="AM1389" s="23"/>
      <c r="AN1389" s="23"/>
    </row>
    <row r="1390" spans="1:40" ht="46.5" customHeight="1" x14ac:dyDescent="0.2">
      <c r="A1390" s="125" t="s">
        <v>458</v>
      </c>
      <c r="B1390" s="50">
        <v>2021</v>
      </c>
      <c r="C1390" s="16" t="s">
        <v>1579</v>
      </c>
      <c r="D1390" s="65" t="s">
        <v>4919</v>
      </c>
      <c r="E1390" s="65" t="s">
        <v>465</v>
      </c>
      <c r="F1390" s="270"/>
      <c r="G1390" s="270"/>
      <c r="H1390" s="102" t="s">
        <v>466</v>
      </c>
      <c r="I1390" s="21"/>
      <c r="J1390" s="20"/>
      <c r="K1390" s="23"/>
      <c r="L1390" s="23"/>
      <c r="M1390" s="23"/>
      <c r="N1390" s="23" t="s">
        <v>66</v>
      </c>
      <c r="O1390" s="23" t="s">
        <v>67</v>
      </c>
      <c r="P1390" s="23"/>
      <c r="Q1390" s="23"/>
      <c r="R1390" s="23"/>
      <c r="S1390" s="23"/>
      <c r="T1390" s="23"/>
      <c r="U1390" s="23"/>
      <c r="V1390" s="23"/>
      <c r="W1390" s="23"/>
      <c r="X1390" s="23"/>
      <c r="Y1390" s="23"/>
      <c r="Z1390" s="23"/>
      <c r="AA1390" s="23"/>
      <c r="AB1390" s="23"/>
      <c r="AC1390" s="23" t="s">
        <v>62</v>
      </c>
      <c r="AD1390" s="23"/>
      <c r="AE1390" s="23"/>
      <c r="AF1390" s="16"/>
      <c r="AG1390" s="16"/>
      <c r="AH1390" s="280"/>
      <c r="AI1390" s="16"/>
      <c r="AJ1390" s="16"/>
      <c r="AK1390" s="23"/>
      <c r="AL1390" s="23"/>
      <c r="AM1390" s="23"/>
      <c r="AN1390" s="23"/>
    </row>
    <row r="1391" spans="1:40" ht="46.5" customHeight="1" x14ac:dyDescent="0.2">
      <c r="A1391" s="125" t="s">
        <v>458</v>
      </c>
      <c r="B1391" s="50">
        <v>2021</v>
      </c>
      <c r="C1391" s="16" t="s">
        <v>1579</v>
      </c>
      <c r="D1391" s="65" t="s">
        <v>4920</v>
      </c>
      <c r="E1391" s="65" t="s">
        <v>467</v>
      </c>
      <c r="F1391" s="270"/>
      <c r="G1391" s="270"/>
      <c r="H1391" s="102" t="s">
        <v>468</v>
      </c>
      <c r="I1391" s="21"/>
      <c r="J1391" s="20"/>
      <c r="K1391" s="23"/>
      <c r="L1391" s="23"/>
      <c r="M1391" s="23"/>
      <c r="N1391" s="23" t="s">
        <v>123</v>
      </c>
      <c r="O1391" s="23" t="s">
        <v>124</v>
      </c>
      <c r="P1391" s="23"/>
      <c r="Q1391" s="23"/>
      <c r="R1391" s="23"/>
      <c r="S1391" s="23"/>
      <c r="T1391" s="23"/>
      <c r="U1391" s="23"/>
      <c r="V1391" s="23"/>
      <c r="W1391" s="23"/>
      <c r="X1391" s="23"/>
      <c r="Y1391" s="23"/>
      <c r="Z1391" s="23"/>
      <c r="AA1391" s="23"/>
      <c r="AB1391" s="23"/>
      <c r="AC1391" s="23" t="s">
        <v>62</v>
      </c>
      <c r="AD1391" s="23"/>
      <c r="AE1391" s="23"/>
      <c r="AF1391" s="16"/>
      <c r="AG1391" s="16"/>
      <c r="AH1391" s="280"/>
      <c r="AI1391" s="16"/>
      <c r="AJ1391" s="16"/>
      <c r="AK1391" s="23"/>
      <c r="AL1391" s="23"/>
      <c r="AM1391" s="23"/>
      <c r="AN1391" s="23"/>
    </row>
    <row r="1392" spans="1:40" ht="46.5" customHeight="1" x14ac:dyDescent="0.2">
      <c r="A1392" s="125" t="s">
        <v>458</v>
      </c>
      <c r="B1392" s="50">
        <v>2021</v>
      </c>
      <c r="C1392" s="16" t="s">
        <v>87</v>
      </c>
      <c r="D1392" s="300" t="s">
        <v>4921</v>
      </c>
      <c r="E1392" s="65" t="s">
        <v>469</v>
      </c>
      <c r="F1392" s="270"/>
      <c r="G1392" s="270"/>
      <c r="H1392" s="102" t="s">
        <v>470</v>
      </c>
      <c r="I1392" s="21"/>
      <c r="J1392" s="20"/>
      <c r="K1392" s="23"/>
      <c r="L1392" s="23"/>
      <c r="M1392" s="23"/>
      <c r="N1392" s="23" t="s">
        <v>99</v>
      </c>
      <c r="O1392" s="23" t="s">
        <v>100</v>
      </c>
      <c r="P1392" s="23"/>
      <c r="Q1392" s="23"/>
      <c r="R1392" s="23"/>
      <c r="S1392" s="23"/>
      <c r="T1392" s="23"/>
      <c r="U1392" s="23"/>
      <c r="V1392" s="23"/>
      <c r="W1392" s="23"/>
      <c r="X1392" s="23"/>
      <c r="Y1392" s="23"/>
      <c r="Z1392" s="23"/>
      <c r="AA1392" s="23"/>
      <c r="AB1392" s="23"/>
      <c r="AC1392" s="23" t="s">
        <v>62</v>
      </c>
      <c r="AD1392" s="23"/>
      <c r="AE1392" s="23"/>
      <c r="AF1392" s="16"/>
      <c r="AG1392" s="16"/>
      <c r="AH1392" s="280"/>
      <c r="AI1392" s="16"/>
      <c r="AJ1392" s="16"/>
      <c r="AK1392" s="23"/>
      <c r="AL1392" s="23"/>
      <c r="AM1392" s="23"/>
      <c r="AN1392" s="23"/>
    </row>
    <row r="1393" spans="1:40" ht="46.5" customHeight="1" x14ac:dyDescent="0.2">
      <c r="A1393" s="125" t="s">
        <v>458</v>
      </c>
      <c r="B1393" s="50">
        <v>2021</v>
      </c>
      <c r="C1393" s="16" t="s">
        <v>87</v>
      </c>
      <c r="D1393" s="300" t="s">
        <v>4922</v>
      </c>
      <c r="E1393" s="65" t="s">
        <v>469</v>
      </c>
      <c r="F1393" s="270"/>
      <c r="G1393" s="270"/>
      <c r="H1393" s="102" t="s">
        <v>470</v>
      </c>
      <c r="I1393" s="21"/>
      <c r="J1393" s="20"/>
      <c r="K1393" s="23"/>
      <c r="L1393" s="23"/>
      <c r="M1393" s="23"/>
      <c r="N1393" s="23" t="s">
        <v>99</v>
      </c>
      <c r="O1393" s="23" t="s">
        <v>100</v>
      </c>
      <c r="P1393" s="23"/>
      <c r="Q1393" s="23"/>
      <c r="R1393" s="23"/>
      <c r="S1393" s="23"/>
      <c r="T1393" s="23"/>
      <c r="U1393" s="23"/>
      <c r="V1393" s="23"/>
      <c r="W1393" s="23"/>
      <c r="X1393" s="23"/>
      <c r="Y1393" s="23"/>
      <c r="Z1393" s="23"/>
      <c r="AA1393" s="23"/>
      <c r="AB1393" s="23"/>
      <c r="AC1393" s="23" t="s">
        <v>62</v>
      </c>
      <c r="AD1393" s="23"/>
      <c r="AE1393" s="23"/>
      <c r="AF1393" s="16"/>
      <c r="AG1393" s="16"/>
      <c r="AH1393" s="280"/>
      <c r="AI1393" s="16"/>
      <c r="AJ1393" s="16"/>
      <c r="AK1393" s="23"/>
      <c r="AL1393" s="23"/>
      <c r="AM1393" s="23"/>
      <c r="AN1393" s="23"/>
    </row>
    <row r="1394" spans="1:40" ht="46.5" customHeight="1" x14ac:dyDescent="0.2">
      <c r="A1394" s="125" t="s">
        <v>458</v>
      </c>
      <c r="B1394" s="50">
        <v>2021</v>
      </c>
      <c r="C1394" s="16" t="s">
        <v>87</v>
      </c>
      <c r="D1394" s="300" t="s">
        <v>4923</v>
      </c>
      <c r="E1394" s="65" t="s">
        <v>469</v>
      </c>
      <c r="F1394" s="270"/>
      <c r="G1394" s="270"/>
      <c r="H1394" s="102" t="s">
        <v>470</v>
      </c>
      <c r="I1394" s="21"/>
      <c r="J1394" s="20"/>
      <c r="K1394" s="23"/>
      <c r="L1394" s="23"/>
      <c r="M1394" s="23"/>
      <c r="N1394" s="23" t="s">
        <v>99</v>
      </c>
      <c r="O1394" s="23" t="s">
        <v>100</v>
      </c>
      <c r="P1394" s="23"/>
      <c r="Q1394" s="23"/>
      <c r="R1394" s="23"/>
      <c r="S1394" s="23"/>
      <c r="T1394" s="23"/>
      <c r="U1394" s="23"/>
      <c r="V1394" s="23"/>
      <c r="W1394" s="23"/>
      <c r="X1394" s="23"/>
      <c r="Y1394" s="23"/>
      <c r="Z1394" s="23"/>
      <c r="AA1394" s="23"/>
      <c r="AB1394" s="23"/>
      <c r="AC1394" s="23" t="s">
        <v>62</v>
      </c>
      <c r="AD1394" s="23"/>
      <c r="AE1394" s="23"/>
      <c r="AF1394" s="16"/>
      <c r="AG1394" s="16"/>
      <c r="AH1394" s="280"/>
      <c r="AI1394" s="16"/>
      <c r="AJ1394" s="16"/>
      <c r="AK1394" s="23"/>
      <c r="AL1394" s="23"/>
      <c r="AM1394" s="23"/>
      <c r="AN1394" s="23"/>
    </row>
    <row r="1395" spans="1:40" ht="46.5" customHeight="1" x14ac:dyDescent="0.2">
      <c r="A1395" s="125" t="s">
        <v>458</v>
      </c>
      <c r="B1395" s="50">
        <v>2021</v>
      </c>
      <c r="C1395" s="16" t="s">
        <v>87</v>
      </c>
      <c r="D1395" s="300" t="s">
        <v>4924</v>
      </c>
      <c r="E1395" s="65" t="s">
        <v>1157</v>
      </c>
      <c r="F1395" s="270"/>
      <c r="G1395" s="270"/>
      <c r="H1395" s="102" t="s">
        <v>1158</v>
      </c>
      <c r="I1395" s="21"/>
      <c r="J1395" s="20"/>
      <c r="K1395" s="23"/>
      <c r="L1395" s="23"/>
      <c r="M1395" s="23"/>
      <c r="N1395" s="23" t="s">
        <v>99</v>
      </c>
      <c r="O1395" s="23" t="s">
        <v>100</v>
      </c>
      <c r="P1395" s="23"/>
      <c r="Q1395" s="23"/>
      <c r="R1395" s="23"/>
      <c r="S1395" s="23"/>
      <c r="T1395" s="23"/>
      <c r="U1395" s="23"/>
      <c r="V1395" s="23"/>
      <c r="W1395" s="23"/>
      <c r="X1395" s="23"/>
      <c r="Y1395" s="23"/>
      <c r="Z1395" s="23"/>
      <c r="AA1395" s="23"/>
      <c r="AB1395" s="23"/>
      <c r="AC1395" s="23" t="s">
        <v>62</v>
      </c>
      <c r="AD1395" s="23"/>
      <c r="AE1395" s="23"/>
      <c r="AF1395" s="16"/>
      <c r="AG1395" s="16"/>
      <c r="AH1395" s="280"/>
      <c r="AI1395" s="16"/>
      <c r="AJ1395" s="16"/>
      <c r="AK1395" s="23"/>
      <c r="AL1395" s="23"/>
      <c r="AM1395" s="23"/>
      <c r="AN1395" s="23"/>
    </row>
    <row r="1396" spans="1:40" ht="46.5" customHeight="1" x14ac:dyDescent="0.2">
      <c r="A1396" s="125" t="s">
        <v>458</v>
      </c>
      <c r="B1396" s="50">
        <v>2021</v>
      </c>
      <c r="C1396" s="16" t="s">
        <v>1579</v>
      </c>
      <c r="D1396" s="134" t="s">
        <v>4925</v>
      </c>
      <c r="E1396" s="20" t="s">
        <v>471</v>
      </c>
      <c r="F1396" s="23"/>
      <c r="G1396" s="23"/>
      <c r="H1396" s="19" t="s">
        <v>472</v>
      </c>
      <c r="I1396" s="419"/>
      <c r="J1396" s="20"/>
      <c r="K1396" s="23"/>
      <c r="L1396" s="23"/>
      <c r="M1396" s="23"/>
      <c r="N1396" s="23" t="s">
        <v>440</v>
      </c>
      <c r="O1396" s="23" t="s">
        <v>441</v>
      </c>
      <c r="P1396" s="23" t="s">
        <v>298</v>
      </c>
      <c r="Q1396" s="23" t="s">
        <v>299</v>
      </c>
      <c r="R1396" s="23"/>
      <c r="S1396" s="23"/>
      <c r="T1396" s="23"/>
      <c r="U1396" s="23"/>
      <c r="V1396" s="23"/>
      <c r="W1396" s="23"/>
      <c r="X1396" s="23"/>
      <c r="Y1396" s="23"/>
      <c r="Z1396" s="23"/>
      <c r="AA1396" s="23"/>
      <c r="AB1396" s="23"/>
      <c r="AC1396" s="23" t="s">
        <v>62</v>
      </c>
      <c r="AD1396" s="23"/>
      <c r="AE1396" s="23"/>
      <c r="AF1396" s="16"/>
      <c r="AG1396" s="16"/>
      <c r="AH1396" s="280"/>
      <c r="AI1396" s="16"/>
      <c r="AJ1396" s="16"/>
      <c r="AK1396" s="23"/>
      <c r="AL1396" s="23"/>
      <c r="AM1396" s="23"/>
      <c r="AN1396" s="23"/>
    </row>
    <row r="1397" spans="1:40" ht="46.5" customHeight="1" x14ac:dyDescent="0.2">
      <c r="A1397" s="125" t="s">
        <v>458</v>
      </c>
      <c r="B1397" s="50">
        <v>2021</v>
      </c>
      <c r="C1397" s="16" t="s">
        <v>1579</v>
      </c>
      <c r="D1397" s="134" t="s">
        <v>4926</v>
      </c>
      <c r="E1397" s="20" t="s">
        <v>471</v>
      </c>
      <c r="F1397" s="23"/>
      <c r="G1397" s="23"/>
      <c r="H1397" s="19" t="s">
        <v>472</v>
      </c>
      <c r="I1397" s="419"/>
      <c r="J1397" s="20"/>
      <c r="K1397" s="23"/>
      <c r="L1397" s="23"/>
      <c r="M1397" s="23"/>
      <c r="N1397" s="23" t="s">
        <v>473</v>
      </c>
      <c r="O1397" s="23" t="s">
        <v>474</v>
      </c>
      <c r="P1397" s="23" t="s">
        <v>440</v>
      </c>
      <c r="Q1397" s="23" t="s">
        <v>441</v>
      </c>
      <c r="R1397" s="23"/>
      <c r="S1397" s="23"/>
      <c r="T1397" s="23"/>
      <c r="U1397" s="23"/>
      <c r="V1397" s="23"/>
      <c r="W1397" s="23"/>
      <c r="X1397" s="23"/>
      <c r="Y1397" s="23"/>
      <c r="Z1397" s="23"/>
      <c r="AA1397" s="23"/>
      <c r="AB1397" s="23"/>
      <c r="AC1397" s="23" t="s">
        <v>62</v>
      </c>
      <c r="AD1397" s="23"/>
      <c r="AE1397" s="23"/>
      <c r="AF1397" s="16"/>
      <c r="AG1397" s="16"/>
      <c r="AH1397" s="280"/>
      <c r="AI1397" s="16"/>
      <c r="AJ1397" s="16"/>
      <c r="AK1397" s="23"/>
      <c r="AL1397" s="23"/>
      <c r="AM1397" s="23"/>
      <c r="AN1397" s="23"/>
    </row>
    <row r="1398" spans="1:40" ht="46.5" customHeight="1" x14ac:dyDescent="0.2">
      <c r="A1398" s="125" t="s">
        <v>458</v>
      </c>
      <c r="B1398" s="50">
        <v>2021</v>
      </c>
      <c r="C1398" s="16" t="s">
        <v>125</v>
      </c>
      <c r="D1398" s="134" t="s">
        <v>4927</v>
      </c>
      <c r="E1398" s="20" t="s">
        <v>475</v>
      </c>
      <c r="F1398" s="23"/>
      <c r="G1398" s="23"/>
      <c r="H1398" s="19" t="s">
        <v>476</v>
      </c>
      <c r="I1398" s="419"/>
      <c r="J1398" s="20"/>
      <c r="K1398" s="23"/>
      <c r="L1398" s="23"/>
      <c r="M1398" s="23"/>
      <c r="N1398" s="23" t="s">
        <v>404</v>
      </c>
      <c r="O1398" s="23" t="s">
        <v>405</v>
      </c>
      <c r="P1398" s="23"/>
      <c r="Q1398" s="23"/>
      <c r="R1398" s="23"/>
      <c r="S1398" s="23"/>
      <c r="T1398" s="23"/>
      <c r="U1398" s="23"/>
      <c r="V1398" s="23"/>
      <c r="W1398" s="23"/>
      <c r="X1398" s="23"/>
      <c r="Y1398" s="23"/>
      <c r="Z1398" s="23"/>
      <c r="AA1398" s="23"/>
      <c r="AB1398" s="23"/>
      <c r="AC1398" s="23" t="s">
        <v>62</v>
      </c>
      <c r="AD1398" s="23"/>
      <c r="AE1398" s="23"/>
      <c r="AF1398" s="16"/>
      <c r="AG1398" s="16"/>
      <c r="AH1398" s="280"/>
      <c r="AI1398" s="16"/>
      <c r="AJ1398" s="16"/>
      <c r="AK1398" s="23"/>
      <c r="AL1398" s="23"/>
      <c r="AM1398" s="23"/>
      <c r="AN1398" s="23"/>
    </row>
    <row r="1399" spans="1:40" ht="46.5" customHeight="1" x14ac:dyDescent="0.2">
      <c r="A1399" s="125" t="s">
        <v>458</v>
      </c>
      <c r="B1399" s="50">
        <v>2021</v>
      </c>
      <c r="C1399" s="16" t="s">
        <v>1579</v>
      </c>
      <c r="D1399" s="134" t="s">
        <v>4928</v>
      </c>
      <c r="E1399" s="20" t="s">
        <v>477</v>
      </c>
      <c r="F1399" s="23"/>
      <c r="G1399" s="23"/>
      <c r="H1399" s="19" t="s">
        <v>478</v>
      </c>
      <c r="I1399" s="419"/>
      <c r="J1399" s="20"/>
      <c r="K1399" s="23"/>
      <c r="L1399" s="23"/>
      <c r="M1399" s="23"/>
      <c r="N1399" s="23" t="s">
        <v>153</v>
      </c>
      <c r="O1399" s="23" t="s">
        <v>154</v>
      </c>
      <c r="P1399" s="23"/>
      <c r="Q1399" s="23"/>
      <c r="R1399" s="23"/>
      <c r="S1399" s="23"/>
      <c r="T1399" s="23"/>
      <c r="U1399" s="23"/>
      <c r="V1399" s="23"/>
      <c r="W1399" s="23"/>
      <c r="X1399" s="23"/>
      <c r="Y1399" s="23"/>
      <c r="Z1399" s="23"/>
      <c r="AA1399" s="23"/>
      <c r="AB1399" s="23"/>
      <c r="AC1399" s="23" t="s">
        <v>62</v>
      </c>
      <c r="AD1399" s="23"/>
      <c r="AE1399" s="23"/>
      <c r="AF1399" s="16"/>
      <c r="AG1399" s="16"/>
      <c r="AH1399" s="280"/>
      <c r="AI1399" s="16"/>
      <c r="AJ1399" s="16"/>
      <c r="AK1399" s="23"/>
      <c r="AL1399" s="23"/>
      <c r="AM1399" s="23"/>
      <c r="AN1399" s="23"/>
    </row>
    <row r="1400" spans="1:40" ht="46.5" customHeight="1" x14ac:dyDescent="0.2">
      <c r="A1400" s="125" t="s">
        <v>458</v>
      </c>
      <c r="B1400" s="50">
        <v>2021</v>
      </c>
      <c r="C1400" s="16" t="s">
        <v>136</v>
      </c>
      <c r="D1400" s="420" t="s">
        <v>4929</v>
      </c>
      <c r="E1400" s="20" t="s">
        <v>479</v>
      </c>
      <c r="F1400" s="23"/>
      <c r="G1400" s="23"/>
      <c r="H1400" s="19" t="s">
        <v>480</v>
      </c>
      <c r="I1400" s="419"/>
      <c r="J1400" s="20"/>
      <c r="K1400" s="23"/>
      <c r="L1400" s="23"/>
      <c r="M1400" s="23"/>
      <c r="N1400" s="23" t="s">
        <v>481</v>
      </c>
      <c r="O1400" s="23" t="s">
        <v>482</v>
      </c>
      <c r="P1400" s="23"/>
      <c r="Q1400" s="23"/>
      <c r="R1400" s="23"/>
      <c r="S1400" s="23"/>
      <c r="T1400" s="23"/>
      <c r="U1400" s="23"/>
      <c r="V1400" s="23"/>
      <c r="W1400" s="23"/>
      <c r="X1400" s="23"/>
      <c r="Y1400" s="23"/>
      <c r="Z1400" s="23"/>
      <c r="AA1400" s="23"/>
      <c r="AB1400" s="23"/>
      <c r="AC1400" s="23" t="s">
        <v>62</v>
      </c>
      <c r="AD1400" s="23"/>
      <c r="AE1400" s="23"/>
      <c r="AF1400" s="16"/>
      <c r="AG1400" s="16"/>
      <c r="AH1400" s="280"/>
      <c r="AI1400" s="16"/>
      <c r="AJ1400" s="16"/>
      <c r="AK1400" s="23"/>
      <c r="AL1400" s="23"/>
      <c r="AM1400" s="23"/>
      <c r="AN1400" s="23"/>
    </row>
    <row r="1401" spans="1:40" ht="46.5" customHeight="1" x14ac:dyDescent="0.2">
      <c r="A1401" s="125" t="s">
        <v>458</v>
      </c>
      <c r="B1401" s="50">
        <v>2021</v>
      </c>
      <c r="C1401" s="16" t="s">
        <v>136</v>
      </c>
      <c r="D1401" s="420" t="s">
        <v>4930</v>
      </c>
      <c r="E1401" s="20" t="s">
        <v>483</v>
      </c>
      <c r="F1401" s="23"/>
      <c r="G1401" s="23"/>
      <c r="H1401" s="19" t="s">
        <v>484</v>
      </c>
      <c r="I1401" s="419"/>
      <c r="J1401" s="20"/>
      <c r="K1401" s="23"/>
      <c r="L1401" s="23"/>
      <c r="M1401" s="23"/>
      <c r="N1401" s="23" t="s">
        <v>481</v>
      </c>
      <c r="O1401" s="23" t="s">
        <v>482</v>
      </c>
      <c r="P1401" s="23"/>
      <c r="Q1401" s="23"/>
      <c r="R1401" s="23"/>
      <c r="S1401" s="23"/>
      <c r="T1401" s="23"/>
      <c r="U1401" s="23"/>
      <c r="V1401" s="23"/>
      <c r="W1401" s="23"/>
      <c r="X1401" s="23"/>
      <c r="Y1401" s="23"/>
      <c r="Z1401" s="23"/>
      <c r="AA1401" s="23"/>
      <c r="AB1401" s="23"/>
      <c r="AC1401" s="23" t="s">
        <v>62</v>
      </c>
      <c r="AD1401" s="23"/>
      <c r="AE1401" s="23"/>
      <c r="AF1401" s="16"/>
      <c r="AG1401" s="16"/>
      <c r="AH1401" s="280"/>
      <c r="AI1401" s="16"/>
      <c r="AJ1401" s="16"/>
      <c r="AK1401" s="23"/>
      <c r="AL1401" s="23"/>
      <c r="AM1401" s="23"/>
      <c r="AN1401" s="23"/>
    </row>
    <row r="1402" spans="1:40" ht="46.5" customHeight="1" x14ac:dyDescent="0.2">
      <c r="A1402" s="125" t="s">
        <v>458</v>
      </c>
      <c r="B1402" s="50">
        <v>2021</v>
      </c>
      <c r="C1402" s="16" t="s">
        <v>1579</v>
      </c>
      <c r="D1402" s="347" t="s">
        <v>4931</v>
      </c>
      <c r="E1402" s="20" t="s">
        <v>485</v>
      </c>
      <c r="F1402" s="23"/>
      <c r="G1402" s="23"/>
      <c r="H1402" s="19" t="s">
        <v>486</v>
      </c>
      <c r="I1402" s="419"/>
      <c r="J1402" s="20"/>
      <c r="K1402" s="23"/>
      <c r="L1402" s="23"/>
      <c r="M1402" s="23"/>
      <c r="N1402" s="23" t="s">
        <v>473</v>
      </c>
      <c r="O1402" s="23" t="s">
        <v>474</v>
      </c>
      <c r="P1402" s="23" t="s">
        <v>384</v>
      </c>
      <c r="Q1402" s="23" t="s">
        <v>385</v>
      </c>
      <c r="R1402" s="23"/>
      <c r="S1402" s="23"/>
      <c r="T1402" s="23"/>
      <c r="U1402" s="23"/>
      <c r="V1402" s="23"/>
      <c r="W1402" s="23"/>
      <c r="X1402" s="23"/>
      <c r="Y1402" s="23"/>
      <c r="Z1402" s="23"/>
      <c r="AA1402" s="23"/>
      <c r="AB1402" s="23"/>
      <c r="AC1402" s="23"/>
      <c r="AD1402" s="23"/>
      <c r="AE1402" s="23"/>
      <c r="AF1402" s="16"/>
      <c r="AG1402" s="16"/>
      <c r="AH1402" s="280"/>
      <c r="AI1402" s="16"/>
      <c r="AJ1402" s="16"/>
      <c r="AK1402" s="23"/>
      <c r="AL1402" s="23"/>
      <c r="AM1402" s="23"/>
      <c r="AN1402" s="23"/>
    </row>
    <row r="1403" spans="1:40" ht="46.5" customHeight="1" x14ac:dyDescent="0.2">
      <c r="A1403" s="125" t="s">
        <v>458</v>
      </c>
      <c r="B1403" s="50">
        <v>2021</v>
      </c>
      <c r="C1403" s="16" t="s">
        <v>125</v>
      </c>
      <c r="D1403" s="347" t="s">
        <v>4932</v>
      </c>
      <c r="E1403" s="20" t="s">
        <v>1239</v>
      </c>
      <c r="F1403" s="23"/>
      <c r="G1403" s="23"/>
      <c r="H1403" s="19" t="s">
        <v>1238</v>
      </c>
      <c r="I1403" s="419"/>
      <c r="J1403" s="20"/>
      <c r="K1403" s="23"/>
      <c r="L1403" s="23"/>
      <c r="M1403" s="23"/>
      <c r="N1403" s="23" t="s">
        <v>1240</v>
      </c>
      <c r="O1403" s="23" t="s">
        <v>281</v>
      </c>
      <c r="P1403" s="23"/>
      <c r="Q1403" s="23"/>
      <c r="R1403" s="23"/>
      <c r="S1403" s="23"/>
      <c r="T1403" s="23"/>
      <c r="U1403" s="23"/>
      <c r="V1403" s="23"/>
      <c r="W1403" s="23"/>
      <c r="X1403" s="23"/>
      <c r="Y1403" s="23"/>
      <c r="Z1403" s="23"/>
      <c r="AA1403" s="23"/>
      <c r="AB1403" s="23"/>
      <c r="AC1403" s="23" t="s">
        <v>62</v>
      </c>
      <c r="AD1403" s="23"/>
      <c r="AE1403" s="23"/>
      <c r="AF1403" s="16"/>
      <c r="AG1403" s="16"/>
      <c r="AH1403" s="280"/>
      <c r="AI1403" s="16"/>
      <c r="AJ1403" s="16"/>
      <c r="AK1403" s="23"/>
      <c r="AL1403" s="23"/>
      <c r="AM1403" s="23"/>
      <c r="AN1403" s="23"/>
    </row>
    <row r="1404" spans="1:40" ht="46.5" customHeight="1" x14ac:dyDescent="0.2">
      <c r="A1404" s="125" t="s">
        <v>458</v>
      </c>
      <c r="B1404" s="50">
        <v>2021</v>
      </c>
      <c r="C1404" s="16" t="s">
        <v>79</v>
      </c>
      <c r="D1404" s="347" t="s">
        <v>4933</v>
      </c>
      <c r="E1404" s="20" t="s">
        <v>487</v>
      </c>
      <c r="F1404" s="23"/>
      <c r="G1404" s="23"/>
      <c r="H1404" s="19" t="s">
        <v>488</v>
      </c>
      <c r="I1404" s="419"/>
      <c r="J1404" s="20"/>
      <c r="K1404" s="23"/>
      <c r="L1404" s="23"/>
      <c r="M1404" s="23"/>
      <c r="N1404" s="23" t="s">
        <v>191</v>
      </c>
      <c r="O1404" s="23" t="s">
        <v>192</v>
      </c>
      <c r="P1404" s="23"/>
      <c r="Q1404" s="23"/>
      <c r="R1404" s="23"/>
      <c r="S1404" s="23"/>
      <c r="T1404" s="23"/>
      <c r="U1404" s="23"/>
      <c r="V1404" s="23"/>
      <c r="W1404" s="23"/>
      <c r="X1404" s="23"/>
      <c r="Y1404" s="23"/>
      <c r="Z1404" s="23"/>
      <c r="AA1404" s="23"/>
      <c r="AB1404" s="23"/>
      <c r="AC1404" s="23"/>
      <c r="AD1404" s="23"/>
      <c r="AE1404" s="23"/>
      <c r="AF1404" s="16"/>
      <c r="AG1404" s="16"/>
      <c r="AH1404" s="280"/>
      <c r="AI1404" s="16"/>
      <c r="AJ1404" s="16"/>
      <c r="AK1404" s="23"/>
      <c r="AL1404" s="23"/>
      <c r="AM1404" s="23"/>
      <c r="AN1404" s="23"/>
    </row>
    <row r="1405" spans="1:40" ht="46.5" customHeight="1" x14ac:dyDescent="0.2">
      <c r="A1405" s="125" t="s">
        <v>458</v>
      </c>
      <c r="B1405" s="50">
        <v>2021</v>
      </c>
      <c r="C1405" s="16" t="s">
        <v>79</v>
      </c>
      <c r="D1405" s="347" t="s">
        <v>4934</v>
      </c>
      <c r="E1405" s="20" t="s">
        <v>489</v>
      </c>
      <c r="F1405" s="23"/>
      <c r="G1405" s="23"/>
      <c r="H1405" s="19" t="s">
        <v>490</v>
      </c>
      <c r="I1405" s="419"/>
      <c r="J1405" s="20"/>
      <c r="K1405" s="23"/>
      <c r="L1405" s="23"/>
      <c r="M1405" s="23"/>
      <c r="N1405" s="23" t="s">
        <v>191</v>
      </c>
      <c r="O1405" s="23" t="s">
        <v>192</v>
      </c>
      <c r="P1405" s="23"/>
      <c r="Q1405" s="23"/>
      <c r="R1405" s="23"/>
      <c r="S1405" s="23"/>
      <c r="T1405" s="23"/>
      <c r="U1405" s="23"/>
      <c r="V1405" s="23"/>
      <c r="W1405" s="23"/>
      <c r="X1405" s="23"/>
      <c r="Y1405" s="23"/>
      <c r="Z1405" s="23"/>
      <c r="AA1405" s="23"/>
      <c r="AB1405" s="23"/>
      <c r="AC1405" s="23" t="s">
        <v>62</v>
      </c>
      <c r="AD1405" s="23"/>
      <c r="AE1405" s="23"/>
      <c r="AF1405" s="16"/>
      <c r="AG1405" s="16"/>
      <c r="AH1405" s="280"/>
      <c r="AI1405" s="16"/>
      <c r="AJ1405" s="16"/>
      <c r="AK1405" s="23"/>
      <c r="AL1405" s="23"/>
      <c r="AM1405" s="23"/>
      <c r="AN1405" s="23"/>
    </row>
    <row r="1406" spans="1:40" ht="46.5" customHeight="1" x14ac:dyDescent="0.2">
      <c r="A1406" s="125" t="s">
        <v>458</v>
      </c>
      <c r="B1406" s="50">
        <v>2021</v>
      </c>
      <c r="C1406" s="16" t="s">
        <v>1579</v>
      </c>
      <c r="D1406" s="347" t="s">
        <v>4935</v>
      </c>
      <c r="E1406" s="20" t="s">
        <v>491</v>
      </c>
      <c r="F1406" s="23"/>
      <c r="G1406" s="23"/>
      <c r="H1406" s="19" t="s">
        <v>492</v>
      </c>
      <c r="I1406" s="419"/>
      <c r="J1406" s="20"/>
      <c r="K1406" s="23"/>
      <c r="L1406" s="23"/>
      <c r="M1406" s="23"/>
      <c r="N1406" s="23" t="s">
        <v>249</v>
      </c>
      <c r="O1406" s="23" t="s">
        <v>250</v>
      </c>
      <c r="P1406" s="23"/>
      <c r="Q1406" s="23"/>
      <c r="R1406" s="23"/>
      <c r="S1406" s="23"/>
      <c r="T1406" s="23"/>
      <c r="U1406" s="23"/>
      <c r="V1406" s="23"/>
      <c r="W1406" s="23"/>
      <c r="X1406" s="23"/>
      <c r="Y1406" s="23"/>
      <c r="Z1406" s="23"/>
      <c r="AA1406" s="23"/>
      <c r="AB1406" s="23"/>
      <c r="AC1406" s="23"/>
      <c r="AD1406" s="23"/>
      <c r="AE1406" s="23"/>
      <c r="AF1406" s="16"/>
      <c r="AG1406" s="16"/>
      <c r="AH1406" s="280"/>
      <c r="AI1406" s="16"/>
      <c r="AJ1406" s="16"/>
      <c r="AK1406" s="23"/>
      <c r="AL1406" s="23"/>
      <c r="AM1406" s="23"/>
      <c r="AN1406" s="23"/>
    </row>
    <row r="1407" spans="1:40" ht="46.5" customHeight="1" x14ac:dyDescent="0.2">
      <c r="A1407" s="125" t="s">
        <v>458</v>
      </c>
      <c r="B1407" s="50">
        <v>2021</v>
      </c>
      <c r="C1407" s="16" t="s">
        <v>1579</v>
      </c>
      <c r="D1407" s="347" t="s">
        <v>4936</v>
      </c>
      <c r="E1407" s="20" t="s">
        <v>491</v>
      </c>
      <c r="F1407" s="23"/>
      <c r="G1407" s="23"/>
      <c r="H1407" s="19" t="s">
        <v>492</v>
      </c>
      <c r="I1407" s="419"/>
      <c r="J1407" s="20"/>
      <c r="K1407" s="23"/>
      <c r="L1407" s="23"/>
      <c r="M1407" s="23"/>
      <c r="N1407" s="23" t="s">
        <v>249</v>
      </c>
      <c r="O1407" s="23" t="s">
        <v>250</v>
      </c>
      <c r="P1407" s="23" t="s">
        <v>197</v>
      </c>
      <c r="Q1407" s="23" t="s">
        <v>198</v>
      </c>
      <c r="R1407" s="23"/>
      <c r="S1407" s="23"/>
      <c r="T1407" s="23"/>
      <c r="U1407" s="23"/>
      <c r="V1407" s="23"/>
      <c r="W1407" s="23"/>
      <c r="X1407" s="23"/>
      <c r="Y1407" s="23"/>
      <c r="Z1407" s="23"/>
      <c r="AA1407" s="23"/>
      <c r="AB1407" s="23"/>
      <c r="AC1407" s="23" t="s">
        <v>62</v>
      </c>
      <c r="AD1407" s="23"/>
      <c r="AE1407" s="23"/>
      <c r="AF1407" s="16"/>
      <c r="AG1407" s="16"/>
      <c r="AH1407" s="280"/>
      <c r="AI1407" s="16"/>
      <c r="AJ1407" s="16"/>
      <c r="AK1407" s="23"/>
      <c r="AL1407" s="23"/>
      <c r="AM1407" s="23"/>
      <c r="AN1407" s="23"/>
    </row>
    <row r="1408" spans="1:40" ht="46.5" customHeight="1" x14ac:dyDescent="0.2">
      <c r="A1408" s="125" t="s">
        <v>458</v>
      </c>
      <c r="B1408" s="50">
        <v>2021</v>
      </c>
      <c r="C1408" s="16" t="s">
        <v>79</v>
      </c>
      <c r="D1408" s="421" t="s">
        <v>4937</v>
      </c>
      <c r="E1408" s="20" t="s">
        <v>493</v>
      </c>
      <c r="F1408" s="23"/>
      <c r="G1408" s="23"/>
      <c r="H1408" s="19" t="s">
        <v>494</v>
      </c>
      <c r="I1408" s="419"/>
      <c r="J1408" s="20"/>
      <c r="K1408" s="23"/>
      <c r="L1408" s="23"/>
      <c r="M1408" s="23"/>
      <c r="N1408" s="23" t="s">
        <v>929</v>
      </c>
      <c r="O1408" s="23" t="s">
        <v>495</v>
      </c>
      <c r="P1408" s="23"/>
      <c r="Q1408" s="23"/>
      <c r="R1408" s="23"/>
      <c r="S1408" s="23"/>
      <c r="T1408" s="23"/>
      <c r="U1408" s="23"/>
      <c r="V1408" s="23"/>
      <c r="W1408" s="23"/>
      <c r="X1408" s="23"/>
      <c r="Y1408" s="23"/>
      <c r="Z1408" s="23"/>
      <c r="AA1408" s="23"/>
      <c r="AB1408" s="23"/>
      <c r="AC1408" s="23" t="s">
        <v>62</v>
      </c>
      <c r="AD1408" s="23"/>
      <c r="AE1408" s="23"/>
      <c r="AF1408" s="16"/>
      <c r="AG1408" s="16"/>
      <c r="AH1408" s="280"/>
      <c r="AI1408" s="16"/>
      <c r="AJ1408" s="16"/>
      <c r="AK1408" s="23"/>
      <c r="AL1408" s="23"/>
      <c r="AM1408" s="23"/>
      <c r="AN1408" s="23"/>
    </row>
    <row r="1409" spans="1:40" ht="46.5" customHeight="1" x14ac:dyDescent="0.2">
      <c r="A1409" s="125" t="s">
        <v>458</v>
      </c>
      <c r="B1409" s="50">
        <v>2021</v>
      </c>
      <c r="C1409" s="16" t="s">
        <v>1579</v>
      </c>
      <c r="D1409" s="421" t="s">
        <v>4938</v>
      </c>
      <c r="E1409" s="20" t="s">
        <v>496</v>
      </c>
      <c r="F1409" s="23"/>
      <c r="G1409" s="23"/>
      <c r="H1409" s="19" t="s">
        <v>497</v>
      </c>
      <c r="I1409" s="419"/>
      <c r="J1409" s="20"/>
      <c r="K1409" s="23"/>
      <c r="L1409" s="23"/>
      <c r="M1409" s="23"/>
      <c r="N1409" s="23" t="s">
        <v>77</v>
      </c>
      <c r="O1409" s="23" t="s">
        <v>78</v>
      </c>
      <c r="P1409" s="23"/>
      <c r="Q1409" s="23"/>
      <c r="R1409" s="23"/>
      <c r="S1409" s="23"/>
      <c r="T1409" s="23"/>
      <c r="U1409" s="23"/>
      <c r="V1409" s="23"/>
      <c r="W1409" s="23"/>
      <c r="X1409" s="23"/>
      <c r="Y1409" s="23"/>
      <c r="Z1409" s="23"/>
      <c r="AA1409" s="23"/>
      <c r="AB1409" s="23"/>
      <c r="AC1409" s="23" t="s">
        <v>204</v>
      </c>
      <c r="AD1409" s="23"/>
      <c r="AE1409" s="23"/>
      <c r="AF1409" s="16"/>
      <c r="AG1409" s="16"/>
      <c r="AH1409" s="280"/>
      <c r="AI1409" s="16"/>
      <c r="AJ1409" s="16"/>
      <c r="AK1409" s="23"/>
      <c r="AL1409" s="23"/>
      <c r="AM1409" s="23"/>
      <c r="AN1409" s="23"/>
    </row>
    <row r="1410" spans="1:40" ht="46.5" customHeight="1" x14ac:dyDescent="0.2">
      <c r="A1410" s="125" t="s">
        <v>458</v>
      </c>
      <c r="B1410" s="50">
        <v>2021</v>
      </c>
      <c r="C1410" s="16" t="s">
        <v>125</v>
      </c>
      <c r="D1410" s="421" t="s">
        <v>4939</v>
      </c>
      <c r="E1410" s="20" t="s">
        <v>496</v>
      </c>
      <c r="F1410" s="23"/>
      <c r="G1410" s="23"/>
      <c r="H1410" s="19" t="s">
        <v>497</v>
      </c>
      <c r="I1410" s="419"/>
      <c r="J1410" s="20"/>
      <c r="K1410" s="23"/>
      <c r="L1410" s="23"/>
      <c r="M1410" s="23"/>
      <c r="N1410" s="23" t="s">
        <v>222</v>
      </c>
      <c r="O1410" s="23" t="s">
        <v>223</v>
      </c>
      <c r="P1410" s="23"/>
      <c r="Q1410" s="23"/>
      <c r="R1410" s="23"/>
      <c r="S1410" s="23"/>
      <c r="T1410" s="23"/>
      <c r="U1410" s="23"/>
      <c r="V1410" s="23"/>
      <c r="W1410" s="23"/>
      <c r="X1410" s="23"/>
      <c r="Y1410" s="23"/>
      <c r="Z1410" s="23"/>
      <c r="AA1410" s="23"/>
      <c r="AB1410" s="23"/>
      <c r="AC1410" s="23" t="s">
        <v>204</v>
      </c>
      <c r="AD1410" s="23"/>
      <c r="AE1410" s="23"/>
      <c r="AF1410" s="16"/>
      <c r="AG1410" s="16"/>
      <c r="AH1410" s="280"/>
      <c r="AI1410" s="16"/>
      <c r="AJ1410" s="16"/>
      <c r="AK1410" s="23"/>
      <c r="AL1410" s="23"/>
      <c r="AM1410" s="23"/>
      <c r="AN1410" s="23"/>
    </row>
    <row r="1411" spans="1:40" ht="46.5" customHeight="1" x14ac:dyDescent="0.2">
      <c r="A1411" s="125" t="s">
        <v>458</v>
      </c>
      <c r="B1411" s="50">
        <v>2021</v>
      </c>
      <c r="C1411" s="16" t="s">
        <v>87</v>
      </c>
      <c r="D1411" s="421" t="s">
        <v>4940</v>
      </c>
      <c r="E1411" s="20" t="s">
        <v>498</v>
      </c>
      <c r="F1411" s="23"/>
      <c r="G1411" s="23"/>
      <c r="H1411" s="19" t="s">
        <v>499</v>
      </c>
      <c r="I1411" s="419"/>
      <c r="J1411" s="20"/>
      <c r="K1411" s="23"/>
      <c r="L1411" s="23"/>
      <c r="M1411" s="23"/>
      <c r="N1411" s="23" t="s">
        <v>444</v>
      </c>
      <c r="O1411" s="23" t="s">
        <v>445</v>
      </c>
      <c r="P1411" s="23"/>
      <c r="Q1411" s="23"/>
      <c r="R1411" s="23"/>
      <c r="S1411" s="23"/>
      <c r="T1411" s="23"/>
      <c r="U1411" s="23"/>
      <c r="V1411" s="23"/>
      <c r="W1411" s="23"/>
      <c r="X1411" s="23"/>
      <c r="Y1411" s="23"/>
      <c r="Z1411" s="23"/>
      <c r="AA1411" s="23"/>
      <c r="AB1411" s="23"/>
      <c r="AC1411" s="23" t="s">
        <v>62</v>
      </c>
      <c r="AD1411" s="23"/>
      <c r="AE1411" s="23"/>
      <c r="AF1411" s="16"/>
      <c r="AG1411" s="16"/>
      <c r="AH1411" s="280"/>
      <c r="AI1411" s="16"/>
      <c r="AJ1411" s="16"/>
      <c r="AK1411" s="23"/>
      <c r="AL1411" s="23"/>
      <c r="AM1411" s="23"/>
      <c r="AN1411" s="23"/>
    </row>
    <row r="1412" spans="1:40" ht="46.5" customHeight="1" x14ac:dyDescent="0.2">
      <c r="A1412" s="125" t="s">
        <v>458</v>
      </c>
      <c r="B1412" s="50">
        <v>2021</v>
      </c>
      <c r="C1412" s="16" t="s">
        <v>87</v>
      </c>
      <c r="D1412" s="421" t="s">
        <v>4941</v>
      </c>
      <c r="E1412" s="20" t="s">
        <v>500</v>
      </c>
      <c r="F1412" s="23"/>
      <c r="G1412" s="23"/>
      <c r="H1412" s="19" t="s">
        <v>501</v>
      </c>
      <c r="I1412" s="419"/>
      <c r="J1412" s="20"/>
      <c r="K1412" s="23"/>
      <c r="L1412" s="23"/>
      <c r="M1412" s="23"/>
      <c r="N1412" s="23" t="s">
        <v>444</v>
      </c>
      <c r="O1412" s="23" t="s">
        <v>445</v>
      </c>
      <c r="P1412" s="23"/>
      <c r="Q1412" s="23"/>
      <c r="R1412" s="23"/>
      <c r="S1412" s="23"/>
      <c r="T1412" s="23"/>
      <c r="U1412" s="23"/>
      <c r="V1412" s="23"/>
      <c r="W1412" s="23"/>
      <c r="X1412" s="23"/>
      <c r="Y1412" s="23"/>
      <c r="Z1412" s="23"/>
      <c r="AA1412" s="23"/>
      <c r="AB1412" s="23"/>
      <c r="AC1412" s="23" t="s">
        <v>62</v>
      </c>
      <c r="AD1412" s="23"/>
      <c r="AE1412" s="23"/>
      <c r="AF1412" s="16"/>
      <c r="AG1412" s="16"/>
      <c r="AH1412" s="280"/>
      <c r="AI1412" s="16"/>
      <c r="AJ1412" s="16"/>
      <c r="AK1412" s="23"/>
      <c r="AL1412" s="23"/>
      <c r="AM1412" s="23"/>
      <c r="AN1412" s="23"/>
    </row>
    <row r="1413" spans="1:40" ht="46.5" customHeight="1" x14ac:dyDescent="0.2">
      <c r="A1413" s="125" t="s">
        <v>458</v>
      </c>
      <c r="B1413" s="50">
        <v>2021</v>
      </c>
      <c r="C1413" s="16" t="s">
        <v>87</v>
      </c>
      <c r="D1413" s="421" t="s">
        <v>4942</v>
      </c>
      <c r="E1413" s="20" t="s">
        <v>502</v>
      </c>
      <c r="F1413" s="23"/>
      <c r="G1413" s="23"/>
      <c r="H1413" s="19" t="s">
        <v>503</v>
      </c>
      <c r="I1413" s="419"/>
      <c r="J1413" s="20"/>
      <c r="K1413" s="23"/>
      <c r="L1413" s="23"/>
      <c r="M1413" s="23"/>
      <c r="N1413" s="23" t="s">
        <v>444</v>
      </c>
      <c r="O1413" s="23" t="s">
        <v>445</v>
      </c>
      <c r="P1413" s="23"/>
      <c r="Q1413" s="23"/>
      <c r="R1413" s="23"/>
      <c r="S1413" s="23"/>
      <c r="T1413" s="23"/>
      <c r="U1413" s="23"/>
      <c r="V1413" s="23"/>
      <c r="W1413" s="23"/>
      <c r="X1413" s="23"/>
      <c r="Y1413" s="23"/>
      <c r="Z1413" s="23"/>
      <c r="AA1413" s="23"/>
      <c r="AB1413" s="23"/>
      <c r="AC1413" s="23"/>
      <c r="AD1413" s="23"/>
      <c r="AE1413" s="23"/>
      <c r="AF1413" s="16"/>
      <c r="AG1413" s="16"/>
      <c r="AH1413" s="280"/>
      <c r="AI1413" s="16"/>
      <c r="AJ1413" s="16"/>
      <c r="AK1413" s="23"/>
      <c r="AL1413" s="23"/>
      <c r="AM1413" s="23"/>
      <c r="AN1413" s="23"/>
    </row>
    <row r="1414" spans="1:40" ht="46.5" customHeight="1" x14ac:dyDescent="0.2">
      <c r="A1414" s="125" t="s">
        <v>458</v>
      </c>
      <c r="B1414" s="50">
        <v>2021</v>
      </c>
      <c r="C1414" s="16" t="s">
        <v>87</v>
      </c>
      <c r="D1414" s="421" t="s">
        <v>4943</v>
      </c>
      <c r="E1414" s="20" t="s">
        <v>498</v>
      </c>
      <c r="F1414" s="23"/>
      <c r="G1414" s="23"/>
      <c r="H1414" s="19" t="s">
        <v>504</v>
      </c>
      <c r="I1414" s="419"/>
      <c r="J1414" s="20"/>
      <c r="K1414" s="23"/>
      <c r="L1414" s="23"/>
      <c r="M1414" s="23"/>
      <c r="N1414" s="23" t="s">
        <v>444</v>
      </c>
      <c r="O1414" s="23" t="s">
        <v>445</v>
      </c>
      <c r="P1414" s="23"/>
      <c r="Q1414" s="23"/>
      <c r="R1414" s="23"/>
      <c r="S1414" s="23"/>
      <c r="T1414" s="23"/>
      <c r="U1414" s="23"/>
      <c r="V1414" s="23"/>
      <c r="W1414" s="23"/>
      <c r="X1414" s="23"/>
      <c r="Y1414" s="23"/>
      <c r="Z1414" s="23"/>
      <c r="AA1414" s="23"/>
      <c r="AB1414" s="23"/>
      <c r="AC1414" s="23" t="s">
        <v>62</v>
      </c>
      <c r="AD1414" s="23"/>
      <c r="AE1414" s="23"/>
      <c r="AF1414" s="16"/>
      <c r="AG1414" s="16"/>
      <c r="AH1414" s="280"/>
      <c r="AI1414" s="16"/>
      <c r="AJ1414" s="16"/>
      <c r="AK1414" s="23"/>
      <c r="AL1414" s="23"/>
      <c r="AM1414" s="23"/>
      <c r="AN1414" s="23"/>
    </row>
    <row r="1415" spans="1:40" ht="46.5" customHeight="1" x14ac:dyDescent="0.2">
      <c r="A1415" s="125" t="s">
        <v>458</v>
      </c>
      <c r="B1415" s="50">
        <v>2021</v>
      </c>
      <c r="C1415" s="16" t="s">
        <v>87</v>
      </c>
      <c r="D1415" s="421" t="s">
        <v>4944</v>
      </c>
      <c r="E1415" s="20" t="s">
        <v>505</v>
      </c>
      <c r="F1415" s="23"/>
      <c r="G1415" s="23"/>
      <c r="H1415" s="19" t="s">
        <v>506</v>
      </c>
      <c r="I1415" s="419"/>
      <c r="J1415" s="20"/>
      <c r="K1415" s="23"/>
      <c r="L1415" s="23"/>
      <c r="M1415" s="23"/>
      <c r="N1415" s="23" t="s">
        <v>444</v>
      </c>
      <c r="O1415" s="23" t="s">
        <v>445</v>
      </c>
      <c r="P1415" s="23"/>
      <c r="Q1415" s="23"/>
      <c r="R1415" s="23"/>
      <c r="S1415" s="23"/>
      <c r="T1415" s="23"/>
      <c r="U1415" s="23"/>
      <c r="V1415" s="23"/>
      <c r="W1415" s="23"/>
      <c r="X1415" s="23"/>
      <c r="Y1415" s="23"/>
      <c r="Z1415" s="23"/>
      <c r="AA1415" s="23"/>
      <c r="AB1415" s="23"/>
      <c r="AC1415" s="23" t="s">
        <v>62</v>
      </c>
      <c r="AD1415" s="23"/>
      <c r="AE1415" s="23"/>
      <c r="AF1415" s="16"/>
      <c r="AG1415" s="16"/>
      <c r="AH1415" s="280"/>
      <c r="AI1415" s="16"/>
      <c r="AJ1415" s="16"/>
      <c r="AK1415" s="23"/>
      <c r="AL1415" s="23"/>
      <c r="AM1415" s="23"/>
      <c r="AN1415" s="23"/>
    </row>
    <row r="1416" spans="1:40" ht="46.5" customHeight="1" x14ac:dyDescent="0.2">
      <c r="A1416" s="125" t="s">
        <v>458</v>
      </c>
      <c r="B1416" s="50">
        <v>2021</v>
      </c>
      <c r="C1416" s="16" t="s">
        <v>87</v>
      </c>
      <c r="D1416" s="421" t="s">
        <v>4945</v>
      </c>
      <c r="E1416" s="20" t="s">
        <v>505</v>
      </c>
      <c r="F1416" s="23"/>
      <c r="G1416" s="23"/>
      <c r="H1416" s="19" t="s">
        <v>506</v>
      </c>
      <c r="I1416" s="419"/>
      <c r="J1416" s="20"/>
      <c r="K1416" s="23"/>
      <c r="L1416" s="23"/>
      <c r="M1416" s="23"/>
      <c r="N1416" s="23" t="s">
        <v>444</v>
      </c>
      <c r="O1416" s="23" t="s">
        <v>445</v>
      </c>
      <c r="P1416" s="23"/>
      <c r="Q1416" s="23"/>
      <c r="R1416" s="23"/>
      <c r="S1416" s="23"/>
      <c r="T1416" s="23"/>
      <c r="U1416" s="23"/>
      <c r="V1416" s="23"/>
      <c r="W1416" s="23"/>
      <c r="X1416" s="23"/>
      <c r="Y1416" s="23"/>
      <c r="Z1416" s="23"/>
      <c r="AA1416" s="23"/>
      <c r="AB1416" s="23"/>
      <c r="AC1416" s="23" t="s">
        <v>62</v>
      </c>
      <c r="AD1416" s="23"/>
      <c r="AE1416" s="23"/>
      <c r="AF1416" s="16"/>
      <c r="AG1416" s="16"/>
      <c r="AH1416" s="280"/>
      <c r="AI1416" s="16"/>
      <c r="AJ1416" s="16"/>
      <c r="AK1416" s="23"/>
      <c r="AL1416" s="23"/>
      <c r="AM1416" s="23"/>
      <c r="AN1416" s="23"/>
    </row>
    <row r="1417" spans="1:40" ht="46.5" customHeight="1" x14ac:dyDescent="0.2">
      <c r="A1417" s="125" t="s">
        <v>458</v>
      </c>
      <c r="B1417" s="50">
        <v>2021</v>
      </c>
      <c r="C1417" s="16" t="s">
        <v>87</v>
      </c>
      <c r="D1417" s="421" t="s">
        <v>4946</v>
      </c>
      <c r="E1417" s="20" t="s">
        <v>505</v>
      </c>
      <c r="F1417" s="23"/>
      <c r="G1417" s="23"/>
      <c r="H1417" s="19" t="s">
        <v>506</v>
      </c>
      <c r="I1417" s="419"/>
      <c r="J1417" s="20"/>
      <c r="K1417" s="23"/>
      <c r="L1417" s="23"/>
      <c r="M1417" s="23"/>
      <c r="N1417" s="23" t="s">
        <v>444</v>
      </c>
      <c r="O1417" s="23" t="s">
        <v>445</v>
      </c>
      <c r="P1417" s="23"/>
      <c r="Q1417" s="23"/>
      <c r="R1417" s="23"/>
      <c r="S1417" s="23"/>
      <c r="T1417" s="23"/>
      <c r="U1417" s="23"/>
      <c r="V1417" s="23"/>
      <c r="W1417" s="23"/>
      <c r="X1417" s="23"/>
      <c r="Y1417" s="23"/>
      <c r="Z1417" s="23"/>
      <c r="AA1417" s="23"/>
      <c r="AB1417" s="23"/>
      <c r="AC1417" s="23" t="s">
        <v>62</v>
      </c>
      <c r="AD1417" s="23"/>
      <c r="AE1417" s="23"/>
      <c r="AF1417" s="16"/>
      <c r="AG1417" s="16"/>
      <c r="AH1417" s="280"/>
      <c r="AI1417" s="16"/>
      <c r="AJ1417" s="16"/>
      <c r="AK1417" s="23"/>
      <c r="AL1417" s="23"/>
      <c r="AM1417" s="23"/>
      <c r="AN1417" s="23"/>
    </row>
    <row r="1418" spans="1:40" ht="46.5" customHeight="1" x14ac:dyDescent="0.2">
      <c r="A1418" s="125" t="s">
        <v>458</v>
      </c>
      <c r="B1418" s="50">
        <v>2021</v>
      </c>
      <c r="C1418" s="16" t="s">
        <v>79</v>
      </c>
      <c r="D1418" s="421" t="s">
        <v>4947</v>
      </c>
      <c r="E1418" s="20" t="s">
        <v>496</v>
      </c>
      <c r="F1418" s="23"/>
      <c r="G1418" s="23"/>
      <c r="H1418" s="19" t="s">
        <v>497</v>
      </c>
      <c r="I1418" s="419"/>
      <c r="J1418" s="20"/>
      <c r="K1418" s="23"/>
      <c r="L1418" s="23"/>
      <c r="M1418" s="23"/>
      <c r="N1418" s="23" t="s">
        <v>929</v>
      </c>
      <c r="O1418" s="23" t="s">
        <v>495</v>
      </c>
      <c r="P1418" s="23"/>
      <c r="Q1418" s="23"/>
      <c r="R1418" s="23"/>
      <c r="S1418" s="23"/>
      <c r="T1418" s="23"/>
      <c r="U1418" s="23"/>
      <c r="V1418" s="23"/>
      <c r="W1418" s="23"/>
      <c r="X1418" s="23"/>
      <c r="Y1418" s="23"/>
      <c r="Z1418" s="23"/>
      <c r="AA1418" s="23"/>
      <c r="AB1418" s="23"/>
      <c r="AC1418" s="23" t="s">
        <v>62</v>
      </c>
      <c r="AD1418" s="23"/>
      <c r="AE1418" s="23"/>
      <c r="AF1418" s="16"/>
      <c r="AG1418" s="16"/>
      <c r="AH1418" s="280"/>
      <c r="AI1418" s="16"/>
      <c r="AJ1418" s="16"/>
      <c r="AK1418" s="23"/>
      <c r="AL1418" s="23"/>
      <c r="AM1418" s="23"/>
      <c r="AN1418" s="23"/>
    </row>
    <row r="1419" spans="1:40" ht="46.5" customHeight="1" x14ac:dyDescent="0.2">
      <c r="A1419" s="125" t="s">
        <v>458</v>
      </c>
      <c r="B1419" s="50">
        <v>2021</v>
      </c>
      <c r="C1419" s="16" t="s">
        <v>79</v>
      </c>
      <c r="D1419" s="421" t="s">
        <v>4948</v>
      </c>
      <c r="E1419" s="20" t="s">
        <v>507</v>
      </c>
      <c r="F1419" s="23"/>
      <c r="G1419" s="23"/>
      <c r="H1419" s="19" t="s">
        <v>508</v>
      </c>
      <c r="I1419" s="419"/>
      <c r="J1419" s="20"/>
      <c r="K1419" s="23"/>
      <c r="L1419" s="23"/>
      <c r="M1419" s="23"/>
      <c r="N1419" s="23" t="s">
        <v>929</v>
      </c>
      <c r="O1419" s="23" t="s">
        <v>495</v>
      </c>
      <c r="P1419" s="23"/>
      <c r="Q1419" s="23"/>
      <c r="R1419" s="23"/>
      <c r="S1419" s="23"/>
      <c r="T1419" s="23"/>
      <c r="U1419" s="23"/>
      <c r="V1419" s="23"/>
      <c r="W1419" s="23"/>
      <c r="X1419" s="23"/>
      <c r="Y1419" s="23"/>
      <c r="Z1419" s="23"/>
      <c r="AA1419" s="23"/>
      <c r="AB1419" s="23"/>
      <c r="AC1419" s="23" t="s">
        <v>62</v>
      </c>
      <c r="AD1419" s="23"/>
      <c r="AE1419" s="23"/>
      <c r="AF1419" s="16"/>
      <c r="AG1419" s="16"/>
      <c r="AH1419" s="280"/>
      <c r="AI1419" s="16"/>
      <c r="AJ1419" s="16"/>
      <c r="AK1419" s="23"/>
      <c r="AL1419" s="23"/>
      <c r="AM1419" s="23"/>
      <c r="AN1419" s="23"/>
    </row>
    <row r="1420" spans="1:40" ht="46.5" customHeight="1" x14ac:dyDescent="0.2">
      <c r="A1420" s="125" t="s">
        <v>458</v>
      </c>
      <c r="B1420" s="50">
        <v>2021</v>
      </c>
      <c r="C1420" s="16" t="s">
        <v>1579</v>
      </c>
      <c r="D1420" s="420" t="s">
        <v>4949</v>
      </c>
      <c r="E1420" s="20" t="s">
        <v>509</v>
      </c>
      <c r="F1420" s="23"/>
      <c r="G1420" s="23"/>
      <c r="H1420" s="19" t="s">
        <v>510</v>
      </c>
      <c r="I1420" s="419"/>
      <c r="J1420" s="20"/>
      <c r="K1420" s="23"/>
      <c r="L1420" s="23"/>
      <c r="M1420" s="23"/>
      <c r="N1420" s="23" t="s">
        <v>197</v>
      </c>
      <c r="O1420" s="23" t="s">
        <v>198</v>
      </c>
      <c r="P1420" s="23"/>
      <c r="Q1420" s="23"/>
      <c r="R1420" s="23"/>
      <c r="S1420" s="23"/>
      <c r="T1420" s="23"/>
      <c r="U1420" s="23"/>
      <c r="V1420" s="23"/>
      <c r="W1420" s="23"/>
      <c r="X1420" s="23"/>
      <c r="Y1420" s="23"/>
      <c r="Z1420" s="23"/>
      <c r="AA1420" s="23"/>
      <c r="AB1420" s="23"/>
      <c r="AC1420" s="23" t="s">
        <v>62</v>
      </c>
      <c r="AD1420" s="23"/>
      <c r="AE1420" s="23"/>
      <c r="AF1420" s="16"/>
      <c r="AG1420" s="16"/>
      <c r="AH1420" s="280"/>
      <c r="AI1420" s="16"/>
      <c r="AJ1420" s="16"/>
      <c r="AK1420" s="23"/>
      <c r="AL1420" s="23"/>
      <c r="AM1420" s="23"/>
      <c r="AN1420" s="23"/>
    </row>
    <row r="1421" spans="1:40" ht="46.5" customHeight="1" x14ac:dyDescent="0.2">
      <c r="A1421" s="125" t="s">
        <v>458</v>
      </c>
      <c r="B1421" s="50">
        <v>2021</v>
      </c>
      <c r="C1421" s="16" t="s">
        <v>79</v>
      </c>
      <c r="D1421" s="422" t="s">
        <v>4950</v>
      </c>
      <c r="E1421" s="20" t="s">
        <v>511</v>
      </c>
      <c r="F1421" s="23"/>
      <c r="G1421" s="23"/>
      <c r="H1421" s="19" t="s">
        <v>512</v>
      </c>
      <c r="I1421" s="419"/>
      <c r="J1421" s="20"/>
      <c r="K1421" s="23"/>
      <c r="L1421" s="23"/>
      <c r="M1421" s="23"/>
      <c r="N1421" s="423" t="s">
        <v>513</v>
      </c>
      <c r="O1421" s="23" t="s">
        <v>514</v>
      </c>
      <c r="P1421" s="23"/>
      <c r="Q1421" s="23"/>
      <c r="R1421" s="23"/>
      <c r="S1421" s="23"/>
      <c r="T1421" s="23"/>
      <c r="U1421" s="23"/>
      <c r="V1421" s="23"/>
      <c r="W1421" s="23"/>
      <c r="X1421" s="23"/>
      <c r="Y1421" s="23"/>
      <c r="Z1421" s="23"/>
      <c r="AA1421" s="23"/>
      <c r="AB1421" s="23"/>
      <c r="AC1421" s="23"/>
      <c r="AD1421" s="23"/>
      <c r="AE1421" s="23"/>
      <c r="AF1421" s="16"/>
      <c r="AG1421" s="16"/>
      <c r="AH1421" s="280"/>
      <c r="AI1421" s="16"/>
      <c r="AJ1421" s="16"/>
      <c r="AK1421" s="23"/>
      <c r="AL1421" s="23"/>
      <c r="AM1421" s="23"/>
      <c r="AN1421" s="23"/>
    </row>
    <row r="1422" spans="1:40" ht="46.5" customHeight="1" x14ac:dyDescent="0.2">
      <c r="A1422" s="125" t="s">
        <v>458</v>
      </c>
      <c r="B1422" s="50">
        <v>2021</v>
      </c>
      <c r="C1422" s="16" t="s">
        <v>1579</v>
      </c>
      <c r="D1422" s="134" t="s">
        <v>4951</v>
      </c>
      <c r="E1422" s="20" t="s">
        <v>471</v>
      </c>
      <c r="F1422" s="23"/>
      <c r="G1422" s="23"/>
      <c r="H1422" s="19" t="s">
        <v>472</v>
      </c>
      <c r="I1422" s="419"/>
      <c r="J1422" s="20"/>
      <c r="K1422" s="23"/>
      <c r="L1422" s="23"/>
      <c r="M1422" s="23"/>
      <c r="N1422" s="23" t="s">
        <v>440</v>
      </c>
      <c r="O1422" s="23" t="s">
        <v>441</v>
      </c>
      <c r="P1422" s="23"/>
      <c r="Q1422" s="23"/>
      <c r="R1422" s="23"/>
      <c r="S1422" s="23"/>
      <c r="T1422" s="23"/>
      <c r="U1422" s="23"/>
      <c r="V1422" s="23"/>
      <c r="W1422" s="23"/>
      <c r="X1422" s="23"/>
      <c r="Y1422" s="23"/>
      <c r="Z1422" s="23"/>
      <c r="AA1422" s="23"/>
      <c r="AB1422" s="23"/>
      <c r="AC1422" s="23" t="s">
        <v>62</v>
      </c>
      <c r="AD1422" s="23"/>
      <c r="AE1422" s="23"/>
      <c r="AF1422" s="16"/>
      <c r="AG1422" s="16"/>
      <c r="AH1422" s="280"/>
      <c r="AI1422" s="16"/>
      <c r="AJ1422" s="16"/>
      <c r="AK1422" s="23"/>
      <c r="AL1422" s="23"/>
      <c r="AM1422" s="23"/>
      <c r="AN1422" s="23"/>
    </row>
    <row r="1423" spans="1:40" ht="46.5" customHeight="1" x14ac:dyDescent="0.2">
      <c r="A1423" s="125" t="s">
        <v>458</v>
      </c>
      <c r="B1423" s="50">
        <v>2021</v>
      </c>
      <c r="C1423" s="16" t="s">
        <v>1579</v>
      </c>
      <c r="D1423" s="134" t="s">
        <v>4952</v>
      </c>
      <c r="E1423" s="20" t="s">
        <v>471</v>
      </c>
      <c r="F1423" s="23"/>
      <c r="G1423" s="23"/>
      <c r="H1423" s="19" t="s">
        <v>472</v>
      </c>
      <c r="I1423" s="419"/>
      <c r="J1423" s="20"/>
      <c r="K1423" s="23"/>
      <c r="L1423" s="23"/>
      <c r="M1423" s="23"/>
      <c r="N1423" s="23" t="s">
        <v>231</v>
      </c>
      <c r="O1423" s="23" t="s">
        <v>232</v>
      </c>
      <c r="P1423" s="23" t="s">
        <v>473</v>
      </c>
      <c r="Q1423" s="23" t="s">
        <v>474</v>
      </c>
      <c r="R1423" s="23"/>
      <c r="S1423" s="23"/>
      <c r="T1423" s="23"/>
      <c r="U1423" s="23"/>
      <c r="V1423" s="23"/>
      <c r="W1423" s="23"/>
      <c r="X1423" s="23"/>
      <c r="Y1423" s="23"/>
      <c r="Z1423" s="23"/>
      <c r="AA1423" s="23"/>
      <c r="AB1423" s="23"/>
      <c r="AC1423" s="23" t="s">
        <v>62</v>
      </c>
      <c r="AD1423" s="23"/>
      <c r="AE1423" s="23"/>
      <c r="AF1423" s="16"/>
      <c r="AG1423" s="16"/>
      <c r="AH1423" s="280"/>
      <c r="AI1423" s="16"/>
      <c r="AJ1423" s="16"/>
      <c r="AK1423" s="23"/>
      <c r="AL1423" s="23"/>
      <c r="AM1423" s="23"/>
      <c r="AN1423" s="23"/>
    </row>
    <row r="1424" spans="1:40" ht="46.5" customHeight="1" x14ac:dyDescent="0.2">
      <c r="A1424" s="125" t="s">
        <v>458</v>
      </c>
      <c r="B1424" s="50">
        <v>2021</v>
      </c>
      <c r="C1424" s="16" t="s">
        <v>1579</v>
      </c>
      <c r="D1424" s="20" t="s">
        <v>4953</v>
      </c>
      <c r="E1424" s="20" t="s">
        <v>471</v>
      </c>
      <c r="F1424" s="23"/>
      <c r="G1424" s="23"/>
      <c r="H1424" s="19" t="s">
        <v>472</v>
      </c>
      <c r="I1424" s="419"/>
      <c r="J1424" s="23"/>
      <c r="K1424" s="23"/>
      <c r="L1424" s="23"/>
      <c r="M1424" s="23"/>
      <c r="N1424" s="23" t="s">
        <v>384</v>
      </c>
      <c r="O1424" s="23" t="s">
        <v>385</v>
      </c>
      <c r="P1424" s="23"/>
      <c r="Q1424" s="23"/>
      <c r="R1424" s="23"/>
      <c r="S1424" s="23"/>
      <c r="T1424" s="23"/>
      <c r="U1424" s="23"/>
      <c r="V1424" s="23"/>
      <c r="W1424" s="23"/>
      <c r="X1424" s="23"/>
      <c r="Y1424" s="23"/>
      <c r="Z1424" s="23"/>
      <c r="AA1424" s="23"/>
      <c r="AB1424" s="23"/>
      <c r="AC1424" s="23" t="s">
        <v>62</v>
      </c>
      <c r="AD1424" s="23"/>
      <c r="AE1424" s="23"/>
      <c r="AF1424" s="16"/>
      <c r="AG1424" s="16"/>
      <c r="AH1424" s="280"/>
      <c r="AI1424" s="16"/>
      <c r="AJ1424" s="16"/>
      <c r="AK1424" s="23"/>
      <c r="AL1424" s="23"/>
      <c r="AM1424" s="23"/>
      <c r="AN1424" s="23"/>
    </row>
    <row r="1425" spans="1:40" ht="46.5" customHeight="1" x14ac:dyDescent="0.2">
      <c r="A1425" s="125" t="s">
        <v>458</v>
      </c>
      <c r="B1425" s="50">
        <v>2021</v>
      </c>
      <c r="C1425" s="16" t="s">
        <v>1579</v>
      </c>
      <c r="D1425" s="20" t="s">
        <v>4954</v>
      </c>
      <c r="E1425" s="20" t="s">
        <v>515</v>
      </c>
      <c r="F1425" s="23"/>
      <c r="G1425" s="23"/>
      <c r="H1425" s="19" t="s">
        <v>516</v>
      </c>
      <c r="I1425" s="419"/>
      <c r="J1425" s="23"/>
      <c r="K1425" s="23"/>
      <c r="L1425" s="23"/>
      <c r="M1425" s="23"/>
      <c r="N1425" s="23" t="s">
        <v>298</v>
      </c>
      <c r="O1425" s="23" t="s">
        <v>299</v>
      </c>
      <c r="P1425" s="23"/>
      <c r="Q1425" s="23"/>
      <c r="R1425" s="23"/>
      <c r="S1425" s="23"/>
      <c r="T1425" s="23"/>
      <c r="U1425" s="23"/>
      <c r="V1425" s="23"/>
      <c r="W1425" s="23"/>
      <c r="X1425" s="23"/>
      <c r="Y1425" s="23"/>
      <c r="Z1425" s="23"/>
      <c r="AA1425" s="23"/>
      <c r="AB1425" s="23"/>
      <c r="AC1425" s="23"/>
      <c r="AD1425" s="23"/>
      <c r="AE1425" s="23"/>
      <c r="AF1425" s="16"/>
      <c r="AG1425" s="16"/>
      <c r="AH1425" s="280"/>
      <c r="AI1425" s="16"/>
      <c r="AJ1425" s="16"/>
      <c r="AK1425" s="23"/>
      <c r="AL1425" s="23"/>
      <c r="AM1425" s="23"/>
      <c r="AN1425" s="23"/>
    </row>
    <row r="1426" spans="1:40" ht="46.5" customHeight="1" x14ac:dyDescent="0.2">
      <c r="A1426" s="125" t="s">
        <v>458</v>
      </c>
      <c r="B1426" s="50">
        <v>2021</v>
      </c>
      <c r="C1426" s="16" t="s">
        <v>1579</v>
      </c>
      <c r="D1426" s="35" t="s">
        <v>4955</v>
      </c>
      <c r="E1426" s="20" t="s">
        <v>517</v>
      </c>
      <c r="F1426" s="23"/>
      <c r="G1426" s="23"/>
      <c r="H1426" s="19" t="s">
        <v>518</v>
      </c>
      <c r="I1426" s="419"/>
      <c r="J1426" s="23"/>
      <c r="K1426" s="23"/>
      <c r="L1426" s="23"/>
      <c r="M1426" s="23"/>
      <c r="N1426" s="23" t="s">
        <v>298</v>
      </c>
      <c r="O1426" s="23" t="s">
        <v>299</v>
      </c>
      <c r="P1426" s="23" t="s">
        <v>160</v>
      </c>
      <c r="Q1426" s="23" t="s">
        <v>161</v>
      </c>
      <c r="R1426" s="23"/>
      <c r="S1426" s="23"/>
      <c r="T1426" s="23"/>
      <c r="U1426" s="23"/>
      <c r="V1426" s="23"/>
      <c r="W1426" s="23"/>
      <c r="X1426" s="23"/>
      <c r="Y1426" s="23"/>
      <c r="Z1426" s="23"/>
      <c r="AA1426" s="23"/>
      <c r="AB1426" s="23"/>
      <c r="AC1426" s="23" t="s">
        <v>62</v>
      </c>
      <c r="AD1426" s="23"/>
      <c r="AE1426" s="23"/>
      <c r="AF1426" s="16"/>
      <c r="AG1426" s="16"/>
      <c r="AH1426" s="280"/>
      <c r="AI1426" s="16"/>
      <c r="AJ1426" s="16"/>
      <c r="AK1426" s="23"/>
      <c r="AL1426" s="23"/>
      <c r="AM1426" s="23"/>
      <c r="AN1426" s="23"/>
    </row>
    <row r="1427" spans="1:40" ht="46.5" customHeight="1" x14ac:dyDescent="0.2">
      <c r="A1427" s="125" t="s">
        <v>458</v>
      </c>
      <c r="B1427" s="50">
        <v>2021</v>
      </c>
      <c r="C1427" s="16" t="s">
        <v>125</v>
      </c>
      <c r="D1427" s="35" t="s">
        <v>4956</v>
      </c>
      <c r="E1427" s="20" t="s">
        <v>519</v>
      </c>
      <c r="F1427" s="23"/>
      <c r="G1427" s="23"/>
      <c r="H1427" s="19" t="s">
        <v>520</v>
      </c>
      <c r="I1427" s="419"/>
      <c r="J1427" s="23"/>
      <c r="K1427" s="23"/>
      <c r="L1427" s="23"/>
      <c r="M1427" s="23"/>
      <c r="N1427" s="23" t="s">
        <v>253</v>
      </c>
      <c r="O1427" s="23" t="s">
        <v>135</v>
      </c>
      <c r="P1427" s="23"/>
      <c r="Q1427" s="23"/>
      <c r="R1427" s="23"/>
      <c r="S1427" s="23"/>
      <c r="T1427" s="23"/>
      <c r="U1427" s="23"/>
      <c r="V1427" s="23"/>
      <c r="W1427" s="23"/>
      <c r="X1427" s="23"/>
      <c r="Y1427" s="23"/>
      <c r="Z1427" s="23"/>
      <c r="AA1427" s="23"/>
      <c r="AB1427" s="23"/>
      <c r="AC1427" s="23"/>
      <c r="AD1427" s="23"/>
      <c r="AE1427" s="23"/>
      <c r="AF1427" s="16"/>
      <c r="AG1427" s="16"/>
      <c r="AH1427" s="280"/>
      <c r="AI1427" s="16"/>
      <c r="AJ1427" s="16"/>
      <c r="AK1427" s="23"/>
      <c r="AL1427" s="23"/>
      <c r="AM1427" s="23"/>
      <c r="AN1427" s="23"/>
    </row>
    <row r="1428" spans="1:40" ht="46.5" customHeight="1" x14ac:dyDescent="0.2">
      <c r="A1428" s="125" t="s">
        <v>458</v>
      </c>
      <c r="B1428" s="50">
        <v>2021</v>
      </c>
      <c r="C1428" s="16" t="s">
        <v>87</v>
      </c>
      <c r="D1428" s="35" t="s">
        <v>4957</v>
      </c>
      <c r="E1428" s="20" t="s">
        <v>519</v>
      </c>
      <c r="F1428" s="23"/>
      <c r="G1428" s="23"/>
      <c r="H1428" s="19" t="s">
        <v>520</v>
      </c>
      <c r="I1428" s="419"/>
      <c r="J1428" s="23"/>
      <c r="K1428" s="23"/>
      <c r="L1428" s="23"/>
      <c r="M1428" s="23"/>
      <c r="N1428" s="23" t="s">
        <v>521</v>
      </c>
      <c r="O1428" s="23" t="s">
        <v>522</v>
      </c>
      <c r="P1428" s="23"/>
      <c r="Q1428" s="23"/>
      <c r="R1428" s="23"/>
      <c r="S1428" s="23"/>
      <c r="T1428" s="23"/>
      <c r="U1428" s="23"/>
      <c r="V1428" s="23"/>
      <c r="W1428" s="23"/>
      <c r="X1428" s="23"/>
      <c r="Y1428" s="23"/>
      <c r="Z1428" s="23"/>
      <c r="AA1428" s="23"/>
      <c r="AB1428" s="23"/>
      <c r="AC1428" s="23"/>
      <c r="AD1428" s="23"/>
      <c r="AE1428" s="23"/>
      <c r="AF1428" s="16"/>
      <c r="AG1428" s="16"/>
      <c r="AH1428" s="280"/>
      <c r="AI1428" s="16"/>
      <c r="AJ1428" s="16"/>
      <c r="AK1428" s="23"/>
      <c r="AL1428" s="23"/>
      <c r="AM1428" s="23"/>
      <c r="AN1428" s="23"/>
    </row>
    <row r="1429" spans="1:40" ht="46.5" customHeight="1" x14ac:dyDescent="0.2">
      <c r="A1429" s="125" t="s">
        <v>458</v>
      </c>
      <c r="B1429" s="50">
        <v>2021</v>
      </c>
      <c r="C1429" s="16" t="s">
        <v>125</v>
      </c>
      <c r="D1429" s="35" t="s">
        <v>4958</v>
      </c>
      <c r="E1429" s="20" t="s">
        <v>519</v>
      </c>
      <c r="F1429" s="23"/>
      <c r="G1429" s="23"/>
      <c r="H1429" s="19" t="s">
        <v>520</v>
      </c>
      <c r="I1429" s="419"/>
      <c r="J1429" s="23"/>
      <c r="K1429" s="23"/>
      <c r="L1429" s="23"/>
      <c r="M1429" s="23"/>
      <c r="N1429" s="23" t="s">
        <v>402</v>
      </c>
      <c r="O1429" s="23" t="s">
        <v>403</v>
      </c>
      <c r="P1429" s="23" t="s">
        <v>523</v>
      </c>
      <c r="Q1429" s="23" t="s">
        <v>524</v>
      </c>
      <c r="R1429" s="23"/>
      <c r="S1429" s="23"/>
      <c r="T1429" s="23"/>
      <c r="U1429" s="23"/>
      <c r="V1429" s="23"/>
      <c r="W1429" s="23"/>
      <c r="X1429" s="23"/>
      <c r="Y1429" s="23"/>
      <c r="Z1429" s="23"/>
      <c r="AA1429" s="23"/>
      <c r="AB1429" s="23"/>
      <c r="AC1429" s="23" t="s">
        <v>204</v>
      </c>
      <c r="AD1429" s="23"/>
      <c r="AE1429" s="23"/>
      <c r="AF1429" s="16"/>
      <c r="AG1429" s="16"/>
      <c r="AH1429" s="280"/>
      <c r="AI1429" s="16"/>
      <c r="AJ1429" s="16"/>
      <c r="AK1429" s="23"/>
      <c r="AL1429" s="23"/>
      <c r="AM1429" s="23"/>
      <c r="AN1429" s="23"/>
    </row>
    <row r="1430" spans="1:40" ht="46.5" customHeight="1" x14ac:dyDescent="0.2">
      <c r="A1430" s="125" t="s">
        <v>458</v>
      </c>
      <c r="B1430" s="50">
        <v>2021</v>
      </c>
      <c r="C1430" s="16" t="s">
        <v>125</v>
      </c>
      <c r="D1430" s="35" t="s">
        <v>4959</v>
      </c>
      <c r="E1430" s="20" t="s">
        <v>525</v>
      </c>
      <c r="F1430" s="23"/>
      <c r="G1430" s="23"/>
      <c r="H1430" s="19" t="s">
        <v>526</v>
      </c>
      <c r="I1430" s="419"/>
      <c r="J1430" s="23"/>
      <c r="K1430" s="23"/>
      <c r="L1430" s="23"/>
      <c r="M1430" s="23"/>
      <c r="N1430" s="23" t="s">
        <v>402</v>
      </c>
      <c r="O1430" s="23" t="s">
        <v>403</v>
      </c>
      <c r="P1430" s="23" t="s">
        <v>523</v>
      </c>
      <c r="Q1430" s="23" t="s">
        <v>524</v>
      </c>
      <c r="R1430" s="23"/>
      <c r="S1430" s="23"/>
      <c r="T1430" s="23"/>
      <c r="U1430" s="23"/>
      <c r="V1430" s="23"/>
      <c r="W1430" s="23"/>
      <c r="X1430" s="23"/>
      <c r="Y1430" s="23"/>
      <c r="Z1430" s="23"/>
      <c r="AA1430" s="23"/>
      <c r="AB1430" s="23"/>
      <c r="AC1430" s="23" t="s">
        <v>204</v>
      </c>
      <c r="AD1430" s="23"/>
      <c r="AE1430" s="23"/>
      <c r="AF1430" s="16"/>
      <c r="AG1430" s="16"/>
      <c r="AH1430" s="280"/>
      <c r="AI1430" s="16"/>
      <c r="AJ1430" s="16"/>
      <c r="AK1430" s="23"/>
      <c r="AL1430" s="23"/>
      <c r="AM1430" s="23"/>
      <c r="AN1430" s="23"/>
    </row>
    <row r="1431" spans="1:40" ht="46.5" customHeight="1" x14ac:dyDescent="0.2">
      <c r="A1431" s="125" t="s">
        <v>458</v>
      </c>
      <c r="B1431" s="50">
        <v>2021</v>
      </c>
      <c r="C1431" s="16" t="s">
        <v>136</v>
      </c>
      <c r="D1431" s="35" t="s">
        <v>4960</v>
      </c>
      <c r="E1431" s="20" t="s">
        <v>525</v>
      </c>
      <c r="F1431" s="23"/>
      <c r="G1431" s="23"/>
      <c r="H1431" s="19" t="s">
        <v>526</v>
      </c>
      <c r="I1431" s="419"/>
      <c r="J1431" s="23"/>
      <c r="K1431" s="23"/>
      <c r="L1431" s="23"/>
      <c r="M1431" s="23"/>
      <c r="N1431" s="23" t="s">
        <v>527</v>
      </c>
      <c r="O1431" s="23" t="s">
        <v>528</v>
      </c>
      <c r="P1431" s="23"/>
      <c r="Q1431" s="23"/>
      <c r="R1431" s="23"/>
      <c r="S1431" s="23"/>
      <c r="T1431" s="23"/>
      <c r="U1431" s="23"/>
      <c r="V1431" s="23"/>
      <c r="W1431" s="23"/>
      <c r="X1431" s="23"/>
      <c r="Y1431" s="23"/>
      <c r="Z1431" s="23"/>
      <c r="AA1431" s="23"/>
      <c r="AB1431" s="23"/>
      <c r="AC1431" s="23"/>
      <c r="AD1431" s="23"/>
      <c r="AE1431" s="23"/>
      <c r="AF1431" s="16"/>
      <c r="AG1431" s="16"/>
      <c r="AH1431" s="280"/>
      <c r="AI1431" s="16"/>
      <c r="AJ1431" s="16"/>
      <c r="AK1431" s="23"/>
      <c r="AL1431" s="23"/>
      <c r="AM1431" s="23"/>
      <c r="AN1431" s="23"/>
    </row>
    <row r="1432" spans="1:40" ht="46.5" customHeight="1" x14ac:dyDescent="0.2">
      <c r="A1432" s="125" t="s">
        <v>458</v>
      </c>
      <c r="B1432" s="50">
        <v>2021</v>
      </c>
      <c r="C1432" s="16" t="s">
        <v>136</v>
      </c>
      <c r="D1432" s="35" t="s">
        <v>4961</v>
      </c>
      <c r="E1432" s="20" t="s">
        <v>525</v>
      </c>
      <c r="F1432" s="23"/>
      <c r="G1432" s="23"/>
      <c r="H1432" s="19" t="s">
        <v>526</v>
      </c>
      <c r="I1432" s="419"/>
      <c r="J1432" s="23"/>
      <c r="K1432" s="23"/>
      <c r="L1432" s="23"/>
      <c r="M1432" s="23"/>
      <c r="N1432" s="23" t="s">
        <v>437</v>
      </c>
      <c r="O1432" s="23" t="s">
        <v>438</v>
      </c>
      <c r="P1432" s="23"/>
      <c r="Q1432" s="23"/>
      <c r="R1432" s="23"/>
      <c r="S1432" s="23"/>
      <c r="T1432" s="23"/>
      <c r="U1432" s="23"/>
      <c r="V1432" s="23"/>
      <c r="W1432" s="23"/>
      <c r="X1432" s="23"/>
      <c r="Y1432" s="23"/>
      <c r="Z1432" s="23"/>
      <c r="AA1432" s="23"/>
      <c r="AB1432" s="23"/>
      <c r="AC1432" s="23"/>
      <c r="AD1432" s="23"/>
      <c r="AE1432" s="23"/>
      <c r="AF1432" s="16"/>
      <c r="AG1432" s="16"/>
      <c r="AH1432" s="280"/>
      <c r="AI1432" s="16"/>
      <c r="AJ1432" s="16"/>
      <c r="AK1432" s="23"/>
      <c r="AL1432" s="23"/>
      <c r="AM1432" s="23"/>
      <c r="AN1432" s="23"/>
    </row>
    <row r="1433" spans="1:40" ht="46.5" customHeight="1" x14ac:dyDescent="0.2">
      <c r="A1433" s="125" t="s">
        <v>458</v>
      </c>
      <c r="B1433" s="50">
        <v>2021</v>
      </c>
      <c r="C1433" s="16" t="s">
        <v>136</v>
      </c>
      <c r="D1433" s="389" t="s">
        <v>4962</v>
      </c>
      <c r="E1433" s="20" t="s">
        <v>1373</v>
      </c>
      <c r="F1433" s="23"/>
      <c r="G1433" s="23"/>
      <c r="H1433" s="19" t="s">
        <v>1091</v>
      </c>
      <c r="I1433" s="419"/>
      <c r="J1433" s="23"/>
      <c r="K1433" s="23"/>
      <c r="L1433" s="23"/>
      <c r="M1433" s="23"/>
      <c r="N1433" s="23" t="s">
        <v>147</v>
      </c>
      <c r="O1433" s="23" t="s">
        <v>142</v>
      </c>
      <c r="P1433" s="23" t="s">
        <v>706</v>
      </c>
      <c r="Q1433" s="23" t="s">
        <v>707</v>
      </c>
      <c r="R1433" s="23"/>
      <c r="S1433" s="23"/>
      <c r="T1433" s="23"/>
      <c r="U1433" s="23"/>
      <c r="V1433" s="23"/>
      <c r="W1433" s="23"/>
      <c r="X1433" s="23"/>
      <c r="Y1433" s="23"/>
      <c r="Z1433" s="23"/>
      <c r="AA1433" s="23"/>
      <c r="AB1433" s="23"/>
      <c r="AC1433" s="23"/>
      <c r="AD1433" s="23"/>
      <c r="AE1433" s="23"/>
      <c r="AF1433" s="16"/>
      <c r="AG1433" s="16"/>
      <c r="AH1433" s="280"/>
      <c r="AI1433" s="16"/>
      <c r="AJ1433" s="16"/>
      <c r="AK1433" s="23"/>
      <c r="AL1433" s="23"/>
      <c r="AM1433" s="23"/>
      <c r="AN1433" s="23"/>
    </row>
    <row r="1434" spans="1:40" ht="46.5" customHeight="1" x14ac:dyDescent="0.2">
      <c r="A1434" s="125" t="s">
        <v>458</v>
      </c>
      <c r="B1434" s="50">
        <v>2021</v>
      </c>
      <c r="C1434" s="16" t="s">
        <v>136</v>
      </c>
      <c r="D1434" s="389" t="s">
        <v>4963</v>
      </c>
      <c r="E1434" s="20" t="s">
        <v>1373</v>
      </c>
      <c r="F1434" s="23"/>
      <c r="G1434" s="23"/>
      <c r="H1434" s="19" t="s">
        <v>1091</v>
      </c>
      <c r="I1434" s="419"/>
      <c r="J1434" s="23"/>
      <c r="K1434" s="23"/>
      <c r="L1434" s="23"/>
      <c r="M1434" s="23"/>
      <c r="N1434" s="23" t="s">
        <v>147</v>
      </c>
      <c r="O1434" s="23" t="s">
        <v>142</v>
      </c>
      <c r="P1434" s="23"/>
      <c r="Q1434" s="23"/>
      <c r="R1434" s="23"/>
      <c r="S1434" s="23"/>
      <c r="T1434" s="23"/>
      <c r="U1434" s="23"/>
      <c r="V1434" s="23"/>
      <c r="W1434" s="23"/>
      <c r="X1434" s="23"/>
      <c r="Y1434" s="23"/>
      <c r="Z1434" s="23"/>
      <c r="AA1434" s="23"/>
      <c r="AB1434" s="23"/>
      <c r="AC1434" s="23" t="s">
        <v>62</v>
      </c>
      <c r="AD1434" s="23"/>
      <c r="AE1434" s="23"/>
      <c r="AF1434" s="16"/>
      <c r="AG1434" s="16"/>
      <c r="AH1434" s="280"/>
      <c r="AI1434" s="16"/>
      <c r="AJ1434" s="16"/>
      <c r="AK1434" s="23"/>
      <c r="AL1434" s="23"/>
      <c r="AM1434" s="23"/>
      <c r="AN1434" s="23"/>
    </row>
    <row r="1435" spans="1:40" ht="46.5" customHeight="1" x14ac:dyDescent="0.2">
      <c r="A1435" s="125" t="s">
        <v>458</v>
      </c>
      <c r="B1435" s="50">
        <v>2021</v>
      </c>
      <c r="C1435" s="16" t="s">
        <v>1579</v>
      </c>
      <c r="D1435" s="389" t="s">
        <v>4964</v>
      </c>
      <c r="E1435" s="300" t="s">
        <v>1092</v>
      </c>
      <c r="F1435" s="291"/>
      <c r="G1435" s="291"/>
      <c r="H1435" s="324" t="s">
        <v>1210</v>
      </c>
      <c r="I1435" s="419"/>
      <c r="J1435" s="23"/>
      <c r="K1435" s="23"/>
      <c r="L1435" s="23"/>
      <c r="M1435" s="23"/>
      <c r="N1435" s="23" t="s">
        <v>620</v>
      </c>
      <c r="O1435" s="23" t="s">
        <v>621</v>
      </c>
      <c r="P1435" s="23"/>
      <c r="Q1435" s="23"/>
      <c r="R1435" s="23"/>
      <c r="S1435" s="23"/>
      <c r="T1435" s="23"/>
      <c r="U1435" s="23"/>
      <c r="V1435" s="23"/>
      <c r="W1435" s="23"/>
      <c r="X1435" s="23"/>
      <c r="Y1435" s="23"/>
      <c r="Z1435" s="23"/>
      <c r="AA1435" s="23"/>
      <c r="AB1435" s="23"/>
      <c r="AC1435" s="23" t="s">
        <v>62</v>
      </c>
      <c r="AD1435" s="23"/>
      <c r="AE1435" s="23"/>
      <c r="AF1435" s="16"/>
      <c r="AG1435" s="16"/>
      <c r="AH1435" s="280"/>
      <c r="AI1435" s="16"/>
      <c r="AJ1435" s="16"/>
      <c r="AK1435" s="23"/>
      <c r="AL1435" s="23"/>
      <c r="AM1435" s="23"/>
      <c r="AN1435" s="23"/>
    </row>
    <row r="1436" spans="1:40" ht="46.5" customHeight="1" x14ac:dyDescent="0.2">
      <c r="A1436" s="125" t="s">
        <v>458</v>
      </c>
      <c r="B1436" s="50">
        <v>2021</v>
      </c>
      <c r="C1436" s="16" t="s">
        <v>136</v>
      </c>
      <c r="D1436" s="389" t="s">
        <v>4965</v>
      </c>
      <c r="E1436" s="20" t="s">
        <v>1093</v>
      </c>
      <c r="F1436" s="23"/>
      <c r="G1436" s="23"/>
      <c r="H1436" s="19" t="s">
        <v>1094</v>
      </c>
      <c r="I1436" s="419"/>
      <c r="J1436" s="23"/>
      <c r="K1436" s="23"/>
      <c r="L1436" s="23"/>
      <c r="M1436" s="23"/>
      <c r="N1436" s="23" t="s">
        <v>318</v>
      </c>
      <c r="O1436" s="23" t="s">
        <v>319</v>
      </c>
      <c r="P1436" s="23"/>
      <c r="Q1436" s="23"/>
      <c r="R1436" s="23"/>
      <c r="S1436" s="23"/>
      <c r="T1436" s="23"/>
      <c r="U1436" s="23"/>
      <c r="V1436" s="23"/>
      <c r="W1436" s="23"/>
      <c r="X1436" s="23"/>
      <c r="Y1436" s="23"/>
      <c r="Z1436" s="23"/>
      <c r="AA1436" s="23"/>
      <c r="AB1436" s="23"/>
      <c r="AC1436" s="23" t="s">
        <v>62</v>
      </c>
      <c r="AD1436" s="23"/>
      <c r="AE1436" s="23"/>
      <c r="AF1436" s="16"/>
      <c r="AG1436" s="16"/>
      <c r="AH1436" s="280"/>
      <c r="AI1436" s="16"/>
      <c r="AJ1436" s="16"/>
      <c r="AK1436" s="23"/>
      <c r="AL1436" s="23"/>
      <c r="AM1436" s="23"/>
      <c r="AN1436" s="23"/>
    </row>
    <row r="1437" spans="1:40" ht="46.5" customHeight="1" x14ac:dyDescent="0.2">
      <c r="A1437" s="125" t="s">
        <v>458</v>
      </c>
      <c r="B1437" s="50">
        <v>2021</v>
      </c>
      <c r="C1437" s="16" t="s">
        <v>79</v>
      </c>
      <c r="D1437" s="389" t="s">
        <v>4966</v>
      </c>
      <c r="E1437" s="20" t="s">
        <v>1122</v>
      </c>
      <c r="F1437" s="23"/>
      <c r="G1437" s="23"/>
      <c r="H1437" s="19" t="s">
        <v>1123</v>
      </c>
      <c r="I1437" s="419"/>
      <c r="J1437" s="23"/>
      <c r="K1437" s="23"/>
      <c r="L1437" s="23"/>
      <c r="M1437" s="23"/>
      <c r="N1437" s="23" t="s">
        <v>257</v>
      </c>
      <c r="O1437" s="23" t="s">
        <v>258</v>
      </c>
      <c r="P1437" s="23" t="s">
        <v>210</v>
      </c>
      <c r="Q1437" s="23" t="s">
        <v>211</v>
      </c>
      <c r="R1437" s="23"/>
      <c r="S1437" s="23"/>
      <c r="T1437" s="23"/>
      <c r="U1437" s="23"/>
      <c r="V1437" s="23"/>
      <c r="W1437" s="23"/>
      <c r="X1437" s="23"/>
      <c r="Y1437" s="23"/>
      <c r="Z1437" s="23"/>
      <c r="AA1437" s="23"/>
      <c r="AB1437" s="23"/>
      <c r="AC1437" s="23" t="s">
        <v>62</v>
      </c>
      <c r="AD1437" s="23"/>
      <c r="AE1437" s="23"/>
      <c r="AF1437" s="16"/>
      <c r="AG1437" s="16"/>
      <c r="AH1437" s="280"/>
      <c r="AI1437" s="16"/>
      <c r="AJ1437" s="16"/>
      <c r="AK1437" s="23"/>
      <c r="AL1437" s="23"/>
      <c r="AM1437" s="23"/>
      <c r="AN1437" s="23"/>
    </row>
    <row r="1438" spans="1:40" ht="46.5" customHeight="1" x14ac:dyDescent="0.2">
      <c r="A1438" s="125" t="s">
        <v>458</v>
      </c>
      <c r="B1438" s="50">
        <v>2021</v>
      </c>
      <c r="C1438" s="16" t="s">
        <v>1579</v>
      </c>
      <c r="D1438" s="389" t="s">
        <v>4967</v>
      </c>
      <c r="E1438" s="20" t="s">
        <v>1122</v>
      </c>
      <c r="F1438" s="23"/>
      <c r="G1438" s="23"/>
      <c r="H1438" s="19" t="s">
        <v>1123</v>
      </c>
      <c r="I1438" s="419"/>
      <c r="J1438" s="23"/>
      <c r="K1438" s="23"/>
      <c r="L1438" s="23"/>
      <c r="M1438" s="23"/>
      <c r="N1438" s="23" t="s">
        <v>77</v>
      </c>
      <c r="O1438" s="23" t="s">
        <v>78</v>
      </c>
      <c r="P1438" s="23"/>
      <c r="Q1438" s="23"/>
      <c r="R1438" s="23"/>
      <c r="S1438" s="23"/>
      <c r="T1438" s="23"/>
      <c r="U1438" s="23"/>
      <c r="V1438" s="23"/>
      <c r="W1438" s="23"/>
      <c r="X1438" s="23"/>
      <c r="Y1438" s="23"/>
      <c r="Z1438" s="23"/>
      <c r="AA1438" s="23"/>
      <c r="AB1438" s="23"/>
      <c r="AC1438" s="23" t="s">
        <v>62</v>
      </c>
      <c r="AD1438" s="23"/>
      <c r="AE1438" s="23"/>
      <c r="AF1438" s="16"/>
      <c r="AG1438" s="16"/>
      <c r="AH1438" s="280"/>
      <c r="AI1438" s="16"/>
      <c r="AJ1438" s="16"/>
      <c r="AK1438" s="23"/>
      <c r="AL1438" s="23"/>
      <c r="AM1438" s="23"/>
      <c r="AN1438" s="23"/>
    </row>
    <row r="1439" spans="1:40" ht="46.5" customHeight="1" x14ac:dyDescent="0.2">
      <c r="A1439" s="125" t="s">
        <v>458</v>
      </c>
      <c r="B1439" s="50">
        <v>2021</v>
      </c>
      <c r="C1439" s="16" t="s">
        <v>87</v>
      </c>
      <c r="D1439" s="389" t="s">
        <v>4968</v>
      </c>
      <c r="E1439" s="300" t="s">
        <v>1122</v>
      </c>
      <c r="F1439" s="291"/>
      <c r="G1439" s="291"/>
      <c r="H1439" s="324" t="s">
        <v>1123</v>
      </c>
      <c r="I1439" s="419"/>
      <c r="J1439" s="23"/>
      <c r="K1439" s="23"/>
      <c r="L1439" s="23"/>
      <c r="M1439" s="23"/>
      <c r="N1439" s="23" t="s">
        <v>5132</v>
      </c>
      <c r="O1439" s="23" t="s">
        <v>1257</v>
      </c>
      <c r="P1439" s="23"/>
      <c r="Q1439" s="23"/>
      <c r="R1439" s="23"/>
      <c r="S1439" s="23"/>
      <c r="T1439" s="23"/>
      <c r="U1439" s="23"/>
      <c r="V1439" s="23"/>
      <c r="W1439" s="23"/>
      <c r="X1439" s="23"/>
      <c r="Y1439" s="23"/>
      <c r="Z1439" s="23"/>
      <c r="AA1439" s="23"/>
      <c r="AB1439" s="23"/>
      <c r="AC1439" s="23" t="s">
        <v>62</v>
      </c>
      <c r="AD1439" s="23"/>
      <c r="AE1439" s="23"/>
      <c r="AF1439" s="16"/>
      <c r="AG1439" s="16"/>
      <c r="AH1439" s="280"/>
      <c r="AI1439" s="16"/>
      <c r="AJ1439" s="16"/>
      <c r="AK1439" s="23"/>
      <c r="AL1439" s="23"/>
      <c r="AM1439" s="23"/>
      <c r="AN1439" s="23"/>
    </row>
    <row r="1440" spans="1:40" ht="46.5" customHeight="1" x14ac:dyDescent="0.2">
      <c r="A1440" s="125" t="s">
        <v>458</v>
      </c>
      <c r="B1440" s="50">
        <v>2021</v>
      </c>
      <c r="C1440" s="16" t="s">
        <v>54</v>
      </c>
      <c r="D1440" s="389" t="s">
        <v>4969</v>
      </c>
      <c r="E1440" s="20" t="s">
        <v>1206</v>
      </c>
      <c r="F1440" s="23"/>
      <c r="G1440" s="23"/>
      <c r="H1440" s="19" t="s">
        <v>1207</v>
      </c>
      <c r="I1440" s="419"/>
      <c r="J1440" s="23"/>
      <c r="K1440" s="23"/>
      <c r="L1440" s="23"/>
      <c r="M1440" s="23"/>
      <c r="N1440" s="23" t="s">
        <v>810</v>
      </c>
      <c r="O1440" s="23" t="s">
        <v>223</v>
      </c>
      <c r="P1440" s="23" t="s">
        <v>811</v>
      </c>
      <c r="Q1440" s="23" t="s">
        <v>812</v>
      </c>
      <c r="R1440" s="23"/>
      <c r="S1440" s="23"/>
      <c r="T1440" s="23"/>
      <c r="U1440" s="23"/>
      <c r="V1440" s="23"/>
      <c r="W1440" s="23"/>
      <c r="X1440" s="23"/>
      <c r="Y1440" s="23"/>
      <c r="Z1440" s="23"/>
      <c r="AA1440" s="23"/>
      <c r="AB1440" s="23" t="s">
        <v>62</v>
      </c>
      <c r="AC1440" s="23" t="s">
        <v>62</v>
      </c>
      <c r="AD1440" s="23"/>
      <c r="AE1440" s="23"/>
      <c r="AF1440" s="16"/>
      <c r="AG1440" s="16"/>
      <c r="AH1440" s="280"/>
      <c r="AI1440" s="16"/>
      <c r="AJ1440" s="16"/>
      <c r="AK1440" s="23"/>
      <c r="AL1440" s="23"/>
      <c r="AM1440" s="23"/>
      <c r="AN1440" s="23"/>
    </row>
    <row r="1441" spans="1:40" ht="46.5" customHeight="1" x14ac:dyDescent="0.2">
      <c r="A1441" s="125" t="s">
        <v>458</v>
      </c>
      <c r="B1441" s="50">
        <v>2021</v>
      </c>
      <c r="C1441" s="16" t="s">
        <v>54</v>
      </c>
      <c r="D1441" s="120" t="s">
        <v>4970</v>
      </c>
      <c r="E1441" s="20" t="s">
        <v>1209</v>
      </c>
      <c r="F1441" s="20"/>
      <c r="G1441" s="23"/>
      <c r="H1441" s="133" t="s">
        <v>1208</v>
      </c>
      <c r="I1441" s="23"/>
      <c r="J1441" s="129"/>
      <c r="K1441" s="16"/>
      <c r="L1441" s="23"/>
      <c r="M1441" s="23"/>
      <c r="N1441" s="23" t="s">
        <v>810</v>
      </c>
      <c r="O1441" s="23" t="s">
        <v>223</v>
      </c>
      <c r="P1441" s="23" t="s">
        <v>811</v>
      </c>
      <c r="Q1441" s="23" t="s">
        <v>812</v>
      </c>
      <c r="R1441" s="23"/>
      <c r="S1441" s="23"/>
      <c r="T1441" s="23"/>
      <c r="U1441" s="23"/>
      <c r="V1441" s="23"/>
      <c r="W1441" s="23"/>
      <c r="X1441" s="23"/>
      <c r="Y1441" s="23"/>
      <c r="Z1441" s="23"/>
      <c r="AA1441" s="23"/>
      <c r="AB1441" s="23" t="s">
        <v>62</v>
      </c>
      <c r="AC1441" s="23" t="s">
        <v>62</v>
      </c>
      <c r="AD1441" s="23"/>
      <c r="AE1441" s="23"/>
      <c r="AF1441" s="16"/>
      <c r="AG1441" s="16"/>
      <c r="AH1441" s="280"/>
      <c r="AI1441" s="16"/>
      <c r="AJ1441" s="16"/>
      <c r="AK1441" s="23"/>
      <c r="AL1441" s="23"/>
      <c r="AM1441" s="23"/>
    </row>
    <row r="1442" spans="1:40" ht="46.5" customHeight="1" x14ac:dyDescent="0.2">
      <c r="A1442" s="125" t="s">
        <v>458</v>
      </c>
      <c r="B1442" s="50">
        <v>2021</v>
      </c>
      <c r="C1442" s="16" t="s">
        <v>79</v>
      </c>
      <c r="D1442" s="120" t="s">
        <v>4971</v>
      </c>
      <c r="E1442" s="20" t="s">
        <v>1258</v>
      </c>
      <c r="F1442" s="20"/>
      <c r="G1442" s="23"/>
      <c r="H1442" s="133" t="s">
        <v>1259</v>
      </c>
      <c r="I1442" s="23"/>
      <c r="J1442" s="129"/>
      <c r="K1442" s="16"/>
      <c r="L1442" s="23"/>
      <c r="M1442" s="23"/>
      <c r="N1442" s="23" t="s">
        <v>1003</v>
      </c>
      <c r="O1442" s="23" t="s">
        <v>1004</v>
      </c>
      <c r="P1442" s="23"/>
      <c r="Q1442" s="23"/>
      <c r="R1442" s="23"/>
      <c r="S1442" s="23"/>
      <c r="T1442" s="23"/>
      <c r="U1442" s="23"/>
      <c r="V1442" s="23"/>
      <c r="W1442" s="23"/>
      <c r="X1442" s="23"/>
      <c r="Y1442" s="23"/>
      <c r="Z1442" s="23"/>
      <c r="AA1442" s="23"/>
      <c r="AB1442" s="23"/>
      <c r="AC1442" s="23"/>
      <c r="AD1442" s="23"/>
      <c r="AE1442" s="23"/>
      <c r="AF1442" s="16"/>
      <c r="AG1442" s="16"/>
      <c r="AH1442" s="280"/>
      <c r="AI1442" s="16"/>
      <c r="AJ1442" s="16"/>
      <c r="AK1442" s="23"/>
      <c r="AL1442" s="23"/>
      <c r="AM1442" s="23"/>
    </row>
    <row r="1443" spans="1:40" ht="46.5" customHeight="1" x14ac:dyDescent="0.2">
      <c r="A1443" s="270" t="s">
        <v>529</v>
      </c>
      <c r="B1443" s="50">
        <v>2021</v>
      </c>
      <c r="C1443" s="16" t="s">
        <v>1579</v>
      </c>
      <c r="D1443" s="35" t="s">
        <v>4972</v>
      </c>
      <c r="E1443" s="20" t="s">
        <v>530</v>
      </c>
      <c r="F1443" s="23"/>
      <c r="G1443" s="23"/>
      <c r="H1443" s="98">
        <v>44376</v>
      </c>
      <c r="I1443" s="419"/>
      <c r="J1443" s="23"/>
      <c r="K1443" s="23"/>
      <c r="L1443" s="23"/>
      <c r="M1443" s="23"/>
      <c r="N1443" s="23" t="s">
        <v>123</v>
      </c>
      <c r="O1443" s="23" t="s">
        <v>124</v>
      </c>
      <c r="P1443" s="23"/>
      <c r="Q1443" s="23"/>
      <c r="R1443" s="23"/>
      <c r="S1443" s="23"/>
      <c r="T1443" s="23"/>
      <c r="U1443" s="23"/>
      <c r="V1443" s="23"/>
      <c r="W1443" s="23"/>
      <c r="X1443" s="23"/>
      <c r="Y1443" s="23"/>
      <c r="Z1443" s="23"/>
      <c r="AA1443" s="23"/>
      <c r="AB1443" s="23"/>
      <c r="AC1443" s="23" t="s">
        <v>62</v>
      </c>
      <c r="AD1443" s="23"/>
      <c r="AE1443" s="23"/>
      <c r="AF1443" s="16"/>
      <c r="AG1443" s="16"/>
      <c r="AH1443" s="280"/>
      <c r="AI1443" s="16"/>
      <c r="AJ1443" s="16"/>
      <c r="AK1443" s="23"/>
      <c r="AL1443" s="23"/>
      <c r="AM1443" s="23"/>
      <c r="AN1443" s="23"/>
    </row>
    <row r="1444" spans="1:40" ht="46.5" customHeight="1" x14ac:dyDescent="0.2">
      <c r="A1444" s="270" t="s">
        <v>529</v>
      </c>
      <c r="B1444" s="50">
        <v>2021</v>
      </c>
      <c r="C1444" s="16" t="s">
        <v>87</v>
      </c>
      <c r="D1444" s="407" t="s">
        <v>4973</v>
      </c>
      <c r="E1444" s="20" t="s">
        <v>1019</v>
      </c>
      <c r="F1444" s="23"/>
      <c r="G1444" s="23"/>
      <c r="H1444" s="98" t="s">
        <v>1018</v>
      </c>
      <c r="I1444" s="21" t="s">
        <v>1020</v>
      </c>
      <c r="J1444" s="23"/>
      <c r="K1444" s="23"/>
      <c r="L1444" s="23"/>
      <c r="M1444" s="23"/>
      <c r="N1444" s="23" t="s">
        <v>185</v>
      </c>
      <c r="O1444" s="23" t="s">
        <v>186</v>
      </c>
      <c r="P1444" s="23"/>
      <c r="Q1444" s="23"/>
      <c r="R1444" s="23"/>
      <c r="S1444" s="23"/>
      <c r="T1444" s="23"/>
      <c r="U1444" s="23"/>
      <c r="V1444" s="23"/>
      <c r="W1444" s="23"/>
      <c r="X1444" s="23"/>
      <c r="Y1444" s="23"/>
      <c r="Z1444" s="23"/>
      <c r="AA1444" s="23"/>
      <c r="AB1444" s="23"/>
      <c r="AC1444" s="23" t="s">
        <v>62</v>
      </c>
      <c r="AD1444" s="23"/>
      <c r="AE1444" s="23"/>
      <c r="AF1444" s="16"/>
      <c r="AG1444" s="16"/>
      <c r="AH1444" s="280"/>
      <c r="AI1444" s="16"/>
      <c r="AJ1444" s="16"/>
      <c r="AK1444" s="23"/>
      <c r="AL1444" s="23"/>
      <c r="AM1444" s="23"/>
      <c r="AN1444" s="23"/>
    </row>
    <row r="1445" spans="1:40" ht="46.5" customHeight="1" x14ac:dyDescent="0.2">
      <c r="A1445" s="106" t="s">
        <v>2565</v>
      </c>
      <c r="B1445" s="50">
        <v>2021</v>
      </c>
      <c r="C1445" s="16" t="s">
        <v>79</v>
      </c>
      <c r="D1445" s="407" t="s">
        <v>4974</v>
      </c>
      <c r="E1445" s="20" t="s">
        <v>1440</v>
      </c>
      <c r="F1445" s="23"/>
      <c r="G1445" s="23"/>
      <c r="H1445" s="98" t="s">
        <v>1441</v>
      </c>
      <c r="I1445" s="21"/>
      <c r="J1445" s="23"/>
      <c r="K1445" s="23"/>
      <c r="L1445" s="23"/>
      <c r="M1445" s="23"/>
      <c r="N1445" s="23" t="s">
        <v>257</v>
      </c>
      <c r="O1445" s="23" t="s">
        <v>258</v>
      </c>
      <c r="P1445" s="23"/>
      <c r="Q1445" s="23"/>
      <c r="R1445" s="23"/>
      <c r="S1445" s="23"/>
      <c r="T1445" s="23"/>
      <c r="U1445" s="23"/>
      <c r="V1445" s="23"/>
      <c r="W1445" s="23"/>
      <c r="X1445" s="23"/>
      <c r="Y1445" s="23"/>
      <c r="Z1445" s="23"/>
      <c r="AA1445" s="23"/>
      <c r="AB1445" s="23"/>
      <c r="AC1445" s="23"/>
      <c r="AD1445" s="23"/>
      <c r="AE1445" s="23"/>
      <c r="AF1445" s="16"/>
      <c r="AG1445" s="16"/>
      <c r="AH1445" s="280"/>
      <c r="AI1445" s="16"/>
      <c r="AJ1445" s="16"/>
      <c r="AK1445" s="23"/>
      <c r="AL1445" s="23"/>
      <c r="AM1445" s="23"/>
      <c r="AN1445" s="23"/>
    </row>
    <row r="1446" spans="1:40" ht="46.5" customHeight="1" x14ac:dyDescent="0.2">
      <c r="A1446" s="106" t="s">
        <v>2565</v>
      </c>
      <c r="B1446" s="50">
        <v>2021</v>
      </c>
      <c r="C1446" s="16" t="s">
        <v>79</v>
      </c>
      <c r="D1446" s="407" t="s">
        <v>4975</v>
      </c>
      <c r="E1446" s="20" t="s">
        <v>1155</v>
      </c>
      <c r="F1446" s="23"/>
      <c r="G1446" s="23"/>
      <c r="H1446" s="98" t="s">
        <v>1156</v>
      </c>
      <c r="I1446" s="21"/>
      <c r="J1446" s="23"/>
      <c r="K1446" s="23"/>
      <c r="L1446" s="23"/>
      <c r="M1446" s="23"/>
      <c r="N1446" s="23" t="s">
        <v>257</v>
      </c>
      <c r="O1446" s="23" t="s">
        <v>258</v>
      </c>
      <c r="P1446" s="23"/>
      <c r="Q1446" s="23"/>
      <c r="R1446" s="23"/>
      <c r="S1446" s="23"/>
      <c r="T1446" s="23"/>
      <c r="U1446" s="23"/>
      <c r="V1446" s="23"/>
      <c r="W1446" s="23"/>
      <c r="X1446" s="23"/>
      <c r="Y1446" s="23"/>
      <c r="Z1446" s="23"/>
      <c r="AA1446" s="23"/>
      <c r="AB1446" s="23"/>
      <c r="AC1446" s="23"/>
      <c r="AD1446" s="23"/>
      <c r="AE1446" s="23"/>
      <c r="AF1446" s="16"/>
      <c r="AG1446" s="16"/>
      <c r="AH1446" s="280"/>
      <c r="AI1446" s="16"/>
      <c r="AJ1446" s="16"/>
      <c r="AK1446" s="23"/>
      <c r="AL1446" s="23"/>
      <c r="AM1446" s="23"/>
      <c r="AN1446" s="23"/>
    </row>
    <row r="1447" spans="1:40" ht="46.5" customHeight="1" x14ac:dyDescent="0.2">
      <c r="A1447" s="106" t="s">
        <v>2565</v>
      </c>
      <c r="B1447" s="50">
        <v>2021</v>
      </c>
      <c r="C1447" s="16" t="s">
        <v>79</v>
      </c>
      <c r="D1447" s="407" t="s">
        <v>4976</v>
      </c>
      <c r="E1447" s="20" t="s">
        <v>1159</v>
      </c>
      <c r="F1447" s="23"/>
      <c r="G1447" s="23"/>
      <c r="H1447" s="98" t="s">
        <v>1160</v>
      </c>
      <c r="I1447" s="21"/>
      <c r="J1447" s="23"/>
      <c r="K1447" s="23"/>
      <c r="L1447" s="23"/>
      <c r="M1447" s="23"/>
      <c r="N1447" s="23" t="s">
        <v>257</v>
      </c>
      <c r="O1447" s="23" t="s">
        <v>258</v>
      </c>
      <c r="P1447" s="23"/>
      <c r="Q1447" s="23"/>
      <c r="R1447" s="23"/>
      <c r="S1447" s="23"/>
      <c r="T1447" s="23"/>
      <c r="U1447" s="23"/>
      <c r="V1447" s="23"/>
      <c r="W1447" s="23"/>
      <c r="X1447" s="23"/>
      <c r="Y1447" s="23"/>
      <c r="Z1447" s="23"/>
      <c r="AA1447" s="23"/>
      <c r="AB1447" s="23"/>
      <c r="AC1447" s="23"/>
      <c r="AD1447" s="23"/>
      <c r="AE1447" s="23"/>
      <c r="AF1447" s="16"/>
      <c r="AG1447" s="16"/>
      <c r="AH1447" s="280"/>
      <c r="AI1447" s="16"/>
      <c r="AJ1447" s="16"/>
      <c r="AK1447" s="23"/>
      <c r="AL1447" s="23"/>
      <c r="AM1447" s="23"/>
      <c r="AN1447" s="23"/>
    </row>
    <row r="1448" spans="1:40" ht="46.5" customHeight="1" x14ac:dyDescent="0.2">
      <c r="A1448" s="106" t="s">
        <v>2565</v>
      </c>
      <c r="B1448" s="50">
        <v>2021</v>
      </c>
      <c r="C1448" s="16" t="s">
        <v>79</v>
      </c>
      <c r="D1448" s="407" t="s">
        <v>4977</v>
      </c>
      <c r="E1448" s="20" t="s">
        <v>1017</v>
      </c>
      <c r="F1448" s="23"/>
      <c r="G1448" s="23"/>
      <c r="H1448" s="98" t="s">
        <v>1016</v>
      </c>
      <c r="I1448" s="21"/>
      <c r="J1448" s="23"/>
      <c r="K1448" s="23"/>
      <c r="L1448" s="23"/>
      <c r="M1448" s="23"/>
      <c r="N1448" s="23" t="s">
        <v>257</v>
      </c>
      <c r="O1448" s="23" t="s">
        <v>258</v>
      </c>
      <c r="P1448" s="23"/>
      <c r="Q1448" s="23"/>
      <c r="R1448" s="23"/>
      <c r="S1448" s="23"/>
      <c r="T1448" s="23"/>
      <c r="U1448" s="23"/>
      <c r="V1448" s="23"/>
      <c r="W1448" s="23"/>
      <c r="X1448" s="23"/>
      <c r="Y1448" s="23"/>
      <c r="Z1448" s="23"/>
      <c r="AA1448" s="23"/>
      <c r="AB1448" s="23"/>
      <c r="AC1448" s="23"/>
      <c r="AD1448" s="23"/>
      <c r="AE1448" s="23"/>
      <c r="AF1448" s="16"/>
      <c r="AG1448" s="16"/>
      <c r="AH1448" s="280"/>
      <c r="AI1448" s="16"/>
      <c r="AJ1448" s="16"/>
      <c r="AK1448" s="23"/>
      <c r="AL1448" s="23"/>
      <c r="AM1448" s="23"/>
      <c r="AN1448" s="23"/>
    </row>
    <row r="1449" spans="1:40" ht="46.5" customHeight="1" x14ac:dyDescent="0.2">
      <c r="A1449" s="106" t="s">
        <v>2565</v>
      </c>
      <c r="B1449" s="50">
        <v>2021</v>
      </c>
      <c r="C1449" s="16" t="s">
        <v>1579</v>
      </c>
      <c r="D1449" s="407" t="s">
        <v>4978</v>
      </c>
      <c r="E1449" s="20" t="s">
        <v>1017</v>
      </c>
      <c r="F1449" s="23"/>
      <c r="G1449" s="23"/>
      <c r="H1449" s="98" t="s">
        <v>1016</v>
      </c>
      <c r="I1449" s="419"/>
      <c r="J1449" s="23"/>
      <c r="K1449" s="23"/>
      <c r="L1449" s="23"/>
      <c r="M1449" s="23"/>
      <c r="N1449" s="23" t="s">
        <v>473</v>
      </c>
      <c r="O1449" s="23" t="s">
        <v>474</v>
      </c>
      <c r="P1449" s="23"/>
      <c r="Q1449" s="23"/>
      <c r="R1449" s="23"/>
      <c r="S1449" s="23"/>
      <c r="T1449" s="23"/>
      <c r="U1449" s="23"/>
      <c r="V1449" s="23"/>
      <c r="W1449" s="23"/>
      <c r="X1449" s="23"/>
      <c r="Y1449" s="23"/>
      <c r="Z1449" s="23"/>
      <c r="AA1449" s="23"/>
      <c r="AB1449" s="23"/>
      <c r="AC1449" s="23" t="s">
        <v>62</v>
      </c>
      <c r="AD1449" s="23"/>
      <c r="AE1449" s="23"/>
      <c r="AF1449" s="16"/>
      <c r="AG1449" s="16"/>
      <c r="AH1449" s="280"/>
      <c r="AI1449" s="16"/>
      <c r="AJ1449" s="16"/>
      <c r="AK1449" s="23"/>
      <c r="AL1449" s="23"/>
      <c r="AM1449" s="23"/>
      <c r="AN1449" s="23"/>
    </row>
    <row r="1450" spans="1:40" ht="46.5" customHeight="1" x14ac:dyDescent="0.2">
      <c r="A1450" s="106" t="s">
        <v>2565</v>
      </c>
      <c r="B1450" s="50">
        <v>2021</v>
      </c>
      <c r="C1450" s="16" t="s">
        <v>125</v>
      </c>
      <c r="D1450" s="407" t="s">
        <v>4979</v>
      </c>
      <c r="E1450" s="20" t="s">
        <v>1017</v>
      </c>
      <c r="F1450" s="23"/>
      <c r="G1450" s="23"/>
      <c r="H1450" s="98" t="s">
        <v>1016</v>
      </c>
      <c r="I1450" s="21"/>
      <c r="J1450" s="23"/>
      <c r="K1450" s="23"/>
      <c r="L1450" s="23"/>
      <c r="M1450" s="23"/>
      <c r="N1450" s="23" t="s">
        <v>134</v>
      </c>
      <c r="O1450" s="23" t="s">
        <v>135</v>
      </c>
      <c r="P1450" s="23"/>
      <c r="Q1450" s="23"/>
      <c r="R1450" s="23"/>
      <c r="S1450" s="23"/>
      <c r="T1450" s="23"/>
      <c r="U1450" s="23"/>
      <c r="V1450" s="23"/>
      <c r="W1450" s="23"/>
      <c r="X1450" s="23"/>
      <c r="Y1450" s="23"/>
      <c r="Z1450" s="23"/>
      <c r="AA1450" s="23"/>
      <c r="AB1450" s="23"/>
      <c r="AC1450" s="23" t="s">
        <v>62</v>
      </c>
      <c r="AD1450" s="23"/>
      <c r="AE1450" s="23"/>
      <c r="AF1450" s="16"/>
      <c r="AG1450" s="16"/>
      <c r="AH1450" s="280"/>
      <c r="AI1450" s="16"/>
      <c r="AJ1450" s="16"/>
      <c r="AK1450" s="23"/>
      <c r="AL1450" s="23"/>
      <c r="AM1450" s="23"/>
      <c r="AN1450" s="23"/>
    </row>
    <row r="1451" spans="1:40" ht="46.5" customHeight="1" x14ac:dyDescent="0.2">
      <c r="A1451" s="106" t="s">
        <v>2565</v>
      </c>
      <c r="B1451" s="50">
        <v>2021</v>
      </c>
      <c r="C1451" s="16" t="s">
        <v>79</v>
      </c>
      <c r="D1451" s="407" t="s">
        <v>4980</v>
      </c>
      <c r="E1451" s="20" t="s">
        <v>1017</v>
      </c>
      <c r="F1451" s="23"/>
      <c r="G1451" s="23"/>
      <c r="H1451" s="98" t="s">
        <v>1016</v>
      </c>
      <c r="I1451" s="21"/>
      <c r="J1451" s="23"/>
      <c r="K1451" s="23"/>
      <c r="L1451" s="23"/>
      <c r="M1451" s="23"/>
      <c r="N1451" s="23" t="s">
        <v>618</v>
      </c>
      <c r="O1451" s="23" t="s">
        <v>619</v>
      </c>
      <c r="P1451" s="23"/>
      <c r="Q1451" s="23"/>
      <c r="R1451" s="23"/>
      <c r="S1451" s="23"/>
      <c r="T1451" s="23"/>
      <c r="U1451" s="23"/>
      <c r="V1451" s="23"/>
      <c r="W1451" s="23"/>
      <c r="X1451" s="23"/>
      <c r="Y1451" s="23"/>
      <c r="Z1451" s="23"/>
      <c r="AA1451" s="23"/>
      <c r="AB1451" s="23"/>
      <c r="AC1451" s="23" t="s">
        <v>62</v>
      </c>
      <c r="AD1451" s="23"/>
      <c r="AE1451" s="23"/>
      <c r="AF1451" s="16"/>
      <c r="AG1451" s="16"/>
      <c r="AH1451" s="280"/>
      <c r="AI1451" s="16"/>
      <c r="AJ1451" s="16"/>
      <c r="AK1451" s="23"/>
      <c r="AL1451" s="23"/>
      <c r="AM1451" s="23"/>
      <c r="AN1451" s="23"/>
    </row>
    <row r="1452" spans="1:40" ht="46.5" customHeight="1" x14ac:dyDescent="0.2">
      <c r="A1452" s="106" t="s">
        <v>2565</v>
      </c>
      <c r="B1452" s="50">
        <v>2021</v>
      </c>
      <c r="C1452" s="16" t="s">
        <v>125</v>
      </c>
      <c r="D1452" s="407" t="s">
        <v>4981</v>
      </c>
      <c r="E1452" s="20" t="s">
        <v>1017</v>
      </c>
      <c r="F1452" s="23"/>
      <c r="G1452" s="23"/>
      <c r="H1452" s="98" t="s">
        <v>1016</v>
      </c>
      <c r="I1452" s="21"/>
      <c r="J1452" s="23"/>
      <c r="K1452" s="23"/>
      <c r="L1452" s="23"/>
      <c r="M1452" s="23"/>
      <c r="N1452" s="23" t="s">
        <v>130</v>
      </c>
      <c r="O1452" s="23" t="s">
        <v>131</v>
      </c>
      <c r="P1452" s="23"/>
      <c r="Q1452" s="23"/>
      <c r="R1452" s="23"/>
      <c r="S1452" s="23"/>
      <c r="T1452" s="23"/>
      <c r="U1452" s="23"/>
      <c r="V1452" s="23"/>
      <c r="W1452" s="23"/>
      <c r="X1452" s="23"/>
      <c r="Y1452" s="23"/>
      <c r="Z1452" s="23"/>
      <c r="AA1452" s="23"/>
      <c r="AB1452" s="23"/>
      <c r="AC1452" s="23" t="s">
        <v>62</v>
      </c>
      <c r="AD1452" s="23"/>
      <c r="AE1452" s="23"/>
      <c r="AF1452" s="16"/>
      <c r="AG1452" s="16"/>
      <c r="AH1452" s="280"/>
      <c r="AI1452" s="16"/>
      <c r="AJ1452" s="16"/>
      <c r="AK1452" s="23"/>
      <c r="AL1452" s="23"/>
      <c r="AM1452" s="23"/>
      <c r="AN1452" s="23"/>
    </row>
    <row r="1453" spans="1:40" ht="46.5" customHeight="1" x14ac:dyDescent="0.2">
      <c r="A1453" s="106" t="s">
        <v>2565</v>
      </c>
      <c r="B1453" s="50">
        <v>2021</v>
      </c>
      <c r="C1453" s="16" t="s">
        <v>1579</v>
      </c>
      <c r="D1453" s="407" t="s">
        <v>4982</v>
      </c>
      <c r="E1453" s="20" t="s">
        <v>1017</v>
      </c>
      <c r="F1453" s="23"/>
      <c r="G1453" s="23"/>
      <c r="H1453" s="98" t="s">
        <v>1016</v>
      </c>
      <c r="I1453" s="21"/>
      <c r="J1453" s="23"/>
      <c r="K1453" s="23"/>
      <c r="L1453" s="23"/>
      <c r="M1453" s="23"/>
      <c r="N1453" s="23" t="s">
        <v>620</v>
      </c>
      <c r="O1453" s="23" t="s">
        <v>621</v>
      </c>
      <c r="P1453" s="23"/>
      <c r="Q1453" s="23"/>
      <c r="R1453" s="23"/>
      <c r="S1453" s="23"/>
      <c r="T1453" s="23"/>
      <c r="U1453" s="23"/>
      <c r="V1453" s="23"/>
      <c r="W1453" s="23"/>
      <c r="X1453" s="23"/>
      <c r="Y1453" s="23"/>
      <c r="Z1453" s="23"/>
      <c r="AA1453" s="23"/>
      <c r="AB1453" s="23"/>
      <c r="AC1453" s="23"/>
      <c r="AD1453" s="23"/>
      <c r="AE1453" s="23"/>
      <c r="AF1453" s="16"/>
      <c r="AG1453" s="16"/>
      <c r="AH1453" s="280"/>
      <c r="AI1453" s="16"/>
      <c r="AJ1453" s="16"/>
      <c r="AK1453" s="23"/>
      <c r="AL1453" s="23"/>
      <c r="AM1453" s="23"/>
      <c r="AN1453" s="23"/>
    </row>
    <row r="1454" spans="1:40" ht="46.5" customHeight="1" x14ac:dyDescent="0.2">
      <c r="A1454" s="424" t="s">
        <v>531</v>
      </c>
      <c r="B1454" s="50">
        <v>2021</v>
      </c>
      <c r="C1454" s="16" t="s">
        <v>79</v>
      </c>
      <c r="D1454" s="35" t="s">
        <v>4983</v>
      </c>
      <c r="E1454" s="20" t="s">
        <v>532</v>
      </c>
      <c r="F1454" s="23"/>
      <c r="G1454" s="23"/>
      <c r="H1454" s="19" t="s">
        <v>166</v>
      </c>
      <c r="I1454" s="419"/>
      <c r="J1454" s="23" t="s">
        <v>533</v>
      </c>
      <c r="K1454" s="23"/>
      <c r="L1454" s="23"/>
      <c r="M1454" s="23"/>
      <c r="N1454" s="23" t="s">
        <v>929</v>
      </c>
      <c r="O1454" s="23" t="s">
        <v>495</v>
      </c>
      <c r="P1454" s="23"/>
      <c r="Q1454" s="23"/>
      <c r="R1454" s="23"/>
      <c r="S1454" s="23"/>
      <c r="T1454" s="23"/>
      <c r="U1454" s="23"/>
      <c r="V1454" s="23"/>
      <c r="W1454" s="23"/>
      <c r="X1454" s="23"/>
      <c r="Y1454" s="23"/>
      <c r="Z1454" s="23"/>
      <c r="AA1454" s="23"/>
      <c r="AB1454" s="23"/>
      <c r="AC1454" s="23" t="s">
        <v>62</v>
      </c>
      <c r="AD1454" s="23"/>
      <c r="AE1454" s="23"/>
      <c r="AF1454" s="16"/>
      <c r="AG1454" s="16"/>
      <c r="AH1454" s="280"/>
      <c r="AI1454" s="16"/>
      <c r="AJ1454" s="16"/>
      <c r="AK1454" s="23"/>
      <c r="AL1454" s="23"/>
      <c r="AM1454" s="23"/>
      <c r="AN1454" s="23"/>
    </row>
    <row r="1455" spans="1:40" ht="46.5" customHeight="1" x14ac:dyDescent="0.2">
      <c r="A1455" s="424" t="s">
        <v>531</v>
      </c>
      <c r="B1455" s="50">
        <v>2021</v>
      </c>
      <c r="C1455" s="16" t="s">
        <v>54</v>
      </c>
      <c r="D1455" s="20" t="s">
        <v>4984</v>
      </c>
      <c r="E1455" s="20" t="s">
        <v>534</v>
      </c>
      <c r="F1455" s="23"/>
      <c r="G1455" s="23"/>
      <c r="H1455" s="16" t="s">
        <v>171</v>
      </c>
      <c r="I1455" s="419"/>
      <c r="J1455" s="20" t="s">
        <v>535</v>
      </c>
      <c r="K1455" s="23"/>
      <c r="L1455" s="23"/>
      <c r="M1455" s="23"/>
      <c r="N1455" s="23" t="s">
        <v>536</v>
      </c>
      <c r="O1455" s="23" t="s">
        <v>223</v>
      </c>
      <c r="P1455" s="23"/>
      <c r="Q1455" s="23"/>
      <c r="R1455" s="23"/>
      <c r="S1455" s="23"/>
      <c r="T1455" s="23"/>
      <c r="U1455" s="23"/>
      <c r="V1455" s="23"/>
      <c r="W1455" s="23"/>
      <c r="X1455" s="23"/>
      <c r="Y1455" s="23"/>
      <c r="Z1455" s="23"/>
      <c r="AA1455" s="23"/>
      <c r="AB1455" s="23"/>
      <c r="AC1455" s="23"/>
      <c r="AD1455" s="23"/>
      <c r="AE1455" s="23"/>
      <c r="AF1455" s="16"/>
      <c r="AG1455" s="16"/>
      <c r="AH1455" s="280"/>
      <c r="AI1455" s="16"/>
      <c r="AJ1455" s="16"/>
      <c r="AK1455" s="23"/>
      <c r="AL1455" s="23"/>
      <c r="AM1455" s="23"/>
      <c r="AN1455" s="23"/>
    </row>
    <row r="1456" spans="1:40" ht="46.5" customHeight="1" x14ac:dyDescent="0.2">
      <c r="A1456" s="424" t="s">
        <v>531</v>
      </c>
      <c r="B1456" s="50">
        <v>2021</v>
      </c>
      <c r="C1456" s="16" t="s">
        <v>125</v>
      </c>
      <c r="D1456" s="20" t="s">
        <v>4985</v>
      </c>
      <c r="E1456" s="20" t="s">
        <v>537</v>
      </c>
      <c r="F1456" s="23"/>
      <c r="G1456" s="23"/>
      <c r="H1456" s="16" t="s">
        <v>116</v>
      </c>
      <c r="I1456" s="21" t="s">
        <v>538</v>
      </c>
      <c r="J1456" s="20" t="s">
        <v>539</v>
      </c>
      <c r="K1456" s="23"/>
      <c r="L1456" s="23"/>
      <c r="M1456" s="23"/>
      <c r="N1456" s="23" t="s">
        <v>263</v>
      </c>
      <c r="O1456" s="23" t="s">
        <v>264</v>
      </c>
      <c r="P1456" s="23"/>
      <c r="Q1456" s="23"/>
      <c r="R1456" s="23"/>
      <c r="S1456" s="23"/>
      <c r="T1456" s="23"/>
      <c r="U1456" s="23"/>
      <c r="V1456" s="23"/>
      <c r="W1456" s="23"/>
      <c r="X1456" s="23"/>
      <c r="Y1456" s="23"/>
      <c r="Z1456" s="23"/>
      <c r="AA1456" s="23"/>
      <c r="AB1456" s="23"/>
      <c r="AC1456" s="23"/>
      <c r="AD1456" s="23"/>
      <c r="AE1456" s="23"/>
      <c r="AF1456" s="16"/>
      <c r="AG1456" s="16"/>
      <c r="AH1456" s="280"/>
      <c r="AI1456" s="16"/>
      <c r="AJ1456" s="16"/>
      <c r="AK1456" s="23"/>
      <c r="AL1456" s="23"/>
      <c r="AM1456" s="23"/>
      <c r="AN1456" s="23"/>
    </row>
    <row r="1457" spans="1:40" ht="46.5" customHeight="1" x14ac:dyDescent="0.2">
      <c r="A1457" s="424" t="s">
        <v>531</v>
      </c>
      <c r="B1457" s="50">
        <v>2021</v>
      </c>
      <c r="C1457" s="16" t="s">
        <v>87</v>
      </c>
      <c r="D1457" s="20" t="s">
        <v>4986</v>
      </c>
      <c r="E1457" s="20" t="s">
        <v>540</v>
      </c>
      <c r="F1457" s="23"/>
      <c r="G1457" s="23"/>
      <c r="H1457" s="16" t="s">
        <v>107</v>
      </c>
      <c r="I1457" s="21"/>
      <c r="J1457" s="20" t="s">
        <v>541</v>
      </c>
      <c r="K1457" s="23"/>
      <c r="L1457" s="23"/>
      <c r="M1457" s="23"/>
      <c r="N1457" s="23" t="s">
        <v>185</v>
      </c>
      <c r="O1457" s="23" t="s">
        <v>186</v>
      </c>
      <c r="P1457" s="23" t="s">
        <v>270</v>
      </c>
      <c r="Q1457" s="23" t="s">
        <v>271</v>
      </c>
      <c r="R1457" s="23"/>
      <c r="S1457" s="23"/>
      <c r="T1457" s="23"/>
      <c r="U1457" s="23"/>
      <c r="V1457" s="23"/>
      <c r="W1457" s="23"/>
      <c r="X1457" s="23"/>
      <c r="Y1457" s="23"/>
      <c r="Z1457" s="23"/>
      <c r="AA1457" s="23"/>
      <c r="AB1457" s="23"/>
      <c r="AC1457" s="23" t="s">
        <v>62</v>
      </c>
      <c r="AD1457" s="23"/>
      <c r="AE1457" s="23"/>
      <c r="AF1457" s="16"/>
      <c r="AG1457" s="16"/>
      <c r="AH1457" s="280"/>
      <c r="AI1457" s="16"/>
      <c r="AJ1457" s="16"/>
      <c r="AK1457" s="23"/>
      <c r="AL1457" s="23"/>
      <c r="AM1457" s="23"/>
      <c r="AN1457" s="23"/>
    </row>
    <row r="1458" spans="1:40" ht="46.5" customHeight="1" x14ac:dyDescent="0.2">
      <c r="A1458" s="424" t="s">
        <v>531</v>
      </c>
      <c r="B1458" s="50">
        <v>2021</v>
      </c>
      <c r="C1458" s="16" t="s">
        <v>87</v>
      </c>
      <c r="D1458" s="20" t="s">
        <v>4987</v>
      </c>
      <c r="E1458" s="20" t="s">
        <v>540</v>
      </c>
      <c r="F1458" s="23"/>
      <c r="G1458" s="23"/>
      <c r="H1458" s="16" t="s">
        <v>107</v>
      </c>
      <c r="I1458" s="21"/>
      <c r="J1458" s="20" t="s">
        <v>542</v>
      </c>
      <c r="K1458" s="23"/>
      <c r="L1458" s="23"/>
      <c r="M1458" s="23"/>
      <c r="N1458" s="23" t="s">
        <v>270</v>
      </c>
      <c r="O1458" s="23" t="s">
        <v>271</v>
      </c>
      <c r="P1458" s="23" t="s">
        <v>185</v>
      </c>
      <c r="Q1458" s="23" t="s">
        <v>186</v>
      </c>
      <c r="R1458" s="23"/>
      <c r="S1458" s="23"/>
      <c r="T1458" s="23"/>
      <c r="U1458" s="23"/>
      <c r="V1458" s="23"/>
      <c r="W1458" s="23"/>
      <c r="X1458" s="23"/>
      <c r="Y1458" s="23"/>
      <c r="Z1458" s="23"/>
      <c r="AA1458" s="23"/>
      <c r="AB1458" s="23"/>
      <c r="AC1458" s="23" t="s">
        <v>62</v>
      </c>
      <c r="AD1458" s="23"/>
      <c r="AE1458" s="23"/>
      <c r="AF1458" s="16"/>
      <c r="AG1458" s="16"/>
      <c r="AH1458" s="280"/>
      <c r="AI1458" s="16"/>
      <c r="AJ1458" s="16"/>
      <c r="AK1458" s="23"/>
      <c r="AL1458" s="23"/>
      <c r="AM1458" s="23"/>
      <c r="AN1458" s="23"/>
    </row>
    <row r="1459" spans="1:40" ht="46.5" customHeight="1" x14ac:dyDescent="0.2">
      <c r="A1459" s="424" t="s">
        <v>531</v>
      </c>
      <c r="B1459" s="50">
        <v>2021</v>
      </c>
      <c r="C1459" s="16" t="s">
        <v>79</v>
      </c>
      <c r="D1459" s="425" t="s">
        <v>4988</v>
      </c>
      <c r="E1459" s="20" t="s">
        <v>540</v>
      </c>
      <c r="F1459" s="23"/>
      <c r="G1459" s="23"/>
      <c r="H1459" s="16" t="s">
        <v>107</v>
      </c>
      <c r="I1459" s="21"/>
      <c r="J1459" s="20" t="s">
        <v>543</v>
      </c>
      <c r="K1459" s="23"/>
      <c r="L1459" s="23"/>
      <c r="M1459" s="23"/>
      <c r="N1459" s="23" t="s">
        <v>544</v>
      </c>
      <c r="O1459" s="23" t="s">
        <v>545</v>
      </c>
      <c r="P1459" s="23"/>
      <c r="Q1459" s="23"/>
      <c r="R1459" s="23"/>
      <c r="S1459" s="23"/>
      <c r="T1459" s="23"/>
      <c r="U1459" s="23"/>
      <c r="V1459" s="23"/>
      <c r="W1459" s="23"/>
      <c r="X1459" s="23"/>
      <c r="Y1459" s="23"/>
      <c r="Z1459" s="23"/>
      <c r="AA1459" s="23"/>
      <c r="AB1459" s="23"/>
      <c r="AC1459" s="23"/>
      <c r="AD1459" s="23"/>
      <c r="AE1459" s="23"/>
      <c r="AF1459" s="16"/>
      <c r="AG1459" s="16"/>
      <c r="AH1459" s="280"/>
      <c r="AI1459" s="16"/>
      <c r="AJ1459" s="16"/>
      <c r="AK1459" s="23"/>
      <c r="AL1459" s="23"/>
      <c r="AM1459" s="23"/>
      <c r="AN1459" s="23"/>
    </row>
    <row r="1460" spans="1:40" ht="46.5" customHeight="1" x14ac:dyDescent="0.2">
      <c r="A1460" s="424" t="s">
        <v>531</v>
      </c>
      <c r="B1460" s="50">
        <v>2021</v>
      </c>
      <c r="C1460" s="16" t="s">
        <v>125</v>
      </c>
      <c r="D1460" s="425" t="s">
        <v>4989</v>
      </c>
      <c r="E1460" s="20" t="s">
        <v>540</v>
      </c>
      <c r="F1460" s="23"/>
      <c r="G1460" s="23"/>
      <c r="H1460" s="16" t="s">
        <v>107</v>
      </c>
      <c r="I1460" s="21"/>
      <c r="J1460" s="20" t="s">
        <v>546</v>
      </c>
      <c r="K1460" s="23"/>
      <c r="L1460" s="23"/>
      <c r="M1460" s="23"/>
      <c r="N1460" s="23" t="s">
        <v>352</v>
      </c>
      <c r="O1460" s="23" t="s">
        <v>353</v>
      </c>
      <c r="P1460" s="23"/>
      <c r="Q1460" s="23"/>
      <c r="R1460" s="23"/>
      <c r="S1460" s="23"/>
      <c r="T1460" s="23"/>
      <c r="U1460" s="23"/>
      <c r="V1460" s="23"/>
      <c r="W1460" s="23"/>
      <c r="X1460" s="23"/>
      <c r="Y1460" s="23"/>
      <c r="Z1460" s="23"/>
      <c r="AA1460" s="23"/>
      <c r="AB1460" s="23"/>
      <c r="AC1460" s="23"/>
      <c r="AD1460" s="23"/>
      <c r="AE1460" s="23"/>
      <c r="AF1460" s="16"/>
      <c r="AG1460" s="16"/>
      <c r="AH1460" s="280"/>
      <c r="AI1460" s="16"/>
      <c r="AJ1460" s="16"/>
      <c r="AK1460" s="23"/>
      <c r="AL1460" s="23"/>
      <c r="AM1460" s="23"/>
      <c r="AN1460" s="23"/>
    </row>
    <row r="1461" spans="1:40" ht="46.5" customHeight="1" x14ac:dyDescent="0.2">
      <c r="A1461" s="424" t="s">
        <v>531</v>
      </c>
      <c r="B1461" s="50">
        <v>2021</v>
      </c>
      <c r="C1461" s="16" t="s">
        <v>125</v>
      </c>
      <c r="D1461" s="425" t="s">
        <v>4990</v>
      </c>
      <c r="E1461" s="20" t="s">
        <v>540</v>
      </c>
      <c r="F1461" s="23"/>
      <c r="G1461" s="23"/>
      <c r="H1461" s="16" t="s">
        <v>107</v>
      </c>
      <c r="I1461" s="21"/>
      <c r="J1461" s="20" t="s">
        <v>547</v>
      </c>
      <c r="K1461" s="23"/>
      <c r="L1461" s="23"/>
      <c r="M1461" s="23"/>
      <c r="N1461" s="23" t="s">
        <v>352</v>
      </c>
      <c r="O1461" s="23" t="s">
        <v>353</v>
      </c>
      <c r="P1461" s="23"/>
      <c r="Q1461" s="23"/>
      <c r="R1461" s="23"/>
      <c r="S1461" s="23"/>
      <c r="T1461" s="23"/>
      <c r="U1461" s="23"/>
      <c r="V1461" s="23"/>
      <c r="W1461" s="23"/>
      <c r="X1461" s="23"/>
      <c r="Y1461" s="23"/>
      <c r="Z1461" s="23"/>
      <c r="AA1461" s="23"/>
      <c r="AB1461" s="23"/>
      <c r="AC1461" s="23"/>
      <c r="AD1461" s="23"/>
      <c r="AE1461" s="23"/>
      <c r="AF1461" s="16"/>
      <c r="AG1461" s="16"/>
      <c r="AH1461" s="280"/>
      <c r="AI1461" s="16"/>
      <c r="AJ1461" s="16"/>
      <c r="AK1461" s="23"/>
      <c r="AL1461" s="23"/>
      <c r="AM1461" s="23"/>
      <c r="AN1461" s="23"/>
    </row>
    <row r="1462" spans="1:40" ht="46.5" customHeight="1" x14ac:dyDescent="0.2">
      <c r="A1462" s="424" t="s">
        <v>531</v>
      </c>
      <c r="B1462" s="50">
        <v>2021</v>
      </c>
      <c r="C1462" s="16" t="s">
        <v>125</v>
      </c>
      <c r="D1462" s="425" t="s">
        <v>4991</v>
      </c>
      <c r="E1462" s="20" t="s">
        <v>540</v>
      </c>
      <c r="F1462" s="23"/>
      <c r="G1462" s="23"/>
      <c r="H1462" s="16" t="s">
        <v>107</v>
      </c>
      <c r="I1462" s="21"/>
      <c r="J1462" s="20" t="s">
        <v>548</v>
      </c>
      <c r="K1462" s="23"/>
      <c r="L1462" s="23"/>
      <c r="M1462" s="23"/>
      <c r="N1462" s="23" t="s">
        <v>352</v>
      </c>
      <c r="O1462" s="23" t="s">
        <v>353</v>
      </c>
      <c r="P1462" s="23"/>
      <c r="Q1462" s="23"/>
      <c r="R1462" s="23"/>
      <c r="S1462" s="23"/>
      <c r="T1462" s="23"/>
      <c r="U1462" s="23"/>
      <c r="V1462" s="23"/>
      <c r="W1462" s="23"/>
      <c r="X1462" s="23"/>
      <c r="Y1462" s="23"/>
      <c r="Z1462" s="23"/>
      <c r="AA1462" s="23"/>
      <c r="AB1462" s="23"/>
      <c r="AC1462" s="23"/>
      <c r="AD1462" s="23"/>
      <c r="AE1462" s="23"/>
      <c r="AF1462" s="16"/>
      <c r="AG1462" s="16"/>
      <c r="AH1462" s="280"/>
      <c r="AI1462" s="16"/>
      <c r="AJ1462" s="16"/>
      <c r="AK1462" s="23"/>
      <c r="AL1462" s="23"/>
      <c r="AM1462" s="23"/>
      <c r="AN1462" s="23"/>
    </row>
    <row r="1463" spans="1:40" ht="46.5" customHeight="1" x14ac:dyDescent="0.2">
      <c r="A1463" s="424" t="s">
        <v>531</v>
      </c>
      <c r="B1463" s="50">
        <v>2021</v>
      </c>
      <c r="C1463" s="16" t="s">
        <v>1579</v>
      </c>
      <c r="D1463" s="425" t="s">
        <v>4992</v>
      </c>
      <c r="E1463" s="20" t="s">
        <v>540</v>
      </c>
      <c r="F1463" s="23"/>
      <c r="G1463" s="23"/>
      <c r="H1463" s="16" t="s">
        <v>107</v>
      </c>
      <c r="I1463" s="21"/>
      <c r="J1463" s="20" t="s">
        <v>549</v>
      </c>
      <c r="K1463" s="23"/>
      <c r="L1463" s="23"/>
      <c r="M1463" s="23"/>
      <c r="N1463" s="23" t="s">
        <v>550</v>
      </c>
      <c r="O1463" s="23" t="s">
        <v>551</v>
      </c>
      <c r="P1463" s="23"/>
      <c r="Q1463" s="23"/>
      <c r="R1463" s="23"/>
      <c r="S1463" s="23"/>
      <c r="T1463" s="23"/>
      <c r="U1463" s="23"/>
      <c r="V1463" s="23"/>
      <c r="W1463" s="23"/>
      <c r="X1463" s="23"/>
      <c r="Y1463" s="23"/>
      <c r="Z1463" s="23"/>
      <c r="AA1463" s="23"/>
      <c r="AB1463" s="23"/>
      <c r="AC1463" s="23"/>
      <c r="AD1463" s="23"/>
      <c r="AE1463" s="23"/>
      <c r="AF1463" s="16"/>
      <c r="AG1463" s="16"/>
      <c r="AH1463" s="280"/>
      <c r="AI1463" s="16"/>
      <c r="AJ1463" s="16"/>
      <c r="AK1463" s="23"/>
      <c r="AL1463" s="23"/>
      <c r="AM1463" s="23"/>
      <c r="AN1463" s="23"/>
    </row>
    <row r="1464" spans="1:40" ht="46.5" customHeight="1" x14ac:dyDescent="0.2">
      <c r="A1464" s="424" t="s">
        <v>531</v>
      </c>
      <c r="B1464" s="50">
        <v>2021</v>
      </c>
      <c r="C1464" s="16" t="s">
        <v>1579</v>
      </c>
      <c r="D1464" s="425" t="s">
        <v>4993</v>
      </c>
      <c r="E1464" s="20" t="s">
        <v>540</v>
      </c>
      <c r="F1464" s="23"/>
      <c r="G1464" s="23"/>
      <c r="H1464" s="16" t="s">
        <v>107</v>
      </c>
      <c r="I1464" s="21"/>
      <c r="J1464" s="20" t="s">
        <v>552</v>
      </c>
      <c r="K1464" s="23"/>
      <c r="L1464" s="23"/>
      <c r="M1464" s="23"/>
      <c r="N1464" s="23" t="s">
        <v>550</v>
      </c>
      <c r="O1464" s="23" t="s">
        <v>551</v>
      </c>
      <c r="P1464" s="23"/>
      <c r="Q1464" s="23"/>
      <c r="R1464" s="23"/>
      <c r="S1464" s="23"/>
      <c r="T1464" s="23"/>
      <c r="U1464" s="23"/>
      <c r="V1464" s="23"/>
      <c r="W1464" s="23"/>
      <c r="X1464" s="23"/>
      <c r="Y1464" s="23"/>
      <c r="Z1464" s="23"/>
      <c r="AA1464" s="23"/>
      <c r="AB1464" s="23"/>
      <c r="AC1464" s="23"/>
      <c r="AD1464" s="23"/>
      <c r="AE1464" s="23"/>
      <c r="AF1464" s="16"/>
      <c r="AG1464" s="16"/>
      <c r="AH1464" s="280"/>
      <c r="AI1464" s="16"/>
      <c r="AJ1464" s="16"/>
      <c r="AK1464" s="23"/>
      <c r="AL1464" s="23"/>
      <c r="AM1464" s="23"/>
      <c r="AN1464" s="23"/>
    </row>
    <row r="1465" spans="1:40" ht="46.5" customHeight="1" x14ac:dyDescent="0.2">
      <c r="A1465" s="424" t="s">
        <v>531</v>
      </c>
      <c r="B1465" s="50">
        <v>2021</v>
      </c>
      <c r="C1465" s="16" t="s">
        <v>1579</v>
      </c>
      <c r="D1465" s="425" t="s">
        <v>4994</v>
      </c>
      <c r="E1465" s="20" t="s">
        <v>540</v>
      </c>
      <c r="F1465" s="23"/>
      <c r="G1465" s="23"/>
      <c r="H1465" s="16" t="s">
        <v>107</v>
      </c>
      <c r="I1465" s="21"/>
      <c r="J1465" s="20" t="s">
        <v>553</v>
      </c>
      <c r="K1465" s="23"/>
      <c r="L1465" s="23"/>
      <c r="M1465" s="23"/>
      <c r="N1465" s="23" t="s">
        <v>440</v>
      </c>
      <c r="O1465" s="23" t="s">
        <v>441</v>
      </c>
      <c r="P1465" s="23"/>
      <c r="Q1465" s="23"/>
      <c r="R1465" s="23"/>
      <c r="S1465" s="23"/>
      <c r="T1465" s="23"/>
      <c r="U1465" s="23"/>
      <c r="V1465" s="23"/>
      <c r="W1465" s="23"/>
      <c r="X1465" s="23"/>
      <c r="Y1465" s="23"/>
      <c r="Z1465" s="23"/>
      <c r="AA1465" s="23"/>
      <c r="AB1465" s="23"/>
      <c r="AC1465" s="23"/>
      <c r="AD1465" s="23"/>
      <c r="AE1465" s="23"/>
      <c r="AF1465" s="16"/>
      <c r="AG1465" s="16"/>
      <c r="AH1465" s="280"/>
      <c r="AI1465" s="16"/>
      <c r="AJ1465" s="16"/>
      <c r="AK1465" s="23"/>
      <c r="AL1465" s="23"/>
      <c r="AM1465" s="23"/>
      <c r="AN1465" s="23"/>
    </row>
    <row r="1466" spans="1:40" ht="46.5" customHeight="1" x14ac:dyDescent="0.2">
      <c r="A1466" s="424" t="s">
        <v>531</v>
      </c>
      <c r="B1466" s="50">
        <v>2021</v>
      </c>
      <c r="C1466" s="16" t="s">
        <v>87</v>
      </c>
      <c r="D1466" s="425" t="s">
        <v>4995</v>
      </c>
      <c r="E1466" s="20" t="s">
        <v>540</v>
      </c>
      <c r="F1466" s="23"/>
      <c r="G1466" s="23"/>
      <c r="H1466" s="16" t="s">
        <v>107</v>
      </c>
      <c r="I1466" s="21"/>
      <c r="J1466" s="20" t="s">
        <v>554</v>
      </c>
      <c r="K1466" s="23"/>
      <c r="L1466" s="23"/>
      <c r="M1466" s="23"/>
      <c r="N1466" s="23" t="s">
        <v>360</v>
      </c>
      <c r="O1466" s="23" t="s">
        <v>361</v>
      </c>
      <c r="P1466" s="23"/>
      <c r="Q1466" s="23"/>
      <c r="R1466" s="23"/>
      <c r="S1466" s="23"/>
      <c r="T1466" s="23"/>
      <c r="U1466" s="23"/>
      <c r="V1466" s="23"/>
      <c r="W1466" s="23"/>
      <c r="X1466" s="23"/>
      <c r="Y1466" s="23"/>
      <c r="Z1466" s="23"/>
      <c r="AA1466" s="23"/>
      <c r="AB1466" s="23"/>
      <c r="AC1466" s="23"/>
      <c r="AD1466" s="23"/>
      <c r="AE1466" s="23"/>
      <c r="AF1466" s="16"/>
      <c r="AG1466" s="16"/>
      <c r="AH1466" s="280"/>
      <c r="AI1466" s="16"/>
      <c r="AJ1466" s="16"/>
      <c r="AK1466" s="23"/>
      <c r="AL1466" s="23"/>
      <c r="AM1466" s="23"/>
      <c r="AN1466" s="23"/>
    </row>
    <row r="1467" spans="1:40" ht="46.5" customHeight="1" x14ac:dyDescent="0.2">
      <c r="A1467" s="424" t="s">
        <v>531</v>
      </c>
      <c r="B1467" s="50">
        <v>2021</v>
      </c>
      <c r="C1467" s="16" t="s">
        <v>1579</v>
      </c>
      <c r="D1467" s="425" t="s">
        <v>4996</v>
      </c>
      <c r="E1467" s="20" t="s">
        <v>540</v>
      </c>
      <c r="F1467" s="23"/>
      <c r="G1467" s="23"/>
      <c r="H1467" s="16" t="s">
        <v>107</v>
      </c>
      <c r="I1467" s="21"/>
      <c r="J1467" s="20" t="s">
        <v>555</v>
      </c>
      <c r="K1467" s="23"/>
      <c r="L1467" s="23"/>
      <c r="M1467" s="23"/>
      <c r="N1467" s="23" t="s">
        <v>473</v>
      </c>
      <c r="O1467" s="23" t="s">
        <v>474</v>
      </c>
      <c r="P1467" s="23"/>
      <c r="Q1467" s="23"/>
      <c r="R1467" s="23"/>
      <c r="S1467" s="23"/>
      <c r="T1467" s="23"/>
      <c r="U1467" s="23"/>
      <c r="V1467" s="23"/>
      <c r="W1467" s="23"/>
      <c r="X1467" s="23"/>
      <c r="Y1467" s="23"/>
      <c r="Z1467" s="23"/>
      <c r="AA1467" s="23"/>
      <c r="AB1467" s="23"/>
      <c r="AC1467" s="23"/>
      <c r="AD1467" s="23"/>
      <c r="AE1467" s="23"/>
      <c r="AF1467" s="16"/>
      <c r="AG1467" s="16"/>
      <c r="AH1467" s="280"/>
      <c r="AI1467" s="16"/>
      <c r="AJ1467" s="16"/>
      <c r="AK1467" s="23"/>
      <c r="AL1467" s="23"/>
      <c r="AM1467" s="23"/>
      <c r="AN1467" s="23"/>
    </row>
    <row r="1468" spans="1:40" ht="46.5" customHeight="1" x14ac:dyDescent="0.2">
      <c r="A1468" s="424" t="s">
        <v>531</v>
      </c>
      <c r="B1468" s="50">
        <v>2021</v>
      </c>
      <c r="C1468" s="16" t="s">
        <v>79</v>
      </c>
      <c r="D1468" s="425" t="s">
        <v>4997</v>
      </c>
      <c r="E1468" s="20" t="s">
        <v>540</v>
      </c>
      <c r="F1468" s="23"/>
      <c r="G1468" s="23"/>
      <c r="H1468" s="16" t="s">
        <v>107</v>
      </c>
      <c r="I1468" s="21"/>
      <c r="J1468" s="20" t="s">
        <v>556</v>
      </c>
      <c r="K1468" s="23"/>
      <c r="L1468" s="23"/>
      <c r="M1468" s="23"/>
      <c r="N1468" s="23" t="s">
        <v>85</v>
      </c>
      <c r="O1468" s="23" t="s">
        <v>86</v>
      </c>
      <c r="P1468" s="23"/>
      <c r="Q1468" s="23"/>
      <c r="R1468" s="23"/>
      <c r="S1468" s="23"/>
      <c r="T1468" s="23"/>
      <c r="U1468" s="23"/>
      <c r="V1468" s="23"/>
      <c r="W1468" s="23"/>
      <c r="X1468" s="23"/>
      <c r="Y1468" s="23"/>
      <c r="Z1468" s="23"/>
      <c r="AA1468" s="23"/>
      <c r="AB1468" s="23"/>
      <c r="AC1468" s="23"/>
      <c r="AD1468" s="23"/>
      <c r="AE1468" s="23"/>
      <c r="AF1468" s="16"/>
      <c r="AG1468" s="16"/>
      <c r="AH1468" s="280"/>
      <c r="AI1468" s="16"/>
      <c r="AJ1468" s="16"/>
      <c r="AK1468" s="23"/>
      <c r="AL1468" s="23"/>
      <c r="AM1468" s="23"/>
      <c r="AN1468" s="23"/>
    </row>
    <row r="1469" spans="1:40" ht="46.5" customHeight="1" x14ac:dyDescent="0.2">
      <c r="A1469" s="424" t="s">
        <v>531</v>
      </c>
      <c r="B1469" s="50">
        <v>2021</v>
      </c>
      <c r="C1469" s="16" t="s">
        <v>79</v>
      </c>
      <c r="D1469" s="425" t="s">
        <v>4998</v>
      </c>
      <c r="E1469" s="20" t="s">
        <v>540</v>
      </c>
      <c r="F1469" s="23"/>
      <c r="G1469" s="23"/>
      <c r="H1469" s="16" t="s">
        <v>107</v>
      </c>
      <c r="I1469" s="21"/>
      <c r="J1469" s="20" t="s">
        <v>557</v>
      </c>
      <c r="K1469" s="23"/>
      <c r="L1469" s="23"/>
      <c r="M1469" s="23"/>
      <c r="N1469" s="23" t="s">
        <v>558</v>
      </c>
      <c r="O1469" s="23" t="s">
        <v>559</v>
      </c>
      <c r="P1469" s="23"/>
      <c r="Q1469" s="23"/>
      <c r="R1469" s="23"/>
      <c r="S1469" s="23"/>
      <c r="T1469" s="23"/>
      <c r="U1469" s="23"/>
      <c r="V1469" s="23"/>
      <c r="W1469" s="23"/>
      <c r="X1469" s="23"/>
      <c r="Y1469" s="23"/>
      <c r="Z1469" s="23"/>
      <c r="AA1469" s="23"/>
      <c r="AB1469" s="23"/>
      <c r="AC1469" s="23"/>
      <c r="AD1469" s="23"/>
      <c r="AE1469" s="23"/>
      <c r="AF1469" s="16"/>
      <c r="AG1469" s="16"/>
      <c r="AH1469" s="280"/>
      <c r="AI1469" s="16"/>
      <c r="AJ1469" s="16"/>
      <c r="AK1469" s="23"/>
      <c r="AL1469" s="23"/>
      <c r="AM1469" s="23"/>
      <c r="AN1469" s="23"/>
    </row>
    <row r="1470" spans="1:40" ht="46.5" customHeight="1" x14ac:dyDescent="0.2">
      <c r="A1470" s="424" t="s">
        <v>531</v>
      </c>
      <c r="B1470" s="50">
        <v>2021</v>
      </c>
      <c r="C1470" s="16" t="s">
        <v>79</v>
      </c>
      <c r="D1470" s="425" t="s">
        <v>4999</v>
      </c>
      <c r="E1470" s="20" t="s">
        <v>540</v>
      </c>
      <c r="F1470" s="23"/>
      <c r="G1470" s="23"/>
      <c r="H1470" s="16" t="s">
        <v>107</v>
      </c>
      <c r="I1470" s="21"/>
      <c r="J1470" s="20" t="s">
        <v>560</v>
      </c>
      <c r="K1470" s="23"/>
      <c r="L1470" s="23"/>
      <c r="M1470" s="23"/>
      <c r="N1470" s="23" t="s">
        <v>558</v>
      </c>
      <c r="O1470" s="23" t="s">
        <v>559</v>
      </c>
      <c r="P1470" s="23"/>
      <c r="Q1470" s="23"/>
      <c r="R1470" s="23"/>
      <c r="S1470" s="23"/>
      <c r="T1470" s="23"/>
      <c r="U1470" s="23"/>
      <c r="V1470" s="23"/>
      <c r="W1470" s="23"/>
      <c r="X1470" s="23"/>
      <c r="Y1470" s="23"/>
      <c r="Z1470" s="23"/>
      <c r="AA1470" s="23"/>
      <c r="AB1470" s="23"/>
      <c r="AC1470" s="23"/>
      <c r="AD1470" s="23"/>
      <c r="AE1470" s="23"/>
      <c r="AF1470" s="16"/>
      <c r="AG1470" s="16"/>
      <c r="AH1470" s="280"/>
      <c r="AI1470" s="16"/>
      <c r="AJ1470" s="16"/>
      <c r="AK1470" s="23"/>
      <c r="AL1470" s="23"/>
      <c r="AM1470" s="23"/>
      <c r="AN1470" s="23"/>
    </row>
    <row r="1471" spans="1:40" ht="46.5" customHeight="1" x14ac:dyDescent="0.2">
      <c r="A1471" s="424" t="s">
        <v>531</v>
      </c>
      <c r="B1471" s="50">
        <v>2021</v>
      </c>
      <c r="C1471" s="16" t="s">
        <v>125</v>
      </c>
      <c r="D1471" s="425" t="s">
        <v>5000</v>
      </c>
      <c r="E1471" s="20" t="s">
        <v>540</v>
      </c>
      <c r="F1471" s="23"/>
      <c r="G1471" s="23"/>
      <c r="H1471" s="16" t="s">
        <v>107</v>
      </c>
      <c r="I1471" s="21"/>
      <c r="J1471" s="20" t="s">
        <v>561</v>
      </c>
      <c r="K1471" s="23"/>
      <c r="L1471" s="23"/>
      <c r="M1471" s="23"/>
      <c r="N1471" s="23" t="s">
        <v>352</v>
      </c>
      <c r="O1471" s="23" t="s">
        <v>353</v>
      </c>
      <c r="P1471" s="23"/>
      <c r="Q1471" s="23"/>
      <c r="R1471" s="23"/>
      <c r="S1471" s="23"/>
      <c r="T1471" s="23"/>
      <c r="U1471" s="23"/>
      <c r="V1471" s="23"/>
      <c r="W1471" s="23"/>
      <c r="X1471" s="23"/>
      <c r="Y1471" s="23"/>
      <c r="Z1471" s="23"/>
      <c r="AA1471" s="23"/>
      <c r="AB1471" s="23"/>
      <c r="AC1471" s="23"/>
      <c r="AD1471" s="23"/>
      <c r="AE1471" s="23"/>
      <c r="AF1471" s="16"/>
      <c r="AG1471" s="16"/>
      <c r="AH1471" s="280"/>
      <c r="AI1471" s="16"/>
      <c r="AJ1471" s="16"/>
      <c r="AK1471" s="23"/>
      <c r="AL1471" s="23"/>
      <c r="AM1471" s="23"/>
      <c r="AN1471" s="23"/>
    </row>
    <row r="1472" spans="1:40" ht="46.5" customHeight="1" x14ac:dyDescent="0.2">
      <c r="A1472" s="424" t="s">
        <v>531</v>
      </c>
      <c r="B1472" s="50">
        <v>2021</v>
      </c>
      <c r="C1472" s="16" t="s">
        <v>125</v>
      </c>
      <c r="D1472" s="425" t="s">
        <v>5001</v>
      </c>
      <c r="E1472" s="20" t="s">
        <v>540</v>
      </c>
      <c r="F1472" s="23"/>
      <c r="G1472" s="23"/>
      <c r="H1472" s="16" t="s">
        <v>107</v>
      </c>
      <c r="I1472" s="21"/>
      <c r="J1472" s="20" t="s">
        <v>562</v>
      </c>
      <c r="K1472" s="23"/>
      <c r="L1472" s="23"/>
      <c r="M1472" s="23"/>
      <c r="N1472" s="23" t="s">
        <v>332</v>
      </c>
      <c r="O1472" s="23" t="s">
        <v>333</v>
      </c>
      <c r="P1472" s="23"/>
      <c r="Q1472" s="23"/>
      <c r="R1472" s="23"/>
      <c r="S1472" s="23"/>
      <c r="T1472" s="23"/>
      <c r="U1472" s="23"/>
      <c r="V1472" s="23"/>
      <c r="W1472" s="23"/>
      <c r="X1472" s="23"/>
      <c r="Y1472" s="23"/>
      <c r="Z1472" s="23"/>
      <c r="AA1472" s="23"/>
      <c r="AB1472" s="23"/>
      <c r="AC1472" s="23"/>
      <c r="AD1472" s="23"/>
      <c r="AE1472" s="23"/>
      <c r="AF1472" s="16"/>
      <c r="AG1472" s="16"/>
      <c r="AH1472" s="280"/>
      <c r="AI1472" s="16"/>
      <c r="AJ1472" s="16"/>
      <c r="AK1472" s="23"/>
      <c r="AL1472" s="23"/>
      <c r="AM1472" s="23"/>
      <c r="AN1472" s="23"/>
    </row>
    <row r="1473" spans="1:40" ht="46.5" customHeight="1" x14ac:dyDescent="0.2">
      <c r="A1473" s="424" t="s">
        <v>531</v>
      </c>
      <c r="B1473" s="50">
        <v>2021</v>
      </c>
      <c r="C1473" s="16" t="s">
        <v>125</v>
      </c>
      <c r="D1473" s="425" t="s">
        <v>5002</v>
      </c>
      <c r="E1473" s="20" t="s">
        <v>540</v>
      </c>
      <c r="F1473" s="23"/>
      <c r="G1473" s="23"/>
      <c r="H1473" s="16" t="s">
        <v>107</v>
      </c>
      <c r="I1473" s="21"/>
      <c r="J1473" s="20" t="s">
        <v>563</v>
      </c>
      <c r="K1473" s="23"/>
      <c r="L1473" s="23"/>
      <c r="M1473" s="23"/>
      <c r="N1473" s="23" t="s">
        <v>332</v>
      </c>
      <c r="O1473" s="23" t="s">
        <v>333</v>
      </c>
      <c r="P1473" s="23"/>
      <c r="Q1473" s="23"/>
      <c r="R1473" s="23"/>
      <c r="S1473" s="23"/>
      <c r="T1473" s="23"/>
      <c r="U1473" s="23"/>
      <c r="V1473" s="23"/>
      <c r="W1473" s="23"/>
      <c r="X1473" s="23"/>
      <c r="Y1473" s="23"/>
      <c r="Z1473" s="23"/>
      <c r="AA1473" s="23"/>
      <c r="AB1473" s="23"/>
      <c r="AC1473" s="23"/>
      <c r="AD1473" s="23"/>
      <c r="AE1473" s="23"/>
      <c r="AF1473" s="16"/>
      <c r="AG1473" s="16"/>
      <c r="AH1473" s="280"/>
      <c r="AI1473" s="16"/>
      <c r="AJ1473" s="16"/>
      <c r="AK1473" s="23"/>
      <c r="AL1473" s="23"/>
      <c r="AM1473" s="23"/>
      <c r="AN1473" s="23"/>
    </row>
    <row r="1474" spans="1:40" ht="46.5" customHeight="1" x14ac:dyDescent="0.2">
      <c r="A1474" s="424" t="s">
        <v>531</v>
      </c>
      <c r="B1474" s="50">
        <v>2021</v>
      </c>
      <c r="C1474" s="16" t="s">
        <v>125</v>
      </c>
      <c r="D1474" s="425" t="s">
        <v>5003</v>
      </c>
      <c r="E1474" s="20" t="s">
        <v>540</v>
      </c>
      <c r="F1474" s="23"/>
      <c r="G1474" s="23"/>
      <c r="H1474" s="16" t="s">
        <v>107</v>
      </c>
      <c r="I1474" s="21"/>
      <c r="J1474" s="20" t="s">
        <v>564</v>
      </c>
      <c r="K1474" s="23"/>
      <c r="L1474" s="23"/>
      <c r="M1474" s="23"/>
      <c r="N1474" s="23" t="s">
        <v>332</v>
      </c>
      <c r="O1474" s="23" t="s">
        <v>333</v>
      </c>
      <c r="P1474" s="23"/>
      <c r="Q1474" s="23"/>
      <c r="R1474" s="23"/>
      <c r="S1474" s="23"/>
      <c r="T1474" s="23"/>
      <c r="U1474" s="23"/>
      <c r="V1474" s="23"/>
      <c r="W1474" s="23"/>
      <c r="X1474" s="23"/>
      <c r="Y1474" s="23"/>
      <c r="Z1474" s="23"/>
      <c r="AA1474" s="23"/>
      <c r="AB1474" s="23"/>
      <c r="AC1474" s="23"/>
      <c r="AD1474" s="23"/>
      <c r="AE1474" s="23"/>
      <c r="AF1474" s="16"/>
      <c r="AG1474" s="16"/>
      <c r="AH1474" s="280"/>
      <c r="AI1474" s="16"/>
      <c r="AJ1474" s="16"/>
      <c r="AK1474" s="23"/>
      <c r="AL1474" s="23"/>
      <c r="AM1474" s="23"/>
      <c r="AN1474" s="23"/>
    </row>
    <row r="1475" spans="1:40" ht="46.5" customHeight="1" x14ac:dyDescent="0.2">
      <c r="A1475" s="424" t="s">
        <v>531</v>
      </c>
      <c r="B1475" s="50">
        <v>2021</v>
      </c>
      <c r="C1475" s="16" t="s">
        <v>125</v>
      </c>
      <c r="D1475" s="425" t="s">
        <v>5004</v>
      </c>
      <c r="E1475" s="20" t="s">
        <v>540</v>
      </c>
      <c r="F1475" s="23"/>
      <c r="G1475" s="23"/>
      <c r="H1475" s="16" t="s">
        <v>107</v>
      </c>
      <c r="I1475" s="21"/>
      <c r="J1475" s="20" t="s">
        <v>565</v>
      </c>
      <c r="K1475" s="23"/>
      <c r="L1475" s="23"/>
      <c r="M1475" s="23"/>
      <c r="N1475" s="23" t="s">
        <v>130</v>
      </c>
      <c r="O1475" s="23" t="s">
        <v>131</v>
      </c>
      <c r="P1475" s="23"/>
      <c r="Q1475" s="23"/>
      <c r="R1475" s="23"/>
      <c r="S1475" s="23"/>
      <c r="T1475" s="23"/>
      <c r="U1475" s="23"/>
      <c r="V1475" s="23"/>
      <c r="W1475" s="23"/>
      <c r="X1475" s="23"/>
      <c r="Y1475" s="23"/>
      <c r="Z1475" s="23"/>
      <c r="AA1475" s="23"/>
      <c r="AB1475" s="23"/>
      <c r="AC1475" s="23"/>
      <c r="AD1475" s="23"/>
      <c r="AE1475" s="23"/>
      <c r="AF1475" s="16"/>
      <c r="AG1475" s="16"/>
      <c r="AH1475" s="280"/>
      <c r="AI1475" s="16"/>
      <c r="AJ1475" s="16"/>
      <c r="AK1475" s="23"/>
      <c r="AL1475" s="23"/>
      <c r="AM1475" s="23"/>
      <c r="AN1475" s="23"/>
    </row>
    <row r="1476" spans="1:40" ht="46.5" customHeight="1" x14ac:dyDescent="0.2">
      <c r="A1476" s="424" t="s">
        <v>531</v>
      </c>
      <c r="B1476" s="50">
        <v>2021</v>
      </c>
      <c r="C1476" s="16" t="s">
        <v>1579</v>
      </c>
      <c r="D1476" s="425" t="s">
        <v>5005</v>
      </c>
      <c r="E1476" s="20" t="s">
        <v>540</v>
      </c>
      <c r="F1476" s="23"/>
      <c r="G1476" s="23"/>
      <c r="H1476" s="16" t="s">
        <v>107</v>
      </c>
      <c r="I1476" s="21"/>
      <c r="J1476" s="20" t="s">
        <v>566</v>
      </c>
      <c r="K1476" s="23"/>
      <c r="L1476" s="23"/>
      <c r="M1476" s="23"/>
      <c r="N1476" s="23" t="s">
        <v>77</v>
      </c>
      <c r="O1476" s="23" t="s">
        <v>78</v>
      </c>
      <c r="P1476" s="23"/>
      <c r="Q1476" s="23"/>
      <c r="R1476" s="23"/>
      <c r="S1476" s="23"/>
      <c r="T1476" s="23"/>
      <c r="U1476" s="23"/>
      <c r="V1476" s="23"/>
      <c r="W1476" s="23"/>
      <c r="X1476" s="23"/>
      <c r="Y1476" s="23"/>
      <c r="Z1476" s="23"/>
      <c r="AA1476" s="23"/>
      <c r="AB1476" s="23"/>
      <c r="AC1476" s="23"/>
      <c r="AD1476" s="23"/>
      <c r="AE1476" s="23"/>
      <c r="AF1476" s="16"/>
      <c r="AG1476" s="16"/>
      <c r="AH1476" s="280"/>
      <c r="AI1476" s="16"/>
      <c r="AJ1476" s="16"/>
      <c r="AK1476" s="23"/>
      <c r="AL1476" s="23"/>
      <c r="AM1476" s="23"/>
      <c r="AN1476" s="23"/>
    </row>
    <row r="1477" spans="1:40" ht="46.5" customHeight="1" x14ac:dyDescent="0.2">
      <c r="A1477" s="424" t="s">
        <v>531</v>
      </c>
      <c r="B1477" s="50">
        <v>2021</v>
      </c>
      <c r="C1477" s="16" t="s">
        <v>79</v>
      </c>
      <c r="D1477" s="425" t="s">
        <v>5006</v>
      </c>
      <c r="E1477" s="20" t="s">
        <v>540</v>
      </c>
      <c r="F1477" s="23"/>
      <c r="G1477" s="23"/>
      <c r="H1477" s="16" t="s">
        <v>107</v>
      </c>
      <c r="I1477" s="21"/>
      <c r="J1477" s="20" t="s">
        <v>567</v>
      </c>
      <c r="K1477" s="23"/>
      <c r="L1477" s="23"/>
      <c r="M1477" s="23"/>
      <c r="N1477" s="23" t="s">
        <v>568</v>
      </c>
      <c r="O1477" s="23" t="s">
        <v>569</v>
      </c>
      <c r="P1477" s="23"/>
      <c r="Q1477" s="23"/>
      <c r="R1477" s="23"/>
      <c r="S1477" s="23"/>
      <c r="T1477" s="23"/>
      <c r="U1477" s="23"/>
      <c r="V1477" s="23"/>
      <c r="W1477" s="23"/>
      <c r="X1477" s="23"/>
      <c r="Y1477" s="23"/>
      <c r="Z1477" s="23"/>
      <c r="AA1477" s="23"/>
      <c r="AB1477" s="23"/>
      <c r="AC1477" s="23"/>
      <c r="AD1477" s="23"/>
      <c r="AE1477" s="23"/>
      <c r="AF1477" s="16"/>
      <c r="AG1477" s="16"/>
      <c r="AH1477" s="280"/>
      <c r="AI1477" s="16"/>
      <c r="AJ1477" s="16"/>
      <c r="AK1477" s="23"/>
      <c r="AL1477" s="23"/>
      <c r="AM1477" s="23"/>
      <c r="AN1477" s="23"/>
    </row>
    <row r="1478" spans="1:40" ht="46.5" customHeight="1" x14ac:dyDescent="0.2">
      <c r="A1478" s="424" t="s">
        <v>531</v>
      </c>
      <c r="B1478" s="50">
        <v>2021</v>
      </c>
      <c r="C1478" s="16" t="s">
        <v>79</v>
      </c>
      <c r="D1478" s="425" t="s">
        <v>5007</v>
      </c>
      <c r="E1478" s="20" t="s">
        <v>540</v>
      </c>
      <c r="F1478" s="23"/>
      <c r="G1478" s="23"/>
      <c r="H1478" s="16" t="s">
        <v>107</v>
      </c>
      <c r="I1478" s="21"/>
      <c r="J1478" s="20" t="s">
        <v>570</v>
      </c>
      <c r="K1478" s="23"/>
      <c r="L1478" s="23"/>
      <c r="M1478" s="23"/>
      <c r="N1478" s="23" t="s">
        <v>257</v>
      </c>
      <c r="O1478" s="23" t="s">
        <v>258</v>
      </c>
      <c r="P1478" s="23" t="s">
        <v>134</v>
      </c>
      <c r="Q1478" s="23" t="s">
        <v>135</v>
      </c>
      <c r="R1478" s="23"/>
      <c r="S1478" s="23"/>
      <c r="T1478" s="23"/>
      <c r="U1478" s="23"/>
      <c r="V1478" s="23"/>
      <c r="W1478" s="23"/>
      <c r="X1478" s="23"/>
      <c r="Y1478" s="23"/>
      <c r="Z1478" s="23"/>
      <c r="AA1478" s="23"/>
      <c r="AB1478" s="23"/>
      <c r="AC1478" s="23"/>
      <c r="AD1478" s="23"/>
      <c r="AE1478" s="23"/>
      <c r="AF1478" s="16"/>
      <c r="AG1478" s="16"/>
      <c r="AH1478" s="280"/>
      <c r="AI1478" s="16"/>
      <c r="AJ1478" s="16"/>
      <c r="AK1478" s="23"/>
      <c r="AL1478" s="23"/>
      <c r="AM1478" s="23"/>
      <c r="AN1478" s="23"/>
    </row>
    <row r="1479" spans="1:40" ht="46.5" customHeight="1" x14ac:dyDescent="0.2">
      <c r="A1479" s="424" t="s">
        <v>531</v>
      </c>
      <c r="B1479" s="50">
        <v>2021</v>
      </c>
      <c r="C1479" s="16" t="s">
        <v>125</v>
      </c>
      <c r="D1479" s="425" t="s">
        <v>5008</v>
      </c>
      <c r="E1479" s="20" t="s">
        <v>540</v>
      </c>
      <c r="F1479" s="23"/>
      <c r="G1479" s="23"/>
      <c r="H1479" s="16" t="s">
        <v>107</v>
      </c>
      <c r="I1479" s="21"/>
      <c r="J1479" s="20" t="s">
        <v>571</v>
      </c>
      <c r="K1479" s="23"/>
      <c r="L1479" s="23"/>
      <c r="M1479" s="23"/>
      <c r="N1479" s="23" t="s">
        <v>134</v>
      </c>
      <c r="O1479" s="23" t="s">
        <v>135</v>
      </c>
      <c r="P1479" s="23"/>
      <c r="Q1479" s="23"/>
      <c r="R1479" s="23"/>
      <c r="S1479" s="23"/>
      <c r="T1479" s="23"/>
      <c r="U1479" s="23"/>
      <c r="V1479" s="23"/>
      <c r="W1479" s="23"/>
      <c r="X1479" s="23"/>
      <c r="Y1479" s="23"/>
      <c r="Z1479" s="23"/>
      <c r="AA1479" s="23"/>
      <c r="AB1479" s="23"/>
      <c r="AC1479" s="23"/>
      <c r="AD1479" s="23"/>
      <c r="AE1479" s="23"/>
      <c r="AF1479" s="16"/>
      <c r="AG1479" s="16"/>
      <c r="AH1479" s="280"/>
      <c r="AI1479" s="16"/>
      <c r="AJ1479" s="16"/>
      <c r="AK1479" s="23"/>
      <c r="AL1479" s="23"/>
      <c r="AM1479" s="23"/>
      <c r="AN1479" s="23"/>
    </row>
    <row r="1480" spans="1:40" ht="46.5" customHeight="1" x14ac:dyDescent="0.2">
      <c r="A1480" s="424" t="s">
        <v>531</v>
      </c>
      <c r="B1480" s="50">
        <v>2021</v>
      </c>
      <c r="C1480" s="16" t="s">
        <v>125</v>
      </c>
      <c r="D1480" s="425" t="s">
        <v>5009</v>
      </c>
      <c r="E1480" s="20" t="s">
        <v>540</v>
      </c>
      <c r="F1480" s="23"/>
      <c r="G1480" s="23"/>
      <c r="H1480" s="16" t="s">
        <v>107</v>
      </c>
      <c r="I1480" s="21"/>
      <c r="J1480" s="20" t="s">
        <v>572</v>
      </c>
      <c r="K1480" s="23"/>
      <c r="L1480" s="23"/>
      <c r="M1480" s="23"/>
      <c r="N1480" s="23" t="s">
        <v>132</v>
      </c>
      <c r="O1480" s="23" t="s">
        <v>133</v>
      </c>
      <c r="P1480" s="23"/>
      <c r="Q1480" s="23"/>
      <c r="R1480" s="23"/>
      <c r="S1480" s="23"/>
      <c r="T1480" s="23"/>
      <c r="U1480" s="23"/>
      <c r="V1480" s="23"/>
      <c r="W1480" s="23"/>
      <c r="X1480" s="23"/>
      <c r="Y1480" s="23"/>
      <c r="Z1480" s="23"/>
      <c r="AA1480" s="23"/>
      <c r="AB1480" s="23"/>
      <c r="AC1480" s="23"/>
      <c r="AD1480" s="23"/>
      <c r="AE1480" s="23"/>
      <c r="AF1480" s="16"/>
      <c r="AG1480" s="16"/>
      <c r="AH1480" s="280"/>
      <c r="AI1480" s="16"/>
      <c r="AJ1480" s="16"/>
      <c r="AK1480" s="23"/>
      <c r="AL1480" s="23"/>
      <c r="AM1480" s="23"/>
      <c r="AN1480" s="23"/>
    </row>
    <row r="1481" spans="1:40" ht="46.5" customHeight="1" x14ac:dyDescent="0.2">
      <c r="A1481" s="424" t="s">
        <v>531</v>
      </c>
      <c r="B1481" s="50">
        <v>2021</v>
      </c>
      <c r="C1481" s="16" t="s">
        <v>125</v>
      </c>
      <c r="D1481" s="425" t="s">
        <v>5010</v>
      </c>
      <c r="E1481" s="20" t="s">
        <v>540</v>
      </c>
      <c r="F1481" s="23"/>
      <c r="G1481" s="23"/>
      <c r="H1481" s="16" t="s">
        <v>107</v>
      </c>
      <c r="I1481" s="21"/>
      <c r="J1481" s="20" t="s">
        <v>573</v>
      </c>
      <c r="K1481" s="23"/>
      <c r="L1481" s="23"/>
      <c r="M1481" s="23"/>
      <c r="N1481" s="23" t="s">
        <v>332</v>
      </c>
      <c r="O1481" s="23" t="s">
        <v>333</v>
      </c>
      <c r="P1481" s="23"/>
      <c r="Q1481" s="23"/>
      <c r="R1481" s="23"/>
      <c r="S1481" s="23"/>
      <c r="T1481" s="23"/>
      <c r="U1481" s="23"/>
      <c r="V1481" s="23"/>
      <c r="W1481" s="23"/>
      <c r="X1481" s="23"/>
      <c r="Y1481" s="23"/>
      <c r="Z1481" s="23"/>
      <c r="AA1481" s="23"/>
      <c r="AB1481" s="23"/>
      <c r="AC1481" s="23"/>
      <c r="AD1481" s="23"/>
      <c r="AE1481" s="23"/>
      <c r="AF1481" s="16"/>
      <c r="AG1481" s="16"/>
      <c r="AH1481" s="280"/>
      <c r="AI1481" s="16"/>
      <c r="AJ1481" s="16"/>
      <c r="AK1481" s="23"/>
      <c r="AL1481" s="23"/>
      <c r="AM1481" s="23"/>
      <c r="AN1481" s="23"/>
    </row>
    <row r="1482" spans="1:40" ht="46.5" customHeight="1" x14ac:dyDescent="0.2">
      <c r="A1482" s="424" t="s">
        <v>531</v>
      </c>
      <c r="B1482" s="50">
        <v>2021</v>
      </c>
      <c r="C1482" s="16" t="s">
        <v>87</v>
      </c>
      <c r="D1482" s="425" t="s">
        <v>5011</v>
      </c>
      <c r="E1482" s="20" t="s">
        <v>540</v>
      </c>
      <c r="F1482" s="23"/>
      <c r="G1482" s="23"/>
      <c r="H1482" s="16" t="s">
        <v>107</v>
      </c>
      <c r="I1482" s="21"/>
      <c r="J1482" s="20" t="s">
        <v>574</v>
      </c>
      <c r="K1482" s="23"/>
      <c r="L1482" s="23"/>
      <c r="M1482" s="23"/>
      <c r="N1482" s="23" t="s">
        <v>360</v>
      </c>
      <c r="O1482" s="23" t="s">
        <v>361</v>
      </c>
      <c r="P1482" s="23"/>
      <c r="Q1482" s="23"/>
      <c r="R1482" s="23"/>
      <c r="S1482" s="23"/>
      <c r="T1482" s="23"/>
      <c r="U1482" s="23"/>
      <c r="V1482" s="23"/>
      <c r="W1482" s="23"/>
      <c r="X1482" s="23"/>
      <c r="Y1482" s="23"/>
      <c r="Z1482" s="23"/>
      <c r="AA1482" s="23"/>
      <c r="AB1482" s="23"/>
      <c r="AC1482" s="23"/>
      <c r="AD1482" s="23"/>
      <c r="AE1482" s="23"/>
      <c r="AF1482" s="16"/>
      <c r="AG1482" s="16"/>
      <c r="AH1482" s="280"/>
      <c r="AI1482" s="16"/>
      <c r="AJ1482" s="16"/>
      <c r="AK1482" s="23"/>
      <c r="AL1482" s="23"/>
      <c r="AM1482" s="23"/>
      <c r="AN1482" s="23"/>
    </row>
    <row r="1483" spans="1:40" ht="46.5" customHeight="1" x14ac:dyDescent="0.2">
      <c r="A1483" s="424" t="s">
        <v>531</v>
      </c>
      <c r="B1483" s="50">
        <v>2021</v>
      </c>
      <c r="C1483" s="16" t="s">
        <v>136</v>
      </c>
      <c r="D1483" s="425" t="s">
        <v>5012</v>
      </c>
      <c r="E1483" s="20" t="s">
        <v>540</v>
      </c>
      <c r="F1483" s="23"/>
      <c r="G1483" s="23"/>
      <c r="H1483" s="16" t="s">
        <v>107</v>
      </c>
      <c r="I1483" s="21"/>
      <c r="J1483" s="20" t="s">
        <v>575</v>
      </c>
      <c r="K1483" s="23"/>
      <c r="L1483" s="23"/>
      <c r="M1483" s="23"/>
      <c r="N1483" s="23" t="s">
        <v>437</v>
      </c>
      <c r="O1483" s="23" t="s">
        <v>438</v>
      </c>
      <c r="P1483" s="23"/>
      <c r="Q1483" s="23"/>
      <c r="R1483" s="23"/>
      <c r="S1483" s="23"/>
      <c r="T1483" s="23"/>
      <c r="U1483" s="23"/>
      <c r="V1483" s="23"/>
      <c r="W1483" s="23"/>
      <c r="X1483" s="23"/>
      <c r="Y1483" s="23"/>
      <c r="Z1483" s="23"/>
      <c r="AA1483" s="23"/>
      <c r="AB1483" s="23"/>
      <c r="AC1483" s="23"/>
      <c r="AD1483" s="23"/>
      <c r="AE1483" s="23"/>
      <c r="AF1483" s="16"/>
      <c r="AG1483" s="16"/>
      <c r="AH1483" s="280"/>
      <c r="AI1483" s="16"/>
      <c r="AJ1483" s="16"/>
      <c r="AK1483" s="23"/>
      <c r="AL1483" s="23"/>
      <c r="AM1483" s="23"/>
      <c r="AN1483" s="23"/>
    </row>
    <row r="1484" spans="1:40" ht="46.5" customHeight="1" x14ac:dyDescent="0.2">
      <c r="A1484" s="424" t="s">
        <v>531</v>
      </c>
      <c r="B1484" s="50">
        <v>2021</v>
      </c>
      <c r="C1484" s="16" t="s">
        <v>54</v>
      </c>
      <c r="D1484" s="425" t="s">
        <v>5013</v>
      </c>
      <c r="E1484" s="20" t="s">
        <v>540</v>
      </c>
      <c r="F1484" s="23"/>
      <c r="G1484" s="23"/>
      <c r="H1484" s="16" t="s">
        <v>107</v>
      </c>
      <c r="I1484" s="21"/>
      <c r="J1484" s="20" t="s">
        <v>576</v>
      </c>
      <c r="K1484" s="23"/>
      <c r="L1484" s="23"/>
      <c r="M1484" s="23"/>
      <c r="N1484" s="23" t="s">
        <v>577</v>
      </c>
      <c r="O1484" s="23" t="s">
        <v>361</v>
      </c>
      <c r="P1484" s="23"/>
      <c r="Q1484" s="23"/>
      <c r="R1484" s="23"/>
      <c r="S1484" s="23"/>
      <c r="T1484" s="23"/>
      <c r="U1484" s="23"/>
      <c r="V1484" s="23"/>
      <c r="W1484" s="23"/>
      <c r="X1484" s="23"/>
      <c r="Y1484" s="23"/>
      <c r="Z1484" s="23"/>
      <c r="AA1484" s="23"/>
      <c r="AB1484" s="23"/>
      <c r="AC1484" s="23"/>
      <c r="AD1484" s="23"/>
      <c r="AE1484" s="23"/>
      <c r="AF1484" s="16"/>
      <c r="AG1484" s="16"/>
      <c r="AH1484" s="280"/>
      <c r="AI1484" s="16"/>
      <c r="AJ1484" s="16"/>
      <c r="AK1484" s="23"/>
      <c r="AL1484" s="23"/>
      <c r="AM1484" s="23"/>
      <c r="AN1484" s="23"/>
    </row>
    <row r="1485" spans="1:40" ht="46.5" customHeight="1" x14ac:dyDescent="0.2">
      <c r="A1485" s="424" t="s">
        <v>531</v>
      </c>
      <c r="B1485" s="50">
        <v>2021</v>
      </c>
      <c r="C1485" s="16" t="s">
        <v>54</v>
      </c>
      <c r="D1485" s="425" t="s">
        <v>5014</v>
      </c>
      <c r="E1485" s="20" t="s">
        <v>540</v>
      </c>
      <c r="F1485" s="23"/>
      <c r="G1485" s="23"/>
      <c r="H1485" s="16" t="s">
        <v>107</v>
      </c>
      <c r="I1485" s="21"/>
      <c r="J1485" s="20" t="s">
        <v>578</v>
      </c>
      <c r="K1485" s="23"/>
      <c r="L1485" s="23"/>
      <c r="M1485" s="23"/>
      <c r="N1485" s="23" t="s">
        <v>332</v>
      </c>
      <c r="O1485" s="23" t="s">
        <v>333</v>
      </c>
      <c r="P1485" s="23"/>
      <c r="Q1485" s="23"/>
      <c r="R1485" s="23"/>
      <c r="S1485" s="23"/>
      <c r="T1485" s="23"/>
      <c r="U1485" s="23"/>
      <c r="V1485" s="23"/>
      <c r="W1485" s="23"/>
      <c r="X1485" s="23"/>
      <c r="Y1485" s="23"/>
      <c r="Z1485" s="23"/>
      <c r="AA1485" s="23"/>
      <c r="AB1485" s="23"/>
      <c r="AC1485" s="23"/>
      <c r="AD1485" s="23"/>
      <c r="AE1485" s="23"/>
      <c r="AF1485" s="16"/>
      <c r="AG1485" s="16"/>
      <c r="AH1485" s="280"/>
      <c r="AI1485" s="16"/>
      <c r="AJ1485" s="16"/>
      <c r="AK1485" s="23"/>
      <c r="AL1485" s="23"/>
      <c r="AM1485" s="23"/>
      <c r="AN1485" s="23"/>
    </row>
    <row r="1486" spans="1:40" ht="46.5" customHeight="1" x14ac:dyDescent="0.2">
      <c r="A1486" s="424" t="s">
        <v>531</v>
      </c>
      <c r="B1486" s="50">
        <v>2021</v>
      </c>
      <c r="C1486" s="16" t="s">
        <v>54</v>
      </c>
      <c r="D1486" s="425" t="s">
        <v>5015</v>
      </c>
      <c r="E1486" s="20" t="s">
        <v>540</v>
      </c>
      <c r="F1486" s="23"/>
      <c r="G1486" s="23"/>
      <c r="H1486" s="16" t="s">
        <v>107</v>
      </c>
      <c r="I1486" s="21"/>
      <c r="J1486" s="20" t="s">
        <v>579</v>
      </c>
      <c r="K1486" s="23"/>
      <c r="L1486" s="23"/>
      <c r="M1486" s="23"/>
      <c r="N1486" s="23" t="s">
        <v>291</v>
      </c>
      <c r="O1486" s="23" t="s">
        <v>292</v>
      </c>
      <c r="P1486" s="23" t="s">
        <v>352</v>
      </c>
      <c r="Q1486" s="23" t="s">
        <v>353</v>
      </c>
      <c r="R1486" s="23"/>
      <c r="S1486" s="23"/>
      <c r="T1486" s="23"/>
      <c r="U1486" s="23"/>
      <c r="V1486" s="23"/>
      <c r="W1486" s="23"/>
      <c r="X1486" s="23"/>
      <c r="Y1486" s="23"/>
      <c r="Z1486" s="23"/>
      <c r="AA1486" s="23"/>
      <c r="AB1486" s="23"/>
      <c r="AC1486" s="23"/>
      <c r="AD1486" s="23"/>
      <c r="AE1486" s="23"/>
      <c r="AF1486" s="16"/>
      <c r="AG1486" s="16"/>
      <c r="AH1486" s="280"/>
      <c r="AI1486" s="16"/>
      <c r="AJ1486" s="16"/>
      <c r="AK1486" s="23"/>
      <c r="AL1486" s="23"/>
      <c r="AM1486" s="23"/>
      <c r="AN1486" s="23"/>
    </row>
    <row r="1487" spans="1:40" ht="46.5" customHeight="1" x14ac:dyDescent="0.2">
      <c r="A1487" s="424" t="s">
        <v>531</v>
      </c>
      <c r="B1487" s="50">
        <v>2021</v>
      </c>
      <c r="C1487" s="16" t="s">
        <v>1579</v>
      </c>
      <c r="D1487" s="425" t="s">
        <v>5016</v>
      </c>
      <c r="E1487" s="20" t="s">
        <v>540</v>
      </c>
      <c r="F1487" s="23"/>
      <c r="G1487" s="23"/>
      <c r="H1487" s="16" t="s">
        <v>107</v>
      </c>
      <c r="I1487" s="21"/>
      <c r="J1487" s="20" t="s">
        <v>580</v>
      </c>
      <c r="K1487" s="23"/>
      <c r="L1487" s="23"/>
      <c r="M1487" s="23"/>
      <c r="N1487" s="23" t="s">
        <v>77</v>
      </c>
      <c r="O1487" s="23" t="s">
        <v>78</v>
      </c>
      <c r="P1487" s="23"/>
      <c r="Q1487" s="23"/>
      <c r="R1487" s="23"/>
      <c r="S1487" s="23"/>
      <c r="T1487" s="23"/>
      <c r="U1487" s="23"/>
      <c r="V1487" s="23"/>
      <c r="W1487" s="23"/>
      <c r="X1487" s="23"/>
      <c r="Y1487" s="23"/>
      <c r="Z1487" s="23"/>
      <c r="AA1487" s="23"/>
      <c r="AB1487" s="23"/>
      <c r="AC1487" s="23"/>
      <c r="AD1487" s="23"/>
      <c r="AE1487" s="23"/>
      <c r="AF1487" s="16"/>
      <c r="AG1487" s="16"/>
      <c r="AH1487" s="280"/>
      <c r="AI1487" s="16"/>
      <c r="AJ1487" s="16"/>
      <c r="AK1487" s="23"/>
      <c r="AL1487" s="23"/>
      <c r="AM1487" s="23"/>
      <c r="AN1487" s="23"/>
    </row>
    <row r="1488" spans="1:40" ht="46.5" customHeight="1" x14ac:dyDescent="0.2">
      <c r="A1488" s="424" t="s">
        <v>531</v>
      </c>
      <c r="B1488" s="50">
        <v>2021</v>
      </c>
      <c r="C1488" s="16" t="s">
        <v>1579</v>
      </c>
      <c r="D1488" s="425" t="s">
        <v>5017</v>
      </c>
      <c r="E1488" s="20" t="s">
        <v>540</v>
      </c>
      <c r="F1488" s="23"/>
      <c r="G1488" s="23"/>
      <c r="H1488" s="16" t="s">
        <v>107</v>
      </c>
      <c r="I1488" s="21"/>
      <c r="J1488" s="20" t="s">
        <v>581</v>
      </c>
      <c r="K1488" s="23"/>
      <c r="L1488" s="23"/>
      <c r="M1488" s="23"/>
      <c r="N1488" s="23" t="s">
        <v>298</v>
      </c>
      <c r="O1488" s="23" t="s">
        <v>299</v>
      </c>
      <c r="P1488" s="23"/>
      <c r="Q1488" s="23"/>
      <c r="R1488" s="23"/>
      <c r="S1488" s="23"/>
      <c r="T1488" s="23"/>
      <c r="U1488" s="23"/>
      <c r="V1488" s="23"/>
      <c r="W1488" s="23"/>
      <c r="X1488" s="23"/>
      <c r="Y1488" s="23"/>
      <c r="Z1488" s="23"/>
      <c r="AA1488" s="23"/>
      <c r="AB1488" s="23"/>
      <c r="AC1488" s="23"/>
      <c r="AD1488" s="23"/>
      <c r="AE1488" s="23"/>
      <c r="AF1488" s="16"/>
      <c r="AG1488" s="16"/>
      <c r="AH1488" s="280"/>
      <c r="AI1488" s="16"/>
      <c r="AJ1488" s="16"/>
      <c r="AK1488" s="23"/>
      <c r="AL1488" s="23"/>
      <c r="AM1488" s="23"/>
      <c r="AN1488" s="23"/>
    </row>
    <row r="1489" spans="1:40" ht="46.5" customHeight="1" x14ac:dyDescent="0.2">
      <c r="A1489" s="424" t="s">
        <v>531</v>
      </c>
      <c r="B1489" s="50">
        <v>2021</v>
      </c>
      <c r="C1489" s="16" t="s">
        <v>125</v>
      </c>
      <c r="D1489" s="425" t="s">
        <v>5018</v>
      </c>
      <c r="E1489" s="20" t="s">
        <v>540</v>
      </c>
      <c r="F1489" s="23"/>
      <c r="G1489" s="23"/>
      <c r="H1489" s="16" t="s">
        <v>107</v>
      </c>
      <c r="I1489" s="21"/>
      <c r="J1489" s="20" t="s">
        <v>582</v>
      </c>
      <c r="K1489" s="23"/>
      <c r="L1489" s="23"/>
      <c r="M1489" s="23"/>
      <c r="N1489" s="23" t="s">
        <v>162</v>
      </c>
      <c r="O1489" s="23" t="s">
        <v>163</v>
      </c>
      <c r="P1489" s="23"/>
      <c r="Q1489" s="23"/>
      <c r="R1489" s="23"/>
      <c r="S1489" s="23"/>
      <c r="T1489" s="23"/>
      <c r="U1489" s="23"/>
      <c r="V1489" s="23"/>
      <c r="W1489" s="23"/>
      <c r="X1489" s="23"/>
      <c r="Y1489" s="23"/>
      <c r="Z1489" s="23"/>
      <c r="AA1489" s="23"/>
      <c r="AB1489" s="23"/>
      <c r="AC1489" s="23"/>
      <c r="AD1489" s="23"/>
      <c r="AE1489" s="23"/>
      <c r="AF1489" s="16"/>
      <c r="AG1489" s="16"/>
      <c r="AH1489" s="280"/>
      <c r="AI1489" s="16"/>
      <c r="AJ1489" s="16"/>
      <c r="AK1489" s="23"/>
      <c r="AL1489" s="23"/>
      <c r="AM1489" s="23"/>
      <c r="AN1489" s="23"/>
    </row>
    <row r="1490" spans="1:40" ht="46.5" customHeight="1" x14ac:dyDescent="0.2">
      <c r="A1490" s="424" t="s">
        <v>531</v>
      </c>
      <c r="B1490" s="50">
        <v>2021</v>
      </c>
      <c r="C1490" s="16" t="s">
        <v>125</v>
      </c>
      <c r="D1490" s="425" t="s">
        <v>5019</v>
      </c>
      <c r="E1490" s="20" t="s">
        <v>540</v>
      </c>
      <c r="F1490" s="23"/>
      <c r="G1490" s="23"/>
      <c r="H1490" s="16" t="s">
        <v>107</v>
      </c>
      <c r="I1490" s="21"/>
      <c r="J1490" s="20" t="s">
        <v>583</v>
      </c>
      <c r="K1490" s="23"/>
      <c r="L1490" s="23"/>
      <c r="M1490" s="23"/>
      <c r="N1490" s="23" t="s">
        <v>162</v>
      </c>
      <c r="O1490" s="23" t="s">
        <v>163</v>
      </c>
      <c r="P1490" s="23"/>
      <c r="Q1490" s="23"/>
      <c r="R1490" s="23"/>
      <c r="S1490" s="23"/>
      <c r="T1490" s="23"/>
      <c r="U1490" s="23"/>
      <c r="V1490" s="23"/>
      <c r="W1490" s="23"/>
      <c r="X1490" s="23"/>
      <c r="Y1490" s="23"/>
      <c r="Z1490" s="23"/>
      <c r="AA1490" s="23"/>
      <c r="AB1490" s="23"/>
      <c r="AC1490" s="23"/>
      <c r="AD1490" s="23"/>
      <c r="AE1490" s="23"/>
      <c r="AF1490" s="16"/>
      <c r="AG1490" s="16"/>
      <c r="AH1490" s="280"/>
      <c r="AI1490" s="16"/>
      <c r="AJ1490" s="16"/>
      <c r="AK1490" s="23"/>
      <c r="AL1490" s="23"/>
      <c r="AM1490" s="23"/>
      <c r="AN1490" s="23"/>
    </row>
    <row r="1491" spans="1:40" ht="46.5" customHeight="1" x14ac:dyDescent="0.2">
      <c r="A1491" s="424" t="s">
        <v>531</v>
      </c>
      <c r="B1491" s="50">
        <v>2021</v>
      </c>
      <c r="C1491" s="16" t="s">
        <v>87</v>
      </c>
      <c r="D1491" s="425" t="s">
        <v>5020</v>
      </c>
      <c r="E1491" s="20" t="s">
        <v>540</v>
      </c>
      <c r="F1491" s="23"/>
      <c r="G1491" s="23"/>
      <c r="H1491" s="16" t="s">
        <v>107</v>
      </c>
      <c r="I1491" s="21"/>
      <c r="J1491" s="20" t="s">
        <v>584</v>
      </c>
      <c r="K1491" s="23"/>
      <c r="L1491" s="23"/>
      <c r="M1491" s="23"/>
      <c r="N1491" s="23" t="s">
        <v>360</v>
      </c>
      <c r="O1491" s="23" t="s">
        <v>361</v>
      </c>
      <c r="P1491" s="23"/>
      <c r="Q1491" s="23"/>
      <c r="R1491" s="23"/>
      <c r="S1491" s="23"/>
      <c r="T1491" s="23"/>
      <c r="U1491" s="23"/>
      <c r="V1491" s="23"/>
      <c r="W1491" s="23"/>
      <c r="X1491" s="23"/>
      <c r="Y1491" s="23"/>
      <c r="Z1491" s="23"/>
      <c r="AA1491" s="23"/>
      <c r="AB1491" s="23"/>
      <c r="AC1491" s="23"/>
      <c r="AD1491" s="23"/>
      <c r="AE1491" s="23"/>
      <c r="AF1491" s="16"/>
      <c r="AG1491" s="16"/>
      <c r="AH1491" s="280"/>
      <c r="AI1491" s="16"/>
      <c r="AJ1491" s="16"/>
      <c r="AK1491" s="23"/>
      <c r="AL1491" s="23"/>
      <c r="AM1491" s="23"/>
      <c r="AN1491" s="23"/>
    </row>
    <row r="1492" spans="1:40" ht="46.5" customHeight="1" x14ac:dyDescent="0.2">
      <c r="A1492" s="424" t="s">
        <v>531</v>
      </c>
      <c r="B1492" s="50">
        <v>2021</v>
      </c>
      <c r="C1492" s="16" t="s">
        <v>87</v>
      </c>
      <c r="D1492" s="425" t="s">
        <v>5021</v>
      </c>
      <c r="E1492" s="20" t="s">
        <v>540</v>
      </c>
      <c r="F1492" s="23"/>
      <c r="G1492" s="23"/>
      <c r="H1492" s="16" t="s">
        <v>107</v>
      </c>
      <c r="I1492" s="21"/>
      <c r="J1492" s="20" t="s">
        <v>585</v>
      </c>
      <c r="K1492" s="23"/>
      <c r="L1492" s="23"/>
      <c r="M1492" s="23"/>
      <c r="N1492" s="23" t="s">
        <v>586</v>
      </c>
      <c r="O1492" s="23" t="s">
        <v>587</v>
      </c>
      <c r="P1492" s="23"/>
      <c r="Q1492" s="23"/>
      <c r="R1492" s="23"/>
      <c r="S1492" s="23"/>
      <c r="T1492" s="23"/>
      <c r="U1492" s="23"/>
      <c r="V1492" s="23"/>
      <c r="W1492" s="23"/>
      <c r="X1492" s="23"/>
      <c r="Y1492" s="23"/>
      <c r="Z1492" s="23"/>
      <c r="AA1492" s="23"/>
      <c r="AB1492" s="23"/>
      <c r="AC1492" s="23"/>
      <c r="AD1492" s="23"/>
      <c r="AE1492" s="23"/>
      <c r="AF1492" s="16"/>
      <c r="AG1492" s="16"/>
      <c r="AH1492" s="280"/>
      <c r="AI1492" s="16"/>
      <c r="AJ1492" s="16"/>
      <c r="AK1492" s="23"/>
      <c r="AL1492" s="23"/>
      <c r="AM1492" s="23"/>
      <c r="AN1492" s="23"/>
    </row>
    <row r="1493" spans="1:40" ht="46.5" customHeight="1" x14ac:dyDescent="0.2">
      <c r="A1493" s="424" t="s">
        <v>531</v>
      </c>
      <c r="B1493" s="50">
        <v>2021</v>
      </c>
      <c r="C1493" s="16" t="s">
        <v>87</v>
      </c>
      <c r="D1493" s="134" t="s">
        <v>5022</v>
      </c>
      <c r="E1493" s="20" t="s">
        <v>540</v>
      </c>
      <c r="F1493" s="23"/>
      <c r="G1493" s="23"/>
      <c r="H1493" s="16" t="s">
        <v>107</v>
      </c>
      <c r="I1493" s="21"/>
      <c r="J1493" s="20" t="s">
        <v>588</v>
      </c>
      <c r="K1493" s="23"/>
      <c r="L1493" s="23"/>
      <c r="M1493" s="23"/>
      <c r="N1493" s="23" t="s">
        <v>360</v>
      </c>
      <c r="O1493" s="23" t="s">
        <v>361</v>
      </c>
      <c r="P1493" s="23"/>
      <c r="Q1493" s="23"/>
      <c r="R1493" s="23"/>
      <c r="S1493" s="23"/>
      <c r="T1493" s="23"/>
      <c r="U1493" s="23"/>
      <c r="V1493" s="23"/>
      <c r="W1493" s="23"/>
      <c r="X1493" s="23"/>
      <c r="Y1493" s="23"/>
      <c r="Z1493" s="23"/>
      <c r="AA1493" s="23"/>
      <c r="AB1493" s="23"/>
      <c r="AC1493" s="23" t="s">
        <v>62</v>
      </c>
      <c r="AD1493" s="23"/>
      <c r="AE1493" s="23"/>
      <c r="AF1493" s="16"/>
      <c r="AG1493" s="16"/>
      <c r="AH1493" s="280"/>
      <c r="AI1493" s="16"/>
      <c r="AJ1493" s="16"/>
      <c r="AK1493" s="23"/>
      <c r="AL1493" s="23"/>
      <c r="AM1493" s="23"/>
      <c r="AN1493" s="23"/>
    </row>
    <row r="1494" spans="1:40" ht="46.5" customHeight="1" x14ac:dyDescent="0.2">
      <c r="A1494" s="424" t="s">
        <v>531</v>
      </c>
      <c r="B1494" s="50">
        <v>2021</v>
      </c>
      <c r="C1494" s="16" t="s">
        <v>1579</v>
      </c>
      <c r="D1494" s="425" t="s">
        <v>5023</v>
      </c>
      <c r="E1494" s="20" t="s">
        <v>540</v>
      </c>
      <c r="F1494" s="23"/>
      <c r="G1494" s="23"/>
      <c r="H1494" s="16" t="s">
        <v>107</v>
      </c>
      <c r="I1494" s="21"/>
      <c r="J1494" s="20" t="s">
        <v>589</v>
      </c>
      <c r="K1494" s="23"/>
      <c r="L1494" s="23"/>
      <c r="M1494" s="23"/>
      <c r="N1494" s="23" t="s">
        <v>77</v>
      </c>
      <c r="O1494" s="23" t="s">
        <v>78</v>
      </c>
      <c r="P1494" s="23"/>
      <c r="Q1494" s="23"/>
      <c r="R1494" s="23"/>
      <c r="S1494" s="23"/>
      <c r="T1494" s="23"/>
      <c r="U1494" s="23"/>
      <c r="V1494" s="23"/>
      <c r="W1494" s="23"/>
      <c r="X1494" s="23"/>
      <c r="Y1494" s="23"/>
      <c r="Z1494" s="23"/>
      <c r="AA1494" s="23"/>
      <c r="AB1494" s="23"/>
      <c r="AC1494" s="23"/>
      <c r="AD1494" s="23"/>
      <c r="AE1494" s="23"/>
      <c r="AF1494" s="16"/>
      <c r="AG1494" s="16"/>
      <c r="AH1494" s="280"/>
      <c r="AI1494" s="16"/>
      <c r="AJ1494" s="16"/>
      <c r="AK1494" s="23"/>
      <c r="AL1494" s="23"/>
      <c r="AM1494" s="23"/>
      <c r="AN1494" s="23"/>
    </row>
    <row r="1495" spans="1:40" ht="46.5" customHeight="1" x14ac:dyDescent="0.2">
      <c r="A1495" s="424" t="s">
        <v>531</v>
      </c>
      <c r="B1495" s="50">
        <v>2021</v>
      </c>
      <c r="C1495" s="16" t="s">
        <v>1579</v>
      </c>
      <c r="D1495" s="425" t="s">
        <v>5024</v>
      </c>
      <c r="E1495" s="20" t="s">
        <v>540</v>
      </c>
      <c r="F1495" s="23"/>
      <c r="G1495" s="23"/>
      <c r="H1495" s="16" t="s">
        <v>107</v>
      </c>
      <c r="I1495" s="21"/>
      <c r="J1495" s="20" t="s">
        <v>590</v>
      </c>
      <c r="K1495" s="23"/>
      <c r="L1495" s="23"/>
      <c r="M1495" s="23"/>
      <c r="N1495" s="23" t="s">
        <v>440</v>
      </c>
      <c r="O1495" s="23" t="s">
        <v>441</v>
      </c>
      <c r="P1495" s="23"/>
      <c r="Q1495" s="23"/>
      <c r="R1495" s="23"/>
      <c r="S1495" s="23"/>
      <c r="T1495" s="23"/>
      <c r="U1495" s="23"/>
      <c r="V1495" s="23"/>
      <c r="W1495" s="23"/>
      <c r="X1495" s="23"/>
      <c r="Y1495" s="23"/>
      <c r="Z1495" s="23"/>
      <c r="AA1495" s="23"/>
      <c r="AB1495" s="23"/>
      <c r="AC1495" s="23"/>
      <c r="AD1495" s="23"/>
      <c r="AE1495" s="23"/>
      <c r="AF1495" s="16"/>
      <c r="AG1495" s="16"/>
      <c r="AH1495" s="280"/>
      <c r="AI1495" s="16"/>
      <c r="AJ1495" s="16"/>
      <c r="AK1495" s="23"/>
      <c r="AL1495" s="23"/>
      <c r="AM1495" s="23"/>
      <c r="AN1495" s="23"/>
    </row>
    <row r="1496" spans="1:40" ht="46.5" customHeight="1" x14ac:dyDescent="0.2">
      <c r="A1496" s="424" t="s">
        <v>531</v>
      </c>
      <c r="B1496" s="50">
        <v>2021</v>
      </c>
      <c r="C1496" s="16" t="s">
        <v>79</v>
      </c>
      <c r="D1496" s="425" t="s">
        <v>5025</v>
      </c>
      <c r="E1496" s="20" t="s">
        <v>540</v>
      </c>
      <c r="F1496" s="23"/>
      <c r="G1496" s="23"/>
      <c r="H1496" s="16" t="s">
        <v>107</v>
      </c>
      <c r="I1496" s="21"/>
      <c r="J1496" s="20" t="s">
        <v>591</v>
      </c>
      <c r="K1496" s="23"/>
      <c r="L1496" s="23"/>
      <c r="M1496" s="23"/>
      <c r="N1496" s="23" t="s">
        <v>929</v>
      </c>
      <c r="O1496" s="23" t="s">
        <v>495</v>
      </c>
      <c r="P1496" s="23"/>
      <c r="Q1496" s="23"/>
      <c r="R1496" s="23"/>
      <c r="S1496" s="23"/>
      <c r="T1496" s="23"/>
      <c r="U1496" s="23"/>
      <c r="V1496" s="23"/>
      <c r="W1496" s="23"/>
      <c r="X1496" s="23"/>
      <c r="Y1496" s="23"/>
      <c r="Z1496" s="23"/>
      <c r="AA1496" s="23"/>
      <c r="AB1496" s="23"/>
      <c r="AC1496" s="23"/>
      <c r="AD1496" s="23"/>
      <c r="AE1496" s="23"/>
      <c r="AF1496" s="16"/>
      <c r="AG1496" s="16"/>
      <c r="AH1496" s="280"/>
      <c r="AI1496" s="16"/>
      <c r="AJ1496" s="16"/>
      <c r="AK1496" s="23"/>
      <c r="AL1496" s="23"/>
      <c r="AM1496" s="23"/>
      <c r="AN1496" s="23"/>
    </row>
    <row r="1497" spans="1:40" ht="46.5" customHeight="1" x14ac:dyDescent="0.2">
      <c r="A1497" s="424" t="s">
        <v>531</v>
      </c>
      <c r="B1497" s="50">
        <v>2021</v>
      </c>
      <c r="C1497" s="16" t="s">
        <v>1579</v>
      </c>
      <c r="D1497" s="425" t="s">
        <v>5026</v>
      </c>
      <c r="E1497" s="20" t="s">
        <v>540</v>
      </c>
      <c r="F1497" s="23"/>
      <c r="G1497" s="23"/>
      <c r="H1497" s="16" t="s">
        <v>107</v>
      </c>
      <c r="I1497" s="21"/>
      <c r="J1497" s="20" t="s">
        <v>592</v>
      </c>
      <c r="K1497" s="23"/>
      <c r="L1497" s="23"/>
      <c r="M1497" s="23"/>
      <c r="N1497" s="23" t="s">
        <v>463</v>
      </c>
      <c r="O1497" s="23" t="s">
        <v>464</v>
      </c>
      <c r="P1497" s="23"/>
      <c r="Q1497" s="23"/>
      <c r="R1497" s="23"/>
      <c r="S1497" s="23"/>
      <c r="T1497" s="23"/>
      <c r="U1497" s="23"/>
      <c r="V1497" s="23"/>
      <c r="W1497" s="23"/>
      <c r="X1497" s="23"/>
      <c r="Y1497" s="23"/>
      <c r="Z1497" s="23"/>
      <c r="AA1497" s="23"/>
      <c r="AB1497" s="23"/>
      <c r="AC1497" s="23"/>
      <c r="AD1497" s="23"/>
      <c r="AE1497" s="23"/>
      <c r="AF1497" s="16"/>
      <c r="AG1497" s="16"/>
      <c r="AH1497" s="280"/>
      <c r="AI1497" s="16"/>
      <c r="AJ1497" s="16"/>
      <c r="AK1497" s="23"/>
      <c r="AL1497" s="23"/>
      <c r="AM1497" s="23"/>
      <c r="AN1497" s="23"/>
    </row>
    <row r="1498" spans="1:40" ht="46.5" customHeight="1" x14ac:dyDescent="0.2">
      <c r="A1498" s="424" t="s">
        <v>531</v>
      </c>
      <c r="B1498" s="50">
        <v>2021</v>
      </c>
      <c r="C1498" s="16" t="s">
        <v>1579</v>
      </c>
      <c r="D1498" s="425" t="s">
        <v>5027</v>
      </c>
      <c r="E1498" s="20" t="s">
        <v>540</v>
      </c>
      <c r="F1498" s="23"/>
      <c r="G1498" s="23"/>
      <c r="H1498" s="16" t="s">
        <v>107</v>
      </c>
      <c r="I1498" s="21"/>
      <c r="J1498" s="20" t="s">
        <v>593</v>
      </c>
      <c r="K1498" s="23"/>
      <c r="L1498" s="23"/>
      <c r="M1498" s="23"/>
      <c r="N1498" s="23" t="s">
        <v>77</v>
      </c>
      <c r="O1498" s="23" t="s">
        <v>78</v>
      </c>
      <c r="P1498" s="23"/>
      <c r="Q1498" s="23"/>
      <c r="R1498" s="23"/>
      <c r="S1498" s="23"/>
      <c r="T1498" s="23"/>
      <c r="U1498" s="23"/>
      <c r="V1498" s="23"/>
      <c r="W1498" s="23"/>
      <c r="X1498" s="23"/>
      <c r="Y1498" s="23"/>
      <c r="Z1498" s="23"/>
      <c r="AA1498" s="23"/>
      <c r="AB1498" s="23"/>
      <c r="AC1498" s="23"/>
      <c r="AD1498" s="23"/>
      <c r="AE1498" s="23"/>
      <c r="AF1498" s="16"/>
      <c r="AG1498" s="16"/>
      <c r="AH1498" s="280"/>
      <c r="AI1498" s="16"/>
      <c r="AJ1498" s="16"/>
      <c r="AK1498" s="23"/>
      <c r="AL1498" s="23"/>
      <c r="AM1498" s="23"/>
      <c r="AN1498" s="23"/>
    </row>
    <row r="1499" spans="1:40" ht="46.5" customHeight="1" x14ac:dyDescent="0.2">
      <c r="A1499" s="424" t="s">
        <v>531</v>
      </c>
      <c r="B1499" s="50">
        <v>2021</v>
      </c>
      <c r="C1499" s="16" t="s">
        <v>1579</v>
      </c>
      <c r="D1499" s="425" t="s">
        <v>5028</v>
      </c>
      <c r="E1499" s="20" t="s">
        <v>540</v>
      </c>
      <c r="F1499" s="23"/>
      <c r="G1499" s="23"/>
      <c r="H1499" s="16" t="s">
        <v>107</v>
      </c>
      <c r="I1499" s="21"/>
      <c r="J1499" s="20" t="s">
        <v>594</v>
      </c>
      <c r="K1499" s="23"/>
      <c r="L1499" s="23"/>
      <c r="M1499" s="23"/>
      <c r="N1499" s="23" t="s">
        <v>77</v>
      </c>
      <c r="O1499" s="23" t="s">
        <v>78</v>
      </c>
      <c r="P1499" s="23"/>
      <c r="Q1499" s="23"/>
      <c r="R1499" s="23"/>
      <c r="S1499" s="23"/>
      <c r="T1499" s="23"/>
      <c r="U1499" s="23"/>
      <c r="V1499" s="23"/>
      <c r="W1499" s="23"/>
      <c r="X1499" s="23"/>
      <c r="Y1499" s="23"/>
      <c r="Z1499" s="23"/>
      <c r="AA1499" s="23"/>
      <c r="AB1499" s="23"/>
      <c r="AC1499" s="23"/>
      <c r="AD1499" s="23"/>
      <c r="AE1499" s="23"/>
      <c r="AF1499" s="16"/>
      <c r="AG1499" s="16"/>
      <c r="AH1499" s="280"/>
      <c r="AI1499" s="16"/>
      <c r="AJ1499" s="16"/>
      <c r="AK1499" s="23"/>
      <c r="AL1499" s="23"/>
      <c r="AM1499" s="23"/>
      <c r="AN1499" s="23"/>
    </row>
    <row r="1500" spans="1:40" ht="46.5" customHeight="1" x14ac:dyDescent="0.2">
      <c r="A1500" s="424" t="s">
        <v>531</v>
      </c>
      <c r="B1500" s="50">
        <v>2021</v>
      </c>
      <c r="C1500" s="16" t="s">
        <v>1579</v>
      </c>
      <c r="D1500" s="425" t="s">
        <v>5029</v>
      </c>
      <c r="E1500" s="20" t="s">
        <v>540</v>
      </c>
      <c r="F1500" s="23"/>
      <c r="G1500" s="23"/>
      <c r="H1500" s="16" t="s">
        <v>107</v>
      </c>
      <c r="I1500" s="21"/>
      <c r="J1500" s="20" t="s">
        <v>595</v>
      </c>
      <c r="K1500" s="23"/>
      <c r="L1500" s="23"/>
      <c r="M1500" s="23"/>
      <c r="N1500" s="23" t="s">
        <v>77</v>
      </c>
      <c r="O1500" s="23" t="s">
        <v>78</v>
      </c>
      <c r="P1500" s="23"/>
      <c r="Q1500" s="23"/>
      <c r="R1500" s="23"/>
      <c r="S1500" s="23"/>
      <c r="T1500" s="23"/>
      <c r="U1500" s="23"/>
      <c r="V1500" s="23"/>
      <c r="W1500" s="23"/>
      <c r="X1500" s="23"/>
      <c r="Y1500" s="23"/>
      <c r="Z1500" s="23"/>
      <c r="AA1500" s="23"/>
      <c r="AB1500" s="23"/>
      <c r="AC1500" s="23"/>
      <c r="AD1500" s="23"/>
      <c r="AE1500" s="23"/>
      <c r="AF1500" s="16"/>
      <c r="AG1500" s="16"/>
      <c r="AH1500" s="280"/>
      <c r="AI1500" s="16"/>
      <c r="AJ1500" s="16"/>
      <c r="AK1500" s="23"/>
      <c r="AL1500" s="23"/>
      <c r="AM1500" s="23"/>
      <c r="AN1500" s="23"/>
    </row>
    <row r="1501" spans="1:40" ht="46.5" customHeight="1" x14ac:dyDescent="0.2">
      <c r="A1501" s="424" t="s">
        <v>531</v>
      </c>
      <c r="B1501" s="50">
        <v>2021</v>
      </c>
      <c r="C1501" s="16" t="s">
        <v>136</v>
      </c>
      <c r="D1501" s="425" t="s">
        <v>5030</v>
      </c>
      <c r="E1501" s="20" t="s">
        <v>540</v>
      </c>
      <c r="F1501" s="23"/>
      <c r="G1501" s="23"/>
      <c r="H1501" s="16" t="s">
        <v>107</v>
      </c>
      <c r="I1501" s="21"/>
      <c r="J1501" s="20" t="s">
        <v>596</v>
      </c>
      <c r="K1501" s="23"/>
      <c r="L1501" s="23"/>
      <c r="M1501" s="23"/>
      <c r="N1501" s="23" t="s">
        <v>147</v>
      </c>
      <c r="O1501" s="23" t="s">
        <v>142</v>
      </c>
      <c r="P1501" s="23"/>
      <c r="Q1501" s="23"/>
      <c r="R1501" s="23"/>
      <c r="S1501" s="23"/>
      <c r="T1501" s="23"/>
      <c r="U1501" s="23"/>
      <c r="V1501" s="23"/>
      <c r="W1501" s="23"/>
      <c r="X1501" s="23"/>
      <c r="Y1501" s="23"/>
      <c r="Z1501" s="23"/>
      <c r="AA1501" s="23"/>
      <c r="AB1501" s="23"/>
      <c r="AC1501" s="23" t="s">
        <v>62</v>
      </c>
      <c r="AD1501" s="23"/>
      <c r="AE1501" s="23"/>
      <c r="AF1501" s="16"/>
      <c r="AG1501" s="16"/>
      <c r="AH1501" s="280"/>
      <c r="AI1501" s="16"/>
      <c r="AJ1501" s="16"/>
      <c r="AK1501" s="23"/>
      <c r="AL1501" s="23"/>
      <c r="AM1501" s="23"/>
      <c r="AN1501" s="23"/>
    </row>
    <row r="1502" spans="1:40" ht="46.5" customHeight="1" x14ac:dyDescent="0.2">
      <c r="A1502" s="424" t="s">
        <v>531</v>
      </c>
      <c r="B1502" s="50">
        <v>2021</v>
      </c>
      <c r="C1502" s="16" t="s">
        <v>136</v>
      </c>
      <c r="D1502" s="425" t="s">
        <v>5031</v>
      </c>
      <c r="E1502" s="20" t="s">
        <v>540</v>
      </c>
      <c r="F1502" s="23"/>
      <c r="G1502" s="23"/>
      <c r="H1502" s="16" t="s">
        <v>107</v>
      </c>
      <c r="I1502" s="21"/>
      <c r="J1502" s="20" t="s">
        <v>597</v>
      </c>
      <c r="K1502" s="23"/>
      <c r="L1502" s="23"/>
      <c r="M1502" s="23"/>
      <c r="N1502" s="23" t="s">
        <v>147</v>
      </c>
      <c r="O1502" s="23" t="s">
        <v>142</v>
      </c>
      <c r="P1502" s="23"/>
      <c r="Q1502" s="23"/>
      <c r="R1502" s="23"/>
      <c r="S1502" s="23"/>
      <c r="T1502" s="23"/>
      <c r="U1502" s="23"/>
      <c r="V1502" s="23"/>
      <c r="W1502" s="23"/>
      <c r="X1502" s="23"/>
      <c r="Y1502" s="23"/>
      <c r="Z1502" s="23"/>
      <c r="AA1502" s="23"/>
      <c r="AB1502" s="23"/>
      <c r="AC1502" s="23" t="s">
        <v>62</v>
      </c>
      <c r="AD1502" s="23"/>
      <c r="AE1502" s="23"/>
      <c r="AF1502" s="16"/>
      <c r="AG1502" s="16"/>
      <c r="AH1502" s="280"/>
      <c r="AI1502" s="16"/>
      <c r="AJ1502" s="16"/>
      <c r="AK1502" s="23"/>
      <c r="AL1502" s="23"/>
      <c r="AM1502" s="23"/>
      <c r="AN1502" s="23"/>
    </row>
    <row r="1503" spans="1:40" ht="46.5" customHeight="1" x14ac:dyDescent="0.2">
      <c r="A1503" s="424" t="s">
        <v>531</v>
      </c>
      <c r="B1503" s="50">
        <v>2021</v>
      </c>
      <c r="C1503" s="16" t="s">
        <v>125</v>
      </c>
      <c r="D1503" s="425" t="s">
        <v>5032</v>
      </c>
      <c r="E1503" s="20" t="s">
        <v>540</v>
      </c>
      <c r="F1503" s="23"/>
      <c r="G1503" s="23"/>
      <c r="H1503" s="16" t="s">
        <v>107</v>
      </c>
      <c r="I1503" s="21"/>
      <c r="J1503" s="20" t="s">
        <v>598</v>
      </c>
      <c r="K1503" s="23"/>
      <c r="L1503" s="23"/>
      <c r="M1503" s="23"/>
      <c r="N1503" s="23" t="s">
        <v>352</v>
      </c>
      <c r="O1503" s="23" t="s">
        <v>353</v>
      </c>
      <c r="P1503" s="23"/>
      <c r="Q1503" s="23"/>
      <c r="R1503" s="23"/>
      <c r="S1503" s="23"/>
      <c r="T1503" s="23"/>
      <c r="U1503" s="23"/>
      <c r="V1503" s="23"/>
      <c r="W1503" s="23"/>
      <c r="X1503" s="23"/>
      <c r="Y1503" s="23"/>
      <c r="Z1503" s="23"/>
      <c r="AA1503" s="23"/>
      <c r="AB1503" s="23"/>
      <c r="AC1503" s="23"/>
      <c r="AD1503" s="23"/>
      <c r="AE1503" s="23"/>
      <c r="AF1503" s="16"/>
      <c r="AG1503" s="16"/>
      <c r="AH1503" s="280"/>
      <c r="AI1503" s="16"/>
      <c r="AJ1503" s="16"/>
      <c r="AK1503" s="23"/>
      <c r="AL1503" s="23"/>
      <c r="AM1503" s="23"/>
      <c r="AN1503" s="23"/>
    </row>
    <row r="1504" spans="1:40" ht="46.5" customHeight="1" x14ac:dyDescent="0.2">
      <c r="A1504" s="424" t="s">
        <v>531</v>
      </c>
      <c r="B1504" s="50">
        <v>2021</v>
      </c>
      <c r="C1504" s="16" t="s">
        <v>54</v>
      </c>
      <c r="D1504" s="425" t="s">
        <v>5033</v>
      </c>
      <c r="E1504" s="20" t="s">
        <v>540</v>
      </c>
      <c r="F1504" s="23"/>
      <c r="G1504" s="23"/>
      <c r="H1504" s="16" t="s">
        <v>107</v>
      </c>
      <c r="I1504" s="21"/>
      <c r="J1504" s="20" t="s">
        <v>599</v>
      </c>
      <c r="K1504" s="23"/>
      <c r="L1504" s="23"/>
      <c r="M1504" s="23"/>
      <c r="N1504" s="23" t="s">
        <v>577</v>
      </c>
      <c r="O1504" s="23" t="s">
        <v>361</v>
      </c>
      <c r="P1504" s="23"/>
      <c r="Q1504" s="23"/>
      <c r="R1504" s="23"/>
      <c r="S1504" s="23"/>
      <c r="T1504" s="23"/>
      <c r="U1504" s="23"/>
      <c r="V1504" s="23"/>
      <c r="W1504" s="23"/>
      <c r="X1504" s="23"/>
      <c r="Y1504" s="23"/>
      <c r="Z1504" s="23"/>
      <c r="AA1504" s="23"/>
      <c r="AB1504" s="23"/>
      <c r="AC1504" s="23"/>
      <c r="AD1504" s="23"/>
      <c r="AE1504" s="23"/>
      <c r="AF1504" s="16"/>
      <c r="AG1504" s="16"/>
      <c r="AH1504" s="280"/>
      <c r="AI1504" s="16"/>
      <c r="AJ1504" s="16"/>
      <c r="AK1504" s="23"/>
      <c r="AL1504" s="23"/>
      <c r="AM1504" s="23"/>
      <c r="AN1504" s="23"/>
    </row>
    <row r="1505" spans="1:40" ht="46.5" customHeight="1" x14ac:dyDescent="0.2">
      <c r="A1505" s="424" t="s">
        <v>531</v>
      </c>
      <c r="B1505" s="50">
        <v>2021</v>
      </c>
      <c r="C1505" s="16" t="s">
        <v>54</v>
      </c>
      <c r="D1505" s="425" t="s">
        <v>5034</v>
      </c>
      <c r="E1505" s="20" t="s">
        <v>540</v>
      </c>
      <c r="F1505" s="23"/>
      <c r="G1505" s="23"/>
      <c r="H1505" s="16" t="s">
        <v>107</v>
      </c>
      <c r="I1505" s="21"/>
      <c r="J1505" s="20" t="s">
        <v>600</v>
      </c>
      <c r="K1505" s="23"/>
      <c r="L1505" s="23"/>
      <c r="M1505" s="23"/>
      <c r="N1505" s="23" t="s">
        <v>352</v>
      </c>
      <c r="O1505" s="23" t="s">
        <v>353</v>
      </c>
      <c r="P1505" s="23"/>
      <c r="Q1505" s="23"/>
      <c r="R1505" s="23"/>
      <c r="S1505" s="23"/>
      <c r="T1505" s="23"/>
      <c r="U1505" s="23"/>
      <c r="V1505" s="23"/>
      <c r="W1505" s="23"/>
      <c r="X1505" s="23"/>
      <c r="Y1505" s="23"/>
      <c r="Z1505" s="23"/>
      <c r="AA1505" s="23"/>
      <c r="AB1505" s="23"/>
      <c r="AC1505" s="23"/>
      <c r="AD1505" s="23"/>
      <c r="AE1505" s="23"/>
      <c r="AF1505" s="16"/>
      <c r="AG1505" s="16"/>
      <c r="AH1505" s="280"/>
      <c r="AI1505" s="16"/>
      <c r="AJ1505" s="16"/>
      <c r="AK1505" s="23"/>
      <c r="AL1505" s="23"/>
      <c r="AM1505" s="23"/>
      <c r="AN1505" s="23"/>
    </row>
    <row r="1506" spans="1:40" ht="46.5" customHeight="1" x14ac:dyDescent="0.2">
      <c r="A1506" s="424" t="s">
        <v>531</v>
      </c>
      <c r="B1506" s="50">
        <v>2021</v>
      </c>
      <c r="C1506" s="16" t="s">
        <v>54</v>
      </c>
      <c r="D1506" s="425" t="s">
        <v>5035</v>
      </c>
      <c r="E1506" s="20" t="s">
        <v>540</v>
      </c>
      <c r="F1506" s="23"/>
      <c r="G1506" s="23"/>
      <c r="H1506" s="16" t="s">
        <v>107</v>
      </c>
      <c r="I1506" s="21"/>
      <c r="J1506" s="20" t="s">
        <v>601</v>
      </c>
      <c r="K1506" s="23"/>
      <c r="L1506" s="23"/>
      <c r="M1506" s="23"/>
      <c r="N1506" s="23" t="s">
        <v>586</v>
      </c>
      <c r="O1506" s="23" t="s">
        <v>587</v>
      </c>
      <c r="P1506" s="23"/>
      <c r="Q1506" s="23"/>
      <c r="R1506" s="23"/>
      <c r="S1506" s="23"/>
      <c r="T1506" s="23"/>
      <c r="U1506" s="23"/>
      <c r="V1506" s="23"/>
      <c r="W1506" s="23"/>
      <c r="X1506" s="23"/>
      <c r="Y1506" s="23"/>
      <c r="Z1506" s="23"/>
      <c r="AA1506" s="23"/>
      <c r="AB1506" s="23"/>
      <c r="AC1506" s="23"/>
      <c r="AD1506" s="23"/>
      <c r="AE1506" s="23"/>
      <c r="AF1506" s="16"/>
      <c r="AG1506" s="16"/>
      <c r="AH1506" s="280"/>
      <c r="AI1506" s="16"/>
      <c r="AJ1506" s="16"/>
      <c r="AK1506" s="23"/>
      <c r="AL1506" s="23"/>
      <c r="AM1506" s="23"/>
      <c r="AN1506" s="23"/>
    </row>
    <row r="1507" spans="1:40" ht="46.5" customHeight="1" x14ac:dyDescent="0.2">
      <c r="A1507" s="424" t="s">
        <v>531</v>
      </c>
      <c r="B1507" s="50">
        <v>2021</v>
      </c>
      <c r="C1507" s="16" t="s">
        <v>1579</v>
      </c>
      <c r="D1507" s="425" t="s">
        <v>5036</v>
      </c>
      <c r="E1507" s="20" t="s">
        <v>540</v>
      </c>
      <c r="F1507" s="23"/>
      <c r="G1507" s="23"/>
      <c r="H1507" s="16" t="s">
        <v>107</v>
      </c>
      <c r="I1507" s="21"/>
      <c r="J1507" s="20" t="s">
        <v>602</v>
      </c>
      <c r="K1507" s="23"/>
      <c r="L1507" s="23"/>
      <c r="M1507" s="23"/>
      <c r="N1507" s="23" t="s">
        <v>440</v>
      </c>
      <c r="O1507" s="23" t="s">
        <v>441</v>
      </c>
      <c r="P1507" s="23"/>
      <c r="Q1507" s="23"/>
      <c r="R1507" s="23"/>
      <c r="S1507" s="23"/>
      <c r="T1507" s="23"/>
      <c r="U1507" s="23"/>
      <c r="V1507" s="23"/>
      <c r="W1507" s="23"/>
      <c r="X1507" s="23"/>
      <c r="Y1507" s="23"/>
      <c r="Z1507" s="23"/>
      <c r="AA1507" s="23"/>
      <c r="AB1507" s="23"/>
      <c r="AC1507" s="23"/>
      <c r="AD1507" s="23"/>
      <c r="AE1507" s="23"/>
      <c r="AF1507" s="16"/>
      <c r="AG1507" s="16"/>
      <c r="AH1507" s="280"/>
      <c r="AI1507" s="16"/>
      <c r="AJ1507" s="16"/>
      <c r="AK1507" s="23"/>
      <c r="AL1507" s="23"/>
      <c r="AM1507" s="23"/>
      <c r="AN1507" s="23"/>
    </row>
    <row r="1508" spans="1:40" ht="46.5" customHeight="1" x14ac:dyDescent="0.2">
      <c r="A1508" s="424" t="s">
        <v>531</v>
      </c>
      <c r="B1508" s="50">
        <v>2021</v>
      </c>
      <c r="C1508" s="16" t="s">
        <v>54</v>
      </c>
      <c r="D1508" s="425" t="s">
        <v>5037</v>
      </c>
      <c r="E1508" s="20" t="s">
        <v>540</v>
      </c>
      <c r="F1508" s="23"/>
      <c r="G1508" s="23"/>
      <c r="H1508" s="16" t="s">
        <v>107</v>
      </c>
      <c r="I1508" s="21"/>
      <c r="J1508" s="20" t="s">
        <v>603</v>
      </c>
      <c r="K1508" s="23"/>
      <c r="L1508" s="23"/>
      <c r="M1508" s="23"/>
      <c r="N1508" s="23" t="s">
        <v>577</v>
      </c>
      <c r="O1508" s="23" t="s">
        <v>361</v>
      </c>
      <c r="P1508" s="23"/>
      <c r="Q1508" s="23"/>
      <c r="R1508" s="23"/>
      <c r="S1508" s="23"/>
      <c r="T1508" s="23"/>
      <c r="U1508" s="23"/>
      <c r="V1508" s="23"/>
      <c r="W1508" s="23"/>
      <c r="X1508" s="23"/>
      <c r="Y1508" s="23"/>
      <c r="Z1508" s="23"/>
      <c r="AA1508" s="23"/>
      <c r="AB1508" s="23"/>
      <c r="AC1508" s="23"/>
      <c r="AD1508" s="23"/>
      <c r="AE1508" s="23"/>
      <c r="AF1508" s="16"/>
      <c r="AG1508" s="16"/>
      <c r="AH1508" s="280"/>
      <c r="AI1508" s="16"/>
      <c r="AJ1508" s="16"/>
      <c r="AK1508" s="23"/>
      <c r="AL1508" s="23"/>
      <c r="AM1508" s="23"/>
      <c r="AN1508" s="23"/>
    </row>
    <row r="1509" spans="1:40" ht="46.5" customHeight="1" x14ac:dyDescent="0.2">
      <c r="A1509" s="424" t="s">
        <v>531</v>
      </c>
      <c r="B1509" s="50">
        <v>2021</v>
      </c>
      <c r="C1509" s="16" t="s">
        <v>54</v>
      </c>
      <c r="D1509" s="426" t="s">
        <v>5038</v>
      </c>
      <c r="E1509" s="20" t="s">
        <v>540</v>
      </c>
      <c r="F1509" s="23"/>
      <c r="G1509" s="23"/>
      <c r="H1509" s="16" t="s">
        <v>107</v>
      </c>
      <c r="I1509" s="21"/>
      <c r="J1509" s="20" t="s">
        <v>604</v>
      </c>
      <c r="K1509" s="23"/>
      <c r="L1509" s="23"/>
      <c r="M1509" s="23"/>
      <c r="N1509" s="23" t="s">
        <v>577</v>
      </c>
      <c r="O1509" s="23" t="s">
        <v>361</v>
      </c>
      <c r="P1509" s="23"/>
      <c r="Q1509" s="23"/>
      <c r="R1509" s="23"/>
      <c r="S1509" s="23"/>
      <c r="T1509" s="23"/>
      <c r="U1509" s="23"/>
      <c r="V1509" s="23"/>
      <c r="W1509" s="23"/>
      <c r="X1509" s="23"/>
      <c r="Y1509" s="23"/>
      <c r="Z1509" s="23"/>
      <c r="AA1509" s="23"/>
      <c r="AB1509" s="23"/>
      <c r="AC1509" s="23"/>
      <c r="AD1509" s="23"/>
      <c r="AE1509" s="23"/>
      <c r="AF1509" s="16"/>
      <c r="AG1509" s="16"/>
      <c r="AH1509" s="280"/>
      <c r="AI1509" s="16"/>
      <c r="AJ1509" s="16"/>
      <c r="AK1509" s="23"/>
      <c r="AL1509" s="23"/>
      <c r="AM1509" s="23"/>
      <c r="AN1509" s="23"/>
    </row>
    <row r="1510" spans="1:40" ht="46.5" customHeight="1" x14ac:dyDescent="0.2">
      <c r="A1510" s="424" t="s">
        <v>531</v>
      </c>
      <c r="B1510" s="50">
        <v>2021</v>
      </c>
      <c r="C1510" s="16" t="s">
        <v>54</v>
      </c>
      <c r="D1510" s="137" t="s">
        <v>5039</v>
      </c>
      <c r="E1510" s="20" t="s">
        <v>540</v>
      </c>
      <c r="F1510" s="23"/>
      <c r="G1510" s="23"/>
      <c r="H1510" s="16" t="s">
        <v>107</v>
      </c>
      <c r="I1510" s="21"/>
      <c r="J1510" s="20" t="s">
        <v>605</v>
      </c>
      <c r="K1510" s="23"/>
      <c r="L1510" s="23"/>
      <c r="M1510" s="23"/>
      <c r="N1510" s="23" t="s">
        <v>1732</v>
      </c>
      <c r="O1510" s="23" t="s">
        <v>378</v>
      </c>
      <c r="P1510" s="23"/>
      <c r="Q1510" s="23"/>
      <c r="R1510" s="23"/>
      <c r="S1510" s="23"/>
      <c r="T1510" s="23"/>
      <c r="U1510" s="23"/>
      <c r="V1510" s="23"/>
      <c r="W1510" s="23"/>
      <c r="X1510" s="23"/>
      <c r="Y1510" s="23"/>
      <c r="Z1510" s="23"/>
      <c r="AA1510" s="23"/>
      <c r="AB1510" s="23"/>
      <c r="AC1510" s="23"/>
      <c r="AD1510" s="23"/>
      <c r="AE1510" s="23"/>
      <c r="AF1510" s="16"/>
      <c r="AG1510" s="16"/>
      <c r="AH1510" s="280"/>
      <c r="AI1510" s="16"/>
      <c r="AJ1510" s="16"/>
      <c r="AK1510" s="23"/>
      <c r="AL1510" s="23"/>
      <c r="AM1510" s="23"/>
      <c r="AN1510" s="23"/>
    </row>
    <row r="1511" spans="1:40" ht="46.5" customHeight="1" x14ac:dyDescent="0.2">
      <c r="A1511" s="424" t="s">
        <v>531</v>
      </c>
      <c r="B1511" s="50">
        <v>2021</v>
      </c>
      <c r="C1511" s="16" t="s">
        <v>79</v>
      </c>
      <c r="D1511" s="425" t="s">
        <v>5040</v>
      </c>
      <c r="E1511" s="20" t="s">
        <v>540</v>
      </c>
      <c r="F1511" s="23"/>
      <c r="G1511" s="23"/>
      <c r="H1511" s="16" t="s">
        <v>107</v>
      </c>
      <c r="I1511" s="21"/>
      <c r="J1511" s="20" t="s">
        <v>606</v>
      </c>
      <c r="K1511" s="23"/>
      <c r="L1511" s="23"/>
      <c r="M1511" s="23"/>
      <c r="N1511" s="23" t="s">
        <v>568</v>
      </c>
      <c r="O1511" s="23" t="s">
        <v>569</v>
      </c>
      <c r="P1511" s="23" t="s">
        <v>257</v>
      </c>
      <c r="Q1511" s="23" t="s">
        <v>258</v>
      </c>
      <c r="R1511" s="23"/>
      <c r="S1511" s="23"/>
      <c r="T1511" s="23"/>
      <c r="U1511" s="23"/>
      <c r="V1511" s="23"/>
      <c r="W1511" s="23"/>
      <c r="X1511" s="23"/>
      <c r="Y1511" s="23"/>
      <c r="Z1511" s="23"/>
      <c r="AA1511" s="23"/>
      <c r="AB1511" s="23"/>
      <c r="AC1511" s="23"/>
      <c r="AD1511" s="23"/>
      <c r="AE1511" s="23"/>
      <c r="AF1511" s="16"/>
      <c r="AG1511" s="16"/>
      <c r="AH1511" s="280"/>
      <c r="AI1511" s="16"/>
      <c r="AJ1511" s="16"/>
      <c r="AK1511" s="23"/>
      <c r="AL1511" s="23"/>
      <c r="AM1511" s="23"/>
      <c r="AN1511" s="23"/>
    </row>
    <row r="1512" spans="1:40" ht="46.5" customHeight="1" x14ac:dyDescent="0.2">
      <c r="A1512" s="424" t="s">
        <v>531</v>
      </c>
      <c r="B1512" s="50">
        <v>2021</v>
      </c>
      <c r="C1512" s="16" t="s">
        <v>79</v>
      </c>
      <c r="D1512" s="425" t="s">
        <v>5041</v>
      </c>
      <c r="E1512" s="20" t="s">
        <v>540</v>
      </c>
      <c r="F1512" s="23"/>
      <c r="G1512" s="23"/>
      <c r="H1512" s="16" t="s">
        <v>107</v>
      </c>
      <c r="I1512" s="21"/>
      <c r="J1512" s="20" t="s">
        <v>607</v>
      </c>
      <c r="K1512" s="23"/>
      <c r="L1512" s="23"/>
      <c r="M1512" s="23"/>
      <c r="N1512" s="23" t="s">
        <v>257</v>
      </c>
      <c r="O1512" s="23" t="s">
        <v>258</v>
      </c>
      <c r="P1512" s="23"/>
      <c r="Q1512" s="23"/>
      <c r="R1512" s="23"/>
      <c r="S1512" s="23"/>
      <c r="T1512" s="23"/>
      <c r="U1512" s="23"/>
      <c r="V1512" s="23"/>
      <c r="W1512" s="23"/>
      <c r="X1512" s="23"/>
      <c r="Y1512" s="23"/>
      <c r="Z1512" s="23"/>
      <c r="AA1512" s="23"/>
      <c r="AB1512" s="23"/>
      <c r="AC1512" s="23"/>
      <c r="AD1512" s="23"/>
      <c r="AE1512" s="23"/>
      <c r="AF1512" s="16"/>
      <c r="AG1512" s="16"/>
      <c r="AH1512" s="280"/>
      <c r="AI1512" s="16"/>
      <c r="AJ1512" s="16"/>
      <c r="AK1512" s="23"/>
      <c r="AL1512" s="23"/>
      <c r="AM1512" s="23"/>
      <c r="AN1512" s="23"/>
    </row>
    <row r="1513" spans="1:40" ht="46.5" customHeight="1" x14ac:dyDescent="0.2">
      <c r="A1513" s="424" t="s">
        <v>531</v>
      </c>
      <c r="B1513" s="50">
        <v>2021</v>
      </c>
      <c r="C1513" s="16" t="s">
        <v>136</v>
      </c>
      <c r="D1513" s="425" t="s">
        <v>5042</v>
      </c>
      <c r="E1513" s="20" t="s">
        <v>540</v>
      </c>
      <c r="F1513" s="23"/>
      <c r="G1513" s="23"/>
      <c r="H1513" s="16" t="s">
        <v>107</v>
      </c>
      <c r="I1513" s="21"/>
      <c r="J1513" s="20" t="s">
        <v>608</v>
      </c>
      <c r="K1513" s="23"/>
      <c r="L1513" s="23"/>
      <c r="M1513" s="23"/>
      <c r="N1513" s="23" t="s">
        <v>609</v>
      </c>
      <c r="O1513" s="23" t="s">
        <v>610</v>
      </c>
      <c r="P1513" s="23"/>
      <c r="Q1513" s="23"/>
      <c r="R1513" s="23"/>
      <c r="S1513" s="23"/>
      <c r="T1513" s="23"/>
      <c r="U1513" s="23"/>
      <c r="V1513" s="23"/>
      <c r="W1513" s="23"/>
      <c r="X1513" s="23"/>
      <c r="Y1513" s="23"/>
      <c r="Z1513" s="23"/>
      <c r="AA1513" s="23"/>
      <c r="AB1513" s="23"/>
      <c r="AC1513" s="23"/>
      <c r="AD1513" s="23"/>
      <c r="AE1513" s="23"/>
      <c r="AF1513" s="16"/>
      <c r="AG1513" s="16"/>
      <c r="AH1513" s="280"/>
      <c r="AI1513" s="16"/>
      <c r="AJ1513" s="16"/>
      <c r="AK1513" s="23"/>
      <c r="AL1513" s="23"/>
      <c r="AM1513" s="23"/>
      <c r="AN1513" s="23"/>
    </row>
    <row r="1514" spans="1:40" ht="46.5" customHeight="1" x14ac:dyDescent="0.2">
      <c r="A1514" s="424" t="s">
        <v>531</v>
      </c>
      <c r="B1514" s="50">
        <v>2021</v>
      </c>
      <c r="C1514" s="16" t="s">
        <v>79</v>
      </c>
      <c r="D1514" s="425" t="s">
        <v>5043</v>
      </c>
      <c r="E1514" s="20" t="s">
        <v>540</v>
      </c>
      <c r="F1514" s="23"/>
      <c r="G1514" s="23"/>
      <c r="H1514" s="16" t="s">
        <v>107</v>
      </c>
      <c r="I1514" s="21"/>
      <c r="J1514" s="20" t="s">
        <v>611</v>
      </c>
      <c r="K1514" s="23"/>
      <c r="L1514" s="23"/>
      <c r="M1514" s="23"/>
      <c r="N1514" s="23" t="s">
        <v>612</v>
      </c>
      <c r="O1514" s="23" t="s">
        <v>545</v>
      </c>
      <c r="P1514" s="23"/>
      <c r="Q1514" s="23"/>
      <c r="R1514" s="23"/>
      <c r="S1514" s="23"/>
      <c r="T1514" s="23"/>
      <c r="U1514" s="23"/>
      <c r="V1514" s="23"/>
      <c r="W1514" s="23"/>
      <c r="X1514" s="23"/>
      <c r="Y1514" s="23"/>
      <c r="Z1514" s="23"/>
      <c r="AA1514" s="23"/>
      <c r="AB1514" s="23"/>
      <c r="AC1514" s="23"/>
      <c r="AD1514" s="23"/>
      <c r="AE1514" s="23"/>
      <c r="AF1514" s="16"/>
      <c r="AG1514" s="16"/>
      <c r="AH1514" s="280"/>
      <c r="AI1514" s="16"/>
      <c r="AJ1514" s="16"/>
      <c r="AK1514" s="23"/>
      <c r="AL1514" s="23"/>
      <c r="AM1514" s="23"/>
      <c r="AN1514" s="23"/>
    </row>
    <row r="1515" spans="1:40" ht="46.5" customHeight="1" x14ac:dyDescent="0.2">
      <c r="A1515" s="424" t="s">
        <v>531</v>
      </c>
      <c r="B1515" s="50">
        <v>2021</v>
      </c>
      <c r="C1515" s="16" t="s">
        <v>79</v>
      </c>
      <c r="D1515" s="425" t="s">
        <v>5044</v>
      </c>
      <c r="E1515" s="20" t="s">
        <v>540</v>
      </c>
      <c r="F1515" s="23"/>
      <c r="G1515" s="23"/>
      <c r="H1515" s="16" t="s">
        <v>107</v>
      </c>
      <c r="I1515" s="21"/>
      <c r="J1515" s="20" t="s">
        <v>613</v>
      </c>
      <c r="K1515" s="23"/>
      <c r="L1515" s="23"/>
      <c r="M1515" s="23"/>
      <c r="N1515" s="23" t="s">
        <v>85</v>
      </c>
      <c r="O1515" s="23" t="s">
        <v>86</v>
      </c>
      <c r="P1515" s="23"/>
      <c r="Q1515" s="23"/>
      <c r="R1515" s="23"/>
      <c r="S1515" s="23"/>
      <c r="T1515" s="23"/>
      <c r="U1515" s="23"/>
      <c r="V1515" s="23"/>
      <c r="W1515" s="23"/>
      <c r="X1515" s="23"/>
      <c r="Y1515" s="23"/>
      <c r="Z1515" s="23"/>
      <c r="AA1515" s="23"/>
      <c r="AB1515" s="23"/>
      <c r="AC1515" s="23"/>
      <c r="AD1515" s="23"/>
      <c r="AE1515" s="23"/>
      <c r="AF1515" s="16"/>
      <c r="AG1515" s="16"/>
      <c r="AH1515" s="280"/>
      <c r="AI1515" s="16"/>
      <c r="AJ1515" s="16"/>
      <c r="AK1515" s="23"/>
      <c r="AL1515" s="23"/>
      <c r="AM1515" s="23"/>
      <c r="AN1515" s="23"/>
    </row>
    <row r="1516" spans="1:40" ht="46.5" customHeight="1" x14ac:dyDescent="0.2">
      <c r="A1516" s="424" t="s">
        <v>531</v>
      </c>
      <c r="B1516" s="50">
        <v>2021</v>
      </c>
      <c r="C1516" s="16" t="s">
        <v>125</v>
      </c>
      <c r="D1516" s="425" t="s">
        <v>5045</v>
      </c>
      <c r="E1516" s="20" t="s">
        <v>540</v>
      </c>
      <c r="F1516" s="23"/>
      <c r="G1516" s="23"/>
      <c r="H1516" s="16" t="s">
        <v>107</v>
      </c>
      <c r="I1516" s="21"/>
      <c r="J1516" s="20" t="s">
        <v>614</v>
      </c>
      <c r="K1516" s="23"/>
      <c r="L1516" s="23"/>
      <c r="M1516" s="23"/>
      <c r="N1516" s="23" t="s">
        <v>615</v>
      </c>
      <c r="O1516" s="23" t="s">
        <v>616</v>
      </c>
      <c r="P1516" s="23"/>
      <c r="Q1516" s="23"/>
      <c r="R1516" s="23"/>
      <c r="S1516" s="23"/>
      <c r="T1516" s="23"/>
      <c r="U1516" s="23"/>
      <c r="V1516" s="23"/>
      <c r="W1516" s="23"/>
      <c r="X1516" s="23"/>
      <c r="Y1516" s="23"/>
      <c r="Z1516" s="23"/>
      <c r="AA1516" s="23"/>
      <c r="AB1516" s="23" t="s">
        <v>62</v>
      </c>
      <c r="AC1516" s="23"/>
      <c r="AD1516" s="23"/>
      <c r="AE1516" s="23"/>
      <c r="AF1516" s="16"/>
      <c r="AG1516" s="16"/>
      <c r="AH1516" s="280"/>
      <c r="AI1516" s="16"/>
      <c r="AJ1516" s="16"/>
      <c r="AK1516" s="23"/>
      <c r="AL1516" s="23"/>
      <c r="AM1516" s="23"/>
      <c r="AN1516" s="23"/>
    </row>
    <row r="1517" spans="1:40" ht="46.5" customHeight="1" x14ac:dyDescent="0.2">
      <c r="A1517" s="424" t="s">
        <v>531</v>
      </c>
      <c r="B1517" s="50">
        <v>2021</v>
      </c>
      <c r="C1517" s="16" t="s">
        <v>79</v>
      </c>
      <c r="D1517" s="425" t="s">
        <v>5046</v>
      </c>
      <c r="E1517" s="20" t="s">
        <v>540</v>
      </c>
      <c r="F1517" s="23"/>
      <c r="G1517" s="23"/>
      <c r="H1517" s="16" t="s">
        <v>107</v>
      </c>
      <c r="I1517" s="21"/>
      <c r="J1517" s="20" t="s">
        <v>617</v>
      </c>
      <c r="K1517" s="23"/>
      <c r="L1517" s="23"/>
      <c r="M1517" s="23"/>
      <c r="N1517" s="23" t="s">
        <v>618</v>
      </c>
      <c r="O1517" s="23" t="s">
        <v>619</v>
      </c>
      <c r="P1517" s="23" t="s">
        <v>620</v>
      </c>
      <c r="Q1517" s="23" t="s">
        <v>621</v>
      </c>
      <c r="R1517" s="23"/>
      <c r="S1517" s="23"/>
      <c r="T1517" s="23"/>
      <c r="U1517" s="23"/>
      <c r="V1517" s="23"/>
      <c r="W1517" s="23"/>
      <c r="X1517" s="23"/>
      <c r="Y1517" s="23"/>
      <c r="Z1517" s="23"/>
      <c r="AA1517" s="23"/>
      <c r="AB1517" s="23"/>
      <c r="AC1517" s="23"/>
      <c r="AD1517" s="23"/>
      <c r="AE1517" s="23"/>
      <c r="AF1517" s="16"/>
      <c r="AG1517" s="16"/>
      <c r="AH1517" s="280"/>
      <c r="AI1517" s="16"/>
      <c r="AJ1517" s="16"/>
      <c r="AK1517" s="23"/>
      <c r="AL1517" s="23"/>
      <c r="AM1517" s="23"/>
      <c r="AN1517" s="23"/>
    </row>
    <row r="1518" spans="1:40" ht="46.5" customHeight="1" x14ac:dyDescent="0.2">
      <c r="A1518" s="424" t="s">
        <v>531</v>
      </c>
      <c r="B1518" s="50">
        <v>2021</v>
      </c>
      <c r="C1518" s="16" t="s">
        <v>79</v>
      </c>
      <c r="D1518" s="425" t="s">
        <v>5047</v>
      </c>
      <c r="E1518" s="20" t="s">
        <v>540</v>
      </c>
      <c r="F1518" s="23"/>
      <c r="G1518" s="23"/>
      <c r="H1518" s="16" t="s">
        <v>107</v>
      </c>
      <c r="I1518" s="21"/>
      <c r="J1518" s="20" t="s">
        <v>622</v>
      </c>
      <c r="K1518" s="23"/>
      <c r="L1518" s="23"/>
      <c r="M1518" s="23"/>
      <c r="N1518" s="23" t="s">
        <v>544</v>
      </c>
      <c r="O1518" s="23" t="s">
        <v>545</v>
      </c>
      <c r="P1518" s="23"/>
      <c r="Q1518" s="23"/>
      <c r="R1518" s="23"/>
      <c r="S1518" s="23"/>
      <c r="T1518" s="23"/>
      <c r="U1518" s="23"/>
      <c r="V1518" s="23"/>
      <c r="W1518" s="23"/>
      <c r="X1518" s="23"/>
      <c r="Y1518" s="23"/>
      <c r="Z1518" s="23"/>
      <c r="AA1518" s="23"/>
      <c r="AB1518" s="23"/>
      <c r="AC1518" s="23"/>
      <c r="AD1518" s="23"/>
      <c r="AE1518" s="23"/>
      <c r="AF1518" s="16"/>
      <c r="AG1518" s="16"/>
      <c r="AH1518" s="280"/>
      <c r="AI1518" s="16"/>
      <c r="AJ1518" s="16"/>
      <c r="AK1518" s="23"/>
      <c r="AL1518" s="23"/>
      <c r="AM1518" s="23"/>
      <c r="AN1518" s="23"/>
    </row>
    <row r="1519" spans="1:40" ht="46.5" customHeight="1" x14ac:dyDescent="0.2">
      <c r="A1519" s="424" t="s">
        <v>531</v>
      </c>
      <c r="B1519" s="50">
        <v>2021</v>
      </c>
      <c r="C1519" s="16" t="s">
        <v>1579</v>
      </c>
      <c r="D1519" s="425" t="s">
        <v>5048</v>
      </c>
      <c r="E1519" s="20" t="s">
        <v>540</v>
      </c>
      <c r="F1519" s="23"/>
      <c r="G1519" s="23"/>
      <c r="H1519" s="16" t="s">
        <v>107</v>
      </c>
      <c r="I1519" s="21"/>
      <c r="J1519" s="20" t="s">
        <v>623</v>
      </c>
      <c r="K1519" s="23"/>
      <c r="L1519" s="23"/>
      <c r="M1519" s="23"/>
      <c r="N1519" s="23" t="s">
        <v>1732</v>
      </c>
      <c r="O1519" s="23" t="s">
        <v>378</v>
      </c>
      <c r="P1519" s="23"/>
      <c r="Q1519" s="23"/>
      <c r="R1519" s="23"/>
      <c r="S1519" s="23"/>
      <c r="T1519" s="23"/>
      <c r="U1519" s="23"/>
      <c r="V1519" s="23"/>
      <c r="W1519" s="23"/>
      <c r="X1519" s="23"/>
      <c r="Y1519" s="23"/>
      <c r="Z1519" s="23"/>
      <c r="AA1519" s="23"/>
      <c r="AB1519" s="23"/>
      <c r="AC1519" s="23"/>
      <c r="AD1519" s="23"/>
      <c r="AE1519" s="23"/>
      <c r="AF1519" s="16"/>
      <c r="AG1519" s="16"/>
      <c r="AH1519" s="280"/>
      <c r="AI1519" s="16"/>
      <c r="AJ1519" s="16"/>
      <c r="AK1519" s="23"/>
      <c r="AL1519" s="23"/>
      <c r="AM1519" s="23"/>
      <c r="AN1519" s="23"/>
    </row>
    <row r="1520" spans="1:40" ht="46.5" customHeight="1" x14ac:dyDescent="0.2">
      <c r="A1520" s="424" t="s">
        <v>531</v>
      </c>
      <c r="B1520" s="50">
        <v>2021</v>
      </c>
      <c r="C1520" s="16" t="s">
        <v>1579</v>
      </c>
      <c r="D1520" s="425" t="s">
        <v>5049</v>
      </c>
      <c r="E1520" s="20" t="s">
        <v>540</v>
      </c>
      <c r="F1520" s="23"/>
      <c r="G1520" s="23"/>
      <c r="H1520" s="16" t="s">
        <v>107</v>
      </c>
      <c r="I1520" s="21"/>
      <c r="J1520" s="20" t="s">
        <v>624</v>
      </c>
      <c r="K1520" s="23"/>
      <c r="L1520" s="23"/>
      <c r="M1520" s="23"/>
      <c r="N1520" s="23" t="s">
        <v>197</v>
      </c>
      <c r="O1520" s="23" t="s">
        <v>198</v>
      </c>
      <c r="P1520" s="23"/>
      <c r="Q1520" s="23"/>
      <c r="R1520" s="23"/>
      <c r="S1520" s="23"/>
      <c r="T1520" s="23"/>
      <c r="U1520" s="23"/>
      <c r="V1520" s="23"/>
      <c r="W1520" s="23"/>
      <c r="X1520" s="23"/>
      <c r="Y1520" s="23"/>
      <c r="Z1520" s="23"/>
      <c r="AA1520" s="23"/>
      <c r="AB1520" s="23"/>
      <c r="AC1520" s="23"/>
      <c r="AD1520" s="23"/>
      <c r="AE1520" s="23"/>
      <c r="AF1520" s="16"/>
      <c r="AG1520" s="16"/>
      <c r="AH1520" s="280"/>
      <c r="AI1520" s="16"/>
      <c r="AJ1520" s="16"/>
      <c r="AK1520" s="23"/>
      <c r="AL1520" s="23"/>
      <c r="AM1520" s="23"/>
      <c r="AN1520" s="23"/>
    </row>
    <row r="1521" spans="1:40" ht="46.5" customHeight="1" x14ac:dyDescent="0.2">
      <c r="A1521" s="424" t="s">
        <v>531</v>
      </c>
      <c r="B1521" s="50">
        <v>2021</v>
      </c>
      <c r="C1521" s="16" t="s">
        <v>1579</v>
      </c>
      <c r="D1521" s="425" t="s">
        <v>5050</v>
      </c>
      <c r="E1521" s="20" t="s">
        <v>540</v>
      </c>
      <c r="F1521" s="23"/>
      <c r="G1521" s="23"/>
      <c r="H1521" s="16" t="s">
        <v>107</v>
      </c>
      <c r="I1521" s="21"/>
      <c r="J1521" s="20" t="s">
        <v>625</v>
      </c>
      <c r="K1521" s="23"/>
      <c r="L1521" s="23"/>
      <c r="M1521" s="23"/>
      <c r="N1521" s="23" t="s">
        <v>440</v>
      </c>
      <c r="O1521" s="23" t="s">
        <v>441</v>
      </c>
      <c r="P1521" s="23"/>
      <c r="Q1521" s="23"/>
      <c r="R1521" s="23"/>
      <c r="S1521" s="23"/>
      <c r="T1521" s="23"/>
      <c r="U1521" s="23"/>
      <c r="V1521" s="23"/>
      <c r="W1521" s="23"/>
      <c r="X1521" s="23"/>
      <c r="Y1521" s="23"/>
      <c r="Z1521" s="23"/>
      <c r="AA1521" s="23"/>
      <c r="AB1521" s="23"/>
      <c r="AC1521" s="23"/>
      <c r="AD1521" s="23"/>
      <c r="AE1521" s="23"/>
      <c r="AF1521" s="16"/>
      <c r="AG1521" s="16"/>
      <c r="AH1521" s="280"/>
      <c r="AI1521" s="16"/>
      <c r="AJ1521" s="16"/>
      <c r="AK1521" s="23"/>
      <c r="AL1521" s="23"/>
      <c r="AM1521" s="23"/>
      <c r="AN1521" s="23"/>
    </row>
    <row r="1522" spans="1:40" ht="46.5" customHeight="1" x14ac:dyDescent="0.2">
      <c r="A1522" s="424" t="s">
        <v>531</v>
      </c>
      <c r="B1522" s="50">
        <v>2021</v>
      </c>
      <c r="C1522" s="16" t="s">
        <v>1579</v>
      </c>
      <c r="D1522" s="425" t="s">
        <v>5051</v>
      </c>
      <c r="E1522" s="20" t="s">
        <v>540</v>
      </c>
      <c r="F1522" s="23"/>
      <c r="G1522" s="23"/>
      <c r="H1522" s="16" t="s">
        <v>107</v>
      </c>
      <c r="I1522" s="21"/>
      <c r="J1522" s="20" t="s">
        <v>626</v>
      </c>
      <c r="K1522" s="23"/>
      <c r="L1522" s="23"/>
      <c r="M1522" s="23"/>
      <c r="N1522" s="23" t="s">
        <v>440</v>
      </c>
      <c r="O1522" s="23" t="s">
        <v>441</v>
      </c>
      <c r="P1522" s="23"/>
      <c r="Q1522" s="23"/>
      <c r="R1522" s="23"/>
      <c r="S1522" s="23"/>
      <c r="T1522" s="23"/>
      <c r="U1522" s="23"/>
      <c r="V1522" s="23"/>
      <c r="W1522" s="23"/>
      <c r="X1522" s="23"/>
      <c r="Y1522" s="23"/>
      <c r="Z1522" s="23"/>
      <c r="AA1522" s="23"/>
      <c r="AB1522" s="23"/>
      <c r="AC1522" s="23"/>
      <c r="AD1522" s="23"/>
      <c r="AE1522" s="23"/>
      <c r="AF1522" s="16"/>
      <c r="AG1522" s="16"/>
      <c r="AH1522" s="280"/>
      <c r="AI1522" s="16"/>
      <c r="AJ1522" s="16"/>
      <c r="AK1522" s="23"/>
      <c r="AL1522" s="23"/>
      <c r="AM1522" s="23"/>
      <c r="AN1522" s="23"/>
    </row>
    <row r="1523" spans="1:40" ht="46.5" customHeight="1" x14ac:dyDescent="0.2">
      <c r="A1523" s="424" t="s">
        <v>531</v>
      </c>
      <c r="B1523" s="50">
        <v>2021</v>
      </c>
      <c r="C1523" s="16" t="s">
        <v>1579</v>
      </c>
      <c r="D1523" s="425" t="s">
        <v>5052</v>
      </c>
      <c r="E1523" s="20" t="s">
        <v>540</v>
      </c>
      <c r="F1523" s="23"/>
      <c r="G1523" s="23"/>
      <c r="H1523" s="16" t="s">
        <v>107</v>
      </c>
      <c r="I1523" s="21"/>
      <c r="J1523" s="20" t="s">
        <v>627</v>
      </c>
      <c r="K1523" s="23"/>
      <c r="L1523" s="23"/>
      <c r="M1523" s="23"/>
      <c r="N1523" s="23" t="s">
        <v>197</v>
      </c>
      <c r="O1523" s="23" t="s">
        <v>198</v>
      </c>
      <c r="P1523" s="23"/>
      <c r="Q1523" s="23"/>
      <c r="R1523" s="23"/>
      <c r="S1523" s="23"/>
      <c r="T1523" s="23"/>
      <c r="U1523" s="23"/>
      <c r="V1523" s="23"/>
      <c r="W1523" s="23"/>
      <c r="X1523" s="23"/>
      <c r="Y1523" s="23"/>
      <c r="Z1523" s="23"/>
      <c r="AA1523" s="23"/>
      <c r="AB1523" s="23"/>
      <c r="AC1523" s="23"/>
      <c r="AD1523" s="23"/>
      <c r="AE1523" s="23"/>
      <c r="AF1523" s="16"/>
      <c r="AG1523" s="16"/>
      <c r="AH1523" s="280"/>
      <c r="AI1523" s="16"/>
      <c r="AJ1523" s="16"/>
      <c r="AK1523" s="23"/>
      <c r="AL1523" s="23"/>
      <c r="AM1523" s="23"/>
      <c r="AN1523" s="23"/>
    </row>
    <row r="1524" spans="1:40" ht="46.5" customHeight="1" x14ac:dyDescent="0.2">
      <c r="A1524" s="424" t="s">
        <v>531</v>
      </c>
      <c r="B1524" s="50">
        <v>2021</v>
      </c>
      <c r="C1524" s="16" t="s">
        <v>1579</v>
      </c>
      <c r="D1524" s="425" t="s">
        <v>5053</v>
      </c>
      <c r="E1524" s="20" t="s">
        <v>540</v>
      </c>
      <c r="F1524" s="23"/>
      <c r="G1524" s="23"/>
      <c r="H1524" s="16" t="s">
        <v>107</v>
      </c>
      <c r="I1524" s="21"/>
      <c r="J1524" s="20" t="s">
        <v>628</v>
      </c>
      <c r="K1524" s="23"/>
      <c r="L1524" s="23"/>
      <c r="M1524" s="23"/>
      <c r="N1524" s="23" t="s">
        <v>197</v>
      </c>
      <c r="O1524" s="23" t="s">
        <v>198</v>
      </c>
      <c r="P1524" s="23"/>
      <c r="Q1524" s="23"/>
      <c r="R1524" s="23"/>
      <c r="S1524" s="23"/>
      <c r="T1524" s="23"/>
      <c r="U1524" s="23"/>
      <c r="V1524" s="23"/>
      <c r="W1524" s="23"/>
      <c r="X1524" s="23"/>
      <c r="Y1524" s="23"/>
      <c r="Z1524" s="23"/>
      <c r="AA1524" s="23"/>
      <c r="AB1524" s="23"/>
      <c r="AC1524" s="23"/>
      <c r="AD1524" s="23"/>
      <c r="AE1524" s="23"/>
      <c r="AF1524" s="16"/>
      <c r="AG1524" s="16"/>
      <c r="AH1524" s="280"/>
      <c r="AI1524" s="16"/>
      <c r="AJ1524" s="16"/>
      <c r="AK1524" s="23"/>
      <c r="AL1524" s="23"/>
      <c r="AM1524" s="23"/>
      <c r="AN1524" s="23"/>
    </row>
    <row r="1525" spans="1:40" ht="46.5" customHeight="1" x14ac:dyDescent="0.2">
      <c r="A1525" s="424" t="s">
        <v>531</v>
      </c>
      <c r="B1525" s="50">
        <v>2021</v>
      </c>
      <c r="C1525" s="16" t="s">
        <v>1579</v>
      </c>
      <c r="D1525" s="425" t="s">
        <v>5054</v>
      </c>
      <c r="E1525" s="20" t="s">
        <v>540</v>
      </c>
      <c r="F1525" s="23"/>
      <c r="G1525" s="23"/>
      <c r="H1525" s="16" t="s">
        <v>107</v>
      </c>
      <c r="I1525" s="21"/>
      <c r="J1525" s="20" t="s">
        <v>629</v>
      </c>
      <c r="K1525" s="23"/>
      <c r="L1525" s="23"/>
      <c r="M1525" s="23"/>
      <c r="N1525" s="23" t="s">
        <v>440</v>
      </c>
      <c r="O1525" s="23" t="s">
        <v>441</v>
      </c>
      <c r="P1525" s="23"/>
      <c r="Q1525" s="23"/>
      <c r="R1525" s="23"/>
      <c r="S1525" s="23"/>
      <c r="T1525" s="23"/>
      <c r="U1525" s="23"/>
      <c r="V1525" s="23"/>
      <c r="W1525" s="23"/>
      <c r="X1525" s="23"/>
      <c r="Y1525" s="23"/>
      <c r="Z1525" s="23"/>
      <c r="AA1525" s="23"/>
      <c r="AB1525" s="23"/>
      <c r="AC1525" s="23"/>
      <c r="AD1525" s="23"/>
      <c r="AE1525" s="23"/>
      <c r="AF1525" s="16"/>
      <c r="AG1525" s="16"/>
      <c r="AH1525" s="280"/>
      <c r="AI1525" s="16"/>
      <c r="AJ1525" s="16"/>
      <c r="AK1525" s="23"/>
      <c r="AL1525" s="23"/>
      <c r="AM1525" s="23"/>
      <c r="AN1525" s="23"/>
    </row>
    <row r="1526" spans="1:40" ht="46.5" customHeight="1" x14ac:dyDescent="0.2">
      <c r="A1526" s="424" t="s">
        <v>531</v>
      </c>
      <c r="B1526" s="50">
        <v>2021</v>
      </c>
      <c r="C1526" s="16" t="s">
        <v>1579</v>
      </c>
      <c r="D1526" s="425" t="s">
        <v>5055</v>
      </c>
      <c r="E1526" s="20" t="s">
        <v>540</v>
      </c>
      <c r="F1526" s="23"/>
      <c r="G1526" s="23"/>
      <c r="H1526" s="16" t="s">
        <v>107</v>
      </c>
      <c r="I1526" s="21"/>
      <c r="J1526" s="20" t="s">
        <v>630</v>
      </c>
      <c r="K1526" s="23"/>
      <c r="L1526" s="23"/>
      <c r="M1526" s="23"/>
      <c r="N1526" s="23" t="s">
        <v>197</v>
      </c>
      <c r="O1526" s="23" t="s">
        <v>198</v>
      </c>
      <c r="P1526" s="23"/>
      <c r="Q1526" s="23"/>
      <c r="R1526" s="23"/>
      <c r="S1526" s="23"/>
      <c r="T1526" s="23"/>
      <c r="U1526" s="23"/>
      <c r="V1526" s="23"/>
      <c r="W1526" s="23"/>
      <c r="X1526" s="23"/>
      <c r="Y1526" s="23"/>
      <c r="Z1526" s="23"/>
      <c r="AA1526" s="23"/>
      <c r="AB1526" s="23"/>
      <c r="AC1526" s="23"/>
      <c r="AD1526" s="23"/>
      <c r="AE1526" s="23"/>
      <c r="AF1526" s="16"/>
      <c r="AG1526" s="16"/>
      <c r="AH1526" s="280"/>
      <c r="AI1526" s="16"/>
      <c r="AJ1526" s="16"/>
      <c r="AK1526" s="23"/>
      <c r="AL1526" s="23"/>
      <c r="AM1526" s="23"/>
      <c r="AN1526" s="23"/>
    </row>
    <row r="1527" spans="1:40" ht="46.5" customHeight="1" x14ac:dyDescent="0.2">
      <c r="A1527" s="424" t="s">
        <v>531</v>
      </c>
      <c r="B1527" s="50">
        <v>2021</v>
      </c>
      <c r="C1527" s="16" t="s">
        <v>1579</v>
      </c>
      <c r="D1527" s="425" t="s">
        <v>5056</v>
      </c>
      <c r="E1527" s="20" t="s">
        <v>540</v>
      </c>
      <c r="F1527" s="23"/>
      <c r="G1527" s="23"/>
      <c r="H1527" s="16" t="s">
        <v>107</v>
      </c>
      <c r="I1527" s="21"/>
      <c r="J1527" s="20" t="s">
        <v>631</v>
      </c>
      <c r="K1527" s="23"/>
      <c r="L1527" s="23"/>
      <c r="M1527" s="23"/>
      <c r="N1527" s="23" t="s">
        <v>197</v>
      </c>
      <c r="O1527" s="23" t="s">
        <v>198</v>
      </c>
      <c r="P1527" s="23"/>
      <c r="Q1527" s="23"/>
      <c r="R1527" s="23"/>
      <c r="S1527" s="23"/>
      <c r="T1527" s="23"/>
      <c r="U1527" s="23"/>
      <c r="V1527" s="23"/>
      <c r="W1527" s="23"/>
      <c r="X1527" s="23"/>
      <c r="Y1527" s="23"/>
      <c r="Z1527" s="23"/>
      <c r="AA1527" s="23"/>
      <c r="AB1527" s="23"/>
      <c r="AC1527" s="23"/>
      <c r="AD1527" s="23"/>
      <c r="AE1527" s="23"/>
      <c r="AF1527" s="16"/>
      <c r="AG1527" s="16"/>
      <c r="AH1527" s="280"/>
      <c r="AI1527" s="16"/>
      <c r="AJ1527" s="16"/>
      <c r="AK1527" s="23"/>
      <c r="AL1527" s="23"/>
      <c r="AM1527" s="23"/>
      <c r="AN1527" s="23"/>
    </row>
    <row r="1528" spans="1:40" ht="46.5" customHeight="1" x14ac:dyDescent="0.2">
      <c r="A1528" s="424" t="s">
        <v>531</v>
      </c>
      <c r="B1528" s="50">
        <v>2021</v>
      </c>
      <c r="C1528" s="16" t="s">
        <v>1579</v>
      </c>
      <c r="D1528" s="425" t="s">
        <v>5057</v>
      </c>
      <c r="E1528" s="20" t="s">
        <v>540</v>
      </c>
      <c r="F1528" s="23"/>
      <c r="G1528" s="23"/>
      <c r="H1528" s="16" t="s">
        <v>107</v>
      </c>
      <c r="I1528" s="21"/>
      <c r="J1528" s="20" t="s">
        <v>632</v>
      </c>
      <c r="K1528" s="23"/>
      <c r="L1528" s="23"/>
      <c r="M1528" s="23"/>
      <c r="N1528" s="23" t="s">
        <v>197</v>
      </c>
      <c r="O1528" s="23" t="s">
        <v>198</v>
      </c>
      <c r="P1528" s="23"/>
      <c r="Q1528" s="23"/>
      <c r="R1528" s="23"/>
      <c r="S1528" s="23"/>
      <c r="T1528" s="23"/>
      <c r="U1528" s="23"/>
      <c r="V1528" s="23"/>
      <c r="W1528" s="23"/>
      <c r="X1528" s="23"/>
      <c r="Y1528" s="23"/>
      <c r="Z1528" s="23"/>
      <c r="AA1528" s="23"/>
      <c r="AB1528" s="23"/>
      <c r="AC1528" s="23"/>
      <c r="AD1528" s="23"/>
      <c r="AE1528" s="23"/>
      <c r="AF1528" s="16"/>
      <c r="AG1528" s="16"/>
      <c r="AH1528" s="280"/>
      <c r="AI1528" s="16"/>
      <c r="AJ1528" s="16"/>
      <c r="AK1528" s="23"/>
      <c r="AL1528" s="23"/>
      <c r="AM1528" s="23"/>
      <c r="AN1528" s="23"/>
    </row>
    <row r="1529" spans="1:40" ht="46.5" customHeight="1" x14ac:dyDescent="0.2">
      <c r="A1529" s="424" t="s">
        <v>531</v>
      </c>
      <c r="B1529" s="50">
        <v>2021</v>
      </c>
      <c r="C1529" s="16" t="s">
        <v>1579</v>
      </c>
      <c r="D1529" s="425" t="s">
        <v>5058</v>
      </c>
      <c r="E1529" s="20" t="s">
        <v>540</v>
      </c>
      <c r="F1529" s="23"/>
      <c r="G1529" s="23"/>
      <c r="H1529" s="16" t="s">
        <v>107</v>
      </c>
      <c r="I1529" s="21"/>
      <c r="J1529" s="20" t="s">
        <v>633</v>
      </c>
      <c r="K1529" s="23"/>
      <c r="L1529" s="23"/>
      <c r="M1529" s="23"/>
      <c r="N1529" s="23" t="s">
        <v>440</v>
      </c>
      <c r="O1529" s="23" t="s">
        <v>441</v>
      </c>
      <c r="P1529" s="23"/>
      <c r="Q1529" s="23"/>
      <c r="R1529" s="23"/>
      <c r="S1529" s="23"/>
      <c r="T1529" s="23"/>
      <c r="U1529" s="23"/>
      <c r="V1529" s="23"/>
      <c r="W1529" s="23"/>
      <c r="X1529" s="23"/>
      <c r="Y1529" s="23"/>
      <c r="Z1529" s="23"/>
      <c r="AA1529" s="23"/>
      <c r="AB1529" s="23"/>
      <c r="AC1529" s="23"/>
      <c r="AD1529" s="23"/>
      <c r="AE1529" s="23"/>
      <c r="AF1529" s="16"/>
      <c r="AG1529" s="16"/>
      <c r="AH1529" s="280"/>
      <c r="AI1529" s="16"/>
      <c r="AJ1529" s="16"/>
      <c r="AK1529" s="23"/>
      <c r="AL1529" s="23"/>
      <c r="AM1529" s="23"/>
      <c r="AN1529" s="23"/>
    </row>
    <row r="1530" spans="1:40" ht="46.5" customHeight="1" x14ac:dyDescent="0.2">
      <c r="A1530" s="424" t="s">
        <v>531</v>
      </c>
      <c r="B1530" s="50">
        <v>2021</v>
      </c>
      <c r="C1530" s="16" t="s">
        <v>54</v>
      </c>
      <c r="D1530" s="425" t="s">
        <v>5059</v>
      </c>
      <c r="E1530" s="20" t="s">
        <v>540</v>
      </c>
      <c r="F1530" s="23"/>
      <c r="G1530" s="23"/>
      <c r="H1530" s="16" t="s">
        <v>107</v>
      </c>
      <c r="I1530" s="21"/>
      <c r="J1530" s="20" t="s">
        <v>634</v>
      </c>
      <c r="K1530" s="23"/>
      <c r="L1530" s="23"/>
      <c r="M1530" s="23"/>
      <c r="N1530" s="23" t="s">
        <v>536</v>
      </c>
      <c r="O1530" s="23" t="s">
        <v>223</v>
      </c>
      <c r="P1530" s="23"/>
      <c r="Q1530" s="23"/>
      <c r="R1530" s="23"/>
      <c r="S1530" s="23"/>
      <c r="T1530" s="23"/>
      <c r="U1530" s="23"/>
      <c r="V1530" s="23"/>
      <c r="W1530" s="23"/>
      <c r="X1530" s="23"/>
      <c r="Y1530" s="23"/>
      <c r="Z1530" s="23"/>
      <c r="AA1530" s="23"/>
      <c r="AB1530" s="23"/>
      <c r="AC1530" s="23"/>
      <c r="AD1530" s="23"/>
      <c r="AE1530" s="23"/>
      <c r="AF1530" s="16"/>
      <c r="AG1530" s="16"/>
      <c r="AH1530" s="280"/>
      <c r="AI1530" s="16"/>
      <c r="AJ1530" s="16"/>
      <c r="AK1530" s="23"/>
      <c r="AL1530" s="23"/>
      <c r="AM1530" s="23"/>
      <c r="AN1530" s="23"/>
    </row>
    <row r="1531" spans="1:40" ht="46.5" customHeight="1" x14ac:dyDescent="0.2">
      <c r="A1531" s="424" t="s">
        <v>531</v>
      </c>
      <c r="B1531" s="50">
        <v>2021</v>
      </c>
      <c r="C1531" s="16" t="s">
        <v>54</v>
      </c>
      <c r="D1531" s="425" t="s">
        <v>5060</v>
      </c>
      <c r="E1531" s="20" t="s">
        <v>540</v>
      </c>
      <c r="F1531" s="23"/>
      <c r="G1531" s="23"/>
      <c r="H1531" s="16" t="s">
        <v>107</v>
      </c>
      <c r="I1531" s="21"/>
      <c r="J1531" s="20" t="s">
        <v>635</v>
      </c>
      <c r="K1531" s="23"/>
      <c r="L1531" s="23"/>
      <c r="M1531" s="23"/>
      <c r="N1531" s="23" t="s">
        <v>536</v>
      </c>
      <c r="O1531" s="23" t="s">
        <v>223</v>
      </c>
      <c r="P1531" s="23"/>
      <c r="Q1531" s="23"/>
      <c r="R1531" s="23"/>
      <c r="S1531" s="23"/>
      <c r="T1531" s="23"/>
      <c r="U1531" s="23"/>
      <c r="V1531" s="23"/>
      <c r="W1531" s="23"/>
      <c r="X1531" s="23"/>
      <c r="Y1531" s="23"/>
      <c r="Z1531" s="23"/>
      <c r="AA1531" s="23"/>
      <c r="AB1531" s="23"/>
      <c r="AC1531" s="23"/>
      <c r="AD1531" s="23"/>
      <c r="AE1531" s="23"/>
      <c r="AF1531" s="16"/>
      <c r="AG1531" s="16"/>
      <c r="AH1531" s="280"/>
      <c r="AI1531" s="16"/>
      <c r="AJ1531" s="16"/>
      <c r="AK1531" s="23"/>
      <c r="AL1531" s="23"/>
      <c r="AM1531" s="23"/>
      <c r="AN1531" s="23"/>
    </row>
    <row r="1532" spans="1:40" ht="46.5" customHeight="1" x14ac:dyDescent="0.2">
      <c r="A1532" s="424" t="s">
        <v>531</v>
      </c>
      <c r="B1532" s="50">
        <v>2021</v>
      </c>
      <c r="C1532" s="16" t="s">
        <v>54</v>
      </c>
      <c r="D1532" s="425" t="s">
        <v>5061</v>
      </c>
      <c r="E1532" s="20" t="s">
        <v>540</v>
      </c>
      <c r="F1532" s="23"/>
      <c r="G1532" s="23"/>
      <c r="H1532" s="16" t="s">
        <v>107</v>
      </c>
      <c r="I1532" s="21"/>
      <c r="J1532" s="20" t="s">
        <v>636</v>
      </c>
      <c r="K1532" s="23"/>
      <c r="L1532" s="23"/>
      <c r="M1532" s="23"/>
      <c r="N1532" s="23" t="s">
        <v>536</v>
      </c>
      <c r="O1532" s="23" t="s">
        <v>223</v>
      </c>
      <c r="P1532" s="23"/>
      <c r="Q1532" s="23"/>
      <c r="R1532" s="23"/>
      <c r="S1532" s="23"/>
      <c r="T1532" s="23"/>
      <c r="U1532" s="23"/>
      <c r="V1532" s="23"/>
      <c r="W1532" s="23"/>
      <c r="X1532" s="23"/>
      <c r="Y1532" s="23"/>
      <c r="Z1532" s="23"/>
      <c r="AA1532" s="23"/>
      <c r="AB1532" s="23"/>
      <c r="AC1532" s="23"/>
      <c r="AD1532" s="23"/>
      <c r="AE1532" s="23"/>
      <c r="AF1532" s="16"/>
      <c r="AG1532" s="16"/>
      <c r="AH1532" s="280"/>
      <c r="AI1532" s="16"/>
      <c r="AJ1532" s="16"/>
      <c r="AK1532" s="23"/>
      <c r="AL1532" s="23"/>
      <c r="AM1532" s="23"/>
      <c r="AN1532" s="23"/>
    </row>
    <row r="1533" spans="1:40" ht="46.5" customHeight="1" x14ac:dyDescent="0.2">
      <c r="A1533" s="424" t="s">
        <v>531</v>
      </c>
      <c r="B1533" s="50">
        <v>2021</v>
      </c>
      <c r="C1533" s="16" t="s">
        <v>54</v>
      </c>
      <c r="D1533" s="425" t="s">
        <v>5062</v>
      </c>
      <c r="E1533" s="20" t="s">
        <v>540</v>
      </c>
      <c r="F1533" s="23"/>
      <c r="G1533" s="23"/>
      <c r="H1533" s="16" t="s">
        <v>107</v>
      </c>
      <c r="I1533" s="21"/>
      <c r="J1533" s="20" t="s">
        <v>637</v>
      </c>
      <c r="K1533" s="23"/>
      <c r="L1533" s="23"/>
      <c r="M1533" s="23"/>
      <c r="N1533" s="23" t="s">
        <v>536</v>
      </c>
      <c r="O1533" s="23" t="s">
        <v>223</v>
      </c>
      <c r="P1533" s="23" t="s">
        <v>473</v>
      </c>
      <c r="Q1533" s="23" t="s">
        <v>474</v>
      </c>
      <c r="R1533" s="23"/>
      <c r="S1533" s="23"/>
      <c r="T1533" s="23"/>
      <c r="U1533" s="23"/>
      <c r="V1533" s="23"/>
      <c r="W1533" s="23"/>
      <c r="X1533" s="23"/>
      <c r="Y1533" s="23"/>
      <c r="Z1533" s="23"/>
      <c r="AA1533" s="23"/>
      <c r="AB1533" s="23"/>
      <c r="AC1533" s="23"/>
      <c r="AD1533" s="23"/>
      <c r="AE1533" s="23"/>
      <c r="AF1533" s="16"/>
      <c r="AG1533" s="16"/>
      <c r="AH1533" s="280"/>
      <c r="AI1533" s="16"/>
      <c r="AJ1533" s="16"/>
      <c r="AK1533" s="23"/>
      <c r="AL1533" s="23"/>
      <c r="AM1533" s="23"/>
      <c r="AN1533" s="23"/>
    </row>
    <row r="1534" spans="1:40" ht="46.5" customHeight="1" x14ac:dyDescent="0.2">
      <c r="A1534" s="424" t="s">
        <v>531</v>
      </c>
      <c r="B1534" s="50">
        <v>2021</v>
      </c>
      <c r="C1534" s="16" t="s">
        <v>54</v>
      </c>
      <c r="D1534" s="425" t="s">
        <v>5063</v>
      </c>
      <c r="E1534" s="20" t="s">
        <v>540</v>
      </c>
      <c r="F1534" s="23"/>
      <c r="G1534" s="23"/>
      <c r="H1534" s="16" t="s">
        <v>107</v>
      </c>
      <c r="I1534" s="21"/>
      <c r="J1534" s="20" t="s">
        <v>638</v>
      </c>
      <c r="K1534" s="23"/>
      <c r="L1534" s="23"/>
      <c r="M1534" s="23"/>
      <c r="N1534" s="23" t="s">
        <v>332</v>
      </c>
      <c r="O1534" s="23" t="s">
        <v>333</v>
      </c>
      <c r="P1534" s="23"/>
      <c r="Q1534" s="23"/>
      <c r="R1534" s="23"/>
      <c r="S1534" s="23"/>
      <c r="T1534" s="23"/>
      <c r="U1534" s="23"/>
      <c r="V1534" s="23"/>
      <c r="W1534" s="23"/>
      <c r="X1534" s="23"/>
      <c r="Y1534" s="23"/>
      <c r="Z1534" s="23"/>
      <c r="AA1534" s="23"/>
      <c r="AB1534" s="23"/>
      <c r="AC1534" s="23"/>
      <c r="AD1534" s="23"/>
      <c r="AE1534" s="23"/>
      <c r="AF1534" s="16"/>
      <c r="AG1534" s="16"/>
      <c r="AH1534" s="280"/>
      <c r="AI1534" s="16"/>
      <c r="AJ1534" s="16"/>
      <c r="AK1534" s="23"/>
      <c r="AL1534" s="23"/>
      <c r="AM1534" s="23"/>
      <c r="AN1534" s="23"/>
    </row>
    <row r="1535" spans="1:40" ht="46.5" customHeight="1" x14ac:dyDescent="0.2">
      <c r="A1535" s="424" t="s">
        <v>531</v>
      </c>
      <c r="B1535" s="50">
        <v>2021</v>
      </c>
      <c r="C1535" s="16" t="s">
        <v>54</v>
      </c>
      <c r="D1535" s="425" t="s">
        <v>5064</v>
      </c>
      <c r="E1535" s="20" t="s">
        <v>540</v>
      </c>
      <c r="F1535" s="23"/>
      <c r="G1535" s="23"/>
      <c r="H1535" s="16" t="s">
        <v>107</v>
      </c>
      <c r="I1535" s="21"/>
      <c r="J1535" s="20" t="s">
        <v>639</v>
      </c>
      <c r="K1535" s="23"/>
      <c r="L1535" s="23"/>
      <c r="M1535" s="23"/>
      <c r="N1535" s="23" t="s">
        <v>536</v>
      </c>
      <c r="O1535" s="23" t="s">
        <v>223</v>
      </c>
      <c r="P1535" s="23"/>
      <c r="Q1535" s="23"/>
      <c r="R1535" s="23"/>
      <c r="S1535" s="23"/>
      <c r="T1535" s="23"/>
      <c r="U1535" s="23"/>
      <c r="V1535" s="23"/>
      <c r="W1535" s="23"/>
      <c r="X1535" s="23"/>
      <c r="Y1535" s="23"/>
      <c r="Z1535" s="23"/>
      <c r="AA1535" s="23"/>
      <c r="AB1535" s="23"/>
      <c r="AC1535" s="23"/>
      <c r="AD1535" s="23"/>
      <c r="AE1535" s="23"/>
      <c r="AF1535" s="16"/>
      <c r="AG1535" s="16"/>
      <c r="AH1535" s="280"/>
      <c r="AI1535" s="16"/>
      <c r="AJ1535" s="16"/>
      <c r="AK1535" s="23"/>
      <c r="AL1535" s="23"/>
      <c r="AM1535" s="23"/>
      <c r="AN1535" s="23"/>
    </row>
    <row r="1536" spans="1:40" ht="46.5" customHeight="1" x14ac:dyDescent="0.2">
      <c r="A1536" s="424" t="s">
        <v>531</v>
      </c>
      <c r="B1536" s="50">
        <v>2021</v>
      </c>
      <c r="C1536" s="16" t="s">
        <v>54</v>
      </c>
      <c r="D1536" s="425" t="s">
        <v>5065</v>
      </c>
      <c r="E1536" s="20" t="s">
        <v>540</v>
      </c>
      <c r="F1536" s="23"/>
      <c r="G1536" s="23"/>
      <c r="H1536" s="16" t="s">
        <v>107</v>
      </c>
      <c r="I1536" s="21"/>
      <c r="J1536" s="20" t="s">
        <v>640</v>
      </c>
      <c r="K1536" s="23"/>
      <c r="L1536" s="23"/>
      <c r="M1536" s="23"/>
      <c r="N1536" s="23" t="s">
        <v>536</v>
      </c>
      <c r="O1536" s="23" t="s">
        <v>223</v>
      </c>
      <c r="P1536" s="23"/>
      <c r="Q1536" s="23"/>
      <c r="R1536" s="23"/>
      <c r="S1536" s="23"/>
      <c r="T1536" s="23"/>
      <c r="U1536" s="23"/>
      <c r="V1536" s="23"/>
      <c r="W1536" s="23"/>
      <c r="X1536" s="23"/>
      <c r="Y1536" s="23"/>
      <c r="Z1536" s="23"/>
      <c r="AA1536" s="23"/>
      <c r="AB1536" s="23"/>
      <c r="AC1536" s="23"/>
      <c r="AD1536" s="23"/>
      <c r="AE1536" s="23"/>
      <c r="AF1536" s="16"/>
      <c r="AG1536" s="16"/>
      <c r="AH1536" s="280"/>
      <c r="AI1536" s="16"/>
      <c r="AJ1536" s="16"/>
      <c r="AK1536" s="23"/>
      <c r="AL1536" s="23"/>
      <c r="AM1536" s="23"/>
      <c r="AN1536" s="23"/>
    </row>
    <row r="1537" spans="1:40" ht="46.5" customHeight="1" x14ac:dyDescent="0.2">
      <c r="A1537" s="424" t="s">
        <v>531</v>
      </c>
      <c r="B1537" s="50">
        <v>2021</v>
      </c>
      <c r="C1537" s="16" t="s">
        <v>54</v>
      </c>
      <c r="D1537" s="425" t="s">
        <v>5066</v>
      </c>
      <c r="E1537" s="20" t="s">
        <v>540</v>
      </c>
      <c r="F1537" s="23"/>
      <c r="G1537" s="23"/>
      <c r="H1537" s="16" t="s">
        <v>107</v>
      </c>
      <c r="I1537" s="21"/>
      <c r="J1537" s="20" t="s">
        <v>641</v>
      </c>
      <c r="K1537" s="23"/>
      <c r="L1537" s="23"/>
      <c r="M1537" s="23"/>
      <c r="N1537" s="23" t="s">
        <v>332</v>
      </c>
      <c r="O1537" s="23" t="s">
        <v>333</v>
      </c>
      <c r="P1537" s="23"/>
      <c r="Q1537" s="23"/>
      <c r="R1537" s="23"/>
      <c r="S1537" s="23"/>
      <c r="T1537" s="23"/>
      <c r="U1537" s="23"/>
      <c r="V1537" s="23"/>
      <c r="W1537" s="23"/>
      <c r="X1537" s="23"/>
      <c r="Y1537" s="23"/>
      <c r="Z1537" s="23"/>
      <c r="AA1537" s="23"/>
      <c r="AB1537" s="23"/>
      <c r="AC1537" s="23"/>
      <c r="AD1537" s="23"/>
      <c r="AE1537" s="23"/>
      <c r="AF1537" s="16"/>
      <c r="AG1537" s="16"/>
      <c r="AH1537" s="280"/>
      <c r="AI1537" s="16"/>
      <c r="AJ1537" s="16"/>
      <c r="AK1537" s="23"/>
      <c r="AL1537" s="23"/>
      <c r="AM1537" s="23"/>
      <c r="AN1537" s="23"/>
    </row>
    <row r="1538" spans="1:40" ht="46.5" customHeight="1" x14ac:dyDescent="0.2">
      <c r="A1538" s="424" t="s">
        <v>531</v>
      </c>
      <c r="B1538" s="50">
        <v>2021</v>
      </c>
      <c r="C1538" s="16" t="s">
        <v>54</v>
      </c>
      <c r="D1538" s="425" t="s">
        <v>5067</v>
      </c>
      <c r="E1538" s="20" t="s">
        <v>540</v>
      </c>
      <c r="F1538" s="23"/>
      <c r="G1538" s="23"/>
      <c r="H1538" s="16" t="s">
        <v>107</v>
      </c>
      <c r="I1538" s="21"/>
      <c r="J1538" s="20" t="s">
        <v>642</v>
      </c>
      <c r="K1538" s="23"/>
      <c r="L1538" s="23"/>
      <c r="M1538" s="23"/>
      <c r="N1538" s="23" t="s">
        <v>332</v>
      </c>
      <c r="O1538" s="23" t="s">
        <v>333</v>
      </c>
      <c r="P1538" s="23"/>
      <c r="Q1538" s="23"/>
      <c r="R1538" s="23"/>
      <c r="S1538" s="23"/>
      <c r="T1538" s="23"/>
      <c r="U1538" s="23"/>
      <c r="V1538" s="23"/>
      <c r="W1538" s="23"/>
      <c r="X1538" s="23"/>
      <c r="Y1538" s="23"/>
      <c r="Z1538" s="23"/>
      <c r="AA1538" s="23"/>
      <c r="AB1538" s="23"/>
      <c r="AC1538" s="23"/>
      <c r="AD1538" s="23"/>
      <c r="AE1538" s="23"/>
      <c r="AF1538" s="16"/>
      <c r="AG1538" s="16"/>
      <c r="AH1538" s="280"/>
      <c r="AI1538" s="16"/>
      <c r="AJ1538" s="16"/>
      <c r="AK1538" s="23"/>
      <c r="AL1538" s="23"/>
      <c r="AM1538" s="23"/>
      <c r="AN1538" s="23"/>
    </row>
    <row r="1539" spans="1:40" ht="46.5" customHeight="1" x14ac:dyDescent="0.2">
      <c r="A1539" s="424" t="s">
        <v>531</v>
      </c>
      <c r="B1539" s="50">
        <v>2021</v>
      </c>
      <c r="C1539" s="16" t="s">
        <v>79</v>
      </c>
      <c r="D1539" s="425" t="s">
        <v>5068</v>
      </c>
      <c r="E1539" s="20" t="s">
        <v>540</v>
      </c>
      <c r="F1539" s="23"/>
      <c r="G1539" s="23"/>
      <c r="H1539" s="16" t="s">
        <v>107</v>
      </c>
      <c r="I1539" s="21"/>
      <c r="J1539" s="20" t="s">
        <v>643</v>
      </c>
      <c r="K1539" s="23"/>
      <c r="L1539" s="23"/>
      <c r="M1539" s="23"/>
      <c r="N1539" s="23" t="s">
        <v>568</v>
      </c>
      <c r="O1539" s="23" t="s">
        <v>569</v>
      </c>
      <c r="P1539" s="23"/>
      <c r="Q1539" s="23"/>
      <c r="R1539" s="23"/>
      <c r="S1539" s="23"/>
      <c r="T1539" s="23"/>
      <c r="U1539" s="23"/>
      <c r="V1539" s="23"/>
      <c r="W1539" s="23"/>
      <c r="X1539" s="23"/>
      <c r="Y1539" s="23"/>
      <c r="Z1539" s="23"/>
      <c r="AA1539" s="23"/>
      <c r="AB1539" s="23"/>
      <c r="AC1539" s="23"/>
      <c r="AD1539" s="23"/>
      <c r="AE1539" s="23"/>
      <c r="AF1539" s="16"/>
      <c r="AG1539" s="16"/>
      <c r="AH1539" s="280"/>
      <c r="AI1539" s="16"/>
      <c r="AJ1539" s="16"/>
      <c r="AK1539" s="23"/>
      <c r="AL1539" s="23"/>
      <c r="AM1539" s="23"/>
      <c r="AN1539" s="23"/>
    </row>
    <row r="1540" spans="1:40" ht="46.5" customHeight="1" x14ac:dyDescent="0.2">
      <c r="A1540" s="424" t="s">
        <v>531</v>
      </c>
      <c r="B1540" s="50">
        <v>2021</v>
      </c>
      <c r="C1540" s="16" t="s">
        <v>79</v>
      </c>
      <c r="D1540" s="425" t="s">
        <v>5069</v>
      </c>
      <c r="E1540" s="20" t="s">
        <v>540</v>
      </c>
      <c r="F1540" s="23"/>
      <c r="G1540" s="23"/>
      <c r="H1540" s="16" t="s">
        <v>107</v>
      </c>
      <c r="I1540" s="21"/>
      <c r="J1540" s="20" t="s">
        <v>644</v>
      </c>
      <c r="K1540" s="23"/>
      <c r="L1540" s="23"/>
      <c r="M1540" s="23"/>
      <c r="N1540" s="23" t="s">
        <v>417</v>
      </c>
      <c r="O1540" s="23" t="s">
        <v>418</v>
      </c>
      <c r="P1540" s="23"/>
      <c r="Q1540" s="23"/>
      <c r="R1540" s="23"/>
      <c r="S1540" s="23"/>
      <c r="T1540" s="23"/>
      <c r="U1540" s="23"/>
      <c r="V1540" s="23"/>
      <c r="W1540" s="23"/>
      <c r="X1540" s="23"/>
      <c r="Y1540" s="23"/>
      <c r="Z1540" s="23"/>
      <c r="AA1540" s="23"/>
      <c r="AB1540" s="23"/>
      <c r="AC1540" s="23"/>
      <c r="AD1540" s="23"/>
      <c r="AE1540" s="23"/>
      <c r="AF1540" s="16"/>
      <c r="AG1540" s="16"/>
      <c r="AH1540" s="280"/>
      <c r="AI1540" s="16"/>
      <c r="AJ1540" s="16"/>
      <c r="AK1540" s="23"/>
      <c r="AL1540" s="23"/>
      <c r="AM1540" s="23"/>
      <c r="AN1540" s="23"/>
    </row>
    <row r="1541" spans="1:40" ht="46.5" customHeight="1" x14ac:dyDescent="0.2">
      <c r="A1541" s="424" t="s">
        <v>531</v>
      </c>
      <c r="B1541" s="50">
        <v>2021</v>
      </c>
      <c r="C1541" s="16" t="s">
        <v>79</v>
      </c>
      <c r="D1541" s="425" t="s">
        <v>5070</v>
      </c>
      <c r="E1541" s="20" t="s">
        <v>540</v>
      </c>
      <c r="F1541" s="23"/>
      <c r="G1541" s="23"/>
      <c r="H1541" s="16" t="s">
        <v>107</v>
      </c>
      <c r="I1541" s="21"/>
      <c r="J1541" s="20" t="s">
        <v>645</v>
      </c>
      <c r="K1541" s="23"/>
      <c r="L1541" s="23"/>
      <c r="M1541" s="23"/>
      <c r="N1541" s="23" t="s">
        <v>646</v>
      </c>
      <c r="O1541" s="23" t="s">
        <v>647</v>
      </c>
      <c r="P1541" s="23"/>
      <c r="Q1541" s="23"/>
      <c r="R1541" s="23"/>
      <c r="S1541" s="23"/>
      <c r="T1541" s="23"/>
      <c r="U1541" s="23"/>
      <c r="V1541" s="23"/>
      <c r="W1541" s="23"/>
      <c r="X1541" s="23"/>
      <c r="Y1541" s="23"/>
      <c r="Z1541" s="23"/>
      <c r="AA1541" s="23"/>
      <c r="AB1541" s="23"/>
      <c r="AC1541" s="23"/>
      <c r="AD1541" s="23"/>
      <c r="AE1541" s="23"/>
      <c r="AF1541" s="16"/>
      <c r="AG1541" s="16"/>
      <c r="AH1541" s="280"/>
      <c r="AI1541" s="16"/>
      <c r="AJ1541" s="16"/>
      <c r="AK1541" s="23"/>
      <c r="AL1541" s="23"/>
      <c r="AM1541" s="23"/>
      <c r="AN1541" s="23"/>
    </row>
    <row r="1542" spans="1:40" ht="46.5" customHeight="1" x14ac:dyDescent="0.2">
      <c r="A1542" s="424" t="s">
        <v>531</v>
      </c>
      <c r="B1542" s="50">
        <v>2021</v>
      </c>
      <c r="C1542" s="16" t="s">
        <v>79</v>
      </c>
      <c r="D1542" s="425" t="s">
        <v>5071</v>
      </c>
      <c r="E1542" s="20" t="s">
        <v>540</v>
      </c>
      <c r="F1542" s="23"/>
      <c r="G1542" s="23"/>
      <c r="H1542" s="16" t="s">
        <v>107</v>
      </c>
      <c r="I1542" s="21"/>
      <c r="J1542" s="20" t="s">
        <v>648</v>
      </c>
      <c r="K1542" s="23"/>
      <c r="L1542" s="23"/>
      <c r="M1542" s="23"/>
      <c r="N1542" s="23" t="s">
        <v>191</v>
      </c>
      <c r="O1542" s="23" t="s">
        <v>192</v>
      </c>
      <c r="P1542" s="23" t="s">
        <v>649</v>
      </c>
      <c r="Q1542" s="23" t="s">
        <v>650</v>
      </c>
      <c r="R1542" s="23"/>
      <c r="S1542" s="23"/>
      <c r="T1542" s="23"/>
      <c r="U1542" s="23"/>
      <c r="V1542" s="23"/>
      <c r="W1542" s="23"/>
      <c r="X1542" s="23"/>
      <c r="Y1542" s="23"/>
      <c r="Z1542" s="23"/>
      <c r="AA1542" s="23"/>
      <c r="AB1542" s="23"/>
      <c r="AC1542" s="23"/>
      <c r="AD1542" s="23"/>
      <c r="AE1542" s="23"/>
      <c r="AF1542" s="16"/>
      <c r="AG1542" s="16"/>
      <c r="AH1542" s="280"/>
      <c r="AI1542" s="16"/>
      <c r="AJ1542" s="16"/>
      <c r="AK1542" s="23"/>
      <c r="AL1542" s="23"/>
      <c r="AM1542" s="23"/>
      <c r="AN1542" s="23"/>
    </row>
    <row r="1543" spans="1:40" ht="46.5" customHeight="1" x14ac:dyDescent="0.2">
      <c r="A1543" s="424" t="s">
        <v>531</v>
      </c>
      <c r="B1543" s="50">
        <v>2021</v>
      </c>
      <c r="C1543" s="16" t="s">
        <v>79</v>
      </c>
      <c r="D1543" s="425" t="s">
        <v>5072</v>
      </c>
      <c r="E1543" s="20" t="s">
        <v>540</v>
      </c>
      <c r="F1543" s="23"/>
      <c r="G1543" s="23"/>
      <c r="H1543" s="16" t="s">
        <v>107</v>
      </c>
      <c r="I1543" s="21"/>
      <c r="J1543" s="20" t="s">
        <v>651</v>
      </c>
      <c r="K1543" s="23"/>
      <c r="L1543" s="23"/>
      <c r="M1543" s="23"/>
      <c r="N1543" s="23" t="s">
        <v>417</v>
      </c>
      <c r="O1543" s="23" t="s">
        <v>418</v>
      </c>
      <c r="P1543" s="23"/>
      <c r="Q1543" s="23"/>
      <c r="R1543" s="23"/>
      <c r="S1543" s="23"/>
      <c r="T1543" s="23"/>
      <c r="U1543" s="23"/>
      <c r="V1543" s="23"/>
      <c r="W1543" s="23"/>
      <c r="X1543" s="23"/>
      <c r="Y1543" s="23"/>
      <c r="Z1543" s="23"/>
      <c r="AA1543" s="23"/>
      <c r="AB1543" s="23"/>
      <c r="AC1543" s="23"/>
      <c r="AD1543" s="23"/>
      <c r="AE1543" s="23"/>
      <c r="AF1543" s="16"/>
      <c r="AG1543" s="16"/>
      <c r="AH1543" s="280"/>
      <c r="AI1543" s="16"/>
      <c r="AJ1543" s="16"/>
      <c r="AK1543" s="23"/>
      <c r="AL1543" s="23"/>
      <c r="AM1543" s="23"/>
      <c r="AN1543" s="23"/>
    </row>
    <row r="1544" spans="1:40" ht="46.5" customHeight="1" x14ac:dyDescent="0.2">
      <c r="A1544" s="424" t="s">
        <v>531</v>
      </c>
      <c r="B1544" s="50">
        <v>2021</v>
      </c>
      <c r="C1544" s="16" t="s">
        <v>87</v>
      </c>
      <c r="D1544" s="425" t="s">
        <v>5073</v>
      </c>
      <c r="E1544" s="20" t="s">
        <v>540</v>
      </c>
      <c r="F1544" s="23"/>
      <c r="G1544" s="23"/>
      <c r="H1544" s="16" t="s">
        <v>107</v>
      </c>
      <c r="I1544" s="21"/>
      <c r="J1544" s="20" t="s">
        <v>652</v>
      </c>
      <c r="K1544" s="23"/>
      <c r="L1544" s="23"/>
      <c r="M1544" s="23"/>
      <c r="N1544" s="23" t="s">
        <v>586</v>
      </c>
      <c r="O1544" s="23" t="s">
        <v>587</v>
      </c>
      <c r="P1544" s="23"/>
      <c r="Q1544" s="23"/>
      <c r="R1544" s="23"/>
      <c r="S1544" s="23"/>
      <c r="T1544" s="23"/>
      <c r="U1544" s="23"/>
      <c r="V1544" s="23"/>
      <c r="W1544" s="23"/>
      <c r="X1544" s="23"/>
      <c r="Y1544" s="23"/>
      <c r="Z1544" s="23"/>
      <c r="AA1544" s="23"/>
      <c r="AB1544" s="23"/>
      <c r="AC1544" s="23"/>
      <c r="AD1544" s="23"/>
      <c r="AE1544" s="23"/>
      <c r="AF1544" s="16"/>
      <c r="AG1544" s="16"/>
      <c r="AH1544" s="280"/>
      <c r="AI1544" s="16"/>
      <c r="AJ1544" s="16"/>
      <c r="AK1544" s="23"/>
      <c r="AL1544" s="23"/>
      <c r="AM1544" s="23"/>
      <c r="AN1544" s="23"/>
    </row>
    <row r="1545" spans="1:40" ht="46.5" customHeight="1" x14ac:dyDescent="0.2">
      <c r="A1545" s="424" t="s">
        <v>531</v>
      </c>
      <c r="B1545" s="50">
        <v>2021</v>
      </c>
      <c r="C1545" s="16" t="s">
        <v>79</v>
      </c>
      <c r="D1545" s="425" t="s">
        <v>5074</v>
      </c>
      <c r="E1545" s="20" t="s">
        <v>540</v>
      </c>
      <c r="F1545" s="23"/>
      <c r="G1545" s="23"/>
      <c r="H1545" s="16" t="s">
        <v>107</v>
      </c>
      <c r="I1545" s="21"/>
      <c r="J1545" s="20" t="s">
        <v>653</v>
      </c>
      <c r="K1545" s="23"/>
      <c r="L1545" s="23"/>
      <c r="M1545" s="23"/>
      <c r="N1545" s="23" t="s">
        <v>654</v>
      </c>
      <c r="O1545" s="23" t="s">
        <v>655</v>
      </c>
      <c r="P1545" s="23"/>
      <c r="Q1545" s="23"/>
      <c r="R1545" s="23"/>
      <c r="S1545" s="23"/>
      <c r="T1545" s="23"/>
      <c r="U1545" s="23"/>
      <c r="V1545" s="23"/>
      <c r="W1545" s="23"/>
      <c r="X1545" s="23"/>
      <c r="Y1545" s="23"/>
      <c r="Z1545" s="23"/>
      <c r="AA1545" s="23"/>
      <c r="AB1545" s="23"/>
      <c r="AC1545" s="23"/>
      <c r="AD1545" s="23"/>
      <c r="AE1545" s="23"/>
      <c r="AF1545" s="16"/>
      <c r="AG1545" s="16"/>
      <c r="AH1545" s="280"/>
      <c r="AI1545" s="16"/>
      <c r="AJ1545" s="16"/>
      <c r="AK1545" s="23"/>
      <c r="AL1545" s="23"/>
      <c r="AM1545" s="23"/>
      <c r="AN1545" s="23"/>
    </row>
    <row r="1546" spans="1:40" ht="46.5" customHeight="1" x14ac:dyDescent="0.2">
      <c r="A1546" s="424" t="s">
        <v>531</v>
      </c>
      <c r="B1546" s="50">
        <v>2021</v>
      </c>
      <c r="C1546" s="16" t="s">
        <v>79</v>
      </c>
      <c r="D1546" s="425" t="s">
        <v>5075</v>
      </c>
      <c r="E1546" s="20" t="s">
        <v>988</v>
      </c>
      <c r="F1546" s="23"/>
      <c r="G1546" s="23"/>
      <c r="H1546" s="16"/>
      <c r="I1546" s="21"/>
      <c r="J1546" s="20" t="s">
        <v>987</v>
      </c>
      <c r="K1546" s="23"/>
      <c r="L1546" s="23"/>
      <c r="M1546" s="23"/>
      <c r="N1546" s="23" t="s">
        <v>654</v>
      </c>
      <c r="O1546" s="23" t="s">
        <v>655</v>
      </c>
      <c r="P1546" s="23"/>
      <c r="Q1546" s="23"/>
      <c r="R1546" s="23"/>
      <c r="S1546" s="23"/>
      <c r="T1546" s="23"/>
      <c r="U1546" s="23"/>
      <c r="V1546" s="23"/>
      <c r="W1546" s="23"/>
      <c r="X1546" s="23"/>
      <c r="Y1546" s="23"/>
      <c r="Z1546" s="23"/>
      <c r="AA1546" s="23"/>
      <c r="AB1546" s="23"/>
      <c r="AC1546" s="23"/>
      <c r="AD1546" s="23"/>
      <c r="AE1546" s="23"/>
      <c r="AF1546" s="16"/>
      <c r="AG1546" s="16"/>
      <c r="AH1546" s="280"/>
      <c r="AI1546" s="16"/>
      <c r="AJ1546" s="16"/>
      <c r="AK1546" s="23"/>
      <c r="AL1546" s="23"/>
      <c r="AM1546" s="23"/>
      <c r="AN1546" s="23"/>
    </row>
    <row r="1547" spans="1:40" ht="46.5" customHeight="1" x14ac:dyDescent="0.2">
      <c r="A1547" s="424" t="s">
        <v>531</v>
      </c>
      <c r="B1547" s="50">
        <v>2021</v>
      </c>
      <c r="C1547" s="16" t="s">
        <v>125</v>
      </c>
      <c r="D1547" s="20" t="s">
        <v>5076</v>
      </c>
      <c r="E1547" s="23" t="s">
        <v>656</v>
      </c>
      <c r="F1547" s="23"/>
      <c r="G1547" s="23" t="s">
        <v>657</v>
      </c>
      <c r="H1547" s="324"/>
      <c r="I1547" s="419"/>
      <c r="J1547" s="23" t="s">
        <v>658</v>
      </c>
      <c r="K1547" s="23"/>
      <c r="L1547" s="23"/>
      <c r="M1547" s="23"/>
      <c r="N1547" s="23" t="s">
        <v>332</v>
      </c>
      <c r="O1547" s="23" t="s">
        <v>333</v>
      </c>
      <c r="P1547" s="23"/>
      <c r="Q1547" s="23"/>
      <c r="R1547" s="23"/>
      <c r="S1547" s="23"/>
      <c r="T1547" s="23"/>
      <c r="U1547" s="23"/>
      <c r="V1547" s="23"/>
      <c r="W1547" s="23"/>
      <c r="X1547" s="23"/>
      <c r="Y1547" s="23"/>
      <c r="Z1547" s="23"/>
      <c r="AA1547" s="23"/>
      <c r="AB1547" s="23"/>
      <c r="AC1547" s="23" t="s">
        <v>62</v>
      </c>
      <c r="AD1547" s="23"/>
      <c r="AE1547" s="23"/>
      <c r="AF1547" s="16"/>
      <c r="AG1547" s="16"/>
      <c r="AH1547" s="280"/>
      <c r="AI1547" s="16"/>
      <c r="AJ1547" s="16"/>
      <c r="AK1547" s="23"/>
      <c r="AL1547" s="23"/>
      <c r="AM1547" s="23"/>
      <c r="AN1547" s="23"/>
    </row>
    <row r="1548" spans="1:40" ht="46.5" customHeight="1" x14ac:dyDescent="0.2">
      <c r="A1548" s="424" t="s">
        <v>531</v>
      </c>
      <c r="B1548" s="50">
        <v>2021</v>
      </c>
      <c r="C1548" s="16" t="s">
        <v>136</v>
      </c>
      <c r="D1548" s="20" t="s">
        <v>5077</v>
      </c>
      <c r="E1548" s="20" t="s">
        <v>659</v>
      </c>
      <c r="F1548" s="23"/>
      <c r="G1548" s="23"/>
      <c r="H1548" s="324"/>
      <c r="I1548" s="311" t="s">
        <v>660</v>
      </c>
      <c r="J1548" s="23" t="s">
        <v>661</v>
      </c>
      <c r="K1548" s="23"/>
      <c r="L1548" s="23"/>
      <c r="M1548" s="23"/>
      <c r="N1548" s="23" t="s">
        <v>318</v>
      </c>
      <c r="O1548" s="23" t="s">
        <v>319</v>
      </c>
      <c r="P1548" s="23"/>
      <c r="Q1548" s="23"/>
      <c r="R1548" s="23"/>
      <c r="S1548" s="23"/>
      <c r="T1548" s="23"/>
      <c r="U1548" s="23"/>
      <c r="V1548" s="23"/>
      <c r="W1548" s="23"/>
      <c r="X1548" s="23"/>
      <c r="Y1548" s="23"/>
      <c r="Z1548" s="23"/>
      <c r="AA1548" s="23"/>
      <c r="AB1548" s="23"/>
      <c r="AC1548" s="23"/>
      <c r="AD1548" s="23"/>
      <c r="AE1548" s="23"/>
      <c r="AF1548" s="16"/>
      <c r="AG1548" s="16"/>
      <c r="AH1548" s="280"/>
      <c r="AI1548" s="16"/>
      <c r="AJ1548" s="16"/>
      <c r="AK1548" s="23"/>
      <c r="AL1548" s="23"/>
      <c r="AM1548" s="23"/>
      <c r="AN1548" s="23"/>
    </row>
    <row r="1549" spans="1:40" ht="46.5" customHeight="1" x14ac:dyDescent="0.2">
      <c r="A1549" s="424" t="s">
        <v>531</v>
      </c>
      <c r="B1549" s="50">
        <v>2021</v>
      </c>
      <c r="C1549" s="16" t="s">
        <v>87</v>
      </c>
      <c r="D1549" s="35" t="s">
        <v>5078</v>
      </c>
      <c r="E1549" s="20" t="s">
        <v>957</v>
      </c>
      <c r="F1549" s="23"/>
      <c r="G1549" s="23"/>
      <c r="H1549" s="405">
        <v>44287</v>
      </c>
      <c r="I1549" s="427" t="s">
        <v>1062</v>
      </c>
      <c r="J1549" s="20" t="s">
        <v>1061</v>
      </c>
      <c r="K1549" s="16"/>
      <c r="L1549" s="23"/>
      <c r="M1549" s="23"/>
      <c r="N1549" s="23" t="s">
        <v>521</v>
      </c>
      <c r="O1549" s="23" t="s">
        <v>522</v>
      </c>
      <c r="P1549" s="23"/>
      <c r="Q1549" s="23"/>
      <c r="R1549" s="23"/>
      <c r="S1549" s="23"/>
      <c r="T1549" s="23"/>
      <c r="U1549" s="23"/>
      <c r="V1549" s="23"/>
      <c r="W1549" s="23"/>
      <c r="X1549" s="23"/>
      <c r="Y1549" s="23"/>
      <c r="Z1549" s="23"/>
      <c r="AA1549" s="23"/>
      <c r="AB1549" s="23"/>
      <c r="AC1549" s="23"/>
      <c r="AD1549" s="23"/>
      <c r="AE1549" s="23"/>
      <c r="AF1549" s="16"/>
      <c r="AG1549" s="16"/>
      <c r="AH1549" s="280"/>
      <c r="AI1549" s="16"/>
      <c r="AJ1549" s="16"/>
      <c r="AK1549" s="23"/>
      <c r="AL1549" s="23"/>
      <c r="AM1549" s="23"/>
      <c r="AN1549" s="23"/>
    </row>
    <row r="1550" spans="1:40" ht="46.5" customHeight="1" x14ac:dyDescent="0.2">
      <c r="A1550" s="424" t="s">
        <v>531</v>
      </c>
      <c r="B1550" s="50">
        <v>2021</v>
      </c>
      <c r="C1550" s="16" t="s">
        <v>54</v>
      </c>
      <c r="D1550" s="35" t="s">
        <v>5079</v>
      </c>
      <c r="E1550" s="23" t="s">
        <v>958</v>
      </c>
      <c r="F1550" s="23"/>
      <c r="G1550" s="20" t="s">
        <v>959</v>
      </c>
      <c r="H1550" s="92"/>
      <c r="I1550" s="67" t="s">
        <v>1063</v>
      </c>
      <c r="J1550" s="20" t="s">
        <v>1064</v>
      </c>
      <c r="K1550" s="16"/>
      <c r="L1550" s="23"/>
      <c r="M1550" s="23"/>
      <c r="N1550" s="23" t="s">
        <v>960</v>
      </c>
      <c r="O1550" s="23" t="s">
        <v>961</v>
      </c>
      <c r="P1550" s="23"/>
      <c r="Q1550" s="23"/>
      <c r="R1550" s="23"/>
      <c r="S1550" s="23"/>
      <c r="T1550" s="23"/>
      <c r="U1550" s="23"/>
      <c r="V1550" s="23"/>
      <c r="W1550" s="23"/>
      <c r="X1550" s="23"/>
      <c r="Y1550" s="23"/>
      <c r="Z1550" s="23"/>
      <c r="AA1550" s="23"/>
      <c r="AB1550" s="23"/>
      <c r="AC1550" s="23" t="s">
        <v>62</v>
      </c>
      <c r="AD1550" s="23"/>
      <c r="AE1550" s="23"/>
      <c r="AF1550" s="16"/>
      <c r="AG1550" s="16"/>
      <c r="AH1550" s="280"/>
      <c r="AI1550" s="16"/>
      <c r="AJ1550" s="16"/>
      <c r="AK1550" s="23"/>
      <c r="AL1550" s="23"/>
      <c r="AM1550" s="140"/>
      <c r="AN1550" s="140"/>
    </row>
    <row r="1551" spans="1:40" ht="46.5" customHeight="1" x14ac:dyDescent="0.2">
      <c r="A1551" s="424" t="s">
        <v>531</v>
      </c>
      <c r="B1551" s="50">
        <v>2021</v>
      </c>
      <c r="C1551" s="16" t="s">
        <v>54</v>
      </c>
      <c r="D1551" s="20" t="s">
        <v>5080</v>
      </c>
      <c r="E1551" s="23" t="s">
        <v>962</v>
      </c>
      <c r="F1551" s="23"/>
      <c r="G1551" s="23" t="s">
        <v>686</v>
      </c>
      <c r="H1551" s="92"/>
      <c r="I1551" s="122" t="s">
        <v>1065</v>
      </c>
      <c r="J1551" s="23" t="s">
        <v>1068</v>
      </c>
      <c r="K1551" s="23"/>
      <c r="L1551" s="23"/>
      <c r="M1551" s="23"/>
      <c r="N1551" s="23" t="s">
        <v>298</v>
      </c>
      <c r="O1551" s="23" t="s">
        <v>299</v>
      </c>
      <c r="P1551" s="23"/>
      <c r="Q1551" s="23"/>
      <c r="R1551" s="23"/>
      <c r="S1551" s="23"/>
      <c r="T1551" s="23"/>
      <c r="U1551" s="23"/>
      <c r="V1551" s="23"/>
      <c r="W1551" s="23"/>
      <c r="X1551" s="23"/>
      <c r="Y1551" s="23"/>
      <c r="Z1551" s="23"/>
      <c r="AA1551" s="23"/>
      <c r="AB1551" s="23"/>
      <c r="AC1551" s="23" t="s">
        <v>62</v>
      </c>
      <c r="AD1551" s="23"/>
      <c r="AE1551" s="23"/>
      <c r="AF1551" s="16"/>
      <c r="AG1551" s="16"/>
      <c r="AH1551" s="280"/>
      <c r="AI1551" s="16"/>
      <c r="AJ1551" s="16"/>
      <c r="AK1551" s="23"/>
      <c r="AL1551" s="23"/>
      <c r="AM1551" s="23"/>
      <c r="AN1551" s="23"/>
    </row>
    <row r="1552" spans="1:40" ht="46.5" customHeight="1" x14ac:dyDescent="0.2">
      <c r="A1552" s="424" t="s">
        <v>531</v>
      </c>
      <c r="B1552" s="50">
        <v>2021</v>
      </c>
      <c r="C1552" s="16" t="s">
        <v>54</v>
      </c>
      <c r="D1552" s="20" t="s">
        <v>5081</v>
      </c>
      <c r="E1552" s="23" t="s">
        <v>963</v>
      </c>
      <c r="F1552" s="23"/>
      <c r="G1552" s="23" t="s">
        <v>1067</v>
      </c>
      <c r="H1552" s="300" t="s">
        <v>732</v>
      </c>
      <c r="I1552" s="21" t="s">
        <v>1066</v>
      </c>
      <c r="J1552" s="23" t="s">
        <v>1215</v>
      </c>
      <c r="K1552" s="23"/>
      <c r="L1552" s="23"/>
      <c r="M1552" s="23"/>
      <c r="N1552" s="23" t="s">
        <v>298</v>
      </c>
      <c r="O1552" s="23" t="s">
        <v>299</v>
      </c>
      <c r="P1552" s="23"/>
      <c r="Q1552" s="23"/>
      <c r="R1552" s="23"/>
      <c r="S1552" s="23"/>
      <c r="T1552" s="23"/>
      <c r="U1552" s="23"/>
      <c r="V1552" s="23"/>
      <c r="W1552" s="23"/>
      <c r="X1552" s="23"/>
      <c r="Y1552" s="23"/>
      <c r="Z1552" s="23"/>
      <c r="AA1552" s="23"/>
      <c r="AB1552" s="23"/>
      <c r="AC1552" s="23" t="s">
        <v>62</v>
      </c>
      <c r="AD1552" s="23"/>
      <c r="AE1552" s="23"/>
      <c r="AF1552" s="16"/>
      <c r="AG1552" s="16"/>
      <c r="AH1552" s="280"/>
      <c r="AI1552" s="16"/>
      <c r="AJ1552" s="16"/>
      <c r="AK1552" s="23"/>
      <c r="AL1552" s="23"/>
      <c r="AM1552" s="23"/>
      <c r="AN1552" s="23"/>
    </row>
    <row r="1553" spans="1:40" ht="46.5" customHeight="1" x14ac:dyDescent="0.2">
      <c r="A1553" s="424" t="s">
        <v>531</v>
      </c>
      <c r="B1553" s="50">
        <v>2021</v>
      </c>
      <c r="C1553" s="16" t="s">
        <v>54</v>
      </c>
      <c r="D1553" s="35" t="s">
        <v>5082</v>
      </c>
      <c r="E1553" s="20" t="s">
        <v>955</v>
      </c>
      <c r="F1553" s="23"/>
      <c r="G1553" s="23"/>
      <c r="H1553" s="300" t="s">
        <v>1067</v>
      </c>
      <c r="I1553" s="427" t="s">
        <v>1109</v>
      </c>
      <c r="J1553" s="20" t="s">
        <v>1108</v>
      </c>
      <c r="K1553" s="23"/>
      <c r="L1553" s="23"/>
      <c r="M1553" s="23"/>
      <c r="N1553" s="23" t="s">
        <v>810</v>
      </c>
      <c r="O1553" s="23" t="s">
        <v>223</v>
      </c>
      <c r="P1553" s="23"/>
      <c r="Q1553" s="23"/>
      <c r="R1553" s="23"/>
      <c r="S1553" s="23"/>
      <c r="T1553" s="23"/>
      <c r="U1553" s="23"/>
      <c r="V1553" s="23"/>
      <c r="W1553" s="23"/>
      <c r="X1553" s="23"/>
      <c r="Y1553" s="23"/>
      <c r="Z1553" s="23"/>
      <c r="AA1553" s="23"/>
      <c r="AB1553" s="23" t="s">
        <v>62</v>
      </c>
      <c r="AC1553" s="23"/>
      <c r="AD1553" s="23"/>
      <c r="AE1553" s="23"/>
      <c r="AF1553" s="16"/>
      <c r="AG1553" s="16"/>
      <c r="AH1553" s="280"/>
      <c r="AI1553" s="16"/>
      <c r="AJ1553" s="16"/>
      <c r="AK1553" s="23"/>
      <c r="AL1553" s="23"/>
      <c r="AM1553" s="23"/>
      <c r="AN1553" s="23"/>
    </row>
    <row r="1554" spans="1:40" ht="46.5" customHeight="1" x14ac:dyDescent="0.2">
      <c r="A1554" s="424" t="s">
        <v>531</v>
      </c>
      <c r="B1554" s="50">
        <v>2021</v>
      </c>
      <c r="C1554" s="16" t="s">
        <v>54</v>
      </c>
      <c r="D1554" s="35" t="s">
        <v>5083</v>
      </c>
      <c r="E1554" s="20" t="s">
        <v>956</v>
      </c>
      <c r="F1554" s="23"/>
      <c r="G1554" s="23"/>
      <c r="H1554" s="300" t="s">
        <v>1067</v>
      </c>
      <c r="I1554" s="379"/>
      <c r="J1554" s="20" t="s">
        <v>1161</v>
      </c>
      <c r="K1554" s="16"/>
      <c r="L1554" s="23"/>
      <c r="M1554" s="23"/>
      <c r="N1554" s="23" t="s">
        <v>60</v>
      </c>
      <c r="O1554" s="23" t="s">
        <v>61</v>
      </c>
      <c r="P1554" s="23" t="s">
        <v>513</v>
      </c>
      <c r="Q1554" s="23" t="s">
        <v>514</v>
      </c>
      <c r="R1554" s="23"/>
      <c r="S1554" s="23"/>
      <c r="T1554" s="23"/>
      <c r="U1554" s="23"/>
      <c r="V1554" s="23"/>
      <c r="W1554" s="23"/>
      <c r="X1554" s="23"/>
      <c r="Y1554" s="23"/>
      <c r="Z1554" s="23"/>
      <c r="AA1554" s="23"/>
      <c r="AB1554" s="23"/>
      <c r="AC1554" s="23" t="s">
        <v>62</v>
      </c>
      <c r="AD1554" s="23"/>
      <c r="AE1554" s="23"/>
      <c r="AF1554" s="16"/>
      <c r="AG1554" s="16"/>
      <c r="AH1554" s="280"/>
      <c r="AI1554" s="16"/>
      <c r="AJ1554" s="16"/>
      <c r="AK1554" s="23"/>
      <c r="AL1554" s="23"/>
      <c r="AM1554" s="23"/>
      <c r="AN1554" s="23"/>
    </row>
    <row r="1555" spans="1:40" ht="46.5" customHeight="1" x14ac:dyDescent="0.2">
      <c r="A1555" s="348" t="s">
        <v>662</v>
      </c>
      <c r="B1555" s="50">
        <v>2021</v>
      </c>
      <c r="C1555" s="16" t="s">
        <v>54</v>
      </c>
      <c r="D1555" s="20" t="s">
        <v>5084</v>
      </c>
      <c r="E1555" s="20" t="s">
        <v>663</v>
      </c>
      <c r="F1555" s="23"/>
      <c r="G1555" s="23"/>
      <c r="H1555" s="16" t="s">
        <v>107</v>
      </c>
      <c r="I1555" s="21"/>
      <c r="J1555" s="20" t="s">
        <v>664</v>
      </c>
      <c r="K1555" s="23"/>
      <c r="L1555" s="23"/>
      <c r="M1555" s="23"/>
      <c r="N1555" s="23" t="s">
        <v>352</v>
      </c>
      <c r="O1555" s="23" t="s">
        <v>353</v>
      </c>
      <c r="P1555" s="23"/>
      <c r="Q1555" s="23"/>
      <c r="R1555" s="23"/>
      <c r="S1555" s="23"/>
      <c r="T1555" s="23"/>
      <c r="U1555" s="23"/>
      <c r="V1555" s="23"/>
      <c r="W1555" s="23"/>
      <c r="X1555" s="23"/>
      <c r="Y1555" s="23"/>
      <c r="Z1555" s="23"/>
      <c r="AA1555" s="23"/>
      <c r="AB1555" s="23" t="s">
        <v>62</v>
      </c>
      <c r="AC1555" s="23"/>
      <c r="AD1555" s="23"/>
      <c r="AE1555" s="23"/>
      <c r="AF1555" s="16"/>
      <c r="AG1555" s="16"/>
      <c r="AH1555" s="280"/>
      <c r="AI1555" s="16"/>
      <c r="AJ1555" s="16"/>
      <c r="AK1555" s="23"/>
      <c r="AL1555" s="23"/>
      <c r="AM1555" s="23"/>
      <c r="AN1555" s="23"/>
    </row>
    <row r="1556" spans="1:40" ht="46.5" customHeight="1" x14ac:dyDescent="0.2">
      <c r="A1556" s="348" t="s">
        <v>662</v>
      </c>
      <c r="B1556" s="50">
        <v>2021</v>
      </c>
      <c r="C1556" s="16" t="s">
        <v>136</v>
      </c>
      <c r="D1556" s="20" t="s">
        <v>5085</v>
      </c>
      <c r="E1556" s="20" t="s">
        <v>663</v>
      </c>
      <c r="F1556" s="23"/>
      <c r="G1556" s="23"/>
      <c r="H1556" s="117">
        <v>44384</v>
      </c>
      <c r="I1556" s="21" t="s">
        <v>665</v>
      </c>
      <c r="J1556" s="20" t="s">
        <v>666</v>
      </c>
      <c r="K1556" s="23"/>
      <c r="L1556" s="23"/>
      <c r="M1556" s="23"/>
      <c r="N1556" s="23" t="s">
        <v>481</v>
      </c>
      <c r="O1556" s="23" t="s">
        <v>482</v>
      </c>
      <c r="P1556" s="23"/>
      <c r="Q1556" s="23"/>
      <c r="R1556" s="23"/>
      <c r="S1556" s="23"/>
      <c r="T1556" s="23"/>
      <c r="U1556" s="23"/>
      <c r="V1556" s="23"/>
      <c r="W1556" s="23"/>
      <c r="X1556" s="23"/>
      <c r="Y1556" s="23"/>
      <c r="Z1556" s="23"/>
      <c r="AA1556" s="23"/>
      <c r="AB1556" s="23"/>
      <c r="AC1556" s="23" t="s">
        <v>62</v>
      </c>
      <c r="AD1556" s="23"/>
      <c r="AE1556" s="23"/>
      <c r="AF1556" s="16"/>
      <c r="AG1556" s="16"/>
      <c r="AH1556" s="280"/>
      <c r="AI1556" s="16"/>
      <c r="AJ1556" s="16"/>
      <c r="AK1556" s="23"/>
      <c r="AL1556" s="23"/>
      <c r="AM1556" s="23"/>
      <c r="AN1556" s="23"/>
    </row>
    <row r="1557" spans="1:40" ht="46.5" customHeight="1" x14ac:dyDescent="0.2">
      <c r="A1557" s="348" t="s">
        <v>662</v>
      </c>
      <c r="B1557" s="50">
        <v>2021</v>
      </c>
      <c r="C1557" s="16" t="s">
        <v>125</v>
      </c>
      <c r="D1557" s="20" t="s">
        <v>5086</v>
      </c>
      <c r="E1557" s="20" t="s">
        <v>667</v>
      </c>
      <c r="F1557" s="23"/>
      <c r="G1557" s="23"/>
      <c r="H1557" s="117" t="s">
        <v>107</v>
      </c>
      <c r="I1557" s="21" t="s">
        <v>668</v>
      </c>
      <c r="J1557" s="20" t="s">
        <v>669</v>
      </c>
      <c r="K1557" s="23"/>
      <c r="L1557" s="23"/>
      <c r="M1557" s="23"/>
      <c r="N1557" s="23" t="s">
        <v>134</v>
      </c>
      <c r="O1557" s="23" t="s">
        <v>135</v>
      </c>
      <c r="P1557" s="23"/>
      <c r="Q1557" s="23"/>
      <c r="R1557" s="23"/>
      <c r="S1557" s="23"/>
      <c r="T1557" s="23"/>
      <c r="U1557" s="23"/>
      <c r="V1557" s="23"/>
      <c r="W1557" s="23"/>
      <c r="X1557" s="23"/>
      <c r="Y1557" s="23"/>
      <c r="Z1557" s="23"/>
      <c r="AA1557" s="23"/>
      <c r="AB1557" s="23"/>
      <c r="AC1557" s="23" t="s">
        <v>62</v>
      </c>
      <c r="AD1557" s="23"/>
      <c r="AE1557" s="23"/>
      <c r="AF1557" s="16"/>
      <c r="AG1557" s="16"/>
      <c r="AH1557" s="280"/>
      <c r="AI1557" s="16"/>
      <c r="AJ1557" s="16"/>
      <c r="AK1557" s="23"/>
      <c r="AL1557" s="23"/>
      <c r="AM1557" s="23"/>
      <c r="AN1557" s="23"/>
    </row>
    <row r="1558" spans="1:40" ht="46.5" customHeight="1" x14ac:dyDescent="0.2">
      <c r="A1558" s="348" t="s">
        <v>662</v>
      </c>
      <c r="B1558" s="50">
        <v>2021</v>
      </c>
      <c r="C1558" s="16" t="s">
        <v>87</v>
      </c>
      <c r="D1558" s="20" t="s">
        <v>5087</v>
      </c>
      <c r="E1558" s="428" t="s">
        <v>1138</v>
      </c>
      <c r="F1558" s="23"/>
      <c r="G1558" s="23"/>
      <c r="H1558" s="117" t="s">
        <v>1135</v>
      </c>
      <c r="I1558" s="429" t="s">
        <v>1136</v>
      </c>
      <c r="J1558" s="20" t="s">
        <v>1137</v>
      </c>
      <c r="K1558" s="23"/>
      <c r="L1558" s="23"/>
      <c r="M1558" s="23"/>
      <c r="N1558" s="23" t="s">
        <v>521</v>
      </c>
      <c r="O1558" s="23" t="s">
        <v>522</v>
      </c>
      <c r="P1558" s="23"/>
      <c r="Q1558" s="23"/>
      <c r="R1558" s="23"/>
      <c r="S1558" s="23"/>
      <c r="T1558" s="23"/>
      <c r="U1558" s="23"/>
      <c r="V1558" s="23"/>
      <c r="W1558" s="23"/>
      <c r="X1558" s="23"/>
      <c r="Y1558" s="23"/>
      <c r="Z1558" s="23"/>
      <c r="AA1558" s="23"/>
      <c r="AB1558" s="23"/>
      <c r="AC1558" s="23"/>
      <c r="AD1558" s="23"/>
      <c r="AE1558" s="23"/>
      <c r="AF1558" s="16"/>
      <c r="AG1558" s="16"/>
      <c r="AH1558" s="280"/>
      <c r="AI1558" s="16"/>
      <c r="AJ1558" s="16"/>
      <c r="AK1558" s="23"/>
      <c r="AL1558" s="23"/>
      <c r="AM1558" s="23"/>
      <c r="AN1558" s="23"/>
    </row>
    <row r="1559" spans="1:40" ht="46.5" customHeight="1" x14ac:dyDescent="0.2">
      <c r="A1559" s="348" t="s">
        <v>662</v>
      </c>
      <c r="B1559" s="50">
        <v>2021</v>
      </c>
      <c r="C1559" s="16" t="s">
        <v>79</v>
      </c>
      <c r="D1559" s="20" t="s">
        <v>5088</v>
      </c>
      <c r="E1559" s="20" t="s">
        <v>1133</v>
      </c>
      <c r="F1559" s="23"/>
      <c r="G1559" s="23"/>
      <c r="H1559" s="117" t="s">
        <v>1067</v>
      </c>
      <c r="I1559" s="21"/>
      <c r="J1559" s="20" t="s">
        <v>1134</v>
      </c>
      <c r="K1559" s="23"/>
      <c r="L1559" s="23"/>
      <c r="M1559" s="23"/>
      <c r="N1559" s="23" t="s">
        <v>257</v>
      </c>
      <c r="O1559" s="23" t="s">
        <v>258</v>
      </c>
      <c r="P1559" s="23"/>
      <c r="Q1559" s="23"/>
      <c r="R1559" s="23"/>
      <c r="S1559" s="23"/>
      <c r="T1559" s="23"/>
      <c r="U1559" s="23"/>
      <c r="V1559" s="23"/>
      <c r="W1559" s="23"/>
      <c r="X1559" s="23"/>
      <c r="Y1559" s="23"/>
      <c r="Z1559" s="23"/>
      <c r="AA1559" s="23"/>
      <c r="AB1559" s="23"/>
      <c r="AC1559" s="23"/>
      <c r="AD1559" s="23"/>
      <c r="AE1559" s="23"/>
      <c r="AF1559" s="16"/>
      <c r="AG1559" s="16"/>
      <c r="AH1559" s="280"/>
      <c r="AI1559" s="16"/>
      <c r="AJ1559" s="16"/>
      <c r="AK1559" s="23"/>
      <c r="AL1559" s="23"/>
      <c r="AM1559" s="23"/>
      <c r="AN1559" s="23"/>
    </row>
    <row r="1560" spans="1:40" ht="46.5" customHeight="1" x14ac:dyDescent="0.2">
      <c r="A1560" s="113" t="s">
        <v>670</v>
      </c>
      <c r="B1560" s="50">
        <v>2021</v>
      </c>
      <c r="C1560" s="16" t="s">
        <v>136</v>
      </c>
      <c r="D1560" s="20" t="s">
        <v>5089</v>
      </c>
      <c r="E1560" s="20" t="s">
        <v>671</v>
      </c>
      <c r="F1560" s="23"/>
      <c r="G1560" s="23"/>
      <c r="H1560" s="117">
        <v>44293</v>
      </c>
      <c r="I1560" s="21" t="s">
        <v>672</v>
      </c>
      <c r="J1560" s="20"/>
      <c r="K1560" s="23"/>
      <c r="L1560" s="23"/>
      <c r="M1560" s="23"/>
      <c r="N1560" s="23" t="s">
        <v>141</v>
      </c>
      <c r="O1560" s="23" t="s">
        <v>142</v>
      </c>
      <c r="P1560" s="23"/>
      <c r="Q1560" s="23"/>
      <c r="R1560" s="23"/>
      <c r="S1560" s="23"/>
      <c r="T1560" s="23"/>
      <c r="U1560" s="23"/>
      <c r="V1560" s="23"/>
      <c r="W1560" s="23"/>
      <c r="X1560" s="23"/>
      <c r="Y1560" s="23"/>
      <c r="Z1560" s="23"/>
      <c r="AA1560" s="23"/>
      <c r="AB1560" s="23"/>
      <c r="AC1560" s="23"/>
      <c r="AD1560" s="23"/>
      <c r="AE1560" s="23"/>
      <c r="AF1560" s="16"/>
      <c r="AG1560" s="16"/>
      <c r="AH1560" s="280"/>
      <c r="AI1560" s="16"/>
      <c r="AJ1560" s="16"/>
      <c r="AK1560" s="23"/>
      <c r="AL1560" s="23"/>
      <c r="AM1560" s="23"/>
      <c r="AN1560" s="23"/>
    </row>
    <row r="1561" spans="1:40" ht="46.5" customHeight="1" x14ac:dyDescent="0.2">
      <c r="A1561" s="113" t="s">
        <v>670</v>
      </c>
      <c r="B1561" s="50">
        <v>2021</v>
      </c>
      <c r="C1561" s="16" t="s">
        <v>54</v>
      </c>
      <c r="D1561" s="20" t="s">
        <v>5090</v>
      </c>
      <c r="E1561" s="20" t="s">
        <v>673</v>
      </c>
      <c r="F1561" s="23"/>
      <c r="G1561" s="23"/>
      <c r="H1561" s="117">
        <v>44247</v>
      </c>
      <c r="I1561" s="21" t="s">
        <v>674</v>
      </c>
      <c r="J1561" s="20"/>
      <c r="K1561" s="23"/>
      <c r="L1561" s="23"/>
      <c r="M1561" s="23"/>
      <c r="N1561" s="23" t="s">
        <v>536</v>
      </c>
      <c r="O1561" s="23" t="s">
        <v>223</v>
      </c>
      <c r="P1561" s="23"/>
      <c r="Q1561" s="23"/>
      <c r="R1561" s="23"/>
      <c r="S1561" s="23"/>
      <c r="T1561" s="23"/>
      <c r="U1561" s="23"/>
      <c r="V1561" s="23"/>
      <c r="W1561" s="23"/>
      <c r="X1561" s="23"/>
      <c r="Y1561" s="23"/>
      <c r="Z1561" s="23"/>
      <c r="AA1561" s="23"/>
      <c r="AB1561" s="23"/>
      <c r="AC1561" s="23"/>
      <c r="AD1561" s="23"/>
      <c r="AE1561" s="23"/>
      <c r="AF1561" s="16"/>
      <c r="AG1561" s="16"/>
      <c r="AH1561" s="280"/>
      <c r="AI1561" s="16"/>
      <c r="AJ1561" s="16"/>
      <c r="AK1561" s="23"/>
      <c r="AL1561" s="23"/>
      <c r="AM1561" s="23"/>
      <c r="AN1561" s="23"/>
    </row>
    <row r="1562" spans="1:40" ht="46.5" customHeight="1" x14ac:dyDescent="0.2">
      <c r="A1562" s="113" t="s">
        <v>670</v>
      </c>
      <c r="B1562" s="50">
        <v>2021</v>
      </c>
      <c r="C1562" s="16" t="s">
        <v>54</v>
      </c>
      <c r="D1562" s="20" t="s">
        <v>5091</v>
      </c>
      <c r="E1562" s="20" t="s">
        <v>671</v>
      </c>
      <c r="F1562" s="23"/>
      <c r="G1562" s="23"/>
      <c r="H1562" s="117">
        <v>44258</v>
      </c>
      <c r="I1562" s="21" t="s">
        <v>675</v>
      </c>
      <c r="J1562" s="20"/>
      <c r="K1562" s="23"/>
      <c r="L1562" s="23"/>
      <c r="M1562" s="23"/>
      <c r="N1562" s="23" t="s">
        <v>929</v>
      </c>
      <c r="O1562" s="23" t="s">
        <v>495</v>
      </c>
      <c r="P1562" s="23"/>
      <c r="Q1562" s="23"/>
      <c r="R1562" s="23"/>
      <c r="S1562" s="23"/>
      <c r="T1562" s="23"/>
      <c r="U1562" s="23"/>
      <c r="V1562" s="23"/>
      <c r="W1562" s="23"/>
      <c r="X1562" s="23"/>
      <c r="Y1562" s="23"/>
      <c r="Z1562" s="23"/>
      <c r="AA1562" s="23"/>
      <c r="AB1562" s="23"/>
      <c r="AC1562" s="23"/>
      <c r="AD1562" s="23"/>
      <c r="AE1562" s="23"/>
      <c r="AF1562" s="16"/>
      <c r="AG1562" s="16"/>
      <c r="AH1562" s="280"/>
      <c r="AI1562" s="16"/>
      <c r="AJ1562" s="16"/>
      <c r="AK1562" s="23"/>
      <c r="AL1562" s="23"/>
      <c r="AM1562" s="23"/>
      <c r="AN1562" s="23"/>
    </row>
    <row r="1563" spans="1:40" ht="46.5" customHeight="1" x14ac:dyDescent="0.2">
      <c r="A1563" s="113" t="s">
        <v>670</v>
      </c>
      <c r="B1563" s="50">
        <v>2021</v>
      </c>
      <c r="C1563" s="16" t="s">
        <v>54</v>
      </c>
      <c r="D1563" s="20" t="s">
        <v>5092</v>
      </c>
      <c r="E1563" s="20" t="s">
        <v>671</v>
      </c>
      <c r="F1563" s="23"/>
      <c r="G1563" s="23"/>
      <c r="H1563" s="117">
        <v>44264</v>
      </c>
      <c r="I1563" s="21" t="s">
        <v>676</v>
      </c>
      <c r="J1563" s="20"/>
      <c r="K1563" s="23"/>
      <c r="L1563" s="23"/>
      <c r="M1563" s="23"/>
      <c r="N1563" s="23" t="s">
        <v>123</v>
      </c>
      <c r="O1563" s="23" t="s">
        <v>124</v>
      </c>
      <c r="P1563" s="23"/>
      <c r="Q1563" s="23"/>
      <c r="R1563" s="23"/>
      <c r="S1563" s="23"/>
      <c r="T1563" s="23"/>
      <c r="U1563" s="23"/>
      <c r="V1563" s="23"/>
      <c r="W1563" s="23"/>
      <c r="X1563" s="23"/>
      <c r="Y1563" s="23"/>
      <c r="Z1563" s="23"/>
      <c r="AA1563" s="23"/>
      <c r="AB1563" s="23"/>
      <c r="AC1563" s="23"/>
      <c r="AD1563" s="23"/>
      <c r="AE1563" s="23"/>
      <c r="AF1563" s="16"/>
      <c r="AG1563" s="16"/>
      <c r="AH1563" s="280"/>
      <c r="AI1563" s="16"/>
      <c r="AJ1563" s="16"/>
      <c r="AK1563" s="23"/>
      <c r="AL1563" s="23"/>
      <c r="AM1563" s="23"/>
      <c r="AN1563" s="23"/>
    </row>
    <row r="1564" spans="1:40" ht="46.5" customHeight="1" x14ac:dyDescent="0.2">
      <c r="A1564" s="113" t="s">
        <v>670</v>
      </c>
      <c r="B1564" s="50">
        <v>2021</v>
      </c>
      <c r="C1564" s="16" t="s">
        <v>87</v>
      </c>
      <c r="D1564" s="20" t="s">
        <v>5093</v>
      </c>
      <c r="E1564" s="20" t="s">
        <v>677</v>
      </c>
      <c r="F1564" s="23"/>
      <c r="G1564" s="23"/>
      <c r="H1564" s="117">
        <v>44382</v>
      </c>
      <c r="I1564" s="21" t="s">
        <v>678</v>
      </c>
      <c r="J1564" s="20"/>
      <c r="K1564" s="23"/>
      <c r="L1564" s="23"/>
      <c r="M1564" s="23"/>
      <c r="N1564" s="23" t="s">
        <v>238</v>
      </c>
      <c r="O1564" s="23" t="s">
        <v>239</v>
      </c>
      <c r="P1564" s="23"/>
      <c r="Q1564" s="23"/>
      <c r="R1564" s="23"/>
      <c r="S1564" s="23"/>
      <c r="T1564" s="23"/>
      <c r="U1564" s="23"/>
      <c r="V1564" s="23"/>
      <c r="W1564" s="23"/>
      <c r="X1564" s="23"/>
      <c r="Y1564" s="23"/>
      <c r="Z1564" s="23"/>
      <c r="AA1564" s="23"/>
      <c r="AB1564" s="23"/>
      <c r="AC1564" s="23"/>
      <c r="AD1564" s="23"/>
      <c r="AE1564" s="23"/>
      <c r="AF1564" s="16"/>
      <c r="AG1564" s="16"/>
      <c r="AH1564" s="280"/>
      <c r="AI1564" s="16"/>
      <c r="AJ1564" s="16"/>
      <c r="AK1564" s="23"/>
      <c r="AL1564" s="23"/>
      <c r="AM1564" s="23"/>
      <c r="AN1564" s="23"/>
    </row>
    <row r="1565" spans="1:40" ht="46.5" customHeight="1" x14ac:dyDescent="0.2">
      <c r="A1565" s="113" t="s">
        <v>670</v>
      </c>
      <c r="B1565" s="50">
        <v>2021</v>
      </c>
      <c r="C1565" s="16" t="s">
        <v>79</v>
      </c>
      <c r="D1565" s="20" t="s">
        <v>5094</v>
      </c>
      <c r="E1565" s="20" t="s">
        <v>677</v>
      </c>
      <c r="F1565" s="23"/>
      <c r="G1565" s="23"/>
      <c r="H1565" s="117">
        <v>44426</v>
      </c>
      <c r="I1565" s="21" t="s">
        <v>679</v>
      </c>
      <c r="J1565" s="20"/>
      <c r="K1565" s="23"/>
      <c r="L1565" s="23"/>
      <c r="M1565" s="23"/>
      <c r="N1565" s="23" t="s">
        <v>191</v>
      </c>
      <c r="O1565" s="23" t="s">
        <v>192</v>
      </c>
      <c r="P1565" s="23"/>
      <c r="Q1565" s="23"/>
      <c r="R1565" s="23"/>
      <c r="S1565" s="23"/>
      <c r="T1565" s="23"/>
      <c r="U1565" s="23"/>
      <c r="V1565" s="23"/>
      <c r="W1565" s="23"/>
      <c r="X1565" s="23"/>
      <c r="Y1565" s="23"/>
      <c r="Z1565" s="23"/>
      <c r="AA1565" s="23"/>
      <c r="AB1565" s="23"/>
      <c r="AC1565" s="23"/>
      <c r="AD1565" s="23"/>
      <c r="AE1565" s="23"/>
      <c r="AF1565" s="16"/>
      <c r="AG1565" s="16"/>
      <c r="AH1565" s="280"/>
      <c r="AI1565" s="16"/>
      <c r="AJ1565" s="16"/>
      <c r="AK1565" s="23"/>
      <c r="AL1565" s="23"/>
      <c r="AM1565" s="23"/>
      <c r="AN1565" s="23"/>
    </row>
    <row r="1566" spans="1:40" ht="46.5" customHeight="1" x14ac:dyDescent="0.2">
      <c r="A1566" s="113" t="s">
        <v>670</v>
      </c>
      <c r="B1566" s="50">
        <v>2021</v>
      </c>
      <c r="C1566" s="16" t="s">
        <v>136</v>
      </c>
      <c r="D1566" s="20" t="s">
        <v>5095</v>
      </c>
      <c r="E1566" s="20" t="s">
        <v>677</v>
      </c>
      <c r="F1566" s="23"/>
      <c r="G1566" s="23"/>
      <c r="H1566" s="117">
        <v>44386</v>
      </c>
      <c r="I1566" s="21" t="s">
        <v>680</v>
      </c>
      <c r="J1566" s="20"/>
      <c r="K1566" s="23"/>
      <c r="L1566" s="23"/>
      <c r="M1566" s="23"/>
      <c r="N1566" s="23" t="s">
        <v>318</v>
      </c>
      <c r="O1566" s="23" t="s">
        <v>448</v>
      </c>
      <c r="P1566" s="23"/>
      <c r="Q1566" s="23"/>
      <c r="R1566" s="23"/>
      <c r="S1566" s="23"/>
      <c r="T1566" s="23"/>
      <c r="U1566" s="23"/>
      <c r="V1566" s="23"/>
      <c r="W1566" s="23"/>
      <c r="X1566" s="23"/>
      <c r="Y1566" s="23"/>
      <c r="Z1566" s="23"/>
      <c r="AA1566" s="23"/>
      <c r="AB1566" s="23"/>
      <c r="AC1566" s="23"/>
      <c r="AD1566" s="23"/>
      <c r="AE1566" s="23"/>
      <c r="AF1566" s="16"/>
      <c r="AG1566" s="16"/>
      <c r="AH1566" s="280"/>
      <c r="AI1566" s="16"/>
      <c r="AJ1566" s="16"/>
      <c r="AK1566" s="23"/>
      <c r="AL1566" s="23"/>
      <c r="AM1566" s="23"/>
      <c r="AN1566" s="23"/>
    </row>
    <row r="1567" spans="1:40" ht="46.5" customHeight="1" x14ac:dyDescent="0.2">
      <c r="A1567" s="113" t="s">
        <v>670</v>
      </c>
      <c r="B1567" s="50">
        <v>2021</v>
      </c>
      <c r="C1567" s="16" t="s">
        <v>1579</v>
      </c>
      <c r="D1567" s="20" t="s">
        <v>5096</v>
      </c>
      <c r="E1567" s="20" t="s">
        <v>677</v>
      </c>
      <c r="F1567" s="23"/>
      <c r="G1567" s="23"/>
      <c r="H1567" s="117">
        <v>44386</v>
      </c>
      <c r="I1567" s="21" t="s">
        <v>681</v>
      </c>
      <c r="J1567" s="20"/>
      <c r="K1567" s="23"/>
      <c r="L1567" s="23"/>
      <c r="M1567" s="23"/>
      <c r="N1567" s="23" t="s">
        <v>153</v>
      </c>
      <c r="O1567" s="23" t="s">
        <v>154</v>
      </c>
      <c r="P1567" s="23"/>
      <c r="Q1567" s="23"/>
      <c r="R1567" s="23"/>
      <c r="S1567" s="23"/>
      <c r="T1567" s="23"/>
      <c r="U1567" s="23"/>
      <c r="V1567" s="23"/>
      <c r="W1567" s="23"/>
      <c r="X1567" s="23"/>
      <c r="Y1567" s="23"/>
      <c r="Z1567" s="23"/>
      <c r="AA1567" s="23"/>
      <c r="AB1567" s="23"/>
      <c r="AC1567" s="23"/>
      <c r="AD1567" s="23"/>
      <c r="AE1567" s="23"/>
      <c r="AF1567" s="16"/>
      <c r="AG1567" s="16"/>
      <c r="AH1567" s="280"/>
      <c r="AI1567" s="16"/>
      <c r="AJ1567" s="16"/>
      <c r="AK1567" s="23"/>
      <c r="AL1567" s="23"/>
      <c r="AM1567" s="23"/>
      <c r="AN1567" s="23"/>
    </row>
    <row r="1568" spans="1:40" ht="46.5" customHeight="1" x14ac:dyDescent="0.2">
      <c r="A1568" s="113" t="s">
        <v>670</v>
      </c>
      <c r="B1568" s="50">
        <v>2021</v>
      </c>
      <c r="C1568" s="16" t="s">
        <v>1579</v>
      </c>
      <c r="D1568" s="20" t="s">
        <v>5097</v>
      </c>
      <c r="E1568" s="20" t="s">
        <v>677</v>
      </c>
      <c r="F1568" s="23"/>
      <c r="G1568" s="23"/>
      <c r="H1568" s="117">
        <v>44385</v>
      </c>
      <c r="I1568" s="21" t="s">
        <v>682</v>
      </c>
      <c r="J1568" s="20"/>
      <c r="K1568" s="23"/>
      <c r="L1568" s="23"/>
      <c r="M1568" s="23"/>
      <c r="N1568" s="23" t="s">
        <v>1732</v>
      </c>
      <c r="O1568" s="23" t="s">
        <v>378</v>
      </c>
      <c r="P1568" s="23"/>
      <c r="Q1568" s="23"/>
      <c r="R1568" s="23"/>
      <c r="S1568" s="23"/>
      <c r="T1568" s="23"/>
      <c r="U1568" s="23"/>
      <c r="V1568" s="23"/>
      <c r="W1568" s="23"/>
      <c r="X1568" s="23"/>
      <c r="Y1568" s="23"/>
      <c r="Z1568" s="23"/>
      <c r="AA1568" s="23"/>
      <c r="AB1568" s="23"/>
      <c r="AC1568" s="23"/>
      <c r="AD1568" s="23"/>
      <c r="AE1568" s="23"/>
      <c r="AF1568" s="16"/>
      <c r="AG1568" s="16"/>
      <c r="AH1568" s="280"/>
      <c r="AI1568" s="16"/>
      <c r="AJ1568" s="16"/>
      <c r="AK1568" s="23"/>
      <c r="AL1568" s="23"/>
      <c r="AM1568" s="23"/>
      <c r="AN1568" s="23"/>
    </row>
    <row r="1569" spans="1:40" ht="46.5" customHeight="1" x14ac:dyDescent="0.2">
      <c r="A1569" s="113" t="s">
        <v>670</v>
      </c>
      <c r="B1569" s="50">
        <v>2021</v>
      </c>
      <c r="C1569" s="16" t="s">
        <v>54</v>
      </c>
      <c r="D1569" s="20" t="s">
        <v>5098</v>
      </c>
      <c r="E1569" s="20" t="s">
        <v>677</v>
      </c>
      <c r="F1569" s="23"/>
      <c r="G1569" s="23"/>
      <c r="H1569" s="117">
        <v>44516</v>
      </c>
      <c r="I1569" s="21" t="s">
        <v>1236</v>
      </c>
      <c r="J1569" s="20"/>
      <c r="K1569" s="23"/>
      <c r="L1569" s="23"/>
      <c r="M1569" s="23"/>
      <c r="N1569" s="23" t="s">
        <v>347</v>
      </c>
      <c r="O1569" s="23" t="s">
        <v>348</v>
      </c>
      <c r="P1569" s="23"/>
      <c r="Q1569" s="23"/>
      <c r="R1569" s="23"/>
      <c r="S1569" s="23"/>
      <c r="T1569" s="23"/>
      <c r="U1569" s="23"/>
      <c r="V1569" s="23"/>
      <c r="W1569" s="23"/>
      <c r="X1569" s="23"/>
      <c r="Y1569" s="23"/>
      <c r="Z1569" s="23"/>
      <c r="AA1569" s="23"/>
      <c r="AB1569" s="23"/>
      <c r="AC1569" s="23"/>
      <c r="AD1569" s="23"/>
      <c r="AE1569" s="23"/>
      <c r="AF1569" s="16"/>
      <c r="AG1569" s="16"/>
      <c r="AH1569" s="280"/>
      <c r="AI1569" s="16"/>
      <c r="AJ1569" s="16"/>
      <c r="AK1569" s="23"/>
      <c r="AL1569" s="23"/>
      <c r="AM1569" s="23"/>
      <c r="AN1569" s="23"/>
    </row>
    <row r="1570" spans="1:40" ht="46.5" customHeight="1" x14ac:dyDescent="0.2">
      <c r="A1570" s="113" t="s">
        <v>670</v>
      </c>
      <c r="B1570" s="50">
        <v>2021</v>
      </c>
      <c r="C1570" s="16" t="s">
        <v>54</v>
      </c>
      <c r="D1570" s="20" t="s">
        <v>5099</v>
      </c>
      <c r="E1570" s="20" t="s">
        <v>677</v>
      </c>
      <c r="F1570" s="23"/>
      <c r="G1570" s="23"/>
      <c r="H1570" s="117">
        <v>44545</v>
      </c>
      <c r="I1570" s="21" t="s">
        <v>1237</v>
      </c>
      <c r="J1570" s="20"/>
      <c r="K1570" s="23"/>
      <c r="L1570" s="23"/>
      <c r="M1570" s="23"/>
      <c r="N1570" s="23" t="s">
        <v>216</v>
      </c>
      <c r="O1570" s="23" t="s">
        <v>217</v>
      </c>
      <c r="P1570" s="23"/>
      <c r="Q1570" s="23"/>
      <c r="R1570" s="23"/>
      <c r="S1570" s="23"/>
      <c r="T1570" s="23"/>
      <c r="U1570" s="23"/>
      <c r="V1570" s="23"/>
      <c r="W1570" s="23"/>
      <c r="X1570" s="23"/>
      <c r="Y1570" s="23"/>
      <c r="Z1570" s="23"/>
      <c r="AA1570" s="23"/>
      <c r="AB1570" s="23"/>
      <c r="AC1570" s="23"/>
      <c r="AD1570" s="23"/>
      <c r="AE1570" s="23"/>
      <c r="AF1570" s="16"/>
      <c r="AG1570" s="16"/>
      <c r="AH1570" s="280"/>
      <c r="AI1570" s="16"/>
      <c r="AJ1570" s="16"/>
      <c r="AK1570" s="23"/>
      <c r="AL1570" s="23"/>
      <c r="AM1570" s="23"/>
      <c r="AN1570" s="23"/>
    </row>
    <row r="1571" spans="1:40" ht="46.5" customHeight="1" x14ac:dyDescent="0.2">
      <c r="A1571" s="23" t="s">
        <v>683</v>
      </c>
      <c r="B1571" s="50">
        <v>2021</v>
      </c>
      <c r="C1571" s="16" t="s">
        <v>54</v>
      </c>
      <c r="D1571" s="20" t="s">
        <v>5100</v>
      </c>
      <c r="E1571" s="20" t="s">
        <v>1164</v>
      </c>
      <c r="F1571" s="23"/>
      <c r="G1571" s="23"/>
      <c r="H1571" s="16"/>
      <c r="I1571" s="21" t="s">
        <v>684</v>
      </c>
      <c r="J1571" s="20" t="s">
        <v>685</v>
      </c>
      <c r="K1571" s="23"/>
      <c r="L1571" s="23"/>
      <c r="M1571" s="23"/>
      <c r="N1571" s="23" t="s">
        <v>404</v>
      </c>
      <c r="O1571" s="23" t="s">
        <v>405</v>
      </c>
      <c r="P1571" s="23" t="s">
        <v>402</v>
      </c>
      <c r="Q1571" s="23" t="s">
        <v>403</v>
      </c>
      <c r="R1571" s="23"/>
      <c r="S1571" s="23"/>
      <c r="T1571" s="23"/>
      <c r="U1571" s="23"/>
      <c r="V1571" s="23"/>
      <c r="W1571" s="23"/>
      <c r="X1571" s="23"/>
      <c r="Y1571" s="23"/>
      <c r="Z1571" s="23"/>
      <c r="AA1571" s="23"/>
      <c r="AB1571" s="23"/>
      <c r="AC1571" s="23"/>
      <c r="AD1571" s="23"/>
      <c r="AE1571" s="23"/>
      <c r="AF1571" s="16"/>
      <c r="AG1571" s="16"/>
      <c r="AH1571" s="280"/>
      <c r="AI1571" s="16"/>
      <c r="AJ1571" s="16"/>
      <c r="AK1571" s="23"/>
      <c r="AL1571" s="23"/>
      <c r="AM1571" s="23"/>
      <c r="AN1571" s="23"/>
    </row>
    <row r="1572" spans="1:40" ht="46.5" customHeight="1" x14ac:dyDescent="0.2">
      <c r="A1572" s="23" t="s">
        <v>683</v>
      </c>
      <c r="B1572" s="50">
        <v>2021</v>
      </c>
      <c r="C1572" s="16" t="s">
        <v>125</v>
      </c>
      <c r="D1572" s="20" t="s">
        <v>5101</v>
      </c>
      <c r="E1572" s="20" t="s">
        <v>1164</v>
      </c>
      <c r="F1572" s="23"/>
      <c r="G1572" s="23"/>
      <c r="H1572" s="16" t="s">
        <v>1067</v>
      </c>
      <c r="I1572" s="21"/>
      <c r="J1572" s="20" t="s">
        <v>1165</v>
      </c>
      <c r="K1572" s="23"/>
      <c r="L1572" s="23"/>
      <c r="M1572" s="23"/>
      <c r="N1572" s="23" t="s">
        <v>402</v>
      </c>
      <c r="O1572" s="23" t="s">
        <v>403</v>
      </c>
      <c r="P1572" s="23" t="s">
        <v>481</v>
      </c>
      <c r="Q1572" s="23" t="s">
        <v>482</v>
      </c>
      <c r="R1572" s="23"/>
      <c r="S1572" s="23"/>
      <c r="T1572" s="23"/>
      <c r="U1572" s="23"/>
      <c r="V1572" s="23"/>
      <c r="W1572" s="23"/>
      <c r="X1572" s="23"/>
      <c r="Y1572" s="23"/>
      <c r="Z1572" s="23"/>
      <c r="AA1572" s="23"/>
      <c r="AB1572" s="23"/>
      <c r="AC1572" s="23" t="s">
        <v>62</v>
      </c>
      <c r="AD1572" s="23"/>
      <c r="AE1572" s="23"/>
      <c r="AF1572" s="16"/>
      <c r="AG1572" s="16"/>
      <c r="AH1572" s="280"/>
      <c r="AI1572" s="16"/>
      <c r="AJ1572" s="16"/>
      <c r="AK1572" s="23"/>
      <c r="AL1572" s="23"/>
      <c r="AM1572" s="23"/>
      <c r="AN1572" s="23"/>
    </row>
    <row r="1573" spans="1:40" ht="46.5" customHeight="1" x14ac:dyDescent="0.2">
      <c r="A1573" s="23" t="s">
        <v>683</v>
      </c>
      <c r="B1573" s="50">
        <v>2021</v>
      </c>
      <c r="C1573" s="16" t="s">
        <v>79</v>
      </c>
      <c r="D1573" s="300" t="s">
        <v>5102</v>
      </c>
      <c r="E1573" s="20" t="s">
        <v>1164</v>
      </c>
      <c r="F1573" s="23"/>
      <c r="G1573" s="23"/>
      <c r="H1573" s="16" t="s">
        <v>686</v>
      </c>
      <c r="I1573" s="21" t="s">
        <v>687</v>
      </c>
      <c r="J1573" s="23" t="s">
        <v>688</v>
      </c>
      <c r="K1573" s="23"/>
      <c r="L1573" s="23"/>
      <c r="M1573" s="23"/>
      <c r="N1573" s="23" t="s">
        <v>257</v>
      </c>
      <c r="O1573" s="23" t="s">
        <v>258</v>
      </c>
      <c r="P1573" s="23"/>
      <c r="Q1573" s="23"/>
      <c r="R1573" s="23"/>
      <c r="S1573" s="23"/>
      <c r="T1573" s="23"/>
      <c r="U1573" s="23"/>
      <c r="V1573" s="23"/>
      <c r="W1573" s="23"/>
      <c r="X1573" s="23"/>
      <c r="Y1573" s="23"/>
      <c r="Z1573" s="23"/>
      <c r="AA1573" s="23"/>
      <c r="AB1573" s="23"/>
      <c r="AC1573" s="23" t="s">
        <v>62</v>
      </c>
      <c r="AD1573" s="23"/>
      <c r="AE1573" s="23"/>
      <c r="AF1573" s="16"/>
      <c r="AG1573" s="16"/>
      <c r="AH1573" s="280"/>
      <c r="AI1573" s="16"/>
      <c r="AJ1573" s="16"/>
      <c r="AK1573" s="23"/>
      <c r="AL1573" s="23"/>
      <c r="AM1573" s="23"/>
      <c r="AN1573" s="23"/>
    </row>
    <row r="1574" spans="1:40" ht="46.5" customHeight="1" x14ac:dyDescent="0.2">
      <c r="A1574" s="23" t="s">
        <v>683</v>
      </c>
      <c r="B1574" s="50">
        <v>2021</v>
      </c>
      <c r="C1574" s="16" t="s">
        <v>54</v>
      </c>
      <c r="D1574" s="300" t="s">
        <v>5103</v>
      </c>
      <c r="E1574" s="20" t="s">
        <v>689</v>
      </c>
      <c r="F1574" s="23"/>
      <c r="G1574" s="23"/>
      <c r="H1574" s="16"/>
      <c r="I1574" s="21"/>
      <c r="J1574" s="23"/>
      <c r="K1574" s="23"/>
      <c r="L1574" s="23"/>
      <c r="M1574" s="23"/>
      <c r="N1574" s="23" t="s">
        <v>347</v>
      </c>
      <c r="O1574" s="23" t="s">
        <v>348</v>
      </c>
      <c r="P1574" s="23"/>
      <c r="Q1574" s="23"/>
      <c r="R1574" s="23"/>
      <c r="S1574" s="23"/>
      <c r="T1574" s="23"/>
      <c r="U1574" s="23"/>
      <c r="V1574" s="23"/>
      <c r="W1574" s="23"/>
      <c r="X1574" s="23"/>
      <c r="Y1574" s="23"/>
      <c r="Z1574" s="23"/>
      <c r="AA1574" s="23"/>
      <c r="AB1574" s="23"/>
      <c r="AC1574" s="23" t="s">
        <v>62</v>
      </c>
      <c r="AD1574" s="23"/>
      <c r="AE1574" s="23"/>
      <c r="AF1574" s="16"/>
      <c r="AG1574" s="16"/>
      <c r="AH1574" s="280"/>
      <c r="AI1574" s="16"/>
      <c r="AJ1574" s="16"/>
      <c r="AK1574" s="23"/>
      <c r="AL1574" s="23"/>
      <c r="AM1574" s="23"/>
      <c r="AN1574" s="23"/>
    </row>
    <row r="1575" spans="1:40" ht="46.5" customHeight="1" x14ac:dyDescent="0.2">
      <c r="A1575" s="23" t="s">
        <v>683</v>
      </c>
      <c r="B1575" s="50">
        <v>2021</v>
      </c>
      <c r="C1575" s="16" t="s">
        <v>54</v>
      </c>
      <c r="D1575" s="35" t="s">
        <v>5104</v>
      </c>
      <c r="E1575" s="20" t="s">
        <v>1164</v>
      </c>
      <c r="F1575" s="20"/>
      <c r="G1575" s="20"/>
      <c r="H1575" s="19" t="s">
        <v>657</v>
      </c>
      <c r="I1575" s="20"/>
      <c r="J1575" s="20" t="s">
        <v>690</v>
      </c>
      <c r="K1575" s="20"/>
      <c r="L1575" s="20"/>
      <c r="M1575" s="20"/>
      <c r="N1575" s="23" t="s">
        <v>257</v>
      </c>
      <c r="O1575" s="23" t="s">
        <v>258</v>
      </c>
      <c r="P1575" s="23"/>
      <c r="Q1575" s="23"/>
      <c r="R1575" s="23"/>
      <c r="S1575" s="23"/>
      <c r="T1575" s="23"/>
      <c r="U1575" s="23"/>
      <c r="V1575" s="23"/>
      <c r="W1575" s="23"/>
      <c r="X1575" s="23"/>
      <c r="Y1575" s="23"/>
      <c r="Z1575" s="23"/>
      <c r="AA1575" s="23"/>
      <c r="AB1575" s="23"/>
      <c r="AC1575" s="23"/>
      <c r="AD1575" s="23"/>
      <c r="AE1575" s="23"/>
      <c r="AF1575" s="16"/>
      <c r="AG1575" s="16"/>
      <c r="AH1575" s="280"/>
      <c r="AI1575" s="16"/>
      <c r="AJ1575" s="16"/>
      <c r="AK1575" s="23"/>
      <c r="AL1575" s="23"/>
      <c r="AM1575" s="23"/>
      <c r="AN1575" s="23"/>
    </row>
    <row r="1576" spans="1:40" ht="46.5" customHeight="1" x14ac:dyDescent="0.2">
      <c r="A1576" s="23" t="s">
        <v>683</v>
      </c>
      <c r="B1576" s="50">
        <v>2021</v>
      </c>
      <c r="C1576" s="16" t="s">
        <v>54</v>
      </c>
      <c r="D1576" s="35" t="s">
        <v>5105</v>
      </c>
      <c r="E1576" s="20" t="s">
        <v>1164</v>
      </c>
      <c r="F1576" s="20"/>
      <c r="G1576" s="20"/>
      <c r="H1576" s="19" t="s">
        <v>1067</v>
      </c>
      <c r="I1576" s="21" t="s">
        <v>1169</v>
      </c>
      <c r="J1576" s="20" t="s">
        <v>1170</v>
      </c>
      <c r="K1576" s="20"/>
      <c r="L1576" s="20"/>
      <c r="M1576" s="20"/>
      <c r="N1576" s="23" t="s">
        <v>200</v>
      </c>
      <c r="O1576" s="23" t="s">
        <v>201</v>
      </c>
      <c r="P1576" s="23"/>
      <c r="Q1576" s="23"/>
      <c r="R1576" s="23"/>
      <c r="S1576" s="23"/>
      <c r="T1576" s="23"/>
      <c r="U1576" s="23"/>
      <c r="V1576" s="23"/>
      <c r="W1576" s="23"/>
      <c r="X1576" s="23"/>
      <c r="Y1576" s="23"/>
      <c r="Z1576" s="23"/>
      <c r="AA1576" s="23"/>
      <c r="AB1576" s="23"/>
      <c r="AC1576" s="23" t="s">
        <v>62</v>
      </c>
      <c r="AD1576" s="23"/>
      <c r="AE1576" s="23"/>
      <c r="AF1576" s="16"/>
      <c r="AG1576" s="16"/>
      <c r="AH1576" s="280"/>
      <c r="AI1576" s="16"/>
      <c r="AJ1576" s="16"/>
      <c r="AK1576" s="23"/>
      <c r="AL1576" s="23"/>
      <c r="AM1576" s="23"/>
      <c r="AN1576" s="23"/>
    </row>
    <row r="1577" spans="1:40" ht="46.5" customHeight="1" x14ac:dyDescent="0.2">
      <c r="A1577" s="382" t="s">
        <v>691</v>
      </c>
      <c r="B1577" s="50">
        <v>2021</v>
      </c>
      <c r="C1577" s="16" t="s">
        <v>125</v>
      </c>
      <c r="D1577" s="20" t="s">
        <v>5106</v>
      </c>
      <c r="E1577" s="23" t="s">
        <v>540</v>
      </c>
      <c r="F1577" s="23"/>
      <c r="G1577" s="23"/>
      <c r="H1577" s="16" t="s">
        <v>107</v>
      </c>
      <c r="I1577" s="419"/>
      <c r="J1577" s="23" t="s">
        <v>692</v>
      </c>
      <c r="K1577" s="23"/>
      <c r="L1577" s="23"/>
      <c r="M1577" s="23"/>
      <c r="N1577" s="23" t="s">
        <v>352</v>
      </c>
      <c r="O1577" s="23" t="s">
        <v>353</v>
      </c>
      <c r="P1577" s="23"/>
      <c r="Q1577" s="23"/>
      <c r="R1577" s="23"/>
      <c r="S1577" s="23"/>
      <c r="T1577" s="23"/>
      <c r="U1577" s="23"/>
      <c r="V1577" s="23"/>
      <c r="W1577" s="23"/>
      <c r="X1577" s="23"/>
      <c r="Y1577" s="23"/>
      <c r="Z1577" s="23"/>
      <c r="AA1577" s="23"/>
      <c r="AB1577" s="23"/>
      <c r="AC1577" s="23"/>
      <c r="AD1577" s="23"/>
      <c r="AE1577" s="23"/>
      <c r="AF1577" s="16"/>
      <c r="AG1577" s="16"/>
      <c r="AH1577" s="280"/>
      <c r="AI1577" s="16"/>
      <c r="AJ1577" s="16"/>
      <c r="AK1577" s="23"/>
      <c r="AL1577" s="23"/>
      <c r="AM1577" s="23"/>
      <c r="AN1577" s="23"/>
    </row>
    <row r="1578" spans="1:40" ht="46.5" customHeight="1" x14ac:dyDescent="0.2">
      <c r="A1578" s="382" t="s">
        <v>691</v>
      </c>
      <c r="B1578" s="50">
        <v>2021</v>
      </c>
      <c r="C1578" s="16" t="s">
        <v>1579</v>
      </c>
      <c r="D1578" s="20" t="s">
        <v>5107</v>
      </c>
      <c r="E1578" s="23" t="s">
        <v>1090</v>
      </c>
      <c r="F1578" s="23"/>
      <c r="G1578" s="23"/>
      <c r="H1578" s="16" t="s">
        <v>1021</v>
      </c>
      <c r="I1578" s="419"/>
      <c r="J1578" s="23" t="s">
        <v>1529</v>
      </c>
      <c r="K1578" s="23"/>
      <c r="L1578" s="23"/>
      <c r="M1578" s="23"/>
      <c r="N1578" s="23" t="s">
        <v>66</v>
      </c>
      <c r="O1578" s="23" t="s">
        <v>67</v>
      </c>
      <c r="P1578" s="23"/>
      <c r="Q1578" s="23"/>
      <c r="R1578" s="23"/>
      <c r="S1578" s="23"/>
      <c r="T1578" s="23"/>
      <c r="U1578" s="23"/>
      <c r="V1578" s="23"/>
      <c r="W1578" s="23"/>
      <c r="X1578" s="23"/>
      <c r="Y1578" s="23"/>
      <c r="Z1578" s="23"/>
      <c r="AA1578" s="23"/>
      <c r="AB1578" s="23"/>
      <c r="AC1578" s="23"/>
      <c r="AD1578" s="23"/>
      <c r="AE1578" s="23"/>
      <c r="AF1578" s="16"/>
      <c r="AG1578" s="16"/>
      <c r="AH1578" s="280"/>
      <c r="AI1578" s="16"/>
      <c r="AJ1578" s="16"/>
      <c r="AK1578" s="23"/>
      <c r="AL1578" s="23"/>
      <c r="AM1578" s="23"/>
      <c r="AN1578" s="23"/>
    </row>
    <row r="1579" spans="1:40" ht="46.5" customHeight="1" x14ac:dyDescent="0.2">
      <c r="A1579" s="382" t="s">
        <v>691</v>
      </c>
      <c r="B1579" s="50">
        <v>2021</v>
      </c>
      <c r="C1579" s="16" t="s">
        <v>79</v>
      </c>
      <c r="D1579" s="20" t="s">
        <v>5108</v>
      </c>
      <c r="E1579" s="20" t="s">
        <v>693</v>
      </c>
      <c r="F1579" s="23"/>
      <c r="G1579" s="23"/>
      <c r="H1579" s="19" t="s">
        <v>116</v>
      </c>
      <c r="I1579" s="419"/>
      <c r="J1579" s="20" t="s">
        <v>694</v>
      </c>
      <c r="K1579" s="23"/>
      <c r="L1579" s="23"/>
      <c r="M1579" s="23"/>
      <c r="N1579" s="23" t="s">
        <v>85</v>
      </c>
      <c r="O1579" s="23" t="s">
        <v>86</v>
      </c>
      <c r="P1579" s="23"/>
      <c r="Q1579" s="23"/>
      <c r="R1579" s="23"/>
      <c r="S1579" s="23"/>
      <c r="T1579" s="23"/>
      <c r="U1579" s="23"/>
      <c r="V1579" s="23"/>
      <c r="W1579" s="23"/>
      <c r="X1579" s="23"/>
      <c r="Y1579" s="23"/>
      <c r="Z1579" s="23"/>
      <c r="AA1579" s="23"/>
      <c r="AB1579" s="23"/>
      <c r="AC1579" s="23"/>
      <c r="AD1579" s="23"/>
      <c r="AE1579" s="23"/>
      <c r="AF1579" s="16"/>
      <c r="AG1579" s="16"/>
      <c r="AH1579" s="280"/>
      <c r="AI1579" s="16"/>
      <c r="AJ1579" s="16"/>
      <c r="AK1579" s="23"/>
      <c r="AL1579" s="23"/>
      <c r="AM1579" s="23"/>
      <c r="AN1579" s="23"/>
    </row>
    <row r="1580" spans="1:40" ht="46.5" customHeight="1" x14ac:dyDescent="0.2">
      <c r="A1580" s="382" t="s">
        <v>691</v>
      </c>
      <c r="B1580" s="50">
        <v>2021</v>
      </c>
      <c r="C1580" s="16" t="s">
        <v>136</v>
      </c>
      <c r="D1580" s="20" t="s">
        <v>5109</v>
      </c>
      <c r="E1580" s="20" t="s">
        <v>695</v>
      </c>
      <c r="F1580" s="23"/>
      <c r="G1580" s="23"/>
      <c r="H1580" s="117" t="s">
        <v>696</v>
      </c>
      <c r="I1580" s="21"/>
      <c r="J1580" s="20" t="s">
        <v>697</v>
      </c>
      <c r="K1580" s="23"/>
      <c r="L1580" s="23"/>
      <c r="M1580" s="23"/>
      <c r="N1580" s="23" t="s">
        <v>698</v>
      </c>
      <c r="O1580" s="23" t="s">
        <v>610</v>
      </c>
      <c r="P1580" s="23"/>
      <c r="Q1580" s="23"/>
      <c r="R1580" s="23"/>
      <c r="S1580" s="23"/>
      <c r="T1580" s="23"/>
      <c r="U1580" s="23"/>
      <c r="V1580" s="23"/>
      <c r="W1580" s="23"/>
      <c r="X1580" s="23"/>
      <c r="Y1580" s="23"/>
      <c r="Z1580" s="23"/>
      <c r="AA1580" s="23"/>
      <c r="AB1580" s="23"/>
      <c r="AC1580" s="23"/>
      <c r="AD1580" s="23"/>
      <c r="AE1580" s="23"/>
      <c r="AF1580" s="16"/>
      <c r="AG1580" s="16"/>
      <c r="AH1580" s="280"/>
      <c r="AI1580" s="16"/>
      <c r="AJ1580" s="16"/>
      <c r="AK1580" s="23"/>
      <c r="AL1580" s="23"/>
      <c r="AM1580" s="23"/>
      <c r="AN1580" s="23"/>
    </row>
    <row r="1581" spans="1:40" ht="46.5" customHeight="1" x14ac:dyDescent="0.2">
      <c r="A1581" s="382" t="s">
        <v>691</v>
      </c>
      <c r="B1581" s="50">
        <v>2021</v>
      </c>
      <c r="C1581" s="16" t="s">
        <v>87</v>
      </c>
      <c r="D1581" s="20" t="s">
        <v>5110</v>
      </c>
      <c r="E1581" s="20" t="s">
        <v>969</v>
      </c>
      <c r="F1581" s="23"/>
      <c r="G1581" s="23"/>
      <c r="H1581" s="117"/>
      <c r="I1581" s="21"/>
      <c r="J1581" s="20" t="s">
        <v>968</v>
      </c>
      <c r="K1581" s="23"/>
      <c r="L1581" s="23"/>
      <c r="M1581" s="23"/>
      <c r="N1581" s="23" t="s">
        <v>99</v>
      </c>
      <c r="O1581" s="23" t="s">
        <v>100</v>
      </c>
      <c r="P1581" s="23"/>
      <c r="Q1581" s="23"/>
      <c r="R1581" s="23"/>
      <c r="S1581" s="23"/>
      <c r="T1581" s="23"/>
      <c r="U1581" s="23"/>
      <c r="V1581" s="23"/>
      <c r="W1581" s="23"/>
      <c r="X1581" s="23"/>
      <c r="Y1581" s="23"/>
      <c r="Z1581" s="23"/>
      <c r="AA1581" s="23"/>
      <c r="AB1581" s="23"/>
      <c r="AC1581" s="23"/>
      <c r="AD1581" s="23"/>
      <c r="AE1581" s="23"/>
      <c r="AF1581" s="16"/>
      <c r="AG1581" s="16"/>
      <c r="AH1581" s="280"/>
      <c r="AI1581" s="16"/>
      <c r="AJ1581" s="16"/>
      <c r="AK1581" s="23"/>
      <c r="AL1581" s="23"/>
      <c r="AM1581" s="23"/>
      <c r="AN1581" s="23"/>
    </row>
    <row r="1582" spans="1:40" ht="46.5" customHeight="1" x14ac:dyDescent="0.2">
      <c r="A1582" s="382" t="s">
        <v>691</v>
      </c>
      <c r="B1582" s="50">
        <v>2021</v>
      </c>
      <c r="C1582" s="16" t="s">
        <v>54</v>
      </c>
      <c r="D1582" s="20" t="s">
        <v>5111</v>
      </c>
      <c r="E1582" s="20" t="s">
        <v>300</v>
      </c>
      <c r="F1582" s="23"/>
      <c r="G1582" s="23"/>
      <c r="H1582" s="117" t="s">
        <v>834</v>
      </c>
      <c r="I1582" s="21" t="s">
        <v>1121</v>
      </c>
      <c r="J1582" s="107" t="s">
        <v>1120</v>
      </c>
      <c r="K1582" s="23"/>
      <c r="L1582" s="23"/>
      <c r="M1582" s="23"/>
      <c r="N1582" s="23" t="s">
        <v>823</v>
      </c>
      <c r="O1582" s="23" t="s">
        <v>824</v>
      </c>
      <c r="P1582" s="23"/>
      <c r="Q1582" s="23"/>
      <c r="R1582" s="23"/>
      <c r="S1582" s="23"/>
      <c r="T1582" s="23"/>
      <c r="U1582" s="23"/>
      <c r="V1582" s="23"/>
      <c r="W1582" s="23"/>
      <c r="X1582" s="23"/>
      <c r="Y1582" s="23"/>
      <c r="Z1582" s="23"/>
      <c r="AA1582" s="23"/>
      <c r="AB1582" s="23"/>
      <c r="AC1582" s="23"/>
      <c r="AD1582" s="23"/>
      <c r="AE1582" s="23"/>
      <c r="AF1582" s="16"/>
      <c r="AG1582" s="16"/>
      <c r="AH1582" s="280"/>
      <c r="AI1582" s="16"/>
      <c r="AJ1582" s="16"/>
      <c r="AK1582" s="23"/>
      <c r="AL1582" s="23"/>
      <c r="AM1582" s="23"/>
      <c r="AN1582" s="23"/>
    </row>
    <row r="1583" spans="1:40" ht="46.5" customHeight="1" x14ac:dyDescent="0.2">
      <c r="A1583" s="382" t="s">
        <v>691</v>
      </c>
      <c r="B1583" s="50">
        <v>2021</v>
      </c>
      <c r="C1583" s="16" t="s">
        <v>54</v>
      </c>
      <c r="D1583" s="20" t="s">
        <v>5112</v>
      </c>
      <c r="E1583" s="20" t="s">
        <v>1141</v>
      </c>
      <c r="F1583" s="23"/>
      <c r="G1583" s="23"/>
      <c r="H1583" s="117" t="s">
        <v>1250</v>
      </c>
      <c r="I1583" s="21"/>
      <c r="J1583" s="300" t="s">
        <v>1251</v>
      </c>
      <c r="K1583" s="23"/>
      <c r="L1583" s="23"/>
      <c r="M1583" s="23"/>
      <c r="N1583" s="23" t="s">
        <v>352</v>
      </c>
      <c r="O1583" s="23" t="s">
        <v>353</v>
      </c>
      <c r="P1583" s="23"/>
      <c r="Q1583" s="23"/>
      <c r="R1583" s="23"/>
      <c r="S1583" s="23"/>
      <c r="T1583" s="23"/>
      <c r="U1583" s="23"/>
      <c r="V1583" s="23"/>
      <c r="W1583" s="23"/>
      <c r="X1583" s="23"/>
      <c r="Y1583" s="23"/>
      <c r="Z1583" s="23"/>
      <c r="AA1583" s="23"/>
      <c r="AB1583" s="23"/>
      <c r="AC1583" s="23"/>
      <c r="AD1583" s="23"/>
      <c r="AE1583" s="23"/>
      <c r="AF1583" s="16"/>
      <c r="AG1583" s="16"/>
      <c r="AH1583" s="280"/>
      <c r="AI1583" s="16"/>
      <c r="AJ1583" s="16"/>
      <c r="AK1583" s="23"/>
      <c r="AL1583" s="23"/>
      <c r="AM1583" s="23"/>
      <c r="AN1583" s="23"/>
    </row>
    <row r="1584" spans="1:40" ht="46.5" customHeight="1" x14ac:dyDescent="0.2">
      <c r="A1584" s="382" t="s">
        <v>691</v>
      </c>
      <c r="B1584" s="50">
        <v>2021</v>
      </c>
      <c r="C1584" s="16" t="s">
        <v>54</v>
      </c>
      <c r="D1584" s="20" t="s">
        <v>5113</v>
      </c>
      <c r="E1584" s="21" t="s">
        <v>1285</v>
      </c>
      <c r="F1584" s="23"/>
      <c r="G1584" s="23"/>
      <c r="H1584" s="117"/>
      <c r="I1584" s="21" t="s">
        <v>1283</v>
      </c>
      <c r="J1584" s="300" t="s">
        <v>1284</v>
      </c>
      <c r="K1584" s="23"/>
      <c r="L1584" s="23"/>
      <c r="M1584" s="23"/>
      <c r="N1584" s="23" t="s">
        <v>85</v>
      </c>
      <c r="O1584" s="23" t="s">
        <v>86</v>
      </c>
      <c r="P1584" s="23"/>
      <c r="Q1584" s="23"/>
      <c r="R1584" s="23"/>
      <c r="S1584" s="23"/>
      <c r="T1584" s="23"/>
      <c r="U1584" s="23"/>
      <c r="V1584" s="23"/>
      <c r="W1584" s="23"/>
      <c r="X1584" s="23"/>
      <c r="Y1584" s="23"/>
      <c r="Z1584" s="23"/>
      <c r="AA1584" s="23"/>
      <c r="AB1584" s="23"/>
      <c r="AC1584" s="23" t="s">
        <v>62</v>
      </c>
      <c r="AD1584" s="23"/>
      <c r="AE1584" s="23"/>
      <c r="AF1584" s="16"/>
      <c r="AG1584" s="16"/>
      <c r="AH1584" s="280"/>
      <c r="AI1584" s="16"/>
      <c r="AJ1584" s="16"/>
      <c r="AK1584" s="23"/>
      <c r="AL1584" s="23"/>
      <c r="AM1584" s="23"/>
      <c r="AN1584" s="23"/>
    </row>
    <row r="1585" spans="1:40" ht="46.5" customHeight="1" x14ac:dyDescent="0.2">
      <c r="A1585" s="382" t="s">
        <v>691</v>
      </c>
      <c r="B1585" s="50">
        <v>2021</v>
      </c>
      <c r="C1585" s="16" t="s">
        <v>79</v>
      </c>
      <c r="D1585" s="20" t="s">
        <v>5114</v>
      </c>
      <c r="E1585" s="430" t="s">
        <v>1339</v>
      </c>
      <c r="F1585" s="23"/>
      <c r="G1585" s="23"/>
      <c r="H1585" s="206"/>
      <c r="I1585" s="21" t="s">
        <v>1337</v>
      </c>
      <c r="J1585" s="300" t="s">
        <v>1336</v>
      </c>
      <c r="K1585" s="23"/>
      <c r="L1585" s="23"/>
      <c r="M1585" s="23"/>
      <c r="N1585" s="23" t="s">
        <v>85</v>
      </c>
      <c r="O1585" s="23" t="s">
        <v>86</v>
      </c>
      <c r="P1585" s="23"/>
      <c r="Q1585" s="23"/>
      <c r="R1585" s="23"/>
      <c r="S1585" s="23"/>
      <c r="T1585" s="23"/>
      <c r="U1585" s="23"/>
      <c r="V1585" s="23"/>
      <c r="W1585" s="23"/>
      <c r="X1585" s="23"/>
      <c r="Y1585" s="23"/>
      <c r="Z1585" s="23"/>
      <c r="AA1585" s="23"/>
      <c r="AB1585" s="23"/>
      <c r="AC1585" s="23" t="s">
        <v>62</v>
      </c>
      <c r="AD1585" s="23"/>
      <c r="AE1585" s="23"/>
      <c r="AF1585" s="16"/>
      <c r="AG1585" s="16"/>
      <c r="AH1585" s="280"/>
      <c r="AI1585" s="16"/>
      <c r="AJ1585" s="16"/>
      <c r="AK1585" s="23"/>
      <c r="AL1585" s="23"/>
      <c r="AM1585" s="23"/>
      <c r="AN1585" s="23"/>
    </row>
    <row r="1586" spans="1:40" ht="46.5" customHeight="1" x14ac:dyDescent="0.2">
      <c r="A1586" s="382" t="s">
        <v>691</v>
      </c>
      <c r="B1586" s="50">
        <v>2021</v>
      </c>
      <c r="C1586" s="16" t="s">
        <v>79</v>
      </c>
      <c r="D1586" s="20" t="s">
        <v>5115</v>
      </c>
      <c r="E1586" s="430" t="s">
        <v>1339</v>
      </c>
      <c r="F1586" s="23"/>
      <c r="G1586" s="23"/>
      <c r="H1586" s="206"/>
      <c r="I1586" s="21" t="s">
        <v>1340</v>
      </c>
      <c r="J1586" s="300" t="s">
        <v>1338</v>
      </c>
      <c r="K1586" s="23"/>
      <c r="L1586" s="23"/>
      <c r="M1586" s="23"/>
      <c r="N1586" s="23" t="s">
        <v>85</v>
      </c>
      <c r="O1586" s="23" t="s">
        <v>86</v>
      </c>
      <c r="P1586" s="23"/>
      <c r="Q1586" s="23"/>
      <c r="R1586" s="23"/>
      <c r="S1586" s="23"/>
      <c r="T1586" s="23"/>
      <c r="U1586" s="23"/>
      <c r="V1586" s="23"/>
      <c r="W1586" s="23"/>
      <c r="X1586" s="23"/>
      <c r="Y1586" s="23"/>
      <c r="Z1586" s="23"/>
      <c r="AA1586" s="23"/>
      <c r="AB1586" s="23"/>
      <c r="AC1586" s="23"/>
      <c r="AD1586" s="23"/>
      <c r="AE1586" s="23"/>
      <c r="AF1586" s="16"/>
      <c r="AG1586" s="16"/>
      <c r="AH1586" s="280"/>
      <c r="AI1586" s="16"/>
      <c r="AJ1586" s="16"/>
      <c r="AK1586" s="23"/>
      <c r="AL1586" s="23"/>
      <c r="AM1586" s="23"/>
      <c r="AN1586" s="23"/>
    </row>
    <row r="1587" spans="1:40" ht="46.5" customHeight="1" x14ac:dyDescent="0.2">
      <c r="A1587" s="23" t="s">
        <v>699</v>
      </c>
      <c r="B1587" s="50">
        <v>2021</v>
      </c>
      <c r="C1587" s="16" t="s">
        <v>125</v>
      </c>
      <c r="D1587" s="20" t="s">
        <v>5116</v>
      </c>
      <c r="E1587" s="23" t="s">
        <v>700</v>
      </c>
      <c r="F1587" s="23"/>
      <c r="G1587" s="23"/>
      <c r="H1587" s="16" t="s">
        <v>182</v>
      </c>
      <c r="I1587" s="419"/>
      <c r="J1587" s="23"/>
      <c r="K1587" s="23"/>
      <c r="L1587" s="23"/>
      <c r="M1587" s="23"/>
      <c r="N1587" s="23" t="s">
        <v>130</v>
      </c>
      <c r="O1587" s="23" t="s">
        <v>131</v>
      </c>
      <c r="P1587" s="23" t="s">
        <v>132</v>
      </c>
      <c r="Q1587" s="23" t="s">
        <v>133</v>
      </c>
      <c r="R1587" s="23" t="s">
        <v>134</v>
      </c>
      <c r="S1587" s="23" t="s">
        <v>135</v>
      </c>
      <c r="T1587" s="23"/>
      <c r="U1587" s="23"/>
      <c r="V1587" s="23"/>
      <c r="W1587" s="23"/>
      <c r="X1587" s="23"/>
      <c r="Y1587" s="23"/>
      <c r="Z1587" s="23"/>
      <c r="AA1587" s="23"/>
      <c r="AB1587" s="23" t="s">
        <v>62</v>
      </c>
      <c r="AC1587" s="23" t="s">
        <v>62</v>
      </c>
      <c r="AD1587" s="23"/>
      <c r="AE1587" s="23"/>
      <c r="AF1587" s="16"/>
      <c r="AG1587" s="16"/>
      <c r="AH1587" s="280"/>
      <c r="AI1587" s="16"/>
      <c r="AJ1587" s="16"/>
      <c r="AK1587" s="23"/>
      <c r="AL1587" s="23"/>
      <c r="AM1587" s="23"/>
      <c r="AN1587" s="23"/>
    </row>
    <row r="1588" spans="1:40" ht="46.5" customHeight="1" x14ac:dyDescent="0.2">
      <c r="A1588" s="23" t="s">
        <v>699</v>
      </c>
      <c r="B1588" s="50">
        <v>2021</v>
      </c>
      <c r="C1588" s="16" t="s">
        <v>125</v>
      </c>
      <c r="D1588" s="20" t="s">
        <v>5117</v>
      </c>
      <c r="E1588" s="20" t="s">
        <v>701</v>
      </c>
      <c r="F1588" s="20"/>
      <c r="G1588" s="20"/>
      <c r="H1588" s="16" t="s">
        <v>107</v>
      </c>
      <c r="I1588" s="21" t="s">
        <v>702</v>
      </c>
      <c r="J1588" s="20"/>
      <c r="K1588" s="20"/>
      <c r="L1588" s="20"/>
      <c r="M1588" s="20"/>
      <c r="N1588" s="23" t="s">
        <v>130</v>
      </c>
      <c r="O1588" s="23" t="s">
        <v>131</v>
      </c>
      <c r="P1588" s="23"/>
      <c r="Q1588" s="23"/>
      <c r="R1588" s="23"/>
      <c r="S1588" s="23"/>
      <c r="T1588" s="23"/>
      <c r="U1588" s="23"/>
      <c r="V1588" s="23"/>
      <c r="W1588" s="23"/>
      <c r="X1588" s="23"/>
      <c r="Y1588" s="23"/>
      <c r="Z1588" s="23"/>
      <c r="AA1588" s="23"/>
      <c r="AB1588" s="23"/>
      <c r="AC1588" s="23"/>
      <c r="AD1588" s="23"/>
      <c r="AE1588" s="23"/>
      <c r="AF1588" s="16"/>
      <c r="AG1588" s="16"/>
      <c r="AH1588" s="280"/>
      <c r="AI1588" s="16"/>
      <c r="AJ1588" s="16"/>
      <c r="AK1588" s="23"/>
      <c r="AL1588" s="23"/>
      <c r="AM1588" s="23"/>
      <c r="AN1588" s="23"/>
    </row>
    <row r="1589" spans="1:40" ht="46.5" customHeight="1" x14ac:dyDescent="0.2">
      <c r="A1589" s="291" t="s">
        <v>699</v>
      </c>
      <c r="B1589" s="50">
        <v>2021</v>
      </c>
      <c r="C1589" s="312" t="s">
        <v>79</v>
      </c>
      <c r="D1589" s="300" t="s">
        <v>5118</v>
      </c>
      <c r="E1589" s="20" t="s">
        <v>703</v>
      </c>
      <c r="F1589" s="20"/>
      <c r="G1589" s="20"/>
      <c r="H1589" s="19" t="s">
        <v>70</v>
      </c>
      <c r="I1589" s="20"/>
      <c r="J1589" s="20" t="s">
        <v>704</v>
      </c>
      <c r="K1589" s="20"/>
      <c r="L1589" s="20"/>
      <c r="M1589" s="20"/>
      <c r="N1589" s="23" t="s">
        <v>417</v>
      </c>
      <c r="O1589" s="23" t="s">
        <v>418</v>
      </c>
      <c r="P1589" s="23"/>
      <c r="Q1589" s="23"/>
      <c r="R1589" s="23"/>
      <c r="S1589" s="23"/>
      <c r="T1589" s="23"/>
      <c r="U1589" s="23"/>
      <c r="V1589" s="23"/>
      <c r="W1589" s="23"/>
      <c r="X1589" s="23"/>
      <c r="Y1589" s="23"/>
      <c r="Z1589" s="23"/>
      <c r="AA1589" s="23"/>
      <c r="AB1589" s="23"/>
      <c r="AC1589" s="23"/>
      <c r="AD1589" s="23"/>
      <c r="AE1589" s="23"/>
      <c r="AF1589" s="16"/>
      <c r="AG1589" s="16"/>
      <c r="AH1589" s="280"/>
      <c r="AI1589" s="16"/>
      <c r="AJ1589" s="16"/>
      <c r="AK1589" s="23"/>
      <c r="AL1589" s="23"/>
      <c r="AM1589" s="23"/>
      <c r="AN1589" s="23"/>
    </row>
    <row r="1590" spans="1:40" ht="46.5" customHeight="1" x14ac:dyDescent="0.2">
      <c r="A1590" s="291" t="s">
        <v>699</v>
      </c>
      <c r="B1590" s="50">
        <v>2021</v>
      </c>
      <c r="C1590" s="312" t="s">
        <v>79</v>
      </c>
      <c r="D1590" s="300" t="s">
        <v>5119</v>
      </c>
      <c r="E1590" s="20" t="s">
        <v>1486</v>
      </c>
      <c r="F1590" s="20"/>
      <c r="G1590" s="20"/>
      <c r="H1590" s="19" t="s">
        <v>224</v>
      </c>
      <c r="I1590" s="20"/>
      <c r="J1590" s="20" t="s">
        <v>1487</v>
      </c>
      <c r="K1590" s="20"/>
      <c r="L1590" s="20"/>
      <c r="M1590" s="20"/>
      <c r="N1590" s="23" t="s">
        <v>417</v>
      </c>
      <c r="O1590" s="23" t="s">
        <v>418</v>
      </c>
      <c r="P1590" s="23"/>
      <c r="Q1590" s="23"/>
      <c r="R1590" s="23"/>
      <c r="S1590" s="23"/>
      <c r="T1590" s="23"/>
      <c r="U1590" s="23"/>
      <c r="V1590" s="23"/>
      <c r="W1590" s="23"/>
      <c r="X1590" s="23"/>
      <c r="Y1590" s="23"/>
      <c r="Z1590" s="23"/>
      <c r="AA1590" s="23"/>
      <c r="AB1590" s="23"/>
      <c r="AC1590" s="23"/>
      <c r="AD1590" s="23"/>
      <c r="AE1590" s="23"/>
      <c r="AF1590" s="16"/>
      <c r="AG1590" s="16"/>
      <c r="AH1590" s="280"/>
      <c r="AI1590" s="16"/>
      <c r="AJ1590" s="16"/>
      <c r="AK1590" s="23"/>
      <c r="AL1590" s="23"/>
      <c r="AM1590" s="23"/>
      <c r="AN1590" s="23"/>
    </row>
    <row r="1591" spans="1:40" ht="46.5" customHeight="1" x14ac:dyDescent="0.2">
      <c r="A1591" s="291" t="s">
        <v>699</v>
      </c>
      <c r="B1591" s="50">
        <v>2021</v>
      </c>
      <c r="C1591" s="312" t="s">
        <v>79</v>
      </c>
      <c r="D1591" s="300" t="s">
        <v>5120</v>
      </c>
      <c r="E1591" s="20" t="s">
        <v>1233</v>
      </c>
      <c r="F1591" s="20"/>
      <c r="G1591" s="20"/>
      <c r="H1591" s="98">
        <v>44506</v>
      </c>
      <c r="I1591" s="20"/>
      <c r="J1591" s="20" t="s">
        <v>1231</v>
      </c>
      <c r="K1591" s="20"/>
      <c r="L1591" s="20"/>
      <c r="M1591" s="20"/>
      <c r="N1591" s="23" t="s">
        <v>417</v>
      </c>
      <c r="O1591" s="23" t="s">
        <v>418</v>
      </c>
      <c r="P1591" s="23"/>
      <c r="Q1591" s="23"/>
      <c r="R1591" s="23"/>
      <c r="S1591" s="23"/>
      <c r="T1591" s="23"/>
      <c r="U1591" s="23"/>
      <c r="V1591" s="23"/>
      <c r="W1591" s="23"/>
      <c r="X1591" s="23"/>
      <c r="Y1591" s="23"/>
      <c r="Z1591" s="23"/>
      <c r="AA1591" s="23"/>
      <c r="AB1591" s="23"/>
      <c r="AC1591" s="23"/>
      <c r="AD1591" s="23"/>
      <c r="AE1591" s="23"/>
      <c r="AF1591" s="16"/>
      <c r="AG1591" s="16"/>
      <c r="AH1591" s="280"/>
      <c r="AI1591" s="16"/>
      <c r="AJ1591" s="16"/>
      <c r="AK1591" s="23"/>
      <c r="AL1591" s="23"/>
      <c r="AM1591" s="23"/>
      <c r="AN1591" s="23"/>
    </row>
    <row r="1592" spans="1:40" ht="46.5" customHeight="1" x14ac:dyDescent="0.2">
      <c r="A1592" s="291" t="s">
        <v>699</v>
      </c>
      <c r="B1592" s="50">
        <v>2021</v>
      </c>
      <c r="C1592" s="16" t="s">
        <v>125</v>
      </c>
      <c r="D1592" s="20" t="s">
        <v>5121</v>
      </c>
      <c r="E1592" s="20"/>
      <c r="F1592" s="20"/>
      <c r="G1592" s="20"/>
      <c r="H1592" s="19" t="s">
        <v>1021</v>
      </c>
      <c r="I1592" s="20"/>
      <c r="J1592" s="20" t="s">
        <v>1232</v>
      </c>
      <c r="K1592" s="20"/>
      <c r="L1592" s="20"/>
      <c r="M1592" s="20"/>
      <c r="N1592" s="23" t="s">
        <v>352</v>
      </c>
      <c r="O1592" s="23" t="s">
        <v>353</v>
      </c>
      <c r="P1592" s="23"/>
      <c r="Q1592" s="23"/>
      <c r="R1592" s="23"/>
      <c r="S1592" s="23"/>
      <c r="T1592" s="23"/>
      <c r="U1592" s="23"/>
      <c r="V1592" s="23"/>
      <c r="W1592" s="23"/>
      <c r="X1592" s="23"/>
      <c r="Y1592" s="23"/>
      <c r="Z1592" s="23"/>
      <c r="AA1592" s="23"/>
      <c r="AB1592" s="23"/>
      <c r="AC1592" s="23"/>
      <c r="AD1592" s="23"/>
      <c r="AE1592" s="23"/>
      <c r="AF1592" s="16"/>
      <c r="AG1592" s="16"/>
      <c r="AH1592" s="280"/>
      <c r="AI1592" s="16"/>
      <c r="AJ1592" s="16"/>
      <c r="AK1592" s="23"/>
      <c r="AL1592" s="23"/>
      <c r="AM1592" s="23"/>
      <c r="AN1592" s="23"/>
    </row>
    <row r="1593" spans="1:40" ht="46.5" customHeight="1" x14ac:dyDescent="0.2">
      <c r="A1593" s="291" t="s">
        <v>699</v>
      </c>
      <c r="B1593" s="50">
        <v>2021</v>
      </c>
      <c r="C1593" s="16" t="s">
        <v>1579</v>
      </c>
      <c r="D1593" s="20" t="s">
        <v>5122</v>
      </c>
      <c r="E1593" s="20" t="s">
        <v>1222</v>
      </c>
      <c r="F1593" s="20"/>
      <c r="G1593" s="20"/>
      <c r="H1593" s="19" t="s">
        <v>1067</v>
      </c>
      <c r="I1593" s="20"/>
      <c r="J1593" s="20" t="s">
        <v>1223</v>
      </c>
      <c r="K1593" s="20"/>
      <c r="L1593" s="20"/>
      <c r="M1593" s="20"/>
      <c r="N1593" s="23" t="s">
        <v>77</v>
      </c>
      <c r="O1593" s="23" t="s">
        <v>78</v>
      </c>
      <c r="P1593" s="23" t="s">
        <v>810</v>
      </c>
      <c r="Q1593" s="23" t="s">
        <v>223</v>
      </c>
      <c r="R1593" s="23" t="s">
        <v>1224</v>
      </c>
      <c r="S1593" s="23" t="s">
        <v>292</v>
      </c>
      <c r="T1593" s="23"/>
      <c r="U1593" s="23"/>
      <c r="V1593" s="23"/>
      <c r="W1593" s="23"/>
      <c r="X1593" s="23"/>
      <c r="Y1593" s="23"/>
      <c r="Z1593" s="23"/>
      <c r="AA1593" s="23"/>
      <c r="AB1593" s="23"/>
      <c r="AC1593" s="23" t="s">
        <v>62</v>
      </c>
      <c r="AD1593" s="23"/>
      <c r="AE1593" s="23"/>
      <c r="AF1593" s="16"/>
      <c r="AG1593" s="16"/>
      <c r="AH1593" s="280"/>
      <c r="AI1593" s="16"/>
      <c r="AJ1593" s="16"/>
      <c r="AK1593" s="23"/>
      <c r="AL1593" s="23"/>
      <c r="AM1593" s="23"/>
      <c r="AN1593" s="23"/>
    </row>
    <row r="1594" spans="1:40" ht="46.5" customHeight="1" x14ac:dyDescent="0.2">
      <c r="A1594" s="50" t="s">
        <v>349</v>
      </c>
      <c r="B1594" s="292">
        <v>2022</v>
      </c>
      <c r="C1594" s="16" t="s">
        <v>125</v>
      </c>
      <c r="D1594" s="20" t="s">
        <v>4504</v>
      </c>
      <c r="E1594" s="265" t="s">
        <v>372</v>
      </c>
      <c r="F1594" s="23"/>
      <c r="G1594" s="179"/>
      <c r="H1594" s="53">
        <v>44641</v>
      </c>
      <c r="I1594" s="21" t="s">
        <v>1463</v>
      </c>
      <c r="J1594" s="23"/>
      <c r="K1594" s="23"/>
      <c r="L1594" s="23"/>
      <c r="M1594" s="23"/>
      <c r="N1594" s="23" t="s">
        <v>352</v>
      </c>
      <c r="O1594" s="23" t="s">
        <v>353</v>
      </c>
      <c r="P1594" s="23"/>
      <c r="Q1594" s="23"/>
      <c r="R1594" s="23"/>
      <c r="S1594" s="23"/>
      <c r="T1594" s="23"/>
      <c r="U1594" s="23"/>
      <c r="V1594" s="23"/>
      <c r="W1594" s="23"/>
      <c r="X1594" s="23"/>
      <c r="Y1594" s="23"/>
      <c r="Z1594" s="23"/>
      <c r="AA1594" s="23"/>
      <c r="AB1594" s="23"/>
      <c r="AC1594" s="23"/>
      <c r="AD1594" s="23"/>
      <c r="AE1594" s="23"/>
      <c r="AF1594" s="23"/>
      <c r="AG1594" s="23"/>
      <c r="AH1594" s="290"/>
      <c r="AI1594" s="23"/>
      <c r="AJ1594" s="23"/>
      <c r="AK1594" s="23"/>
      <c r="AL1594" s="23"/>
      <c r="AM1594" s="23"/>
      <c r="AN1594" s="23"/>
    </row>
    <row r="1595" spans="1:40" ht="46.5" customHeight="1" x14ac:dyDescent="0.2">
      <c r="A1595" s="50" t="s">
        <v>349</v>
      </c>
      <c r="B1595" s="292">
        <v>2022</v>
      </c>
      <c r="C1595" s="16" t="s">
        <v>125</v>
      </c>
      <c r="D1595" s="20" t="s">
        <v>4505</v>
      </c>
      <c r="E1595" s="265" t="s">
        <v>350</v>
      </c>
      <c r="F1595" s="23"/>
      <c r="G1595" s="179"/>
      <c r="H1595" s="345">
        <v>44565</v>
      </c>
      <c r="I1595" s="21" t="s">
        <v>1252</v>
      </c>
      <c r="J1595" s="23"/>
      <c r="K1595" s="23"/>
      <c r="L1595" s="23"/>
      <c r="M1595" s="23"/>
      <c r="N1595" s="23" t="s">
        <v>130</v>
      </c>
      <c r="O1595" s="23" t="s">
        <v>131</v>
      </c>
      <c r="P1595" s="23"/>
      <c r="Q1595" s="23"/>
      <c r="R1595" s="23"/>
      <c r="S1595" s="23"/>
      <c r="T1595" s="23"/>
      <c r="U1595" s="23"/>
      <c r="V1595" s="23"/>
      <c r="W1595" s="23"/>
      <c r="X1595" s="23"/>
      <c r="Y1595" s="23"/>
      <c r="Z1595" s="23"/>
      <c r="AA1595" s="23"/>
      <c r="AB1595" s="23"/>
      <c r="AC1595" s="23"/>
      <c r="AD1595" s="23"/>
      <c r="AE1595" s="23"/>
      <c r="AF1595" s="23"/>
      <c r="AG1595" s="23"/>
      <c r="AH1595" s="290"/>
      <c r="AI1595" s="23"/>
      <c r="AJ1595" s="23"/>
      <c r="AK1595" s="23"/>
      <c r="AL1595" s="23"/>
      <c r="AM1595" s="23"/>
      <c r="AN1595" s="23"/>
    </row>
    <row r="1596" spans="1:40" ht="46.5" customHeight="1" x14ac:dyDescent="0.2">
      <c r="A1596" s="50" t="s">
        <v>349</v>
      </c>
      <c r="B1596" s="292">
        <v>2022</v>
      </c>
      <c r="C1596" s="16" t="s">
        <v>125</v>
      </c>
      <c r="D1596" s="20" t="s">
        <v>4506</v>
      </c>
      <c r="E1596" s="265" t="s">
        <v>350</v>
      </c>
      <c r="F1596" s="23"/>
      <c r="G1596" s="179"/>
      <c r="H1596" s="345">
        <v>44578</v>
      </c>
      <c r="I1596" s="21" t="s">
        <v>1286</v>
      </c>
      <c r="J1596" s="23"/>
      <c r="K1596" s="23"/>
      <c r="L1596" s="23"/>
      <c r="M1596" s="23"/>
      <c r="N1596" s="23" t="s">
        <v>130</v>
      </c>
      <c r="O1596" s="23" t="s">
        <v>131</v>
      </c>
      <c r="P1596" s="23"/>
      <c r="Q1596" s="23"/>
      <c r="R1596" s="23"/>
      <c r="S1596" s="23"/>
      <c r="T1596" s="23"/>
      <c r="U1596" s="23"/>
      <c r="V1596" s="23"/>
      <c r="W1596" s="23"/>
      <c r="X1596" s="23"/>
      <c r="Y1596" s="23"/>
      <c r="Z1596" s="23"/>
      <c r="AA1596" s="23"/>
      <c r="AB1596" s="23"/>
      <c r="AC1596" s="23" t="s">
        <v>62</v>
      </c>
      <c r="AD1596" s="23"/>
      <c r="AE1596" s="23"/>
      <c r="AF1596" s="23"/>
      <c r="AG1596" s="23"/>
      <c r="AH1596" s="290"/>
      <c r="AI1596" s="23"/>
      <c r="AJ1596" s="23"/>
      <c r="AK1596" s="23"/>
      <c r="AL1596" s="23"/>
      <c r="AM1596" s="23"/>
      <c r="AN1596" s="23"/>
    </row>
    <row r="1597" spans="1:40" ht="46.5" customHeight="1" x14ac:dyDescent="0.2">
      <c r="A1597" s="50" t="s">
        <v>349</v>
      </c>
      <c r="B1597" s="292">
        <v>2022</v>
      </c>
      <c r="C1597" s="16" t="s">
        <v>125</v>
      </c>
      <c r="D1597" s="20" t="s">
        <v>4507</v>
      </c>
      <c r="E1597" s="265" t="s">
        <v>350</v>
      </c>
      <c r="F1597" s="23"/>
      <c r="G1597" s="179"/>
      <c r="H1597" s="345">
        <v>44579</v>
      </c>
      <c r="I1597" s="21" t="s">
        <v>1287</v>
      </c>
      <c r="J1597" s="23"/>
      <c r="K1597" s="23"/>
      <c r="L1597" s="23"/>
      <c r="M1597" s="23"/>
      <c r="N1597" s="23" t="s">
        <v>130</v>
      </c>
      <c r="O1597" s="23" t="s">
        <v>131</v>
      </c>
      <c r="P1597" s="23"/>
      <c r="Q1597" s="23"/>
      <c r="R1597" s="23"/>
      <c r="S1597" s="23"/>
      <c r="T1597" s="23"/>
      <c r="U1597" s="23"/>
      <c r="V1597" s="23"/>
      <c r="W1597" s="23"/>
      <c r="X1597" s="23"/>
      <c r="Y1597" s="23"/>
      <c r="Z1597" s="23"/>
      <c r="AA1597" s="23"/>
      <c r="AB1597" s="23"/>
      <c r="AC1597" s="23"/>
      <c r="AD1597" s="23"/>
      <c r="AE1597" s="23"/>
      <c r="AF1597" s="23"/>
      <c r="AG1597" s="23"/>
      <c r="AH1597" s="290"/>
      <c r="AI1597" s="23"/>
      <c r="AJ1597" s="23"/>
      <c r="AK1597" s="23"/>
      <c r="AL1597" s="23"/>
      <c r="AM1597" s="23"/>
      <c r="AN1597" s="23"/>
    </row>
    <row r="1598" spans="1:40" ht="46.5" customHeight="1" x14ac:dyDescent="0.2">
      <c r="A1598" s="50" t="s">
        <v>349</v>
      </c>
      <c r="B1598" s="292">
        <v>2022</v>
      </c>
      <c r="C1598" s="16" t="s">
        <v>125</v>
      </c>
      <c r="D1598" s="20" t="s">
        <v>4505</v>
      </c>
      <c r="E1598" s="265" t="s">
        <v>1327</v>
      </c>
      <c r="F1598" s="23"/>
      <c r="G1598" s="179"/>
      <c r="H1598" s="345">
        <v>44566</v>
      </c>
      <c r="I1598" s="21" t="s">
        <v>1333</v>
      </c>
      <c r="J1598" s="23"/>
      <c r="K1598" s="23"/>
      <c r="L1598" s="23"/>
      <c r="M1598" s="23"/>
      <c r="N1598" s="23" t="s">
        <v>130</v>
      </c>
      <c r="O1598" s="23" t="s">
        <v>131</v>
      </c>
      <c r="P1598" s="23"/>
      <c r="Q1598" s="23"/>
      <c r="R1598" s="23"/>
      <c r="S1598" s="23"/>
      <c r="T1598" s="23"/>
      <c r="U1598" s="23"/>
      <c r="V1598" s="23"/>
      <c r="W1598" s="23"/>
      <c r="X1598" s="23"/>
      <c r="Y1598" s="23"/>
      <c r="Z1598" s="23"/>
      <c r="AA1598" s="23"/>
      <c r="AB1598" s="23"/>
      <c r="AC1598" s="23"/>
      <c r="AD1598" s="23"/>
      <c r="AE1598" s="23"/>
      <c r="AF1598" s="23"/>
      <c r="AG1598" s="23"/>
      <c r="AH1598" s="290"/>
      <c r="AI1598" s="23"/>
      <c r="AJ1598" s="23"/>
      <c r="AK1598" s="23"/>
      <c r="AL1598" s="23"/>
      <c r="AM1598" s="23"/>
      <c r="AN1598" s="23"/>
    </row>
    <row r="1599" spans="1:40" ht="46.5" customHeight="1" x14ac:dyDescent="0.2">
      <c r="A1599" s="50" t="s">
        <v>349</v>
      </c>
      <c r="B1599" s="292">
        <v>2022</v>
      </c>
      <c r="C1599" s="16" t="s">
        <v>125</v>
      </c>
      <c r="D1599" s="20" t="s">
        <v>4508</v>
      </c>
      <c r="E1599" s="265" t="s">
        <v>412</v>
      </c>
      <c r="F1599" s="23"/>
      <c r="G1599" s="179"/>
      <c r="H1599" s="345">
        <v>44602</v>
      </c>
      <c r="I1599" s="21" t="s">
        <v>1386</v>
      </c>
      <c r="J1599" s="23"/>
      <c r="K1599" s="23"/>
      <c r="L1599" s="23"/>
      <c r="M1599" s="23"/>
      <c r="N1599" s="23" t="s">
        <v>130</v>
      </c>
      <c r="O1599" s="23" t="s">
        <v>131</v>
      </c>
      <c r="P1599" s="23"/>
      <c r="Q1599" s="23"/>
      <c r="R1599" s="23"/>
      <c r="S1599" s="23"/>
      <c r="T1599" s="23"/>
      <c r="U1599" s="23"/>
      <c r="V1599" s="23"/>
      <c r="W1599" s="23"/>
      <c r="X1599" s="23"/>
      <c r="Y1599" s="23"/>
      <c r="Z1599" s="23"/>
      <c r="AA1599" s="23"/>
      <c r="AB1599" s="23"/>
      <c r="AC1599" s="23"/>
      <c r="AD1599" s="23"/>
      <c r="AE1599" s="23"/>
      <c r="AF1599" s="23"/>
      <c r="AG1599" s="23"/>
      <c r="AH1599" s="290"/>
      <c r="AI1599" s="23"/>
      <c r="AJ1599" s="23"/>
      <c r="AK1599" s="23"/>
      <c r="AL1599" s="23"/>
      <c r="AM1599" s="23"/>
      <c r="AN1599" s="23"/>
    </row>
    <row r="1600" spans="1:40" ht="46.5" customHeight="1" x14ac:dyDescent="0.2">
      <c r="A1600" s="50" t="s">
        <v>349</v>
      </c>
      <c r="B1600" s="292">
        <v>2022</v>
      </c>
      <c r="C1600" s="16" t="s">
        <v>136</v>
      </c>
      <c r="D1600" s="20" t="s">
        <v>4509</v>
      </c>
      <c r="E1600" s="265" t="s">
        <v>372</v>
      </c>
      <c r="F1600" s="23"/>
      <c r="G1600" s="179"/>
      <c r="H1600" s="345">
        <v>44613</v>
      </c>
      <c r="I1600" s="21" t="s">
        <v>1402</v>
      </c>
      <c r="J1600" s="23"/>
      <c r="K1600" s="23"/>
      <c r="L1600" s="23"/>
      <c r="M1600" s="23"/>
      <c r="N1600" s="23" t="s">
        <v>437</v>
      </c>
      <c r="O1600" s="23" t="s">
        <v>438</v>
      </c>
      <c r="P1600" s="23"/>
      <c r="Q1600" s="23"/>
      <c r="R1600" s="23"/>
      <c r="S1600" s="23"/>
      <c r="T1600" s="23"/>
      <c r="U1600" s="23"/>
      <c r="V1600" s="23"/>
      <c r="W1600" s="23"/>
      <c r="X1600" s="23"/>
      <c r="Y1600" s="23"/>
      <c r="Z1600" s="23"/>
      <c r="AA1600" s="23"/>
      <c r="AB1600" s="23"/>
      <c r="AC1600" s="23"/>
      <c r="AD1600" s="23"/>
      <c r="AE1600" s="23"/>
      <c r="AF1600" s="23"/>
      <c r="AG1600" s="23"/>
      <c r="AH1600" s="290"/>
      <c r="AI1600" s="23"/>
      <c r="AJ1600" s="23"/>
      <c r="AK1600" s="23"/>
      <c r="AL1600" s="23"/>
      <c r="AM1600" s="23"/>
      <c r="AN1600" s="23"/>
    </row>
    <row r="1601" spans="1:40" ht="46.5" customHeight="1" x14ac:dyDescent="0.2">
      <c r="A1601" s="50" t="s">
        <v>349</v>
      </c>
      <c r="B1601" s="292">
        <v>2022</v>
      </c>
      <c r="C1601" s="16" t="s">
        <v>136</v>
      </c>
      <c r="D1601" s="20" t="s">
        <v>4510</v>
      </c>
      <c r="E1601" s="265" t="s">
        <v>1245</v>
      </c>
      <c r="F1601" s="23"/>
      <c r="G1601" s="179"/>
      <c r="H1601" s="345">
        <v>44634</v>
      </c>
      <c r="I1601" s="21"/>
      <c r="J1601" s="23" t="s">
        <v>1458</v>
      </c>
      <c r="K1601" s="23"/>
      <c r="L1601" s="23"/>
      <c r="M1601" s="23"/>
      <c r="N1601" s="23" t="s">
        <v>437</v>
      </c>
      <c r="O1601" s="23" t="s">
        <v>438</v>
      </c>
      <c r="P1601" s="23"/>
      <c r="Q1601" s="23"/>
      <c r="R1601" s="23"/>
      <c r="S1601" s="23"/>
      <c r="T1601" s="23"/>
      <c r="U1601" s="23"/>
      <c r="V1601" s="23"/>
      <c r="W1601" s="23"/>
      <c r="X1601" s="23"/>
      <c r="Y1601" s="23"/>
      <c r="Z1601" s="23"/>
      <c r="AA1601" s="23"/>
      <c r="AB1601" s="23"/>
      <c r="AC1601" s="23"/>
      <c r="AD1601" s="23"/>
      <c r="AE1601" s="23"/>
      <c r="AF1601" s="23"/>
      <c r="AG1601" s="23"/>
      <c r="AH1601" s="290"/>
      <c r="AI1601" s="23"/>
      <c r="AJ1601" s="23"/>
      <c r="AK1601" s="23"/>
      <c r="AL1601" s="23"/>
      <c r="AM1601" s="23"/>
      <c r="AN1601" s="23"/>
    </row>
    <row r="1602" spans="1:40" ht="46.5" customHeight="1" x14ac:dyDescent="0.2">
      <c r="A1602" s="50" t="s">
        <v>349</v>
      </c>
      <c r="B1602" s="292">
        <v>2022</v>
      </c>
      <c r="C1602" s="16" t="s">
        <v>1579</v>
      </c>
      <c r="D1602" s="20" t="s">
        <v>4511</v>
      </c>
      <c r="E1602" s="265" t="s">
        <v>350</v>
      </c>
      <c r="F1602" s="23"/>
      <c r="G1602" s="179"/>
      <c r="H1602" s="345">
        <v>44567</v>
      </c>
      <c r="I1602" s="21" t="s">
        <v>1260</v>
      </c>
      <c r="J1602" s="23"/>
      <c r="K1602" s="23"/>
      <c r="L1602" s="23"/>
      <c r="M1602" s="23"/>
      <c r="N1602" s="23" t="s">
        <v>153</v>
      </c>
      <c r="O1602" s="23" t="s">
        <v>154</v>
      </c>
      <c r="P1602" s="23"/>
      <c r="Q1602" s="23"/>
      <c r="R1602" s="23"/>
      <c r="S1602" s="23"/>
      <c r="T1602" s="23"/>
      <c r="U1602" s="23"/>
      <c r="V1602" s="23"/>
      <c r="W1602" s="23"/>
      <c r="X1602" s="23"/>
      <c r="Y1602" s="23"/>
      <c r="Z1602" s="23"/>
      <c r="AA1602" s="23"/>
      <c r="AB1602" s="23"/>
      <c r="AC1602" s="23"/>
      <c r="AD1602" s="23"/>
      <c r="AE1602" s="23"/>
      <c r="AF1602" s="23"/>
      <c r="AG1602" s="23"/>
      <c r="AH1602" s="290"/>
      <c r="AI1602" s="23"/>
      <c r="AJ1602" s="23"/>
      <c r="AK1602" s="23"/>
      <c r="AL1602" s="23"/>
      <c r="AM1602" s="23"/>
      <c r="AN1602" s="23"/>
    </row>
    <row r="1603" spans="1:40" ht="46.5" customHeight="1" x14ac:dyDescent="0.2">
      <c r="A1603" s="50" t="s">
        <v>349</v>
      </c>
      <c r="B1603" s="292">
        <v>2022</v>
      </c>
      <c r="C1603" s="16" t="s">
        <v>1579</v>
      </c>
      <c r="D1603" s="20" t="s">
        <v>4512</v>
      </c>
      <c r="E1603" s="265" t="s">
        <v>1327</v>
      </c>
      <c r="F1603" s="23"/>
      <c r="G1603" s="179"/>
      <c r="H1603" s="345">
        <v>44568</v>
      </c>
      <c r="I1603" s="21" t="s">
        <v>1330</v>
      </c>
      <c r="J1603" s="23"/>
      <c r="K1603" s="23"/>
      <c r="L1603" s="23"/>
      <c r="M1603" s="23"/>
      <c r="N1603" s="23" t="s">
        <v>153</v>
      </c>
      <c r="O1603" s="23" t="s">
        <v>154</v>
      </c>
      <c r="P1603" s="23"/>
      <c r="Q1603" s="23"/>
      <c r="R1603" s="23"/>
      <c r="S1603" s="23"/>
      <c r="T1603" s="23"/>
      <c r="U1603" s="23"/>
      <c r="V1603" s="23"/>
      <c r="W1603" s="23"/>
      <c r="X1603" s="23"/>
      <c r="Y1603" s="23"/>
      <c r="Z1603" s="23"/>
      <c r="AA1603" s="23"/>
      <c r="AB1603" s="23"/>
      <c r="AC1603" s="23"/>
      <c r="AD1603" s="23"/>
      <c r="AE1603" s="23"/>
      <c r="AF1603" s="23"/>
      <c r="AG1603" s="23"/>
      <c r="AH1603" s="290"/>
      <c r="AI1603" s="23"/>
      <c r="AJ1603" s="23"/>
      <c r="AK1603" s="23"/>
      <c r="AL1603" s="23"/>
      <c r="AM1603" s="23"/>
      <c r="AN1603" s="23"/>
    </row>
    <row r="1604" spans="1:40" ht="46.5" customHeight="1" x14ac:dyDescent="0.2">
      <c r="A1604" s="50" t="s">
        <v>349</v>
      </c>
      <c r="B1604" s="292">
        <v>2022</v>
      </c>
      <c r="C1604" s="16" t="s">
        <v>125</v>
      </c>
      <c r="D1604" s="20" t="s">
        <v>4513</v>
      </c>
      <c r="E1604" s="265" t="s">
        <v>350</v>
      </c>
      <c r="F1604" s="23"/>
      <c r="G1604" s="179"/>
      <c r="H1604" s="345">
        <v>44608</v>
      </c>
      <c r="I1604" s="21" t="s">
        <v>1387</v>
      </c>
      <c r="J1604" s="23"/>
      <c r="K1604" s="23"/>
      <c r="L1604" s="23"/>
      <c r="M1604" s="23"/>
      <c r="N1604" s="23" t="s">
        <v>404</v>
      </c>
      <c r="O1604" s="23" t="s">
        <v>405</v>
      </c>
      <c r="P1604" s="23"/>
      <c r="Q1604" s="23"/>
      <c r="R1604" s="23"/>
      <c r="S1604" s="23"/>
      <c r="T1604" s="23"/>
      <c r="U1604" s="23"/>
      <c r="V1604" s="23"/>
      <c r="W1604" s="23"/>
      <c r="X1604" s="23"/>
      <c r="Y1604" s="23"/>
      <c r="Z1604" s="23"/>
      <c r="AA1604" s="23"/>
      <c r="AB1604" s="23"/>
      <c r="AC1604" s="23"/>
      <c r="AD1604" s="23"/>
      <c r="AE1604" s="23"/>
      <c r="AF1604" s="23"/>
      <c r="AG1604" s="23"/>
      <c r="AH1604" s="290"/>
      <c r="AI1604" s="23"/>
      <c r="AJ1604" s="23"/>
      <c r="AK1604" s="23"/>
      <c r="AL1604" s="23"/>
      <c r="AM1604" s="23"/>
      <c r="AN1604" s="23"/>
    </row>
    <row r="1605" spans="1:40" ht="46.5" customHeight="1" x14ac:dyDescent="0.2">
      <c r="A1605" s="50" t="s">
        <v>349</v>
      </c>
      <c r="B1605" s="292">
        <v>2022</v>
      </c>
      <c r="C1605" s="16" t="s">
        <v>79</v>
      </c>
      <c r="D1605" s="20" t="s">
        <v>4514</v>
      </c>
      <c r="E1605" s="265" t="s">
        <v>372</v>
      </c>
      <c r="F1605" s="23"/>
      <c r="G1605" s="179"/>
      <c r="H1605" s="345">
        <v>44606</v>
      </c>
      <c r="I1605" s="21" t="s">
        <v>1379</v>
      </c>
      <c r="J1605" s="23"/>
      <c r="K1605" s="23"/>
      <c r="L1605" s="23"/>
      <c r="M1605" s="23"/>
      <c r="N1605" s="23" t="s">
        <v>646</v>
      </c>
      <c r="O1605" s="23" t="s">
        <v>647</v>
      </c>
      <c r="P1605" s="23"/>
      <c r="Q1605" s="23"/>
      <c r="R1605" s="23"/>
      <c r="S1605" s="23"/>
      <c r="T1605" s="23"/>
      <c r="U1605" s="23"/>
      <c r="V1605" s="23"/>
      <c r="W1605" s="23"/>
      <c r="X1605" s="23"/>
      <c r="Y1605" s="23"/>
      <c r="Z1605" s="23"/>
      <c r="AA1605" s="23"/>
      <c r="AB1605" s="23"/>
      <c r="AC1605" s="23"/>
      <c r="AD1605" s="23"/>
      <c r="AE1605" s="23"/>
      <c r="AF1605" s="23"/>
      <c r="AG1605" s="23"/>
      <c r="AH1605" s="290"/>
      <c r="AI1605" s="23"/>
      <c r="AJ1605" s="23"/>
      <c r="AK1605" s="23"/>
      <c r="AL1605" s="23"/>
      <c r="AM1605" s="23"/>
      <c r="AN1605" s="23"/>
    </row>
    <row r="1606" spans="1:40" ht="46.5" customHeight="1" x14ac:dyDescent="0.2">
      <c r="A1606" s="50" t="s">
        <v>349</v>
      </c>
      <c r="B1606" s="292">
        <v>2022</v>
      </c>
      <c r="C1606" s="16" t="s">
        <v>87</v>
      </c>
      <c r="D1606" s="20" t="s">
        <v>4515</v>
      </c>
      <c r="E1606" s="265" t="s">
        <v>350</v>
      </c>
      <c r="F1606" s="23"/>
      <c r="G1606" s="179"/>
      <c r="H1606" s="345">
        <v>44586</v>
      </c>
      <c r="I1606" s="21" t="s">
        <v>1326</v>
      </c>
      <c r="J1606" s="23"/>
      <c r="K1606" s="23"/>
      <c r="L1606" s="23"/>
      <c r="M1606" s="23"/>
      <c r="N1606" s="23" t="s">
        <v>185</v>
      </c>
      <c r="O1606" s="23" t="s">
        <v>186</v>
      </c>
      <c r="P1606" s="23"/>
      <c r="Q1606" s="23"/>
      <c r="R1606" s="23"/>
      <c r="S1606" s="23"/>
      <c r="T1606" s="23"/>
      <c r="U1606" s="23"/>
      <c r="V1606" s="23"/>
      <c r="W1606" s="23"/>
      <c r="X1606" s="23"/>
      <c r="Y1606" s="23"/>
      <c r="Z1606" s="23"/>
      <c r="AA1606" s="23"/>
      <c r="AB1606" s="23"/>
      <c r="AC1606" s="23" t="s">
        <v>62</v>
      </c>
      <c r="AD1606" s="23"/>
      <c r="AE1606" s="23"/>
      <c r="AF1606" s="23"/>
      <c r="AG1606" s="23"/>
      <c r="AH1606" s="290"/>
      <c r="AI1606" s="23"/>
      <c r="AJ1606" s="23"/>
      <c r="AK1606" s="23"/>
      <c r="AL1606" s="23"/>
      <c r="AM1606" s="23"/>
      <c r="AN1606" s="23"/>
    </row>
    <row r="1607" spans="1:40" ht="46.5" customHeight="1" x14ac:dyDescent="0.2">
      <c r="A1607" s="50" t="s">
        <v>349</v>
      </c>
      <c r="B1607" s="292">
        <v>2022</v>
      </c>
      <c r="C1607" s="16" t="s">
        <v>79</v>
      </c>
      <c r="D1607" s="20" t="s">
        <v>4516</v>
      </c>
      <c r="E1607" s="265" t="s">
        <v>350</v>
      </c>
      <c r="F1607" s="23"/>
      <c r="G1607" s="179"/>
      <c r="H1607" s="345">
        <v>44607</v>
      </c>
      <c r="I1607" s="21" t="s">
        <v>1384</v>
      </c>
      <c r="J1607" s="23"/>
      <c r="K1607" s="23"/>
      <c r="L1607" s="23"/>
      <c r="M1607" s="23"/>
      <c r="N1607" s="23" t="s">
        <v>5132</v>
      </c>
      <c r="O1607" s="23" t="s">
        <v>1385</v>
      </c>
      <c r="P1607" s="23"/>
      <c r="Q1607" s="23"/>
      <c r="R1607" s="23"/>
      <c r="S1607" s="23"/>
      <c r="T1607" s="23"/>
      <c r="U1607" s="23"/>
      <c r="V1607" s="23"/>
      <c r="W1607" s="23"/>
      <c r="X1607" s="23"/>
      <c r="Y1607" s="23"/>
      <c r="Z1607" s="23"/>
      <c r="AA1607" s="23"/>
      <c r="AB1607" s="23"/>
      <c r="AC1607" s="23"/>
      <c r="AD1607" s="23"/>
      <c r="AE1607" s="23"/>
      <c r="AF1607" s="23"/>
      <c r="AG1607" s="23"/>
      <c r="AH1607" s="290"/>
      <c r="AI1607" s="23"/>
      <c r="AJ1607" s="23"/>
      <c r="AK1607" s="23"/>
      <c r="AL1607" s="23"/>
      <c r="AM1607" s="23"/>
      <c r="AN1607" s="23"/>
    </row>
    <row r="1608" spans="1:40" ht="46.5" customHeight="1" x14ac:dyDescent="0.2">
      <c r="A1608" s="50" t="s">
        <v>349</v>
      </c>
      <c r="B1608" s="292">
        <v>2022</v>
      </c>
      <c r="C1608" s="16" t="s">
        <v>136</v>
      </c>
      <c r="D1608" s="35" t="s">
        <v>4517</v>
      </c>
      <c r="E1608" s="265" t="s">
        <v>350</v>
      </c>
      <c r="F1608" s="23"/>
      <c r="G1608" s="179"/>
      <c r="H1608" s="345">
        <v>44636</v>
      </c>
      <c r="I1608" s="21" t="s">
        <v>1459</v>
      </c>
      <c r="J1608" s="23"/>
      <c r="K1608" s="23"/>
      <c r="L1608" s="23"/>
      <c r="M1608" s="23"/>
      <c r="N1608" s="23" t="s">
        <v>222</v>
      </c>
      <c r="O1608" s="23" t="s">
        <v>223</v>
      </c>
      <c r="P1608" s="23" t="s">
        <v>162</v>
      </c>
      <c r="Q1608" s="23" t="s">
        <v>163</v>
      </c>
      <c r="R1608" s="23"/>
      <c r="S1608" s="23"/>
      <c r="T1608" s="23"/>
      <c r="U1608" s="23"/>
      <c r="V1608" s="23"/>
      <c r="W1608" s="23"/>
      <c r="X1608" s="23"/>
      <c r="Y1608" s="23"/>
      <c r="Z1608" s="23"/>
      <c r="AA1608" s="23"/>
      <c r="AB1608" s="23"/>
      <c r="AC1608" s="23" t="s">
        <v>62</v>
      </c>
      <c r="AD1608" s="23"/>
      <c r="AE1608" s="23"/>
      <c r="AF1608" s="23"/>
      <c r="AG1608" s="23"/>
      <c r="AH1608" s="290"/>
      <c r="AI1608" s="23"/>
      <c r="AJ1608" s="23"/>
      <c r="AK1608" s="23"/>
      <c r="AL1608" s="23"/>
      <c r="AM1608" s="23"/>
      <c r="AN1608" s="23"/>
    </row>
    <row r="1609" spans="1:40" ht="46.5" customHeight="1" x14ac:dyDescent="0.2">
      <c r="A1609" s="50" t="s">
        <v>349</v>
      </c>
      <c r="B1609" s="292">
        <v>2022</v>
      </c>
      <c r="C1609" s="16" t="s">
        <v>87</v>
      </c>
      <c r="D1609" s="20" t="s">
        <v>4518</v>
      </c>
      <c r="E1609" s="265" t="s">
        <v>1327</v>
      </c>
      <c r="F1609" s="23"/>
      <c r="G1609" s="179"/>
      <c r="H1609" s="345">
        <v>44571</v>
      </c>
      <c r="I1609" s="21" t="s">
        <v>1328</v>
      </c>
      <c r="J1609" s="23"/>
      <c r="K1609" s="23"/>
      <c r="L1609" s="23"/>
      <c r="M1609" s="23"/>
      <c r="N1609" s="23" t="s">
        <v>238</v>
      </c>
      <c r="O1609" s="23" t="s">
        <v>239</v>
      </c>
      <c r="P1609" s="23"/>
      <c r="Q1609" s="23"/>
      <c r="R1609" s="23"/>
      <c r="S1609" s="23"/>
      <c r="T1609" s="23"/>
      <c r="U1609" s="23"/>
      <c r="V1609" s="23"/>
      <c r="W1609" s="23"/>
      <c r="X1609" s="23"/>
      <c r="Y1609" s="23"/>
      <c r="Z1609" s="23"/>
      <c r="AA1609" s="23"/>
      <c r="AB1609" s="23"/>
      <c r="AC1609" s="23"/>
      <c r="AD1609" s="23"/>
      <c r="AE1609" s="23"/>
      <c r="AF1609" s="23"/>
      <c r="AG1609" s="23"/>
      <c r="AH1609" s="290"/>
      <c r="AI1609" s="23"/>
      <c r="AJ1609" s="23"/>
      <c r="AK1609" s="23"/>
      <c r="AL1609" s="23"/>
      <c r="AM1609" s="23"/>
      <c r="AN1609" s="23"/>
    </row>
    <row r="1610" spans="1:40" ht="46.5" customHeight="1" x14ac:dyDescent="0.2">
      <c r="A1610" s="50" t="s">
        <v>349</v>
      </c>
      <c r="B1610" s="292">
        <v>2022</v>
      </c>
      <c r="C1610" s="16" t="s">
        <v>79</v>
      </c>
      <c r="D1610" s="20" t="s">
        <v>4519</v>
      </c>
      <c r="E1610" s="265" t="s">
        <v>1346</v>
      </c>
      <c r="F1610" s="23"/>
      <c r="G1610" s="179"/>
      <c r="H1610" s="345" t="s">
        <v>70</v>
      </c>
      <c r="I1610" s="21" t="s">
        <v>1344</v>
      </c>
      <c r="J1610" s="23" t="s">
        <v>1345</v>
      </c>
      <c r="K1610" s="23"/>
      <c r="L1610" s="23"/>
      <c r="M1610" s="23"/>
      <c r="N1610" s="23" t="s">
        <v>257</v>
      </c>
      <c r="O1610" s="23" t="s">
        <v>258</v>
      </c>
      <c r="P1610" s="23"/>
      <c r="Q1610" s="23"/>
      <c r="R1610" s="23"/>
      <c r="S1610" s="23"/>
      <c r="T1610" s="23"/>
      <c r="U1610" s="23"/>
      <c r="V1610" s="23"/>
      <c r="W1610" s="23"/>
      <c r="X1610" s="23"/>
      <c r="Y1610" s="23"/>
      <c r="Z1610" s="23"/>
      <c r="AA1610" s="23"/>
      <c r="AB1610" s="23"/>
      <c r="AC1610" s="23"/>
      <c r="AD1610" s="23"/>
      <c r="AE1610" s="23"/>
      <c r="AF1610" s="23"/>
      <c r="AG1610" s="23"/>
      <c r="AH1610" s="290"/>
      <c r="AI1610" s="23"/>
      <c r="AJ1610" s="23"/>
      <c r="AK1610" s="23"/>
      <c r="AL1610" s="23"/>
      <c r="AM1610" s="23"/>
      <c r="AN1610" s="23"/>
    </row>
    <row r="1611" spans="1:40" ht="46.5" customHeight="1" x14ac:dyDescent="0.2">
      <c r="A1611" s="50" t="s">
        <v>349</v>
      </c>
      <c r="B1611" s="292">
        <v>2022</v>
      </c>
      <c r="C1611" s="16" t="s">
        <v>79</v>
      </c>
      <c r="D1611" s="20" t="s">
        <v>4520</v>
      </c>
      <c r="E1611" s="265" t="s">
        <v>1355</v>
      </c>
      <c r="F1611" s="23"/>
      <c r="G1611" s="179"/>
      <c r="H1611" s="345" t="s">
        <v>1356</v>
      </c>
      <c r="I1611" s="21" t="s">
        <v>1354</v>
      </c>
      <c r="J1611" s="23"/>
      <c r="K1611" s="23"/>
      <c r="L1611" s="23"/>
      <c r="M1611" s="23"/>
      <c r="N1611" s="23" t="s">
        <v>257</v>
      </c>
      <c r="O1611" s="23" t="s">
        <v>258</v>
      </c>
      <c r="P1611" s="23"/>
      <c r="Q1611" s="23"/>
      <c r="R1611" s="23"/>
      <c r="S1611" s="23"/>
      <c r="T1611" s="23"/>
      <c r="U1611" s="23"/>
      <c r="V1611" s="23"/>
      <c r="W1611" s="23"/>
      <c r="X1611" s="23"/>
      <c r="Y1611" s="23"/>
      <c r="Z1611" s="23"/>
      <c r="AA1611" s="23"/>
      <c r="AB1611" s="23"/>
      <c r="AC1611" s="23"/>
      <c r="AD1611" s="23"/>
      <c r="AE1611" s="23"/>
      <c r="AF1611" s="23"/>
      <c r="AG1611" s="23"/>
      <c r="AH1611" s="290"/>
      <c r="AI1611" s="23"/>
      <c r="AJ1611" s="23"/>
      <c r="AK1611" s="23"/>
      <c r="AL1611" s="23"/>
      <c r="AM1611" s="23"/>
      <c r="AN1611" s="23"/>
    </row>
    <row r="1612" spans="1:40" ht="46.5" customHeight="1" x14ac:dyDescent="0.2">
      <c r="A1612" s="50" t="s">
        <v>349</v>
      </c>
      <c r="B1612" s="292">
        <v>2022</v>
      </c>
      <c r="C1612" s="16" t="s">
        <v>79</v>
      </c>
      <c r="D1612" s="20" t="s">
        <v>4521</v>
      </c>
      <c r="E1612" s="265" t="s">
        <v>1355</v>
      </c>
      <c r="F1612" s="23"/>
      <c r="G1612" s="179"/>
      <c r="H1612" s="345">
        <v>44637</v>
      </c>
      <c r="I1612" s="21" t="s">
        <v>1460</v>
      </c>
      <c r="J1612" s="23"/>
      <c r="K1612" s="23"/>
      <c r="L1612" s="23"/>
      <c r="M1612" s="23"/>
      <c r="N1612" s="23" t="s">
        <v>257</v>
      </c>
      <c r="O1612" s="23" t="s">
        <v>258</v>
      </c>
      <c r="P1612" s="23"/>
      <c r="Q1612" s="23"/>
      <c r="R1612" s="23"/>
      <c r="S1612" s="23"/>
      <c r="T1612" s="23"/>
      <c r="U1612" s="23"/>
      <c r="V1612" s="23"/>
      <c r="W1612" s="23"/>
      <c r="X1612" s="23"/>
      <c r="Y1612" s="23"/>
      <c r="Z1612" s="23"/>
      <c r="AA1612" s="23"/>
      <c r="AB1612" s="23"/>
      <c r="AC1612" s="23"/>
      <c r="AD1612" s="23"/>
      <c r="AE1612" s="23"/>
      <c r="AF1612" s="23"/>
      <c r="AG1612" s="23"/>
      <c r="AH1612" s="290"/>
      <c r="AI1612" s="23"/>
      <c r="AJ1612" s="23"/>
      <c r="AK1612" s="23"/>
      <c r="AL1612" s="23"/>
      <c r="AM1612" s="23"/>
      <c r="AN1612" s="23"/>
    </row>
    <row r="1613" spans="1:40" ht="46.5" customHeight="1" x14ac:dyDescent="0.2">
      <c r="A1613" s="50" t="s">
        <v>349</v>
      </c>
      <c r="B1613" s="292">
        <v>2022</v>
      </c>
      <c r="C1613" s="16" t="s">
        <v>79</v>
      </c>
      <c r="D1613" s="20" t="s">
        <v>4522</v>
      </c>
      <c r="E1613" s="265" t="s">
        <v>1367</v>
      </c>
      <c r="F1613" s="23"/>
      <c r="G1613" s="179"/>
      <c r="H1613" s="345">
        <v>44601</v>
      </c>
      <c r="I1613" s="21" t="s">
        <v>1366</v>
      </c>
      <c r="J1613" s="23"/>
      <c r="K1613" s="23"/>
      <c r="L1613" s="23"/>
      <c r="M1613" s="23"/>
      <c r="N1613" s="23" t="s">
        <v>257</v>
      </c>
      <c r="O1613" s="23" t="s">
        <v>258</v>
      </c>
      <c r="P1613" s="23" t="s">
        <v>568</v>
      </c>
      <c r="Q1613" s="23" t="s">
        <v>569</v>
      </c>
      <c r="R1613" s="23"/>
      <c r="S1613" s="23"/>
      <c r="T1613" s="23"/>
      <c r="U1613" s="23"/>
      <c r="V1613" s="23"/>
      <c r="W1613" s="23"/>
      <c r="X1613" s="23"/>
      <c r="Y1613" s="23"/>
      <c r="Z1613" s="23"/>
      <c r="AA1613" s="23"/>
      <c r="AB1613" s="23"/>
      <c r="AC1613" s="23"/>
      <c r="AD1613" s="23"/>
      <c r="AE1613" s="23"/>
      <c r="AF1613" s="23"/>
      <c r="AG1613" s="23"/>
      <c r="AH1613" s="290"/>
      <c r="AI1613" s="23"/>
      <c r="AJ1613" s="23"/>
      <c r="AK1613" s="23"/>
      <c r="AL1613" s="23"/>
      <c r="AM1613" s="23"/>
      <c r="AN1613" s="23"/>
    </row>
    <row r="1614" spans="1:40" ht="46.5" customHeight="1" x14ac:dyDescent="0.2">
      <c r="A1614" s="50" t="s">
        <v>349</v>
      </c>
      <c r="B1614" s="292">
        <v>2022</v>
      </c>
      <c r="C1614" s="16" t="s">
        <v>87</v>
      </c>
      <c r="D1614" s="20" t="s">
        <v>4523</v>
      </c>
      <c r="E1614" s="265" t="s">
        <v>1327</v>
      </c>
      <c r="F1614" s="23"/>
      <c r="G1614" s="179"/>
      <c r="H1614" s="345">
        <v>44587</v>
      </c>
      <c r="I1614" s="21" t="s">
        <v>1329</v>
      </c>
      <c r="J1614" s="23"/>
      <c r="K1614" s="23"/>
      <c r="L1614" s="23"/>
      <c r="M1614" s="23"/>
      <c r="N1614" s="23" t="s">
        <v>280</v>
      </c>
      <c r="O1614" s="23" t="s">
        <v>281</v>
      </c>
      <c r="P1614" s="23"/>
      <c r="Q1614" s="23"/>
      <c r="R1614" s="23"/>
      <c r="S1614" s="23"/>
      <c r="T1614" s="23"/>
      <c r="U1614" s="23"/>
      <c r="V1614" s="23"/>
      <c r="W1614" s="23"/>
      <c r="X1614" s="23"/>
      <c r="Y1614" s="23"/>
      <c r="Z1614" s="23"/>
      <c r="AA1614" s="23"/>
      <c r="AB1614" s="23"/>
      <c r="AC1614" s="23"/>
      <c r="AD1614" s="23"/>
      <c r="AE1614" s="23"/>
      <c r="AF1614" s="23"/>
      <c r="AG1614" s="23"/>
      <c r="AH1614" s="290"/>
      <c r="AI1614" s="23"/>
      <c r="AJ1614" s="23"/>
      <c r="AK1614" s="23"/>
      <c r="AL1614" s="23"/>
      <c r="AM1614" s="23"/>
      <c r="AN1614" s="23"/>
    </row>
    <row r="1615" spans="1:40" ht="46.5" customHeight="1" x14ac:dyDescent="0.2">
      <c r="A1615" s="50" t="s">
        <v>349</v>
      </c>
      <c r="B1615" s="292">
        <v>2022</v>
      </c>
      <c r="C1615" s="16" t="s">
        <v>79</v>
      </c>
      <c r="D1615" s="20" t="s">
        <v>4524</v>
      </c>
      <c r="E1615" s="265" t="s">
        <v>1327</v>
      </c>
      <c r="F1615" s="23"/>
      <c r="G1615" s="179"/>
      <c r="H1615" s="345">
        <v>44574</v>
      </c>
      <c r="I1615" s="21" t="s">
        <v>1334</v>
      </c>
      <c r="J1615" s="23"/>
      <c r="K1615" s="23"/>
      <c r="L1615" s="23"/>
      <c r="M1615" s="23"/>
      <c r="N1615" s="23" t="s">
        <v>417</v>
      </c>
      <c r="O1615" s="23" t="s">
        <v>418</v>
      </c>
      <c r="P1615" s="23"/>
      <c r="Q1615" s="23"/>
      <c r="R1615" s="23"/>
      <c r="S1615" s="23"/>
      <c r="T1615" s="23"/>
      <c r="U1615" s="23"/>
      <c r="V1615" s="23"/>
      <c r="W1615" s="23"/>
      <c r="X1615" s="23"/>
      <c r="Y1615" s="23"/>
      <c r="Z1615" s="23"/>
      <c r="AA1615" s="23"/>
      <c r="AB1615" s="23"/>
      <c r="AC1615" s="23"/>
      <c r="AD1615" s="23"/>
      <c r="AE1615" s="23"/>
      <c r="AF1615" s="23"/>
      <c r="AG1615" s="23"/>
      <c r="AH1615" s="290"/>
      <c r="AI1615" s="23"/>
      <c r="AJ1615" s="23"/>
      <c r="AK1615" s="23"/>
      <c r="AL1615" s="23"/>
      <c r="AM1615" s="23"/>
      <c r="AN1615" s="23"/>
    </row>
    <row r="1616" spans="1:40" ht="46.5" customHeight="1" x14ac:dyDescent="0.2">
      <c r="A1616" s="50" t="s">
        <v>349</v>
      </c>
      <c r="B1616" s="292">
        <v>2022</v>
      </c>
      <c r="C1616" s="16" t="s">
        <v>79</v>
      </c>
      <c r="D1616" s="20" t="s">
        <v>4525</v>
      </c>
      <c r="E1616" s="265" t="s">
        <v>415</v>
      </c>
      <c r="F1616" s="23"/>
      <c r="G1616" s="179"/>
      <c r="H1616" s="345" t="s">
        <v>1397</v>
      </c>
      <c r="I1616" s="21"/>
      <c r="J1616" s="23" t="s">
        <v>1400</v>
      </c>
      <c r="K1616" s="23"/>
      <c r="L1616" s="23"/>
      <c r="M1616" s="23"/>
      <c r="N1616" s="23" t="s">
        <v>417</v>
      </c>
      <c r="O1616" s="23" t="s">
        <v>418</v>
      </c>
      <c r="P1616" s="23"/>
      <c r="Q1616" s="23"/>
      <c r="R1616" s="23"/>
      <c r="S1616" s="23"/>
      <c r="T1616" s="23"/>
      <c r="U1616" s="23"/>
      <c r="V1616" s="23"/>
      <c r="W1616" s="23"/>
      <c r="X1616" s="23"/>
      <c r="Y1616" s="23"/>
      <c r="Z1616" s="23"/>
      <c r="AA1616" s="23"/>
      <c r="AB1616" s="23"/>
      <c r="AC1616" s="23"/>
      <c r="AD1616" s="23"/>
      <c r="AE1616" s="23"/>
      <c r="AF1616" s="23"/>
      <c r="AG1616" s="23"/>
      <c r="AH1616" s="290"/>
      <c r="AI1616" s="23"/>
      <c r="AJ1616" s="23"/>
      <c r="AK1616" s="23"/>
      <c r="AL1616" s="23"/>
      <c r="AM1616" s="23"/>
      <c r="AN1616" s="23"/>
    </row>
    <row r="1617" spans="1:40" ht="46.5" customHeight="1" x14ac:dyDescent="0.2">
      <c r="A1617" s="50" t="s">
        <v>349</v>
      </c>
      <c r="B1617" s="292">
        <v>2022</v>
      </c>
      <c r="C1617" s="16" t="s">
        <v>79</v>
      </c>
      <c r="D1617" s="20" t="s">
        <v>4526</v>
      </c>
      <c r="E1617" s="265" t="s">
        <v>415</v>
      </c>
      <c r="F1617" s="23"/>
      <c r="G1617" s="179"/>
      <c r="H1617" s="345" t="s">
        <v>1398</v>
      </c>
      <c r="I1617" s="21"/>
      <c r="J1617" s="23" t="s">
        <v>1401</v>
      </c>
      <c r="K1617" s="23"/>
      <c r="L1617" s="23"/>
      <c r="M1617" s="23"/>
      <c r="N1617" s="23" t="s">
        <v>417</v>
      </c>
      <c r="O1617" s="23" t="s">
        <v>418</v>
      </c>
      <c r="P1617" s="23"/>
      <c r="Q1617" s="23"/>
      <c r="R1617" s="23"/>
      <c r="S1617" s="23"/>
      <c r="T1617" s="23"/>
      <c r="U1617" s="23"/>
      <c r="V1617" s="23"/>
      <c r="W1617" s="23"/>
      <c r="X1617" s="23"/>
      <c r="Y1617" s="23"/>
      <c r="Z1617" s="23"/>
      <c r="AA1617" s="23"/>
      <c r="AB1617" s="23"/>
      <c r="AC1617" s="23"/>
      <c r="AD1617" s="23"/>
      <c r="AE1617" s="23"/>
      <c r="AF1617" s="23"/>
      <c r="AG1617" s="23"/>
      <c r="AH1617" s="290"/>
      <c r="AI1617" s="23"/>
      <c r="AJ1617" s="23"/>
      <c r="AK1617" s="23"/>
      <c r="AL1617" s="23"/>
      <c r="AM1617" s="23"/>
      <c r="AN1617" s="23"/>
    </row>
    <row r="1618" spans="1:40" ht="46.5" customHeight="1" x14ac:dyDescent="0.2">
      <c r="A1618" s="50" t="s">
        <v>349</v>
      </c>
      <c r="B1618" s="292">
        <v>2022</v>
      </c>
      <c r="C1618" s="16" t="s">
        <v>1579</v>
      </c>
      <c r="D1618" s="20" t="s">
        <v>4527</v>
      </c>
      <c r="E1618" s="265" t="s">
        <v>1327</v>
      </c>
      <c r="F1618" s="23"/>
      <c r="G1618" s="179"/>
      <c r="H1618" s="345">
        <v>44628</v>
      </c>
      <c r="I1618" s="21" t="s">
        <v>1438</v>
      </c>
      <c r="J1618" s="23"/>
      <c r="K1618" s="23"/>
      <c r="L1618" s="23"/>
      <c r="M1618" s="23"/>
      <c r="N1618" s="23" t="s">
        <v>298</v>
      </c>
      <c r="O1618" s="23" t="s">
        <v>299</v>
      </c>
      <c r="P1618" s="23"/>
      <c r="Q1618" s="23"/>
      <c r="R1618" s="23"/>
      <c r="S1618" s="23"/>
      <c r="T1618" s="23"/>
      <c r="U1618" s="23"/>
      <c r="V1618" s="23"/>
      <c r="W1618" s="23"/>
      <c r="X1618" s="23"/>
      <c r="Y1618" s="23"/>
      <c r="Z1618" s="23"/>
      <c r="AA1618" s="23"/>
      <c r="AB1618" s="23"/>
      <c r="AC1618" s="23"/>
      <c r="AD1618" s="23"/>
      <c r="AE1618" s="23"/>
      <c r="AF1618" s="23"/>
      <c r="AG1618" s="23"/>
      <c r="AH1618" s="290"/>
      <c r="AI1618" s="23"/>
      <c r="AJ1618" s="23"/>
      <c r="AK1618" s="23"/>
      <c r="AL1618" s="23"/>
      <c r="AM1618" s="23"/>
      <c r="AN1618" s="23"/>
    </row>
    <row r="1619" spans="1:40" ht="46.5" customHeight="1" x14ac:dyDescent="0.2">
      <c r="A1619" s="50" t="s">
        <v>349</v>
      </c>
      <c r="B1619" s="292">
        <v>2022</v>
      </c>
      <c r="C1619" s="16" t="s">
        <v>1579</v>
      </c>
      <c r="D1619" s="20" t="s">
        <v>4528</v>
      </c>
      <c r="E1619" s="265" t="s">
        <v>350</v>
      </c>
      <c r="F1619" s="23"/>
      <c r="G1619" s="179"/>
      <c r="H1619" s="345">
        <v>44650</v>
      </c>
      <c r="I1619" s="21" t="s">
        <v>1498</v>
      </c>
      <c r="J1619" s="23"/>
      <c r="K1619" s="23"/>
      <c r="L1619" s="23"/>
      <c r="M1619" s="23"/>
      <c r="N1619" s="23" t="s">
        <v>298</v>
      </c>
      <c r="O1619" s="23" t="s">
        <v>299</v>
      </c>
      <c r="P1619" s="23" t="s">
        <v>440</v>
      </c>
      <c r="Q1619" s="23" t="s">
        <v>441</v>
      </c>
      <c r="R1619" s="23"/>
      <c r="S1619" s="23"/>
      <c r="T1619" s="23"/>
      <c r="U1619" s="23"/>
      <c r="V1619" s="23"/>
      <c r="W1619" s="23"/>
      <c r="X1619" s="23"/>
      <c r="Y1619" s="23"/>
      <c r="Z1619" s="23"/>
      <c r="AA1619" s="23"/>
      <c r="AB1619" s="23"/>
      <c r="AC1619" s="23" t="s">
        <v>62</v>
      </c>
      <c r="AD1619" s="23"/>
      <c r="AE1619" s="23"/>
      <c r="AF1619" s="23"/>
      <c r="AG1619" s="23"/>
      <c r="AH1619" s="290"/>
      <c r="AI1619" s="23"/>
      <c r="AJ1619" s="23"/>
      <c r="AK1619" s="23"/>
      <c r="AL1619" s="23"/>
      <c r="AM1619" s="23"/>
      <c r="AN1619" s="23"/>
    </row>
    <row r="1620" spans="1:40" ht="46.5" customHeight="1" x14ac:dyDescent="0.2">
      <c r="A1620" s="125" t="s">
        <v>458</v>
      </c>
      <c r="B1620" s="292">
        <v>2022</v>
      </c>
      <c r="C1620" s="16" t="s">
        <v>125</v>
      </c>
      <c r="D1620" s="110" t="s">
        <v>4529</v>
      </c>
      <c r="E1620" s="265" t="s">
        <v>1449</v>
      </c>
      <c r="F1620" s="23"/>
      <c r="G1620" s="179"/>
      <c r="H1620" s="20" t="s">
        <v>1464</v>
      </c>
      <c r="I1620" s="20"/>
      <c r="J1620" s="23"/>
      <c r="K1620" s="23"/>
      <c r="L1620" s="23"/>
      <c r="M1620" s="23"/>
      <c r="N1620" s="23" t="s">
        <v>352</v>
      </c>
      <c r="O1620" s="23" t="s">
        <v>353</v>
      </c>
      <c r="P1620" s="23" t="s">
        <v>134</v>
      </c>
      <c r="Q1620" s="23" t="s">
        <v>135</v>
      </c>
      <c r="R1620" s="23"/>
      <c r="S1620" s="23"/>
      <c r="T1620" s="23"/>
      <c r="U1620" s="23"/>
      <c r="V1620" s="23"/>
      <c r="W1620" s="23"/>
      <c r="X1620" s="23"/>
      <c r="Y1620" s="23"/>
      <c r="Z1620" s="23"/>
      <c r="AA1620" s="23"/>
      <c r="AB1620" s="23"/>
      <c r="AC1620" s="23"/>
      <c r="AD1620" s="23"/>
      <c r="AE1620" s="23"/>
      <c r="AF1620" s="23"/>
      <c r="AG1620" s="23"/>
      <c r="AH1620" s="290"/>
      <c r="AI1620" s="23"/>
      <c r="AJ1620" s="23"/>
      <c r="AK1620" s="23"/>
      <c r="AL1620" s="23"/>
      <c r="AM1620" s="23"/>
      <c r="AN1620" s="23"/>
    </row>
    <row r="1621" spans="1:40" ht="46.5" customHeight="1" x14ac:dyDescent="0.2">
      <c r="A1621" s="125" t="s">
        <v>458</v>
      </c>
      <c r="B1621" s="292">
        <v>2022</v>
      </c>
      <c r="C1621" s="16" t="s">
        <v>125</v>
      </c>
      <c r="D1621" s="110" t="s">
        <v>4530</v>
      </c>
      <c r="E1621" s="265" t="s">
        <v>1449</v>
      </c>
      <c r="F1621" s="23"/>
      <c r="G1621" s="179"/>
      <c r="H1621" s="20" t="s">
        <v>1464</v>
      </c>
      <c r="I1621" s="20"/>
      <c r="J1621" s="23"/>
      <c r="K1621" s="23"/>
      <c r="L1621" s="23"/>
      <c r="M1621" s="23"/>
      <c r="N1621" s="23" t="s">
        <v>130</v>
      </c>
      <c r="O1621" s="23" t="s">
        <v>131</v>
      </c>
      <c r="P1621" s="23"/>
      <c r="Q1621" s="23"/>
      <c r="R1621" s="23"/>
      <c r="S1621" s="23"/>
      <c r="T1621" s="23"/>
      <c r="U1621" s="23"/>
      <c r="V1621" s="23"/>
      <c r="W1621" s="23"/>
      <c r="X1621" s="23"/>
      <c r="Y1621" s="23"/>
      <c r="Z1621" s="23"/>
      <c r="AA1621" s="23"/>
      <c r="AB1621" s="23"/>
      <c r="AC1621" s="23" t="s">
        <v>62</v>
      </c>
      <c r="AD1621" s="23"/>
      <c r="AE1621" s="23"/>
      <c r="AF1621" s="23"/>
      <c r="AG1621" s="23"/>
      <c r="AH1621" s="290"/>
      <c r="AI1621" s="23"/>
      <c r="AJ1621" s="23"/>
      <c r="AK1621" s="23"/>
      <c r="AL1621" s="23"/>
      <c r="AM1621" s="23"/>
      <c r="AN1621" s="23"/>
    </row>
    <row r="1622" spans="1:40" ht="46.5" customHeight="1" x14ac:dyDescent="0.2">
      <c r="A1622" s="125" t="s">
        <v>458</v>
      </c>
      <c r="B1622" s="292">
        <v>2022</v>
      </c>
      <c r="C1622" s="16" t="s">
        <v>1579</v>
      </c>
      <c r="D1622" s="300" t="s">
        <v>4531</v>
      </c>
      <c r="E1622" s="265" t="s">
        <v>1248</v>
      </c>
      <c r="F1622" s="23"/>
      <c r="G1622" s="179"/>
      <c r="H1622" s="20" t="s">
        <v>1221</v>
      </c>
      <c r="I1622" s="20"/>
      <c r="J1622" s="23"/>
      <c r="K1622" s="23"/>
      <c r="L1622" s="23"/>
      <c r="M1622" s="23"/>
      <c r="N1622" s="23" t="s">
        <v>384</v>
      </c>
      <c r="O1622" s="23" t="s">
        <v>385</v>
      </c>
      <c r="P1622" s="23" t="s">
        <v>77</v>
      </c>
      <c r="Q1622" s="23" t="s">
        <v>78</v>
      </c>
      <c r="R1622" s="23" t="s">
        <v>473</v>
      </c>
      <c r="S1622" s="23" t="s">
        <v>474</v>
      </c>
      <c r="T1622" s="23"/>
      <c r="U1622" s="23"/>
      <c r="V1622" s="23"/>
      <c r="W1622" s="23"/>
      <c r="X1622" s="23"/>
      <c r="Y1622" s="23"/>
      <c r="Z1622" s="23"/>
      <c r="AA1622" s="23"/>
      <c r="AB1622" s="23"/>
      <c r="AC1622" s="23"/>
      <c r="AD1622" s="23"/>
      <c r="AE1622" s="23"/>
      <c r="AF1622" s="23"/>
      <c r="AG1622" s="23"/>
      <c r="AH1622" s="290"/>
      <c r="AI1622" s="23"/>
      <c r="AJ1622" s="23"/>
      <c r="AK1622" s="23"/>
      <c r="AL1622" s="23"/>
      <c r="AM1622" s="23"/>
      <c r="AN1622" s="23"/>
    </row>
    <row r="1623" spans="1:40" ht="46.5" customHeight="1" x14ac:dyDescent="0.2">
      <c r="A1623" s="125" t="s">
        <v>458</v>
      </c>
      <c r="B1623" s="292">
        <v>2022</v>
      </c>
      <c r="C1623" s="16" t="s">
        <v>1579</v>
      </c>
      <c r="D1623" s="300" t="s">
        <v>4532</v>
      </c>
      <c r="E1623" s="265" t="s">
        <v>1248</v>
      </c>
      <c r="F1623" s="23"/>
      <c r="G1623" s="179"/>
      <c r="H1623" s="20" t="s">
        <v>1221</v>
      </c>
      <c r="I1623" s="20"/>
      <c r="J1623" s="23"/>
      <c r="K1623" s="23"/>
      <c r="L1623" s="23"/>
      <c r="M1623" s="23"/>
      <c r="N1623" s="23" t="s">
        <v>473</v>
      </c>
      <c r="O1623" s="23" t="s">
        <v>474</v>
      </c>
      <c r="P1623" s="23"/>
      <c r="Q1623" s="23"/>
      <c r="R1623" s="23"/>
      <c r="S1623" s="23"/>
      <c r="T1623" s="23"/>
      <c r="U1623" s="23"/>
      <c r="V1623" s="23"/>
      <c r="W1623" s="23"/>
      <c r="X1623" s="23"/>
      <c r="Y1623" s="23"/>
      <c r="Z1623" s="23"/>
      <c r="AA1623" s="23"/>
      <c r="AB1623" s="23"/>
      <c r="AC1623" s="23" t="s">
        <v>62</v>
      </c>
      <c r="AD1623" s="23"/>
      <c r="AE1623" s="23"/>
      <c r="AF1623" s="23"/>
      <c r="AG1623" s="23"/>
      <c r="AH1623" s="290"/>
      <c r="AI1623" s="23"/>
      <c r="AJ1623" s="23"/>
      <c r="AK1623" s="23"/>
      <c r="AL1623" s="23"/>
      <c r="AM1623" s="23"/>
      <c r="AN1623" s="23"/>
    </row>
    <row r="1624" spans="1:40" ht="46.5" customHeight="1" x14ac:dyDescent="0.2">
      <c r="A1624" s="125" t="s">
        <v>458</v>
      </c>
      <c r="B1624" s="292">
        <v>2022</v>
      </c>
      <c r="C1624" s="16" t="s">
        <v>1579</v>
      </c>
      <c r="D1624" s="300" t="s">
        <v>4533</v>
      </c>
      <c r="E1624" s="265" t="s">
        <v>1279</v>
      </c>
      <c r="F1624" s="23"/>
      <c r="G1624" s="179"/>
      <c r="H1624" s="20" t="s">
        <v>1280</v>
      </c>
      <c r="I1624" s="20"/>
      <c r="J1624" s="23"/>
      <c r="K1624" s="23"/>
      <c r="L1624" s="23"/>
      <c r="M1624" s="23"/>
      <c r="N1624" s="23" t="s">
        <v>473</v>
      </c>
      <c r="O1624" s="23" t="s">
        <v>474</v>
      </c>
      <c r="P1624" s="23"/>
      <c r="Q1624" s="23"/>
      <c r="R1624" s="23"/>
      <c r="S1624" s="23"/>
      <c r="T1624" s="23"/>
      <c r="U1624" s="23"/>
      <c r="V1624" s="23"/>
      <c r="W1624" s="23"/>
      <c r="X1624" s="23"/>
      <c r="Y1624" s="23"/>
      <c r="Z1624" s="23"/>
      <c r="AA1624" s="23"/>
      <c r="AB1624" s="23"/>
      <c r="AC1624" s="23" t="s">
        <v>62</v>
      </c>
      <c r="AD1624" s="23"/>
      <c r="AE1624" s="23"/>
      <c r="AF1624" s="23"/>
      <c r="AG1624" s="23"/>
      <c r="AH1624" s="290"/>
      <c r="AI1624" s="23"/>
      <c r="AJ1624" s="23"/>
      <c r="AK1624" s="23"/>
      <c r="AL1624" s="23"/>
      <c r="AM1624" s="23"/>
      <c r="AN1624" s="23"/>
    </row>
    <row r="1625" spans="1:40" ht="46.5" customHeight="1" x14ac:dyDescent="0.2">
      <c r="A1625" s="125" t="s">
        <v>458</v>
      </c>
      <c r="B1625" s="292">
        <v>2022</v>
      </c>
      <c r="C1625" s="16" t="s">
        <v>1579</v>
      </c>
      <c r="D1625" s="110" t="s">
        <v>4534</v>
      </c>
      <c r="E1625" s="265" t="s">
        <v>1430</v>
      </c>
      <c r="F1625" s="23"/>
      <c r="G1625" s="179"/>
      <c r="H1625" s="20" t="s">
        <v>1431</v>
      </c>
      <c r="I1625" s="20"/>
      <c r="J1625" s="23"/>
      <c r="K1625" s="23"/>
      <c r="L1625" s="23"/>
      <c r="M1625" s="23"/>
      <c r="N1625" s="23" t="s">
        <v>160</v>
      </c>
      <c r="O1625" s="23" t="s">
        <v>161</v>
      </c>
      <c r="P1625" s="23" t="s">
        <v>298</v>
      </c>
      <c r="Q1625" s="23" t="s">
        <v>299</v>
      </c>
      <c r="R1625" s="23"/>
      <c r="S1625" s="23"/>
      <c r="T1625" s="23"/>
      <c r="U1625" s="23"/>
      <c r="V1625" s="23"/>
      <c r="W1625" s="23"/>
      <c r="X1625" s="23"/>
      <c r="Y1625" s="23"/>
      <c r="Z1625" s="23"/>
      <c r="AA1625" s="23"/>
      <c r="AB1625" s="23"/>
      <c r="AC1625" s="23" t="s">
        <v>62</v>
      </c>
      <c r="AD1625" s="23"/>
      <c r="AE1625" s="23"/>
      <c r="AF1625" s="23"/>
      <c r="AG1625" s="23"/>
      <c r="AH1625" s="290"/>
      <c r="AI1625" s="23"/>
      <c r="AJ1625" s="23"/>
      <c r="AK1625" s="23"/>
      <c r="AL1625" s="23"/>
      <c r="AM1625" s="23"/>
      <c r="AN1625" s="23"/>
    </row>
    <row r="1626" spans="1:40" ht="46.5" customHeight="1" x14ac:dyDescent="0.2">
      <c r="A1626" s="125" t="s">
        <v>458</v>
      </c>
      <c r="B1626" s="292">
        <v>2022</v>
      </c>
      <c r="C1626" s="16" t="s">
        <v>79</v>
      </c>
      <c r="D1626" s="110" t="s">
        <v>4535</v>
      </c>
      <c r="E1626" s="265" t="s">
        <v>1452</v>
      </c>
      <c r="F1626" s="23"/>
      <c r="G1626" s="179"/>
      <c r="H1626" s="20" t="s">
        <v>1453</v>
      </c>
      <c r="I1626" s="20"/>
      <c r="J1626" s="23"/>
      <c r="K1626" s="23"/>
      <c r="L1626" s="23"/>
      <c r="M1626" s="23"/>
      <c r="N1626" s="23" t="s">
        <v>463</v>
      </c>
      <c r="O1626" s="23" t="s">
        <v>464</v>
      </c>
      <c r="P1626" s="23"/>
      <c r="Q1626" s="23"/>
      <c r="R1626" s="23"/>
      <c r="S1626" s="23"/>
      <c r="T1626" s="23"/>
      <c r="U1626" s="23"/>
      <c r="V1626" s="23"/>
      <c r="W1626" s="23"/>
      <c r="X1626" s="23"/>
      <c r="Y1626" s="23"/>
      <c r="Z1626" s="23"/>
      <c r="AA1626" s="23"/>
      <c r="AB1626" s="23"/>
      <c r="AC1626" s="23" t="s">
        <v>62</v>
      </c>
      <c r="AD1626" s="23"/>
      <c r="AE1626" s="23"/>
      <c r="AF1626" s="23"/>
      <c r="AG1626" s="23"/>
      <c r="AH1626" s="290"/>
      <c r="AI1626" s="23"/>
      <c r="AJ1626" s="23"/>
      <c r="AK1626" s="23"/>
      <c r="AL1626" s="23"/>
      <c r="AM1626" s="23"/>
      <c r="AN1626" s="23"/>
    </row>
    <row r="1627" spans="1:40" ht="46.5" customHeight="1" x14ac:dyDescent="0.2">
      <c r="A1627" s="125" t="s">
        <v>458</v>
      </c>
      <c r="B1627" s="292">
        <v>2022</v>
      </c>
      <c r="C1627" s="16" t="s">
        <v>1579</v>
      </c>
      <c r="D1627" s="300" t="s">
        <v>4536</v>
      </c>
      <c r="E1627" s="265" t="s">
        <v>1248</v>
      </c>
      <c r="F1627" s="23"/>
      <c r="G1627" s="179"/>
      <c r="H1627" s="20" t="s">
        <v>1221</v>
      </c>
      <c r="I1627" s="20"/>
      <c r="J1627" s="23"/>
      <c r="K1627" s="23"/>
      <c r="L1627" s="23"/>
      <c r="M1627" s="23"/>
      <c r="N1627" s="23" t="s">
        <v>123</v>
      </c>
      <c r="O1627" s="23" t="s">
        <v>124</v>
      </c>
      <c r="P1627" s="23"/>
      <c r="Q1627" s="23"/>
      <c r="R1627" s="23"/>
      <c r="S1627" s="23"/>
      <c r="T1627" s="23"/>
      <c r="U1627" s="23"/>
      <c r="V1627" s="23"/>
      <c r="W1627" s="23"/>
      <c r="X1627" s="23"/>
      <c r="Y1627" s="23"/>
      <c r="Z1627" s="23"/>
      <c r="AA1627" s="23"/>
      <c r="AB1627" s="23"/>
      <c r="AC1627" s="23" t="s">
        <v>62</v>
      </c>
      <c r="AD1627" s="23"/>
      <c r="AE1627" s="23"/>
      <c r="AF1627" s="23"/>
      <c r="AG1627" s="23"/>
      <c r="AH1627" s="290"/>
      <c r="AI1627" s="23"/>
      <c r="AJ1627" s="23"/>
      <c r="AK1627" s="23"/>
      <c r="AL1627" s="23"/>
      <c r="AM1627" s="23"/>
      <c r="AN1627" s="23"/>
    </row>
    <row r="1628" spans="1:40" ht="46.5" customHeight="1" x14ac:dyDescent="0.2">
      <c r="A1628" s="125" t="s">
        <v>458</v>
      </c>
      <c r="B1628" s="292">
        <v>2022</v>
      </c>
      <c r="C1628" s="16" t="s">
        <v>1579</v>
      </c>
      <c r="D1628" s="300" t="s">
        <v>4537</v>
      </c>
      <c r="E1628" s="265" t="s">
        <v>1454</v>
      </c>
      <c r="F1628" s="23"/>
      <c r="G1628" s="179"/>
      <c r="H1628" s="20" t="s">
        <v>1455</v>
      </c>
      <c r="I1628" s="20"/>
      <c r="J1628" s="23"/>
      <c r="K1628" s="23"/>
      <c r="L1628" s="23"/>
      <c r="M1628" s="23"/>
      <c r="N1628" s="23" t="s">
        <v>123</v>
      </c>
      <c r="O1628" s="23" t="s">
        <v>124</v>
      </c>
      <c r="P1628" s="23"/>
      <c r="Q1628" s="23"/>
      <c r="R1628" s="23"/>
      <c r="S1628" s="23"/>
      <c r="T1628" s="23"/>
      <c r="U1628" s="23"/>
      <c r="V1628" s="23"/>
      <c r="W1628" s="23"/>
      <c r="X1628" s="23"/>
      <c r="Y1628" s="23"/>
      <c r="Z1628" s="23"/>
      <c r="AA1628" s="23"/>
      <c r="AB1628" s="23"/>
      <c r="AC1628" s="23" t="s">
        <v>62</v>
      </c>
      <c r="AD1628" s="23"/>
      <c r="AE1628" s="23"/>
      <c r="AF1628" s="23"/>
      <c r="AG1628" s="23"/>
      <c r="AH1628" s="290"/>
      <c r="AI1628" s="23"/>
      <c r="AJ1628" s="23"/>
      <c r="AK1628" s="23"/>
      <c r="AL1628" s="23"/>
      <c r="AM1628" s="23"/>
      <c r="AN1628" s="23"/>
    </row>
    <row r="1629" spans="1:40" ht="46.5" customHeight="1" x14ac:dyDescent="0.2">
      <c r="A1629" s="125" t="s">
        <v>458</v>
      </c>
      <c r="B1629" s="292">
        <v>2022</v>
      </c>
      <c r="C1629" s="16" t="s">
        <v>125</v>
      </c>
      <c r="D1629" s="110" t="s">
        <v>4538</v>
      </c>
      <c r="E1629" s="265" t="s">
        <v>1380</v>
      </c>
      <c r="F1629" s="23"/>
      <c r="G1629" s="179"/>
      <c r="H1629" s="20" t="s">
        <v>1381</v>
      </c>
      <c r="I1629" s="20"/>
      <c r="J1629" s="23"/>
      <c r="K1629" s="23"/>
      <c r="L1629" s="23"/>
      <c r="M1629" s="23"/>
      <c r="N1629" s="23" t="s">
        <v>404</v>
      </c>
      <c r="O1629" s="23" t="s">
        <v>405</v>
      </c>
      <c r="P1629" s="23"/>
      <c r="Q1629" s="23"/>
      <c r="R1629" s="23"/>
      <c r="S1629" s="23"/>
      <c r="T1629" s="23"/>
      <c r="U1629" s="23"/>
      <c r="V1629" s="23"/>
      <c r="W1629" s="23"/>
      <c r="X1629" s="23"/>
      <c r="Y1629" s="23"/>
      <c r="Z1629" s="23"/>
      <c r="AA1629" s="23"/>
      <c r="AB1629" s="23"/>
      <c r="AC1629" s="23" t="s">
        <v>62</v>
      </c>
      <c r="AD1629" s="23"/>
      <c r="AE1629" s="23"/>
      <c r="AF1629" s="23"/>
      <c r="AG1629" s="23"/>
      <c r="AH1629" s="290"/>
      <c r="AI1629" s="23"/>
      <c r="AJ1629" s="23"/>
      <c r="AK1629" s="23"/>
      <c r="AL1629" s="23"/>
      <c r="AM1629" s="23"/>
      <c r="AN1629" s="23"/>
    </row>
    <row r="1630" spans="1:40" ht="46.5" customHeight="1" x14ac:dyDescent="0.2">
      <c r="A1630" s="125" t="s">
        <v>458</v>
      </c>
      <c r="B1630" s="292">
        <v>2022</v>
      </c>
      <c r="C1630" s="16" t="s">
        <v>136</v>
      </c>
      <c r="D1630" s="110" t="s">
        <v>4539</v>
      </c>
      <c r="E1630" s="265" t="s">
        <v>1467</v>
      </c>
      <c r="F1630" s="23"/>
      <c r="G1630" s="179"/>
      <c r="H1630" s="20" t="s">
        <v>1468</v>
      </c>
      <c r="I1630" s="20"/>
      <c r="J1630" s="23"/>
      <c r="K1630" s="23"/>
      <c r="L1630" s="23"/>
      <c r="M1630" s="23"/>
      <c r="N1630" s="23" t="s">
        <v>1469</v>
      </c>
      <c r="O1630" s="23" t="s">
        <v>482</v>
      </c>
      <c r="P1630" s="23"/>
      <c r="Q1630" s="23"/>
      <c r="R1630" s="23"/>
      <c r="S1630" s="23"/>
      <c r="T1630" s="23"/>
      <c r="U1630" s="23"/>
      <c r="V1630" s="23"/>
      <c r="W1630" s="23"/>
      <c r="X1630" s="23"/>
      <c r="Y1630" s="23"/>
      <c r="Z1630" s="23"/>
      <c r="AA1630" s="23"/>
      <c r="AB1630" s="23"/>
      <c r="AC1630" s="23" t="s">
        <v>62</v>
      </c>
      <c r="AD1630" s="23"/>
      <c r="AE1630" s="23"/>
      <c r="AF1630" s="23"/>
      <c r="AG1630" s="23"/>
      <c r="AH1630" s="290"/>
      <c r="AI1630" s="23"/>
      <c r="AJ1630" s="23"/>
      <c r="AK1630" s="23"/>
      <c r="AL1630" s="23"/>
      <c r="AM1630" s="23"/>
      <c r="AN1630" s="23"/>
    </row>
    <row r="1631" spans="1:40" ht="46.5" customHeight="1" x14ac:dyDescent="0.2">
      <c r="A1631" s="125" t="s">
        <v>458</v>
      </c>
      <c r="B1631" s="292">
        <v>2022</v>
      </c>
      <c r="C1631" s="16" t="s">
        <v>136</v>
      </c>
      <c r="D1631" s="110" t="s">
        <v>4540</v>
      </c>
      <c r="E1631" s="265" t="s">
        <v>1470</v>
      </c>
      <c r="F1631" s="23"/>
      <c r="G1631" s="179"/>
      <c r="H1631" s="20" t="s">
        <v>1471</v>
      </c>
      <c r="I1631" s="20"/>
      <c r="J1631" s="23"/>
      <c r="K1631" s="23"/>
      <c r="L1631" s="23"/>
      <c r="M1631" s="23"/>
      <c r="N1631" s="23" t="s">
        <v>1469</v>
      </c>
      <c r="O1631" s="23" t="s">
        <v>482</v>
      </c>
      <c r="P1631" s="23"/>
      <c r="Q1631" s="23"/>
      <c r="R1631" s="23"/>
      <c r="S1631" s="23"/>
      <c r="T1631" s="23"/>
      <c r="U1631" s="23"/>
      <c r="V1631" s="23"/>
      <c r="W1631" s="23"/>
      <c r="X1631" s="23"/>
      <c r="Y1631" s="23"/>
      <c r="Z1631" s="23"/>
      <c r="AA1631" s="23"/>
      <c r="AB1631" s="23"/>
      <c r="AC1631" s="23" t="s">
        <v>62</v>
      </c>
      <c r="AD1631" s="23"/>
      <c r="AE1631" s="23"/>
      <c r="AF1631" s="23"/>
      <c r="AG1631" s="23"/>
      <c r="AH1631" s="290"/>
      <c r="AI1631" s="23"/>
      <c r="AJ1631" s="23"/>
      <c r="AK1631" s="23"/>
      <c r="AL1631" s="23"/>
      <c r="AM1631" s="23"/>
      <c r="AN1631" s="23"/>
    </row>
    <row r="1632" spans="1:40" ht="46.5" customHeight="1" x14ac:dyDescent="0.2">
      <c r="A1632" s="125" t="s">
        <v>458</v>
      </c>
      <c r="B1632" s="292">
        <v>2022</v>
      </c>
      <c r="C1632" s="16" t="s">
        <v>136</v>
      </c>
      <c r="D1632" s="110" t="s">
        <v>4541</v>
      </c>
      <c r="E1632" s="265" t="s">
        <v>1162</v>
      </c>
      <c r="F1632" s="23"/>
      <c r="G1632" s="179"/>
      <c r="H1632" s="19" t="s">
        <v>1256</v>
      </c>
      <c r="I1632" s="20"/>
      <c r="J1632" s="23"/>
      <c r="K1632" s="23"/>
      <c r="L1632" s="23"/>
      <c r="M1632" s="23"/>
      <c r="N1632" s="23" t="s">
        <v>1469</v>
      </c>
      <c r="O1632" s="23" t="s">
        <v>482</v>
      </c>
      <c r="P1632" s="23"/>
      <c r="Q1632" s="23"/>
      <c r="R1632" s="23"/>
      <c r="S1632" s="23"/>
      <c r="T1632" s="23"/>
      <c r="U1632" s="23"/>
      <c r="V1632" s="23"/>
      <c r="W1632" s="23"/>
      <c r="X1632" s="23"/>
      <c r="Y1632" s="23"/>
      <c r="Z1632" s="23"/>
      <c r="AA1632" s="23"/>
      <c r="AB1632" s="23"/>
      <c r="AC1632" s="23" t="s">
        <v>62</v>
      </c>
      <c r="AD1632" s="23"/>
      <c r="AE1632" s="23"/>
      <c r="AF1632" s="23"/>
      <c r="AG1632" s="23"/>
      <c r="AH1632" s="290"/>
      <c r="AI1632" s="23"/>
      <c r="AJ1632" s="23"/>
      <c r="AK1632" s="23"/>
      <c r="AL1632" s="23"/>
      <c r="AM1632" s="23"/>
      <c r="AN1632" s="23"/>
    </row>
    <row r="1633" spans="1:40" ht="46.5" customHeight="1" x14ac:dyDescent="0.2">
      <c r="A1633" s="125" t="s">
        <v>458</v>
      </c>
      <c r="B1633" s="292">
        <v>2022</v>
      </c>
      <c r="C1633" s="16" t="s">
        <v>87</v>
      </c>
      <c r="D1633" s="300" t="s">
        <v>4542</v>
      </c>
      <c r="E1633" s="265" t="s">
        <v>1477</v>
      </c>
      <c r="F1633" s="23"/>
      <c r="G1633" s="179"/>
      <c r="H1633" s="20" t="s">
        <v>1478</v>
      </c>
      <c r="I1633" s="20"/>
      <c r="J1633" s="23"/>
      <c r="K1633" s="23"/>
      <c r="L1633" s="23"/>
      <c r="M1633" s="23"/>
      <c r="N1633" s="23" t="s">
        <v>360</v>
      </c>
      <c r="O1633" s="23" t="s">
        <v>734</v>
      </c>
      <c r="P1633" s="23" t="s">
        <v>513</v>
      </c>
      <c r="Q1633" s="23" t="s">
        <v>514</v>
      </c>
      <c r="R1633" s="23"/>
      <c r="S1633" s="23"/>
      <c r="T1633" s="23"/>
      <c r="U1633" s="23"/>
      <c r="V1633" s="23"/>
      <c r="W1633" s="23"/>
      <c r="X1633" s="23"/>
      <c r="Y1633" s="23"/>
      <c r="Z1633" s="23"/>
      <c r="AA1633" s="23"/>
      <c r="AB1633" s="23"/>
      <c r="AC1633" s="23" t="s">
        <v>62</v>
      </c>
      <c r="AD1633" s="23"/>
      <c r="AE1633" s="23"/>
      <c r="AF1633" s="23"/>
      <c r="AG1633" s="23"/>
      <c r="AH1633" s="290"/>
      <c r="AI1633" s="23"/>
      <c r="AJ1633" s="23"/>
      <c r="AK1633" s="23"/>
      <c r="AL1633" s="23"/>
      <c r="AM1633" s="23"/>
      <c r="AN1633" s="23"/>
    </row>
    <row r="1634" spans="1:40" ht="46.5" customHeight="1" x14ac:dyDescent="0.2">
      <c r="A1634" s="125" t="s">
        <v>458</v>
      </c>
      <c r="B1634" s="292">
        <v>2022</v>
      </c>
      <c r="C1634" s="16" t="s">
        <v>87</v>
      </c>
      <c r="D1634" s="300" t="s">
        <v>4543</v>
      </c>
      <c r="E1634" s="265" t="s">
        <v>1248</v>
      </c>
      <c r="F1634" s="23"/>
      <c r="G1634" s="179"/>
      <c r="H1634" s="20" t="s">
        <v>1221</v>
      </c>
      <c r="I1634" s="20"/>
      <c r="J1634" s="23"/>
      <c r="K1634" s="23"/>
      <c r="L1634" s="23"/>
      <c r="M1634" s="23"/>
      <c r="N1634" s="23" t="s">
        <v>185</v>
      </c>
      <c r="O1634" s="23" t="s">
        <v>1255</v>
      </c>
      <c r="P1634" s="23"/>
      <c r="Q1634" s="23"/>
      <c r="R1634" s="23"/>
      <c r="S1634" s="23"/>
      <c r="T1634" s="23"/>
      <c r="U1634" s="23"/>
      <c r="V1634" s="23"/>
      <c r="W1634" s="23"/>
      <c r="X1634" s="23"/>
      <c r="Y1634" s="23"/>
      <c r="Z1634" s="23"/>
      <c r="AA1634" s="23"/>
      <c r="AB1634" s="23"/>
      <c r="AC1634" s="23" t="s">
        <v>62</v>
      </c>
      <c r="AD1634" s="23"/>
      <c r="AE1634" s="23"/>
      <c r="AF1634" s="23"/>
      <c r="AG1634" s="23"/>
      <c r="AH1634" s="290"/>
      <c r="AI1634" s="23"/>
      <c r="AJ1634" s="23"/>
      <c r="AK1634" s="23"/>
      <c r="AL1634" s="23"/>
      <c r="AM1634" s="23"/>
      <c r="AN1634" s="23"/>
    </row>
    <row r="1635" spans="1:40" ht="46.5" customHeight="1" x14ac:dyDescent="0.2">
      <c r="A1635" s="125" t="s">
        <v>458</v>
      </c>
      <c r="B1635" s="292">
        <v>2022</v>
      </c>
      <c r="C1635" s="16" t="s">
        <v>87</v>
      </c>
      <c r="D1635" s="110" t="s">
        <v>4544</v>
      </c>
      <c r="E1635" s="265" t="s">
        <v>1428</v>
      </c>
      <c r="F1635" s="23"/>
      <c r="G1635" s="179"/>
      <c r="H1635" s="20" t="s">
        <v>1429</v>
      </c>
      <c r="I1635" s="20"/>
      <c r="J1635" s="23"/>
      <c r="K1635" s="23"/>
      <c r="L1635" s="23"/>
      <c r="M1635" s="23"/>
      <c r="N1635" s="23" t="s">
        <v>360</v>
      </c>
      <c r="O1635" s="23" t="s">
        <v>734</v>
      </c>
      <c r="P1635" s="23" t="s">
        <v>513</v>
      </c>
      <c r="Q1635" s="23" t="s">
        <v>514</v>
      </c>
      <c r="R1635" s="23"/>
      <c r="S1635" s="23"/>
      <c r="T1635" s="23"/>
      <c r="U1635" s="23"/>
      <c r="V1635" s="23"/>
      <c r="W1635" s="23"/>
      <c r="X1635" s="23"/>
      <c r="Y1635" s="23"/>
      <c r="Z1635" s="23"/>
      <c r="AA1635" s="23"/>
      <c r="AB1635" s="23"/>
      <c r="AC1635" s="23" t="s">
        <v>62</v>
      </c>
      <c r="AD1635" s="23"/>
      <c r="AE1635" s="23"/>
      <c r="AF1635" s="23"/>
      <c r="AG1635" s="23"/>
      <c r="AH1635" s="290"/>
      <c r="AI1635" s="23"/>
      <c r="AJ1635" s="23"/>
      <c r="AK1635" s="23"/>
      <c r="AL1635" s="23"/>
      <c r="AM1635" s="23"/>
      <c r="AN1635" s="23"/>
    </row>
    <row r="1636" spans="1:40" ht="46.5" customHeight="1" x14ac:dyDescent="0.2">
      <c r="A1636" s="125" t="s">
        <v>458</v>
      </c>
      <c r="B1636" s="292">
        <v>2022</v>
      </c>
      <c r="C1636" s="16" t="s">
        <v>79</v>
      </c>
      <c r="D1636" s="110" t="s">
        <v>4545</v>
      </c>
      <c r="E1636" s="265" t="s">
        <v>1097</v>
      </c>
      <c r="F1636" s="23"/>
      <c r="G1636" s="179"/>
      <c r="H1636" s="20" t="s">
        <v>1098</v>
      </c>
      <c r="I1636" s="20"/>
      <c r="J1636" s="23"/>
      <c r="K1636" s="23"/>
      <c r="L1636" s="23"/>
      <c r="M1636" s="23"/>
      <c r="N1636" s="23" t="s">
        <v>191</v>
      </c>
      <c r="O1636" s="23" t="s">
        <v>192</v>
      </c>
      <c r="P1636" s="23" t="s">
        <v>1099</v>
      </c>
      <c r="Q1636" s="23" t="s">
        <v>1100</v>
      </c>
      <c r="R1636" s="23"/>
      <c r="S1636" s="23"/>
      <c r="T1636" s="23"/>
      <c r="U1636" s="23"/>
      <c r="V1636" s="23"/>
      <c r="W1636" s="23"/>
      <c r="X1636" s="23"/>
      <c r="Y1636" s="23"/>
      <c r="Z1636" s="23"/>
      <c r="AA1636" s="23"/>
      <c r="AB1636" s="23"/>
      <c r="AC1636" s="23" t="s">
        <v>62</v>
      </c>
      <c r="AD1636" s="23"/>
      <c r="AE1636" s="23"/>
      <c r="AF1636" s="23"/>
      <c r="AG1636" s="23"/>
      <c r="AH1636" s="290"/>
      <c r="AI1636" s="23"/>
      <c r="AJ1636" s="23"/>
      <c r="AK1636" s="23"/>
      <c r="AL1636" s="23"/>
      <c r="AM1636" s="23"/>
      <c r="AN1636" s="23"/>
    </row>
    <row r="1637" spans="1:40" ht="46.5" customHeight="1" x14ac:dyDescent="0.2">
      <c r="A1637" s="125" t="s">
        <v>458</v>
      </c>
      <c r="B1637" s="292">
        <v>2022</v>
      </c>
      <c r="C1637" s="16" t="s">
        <v>79</v>
      </c>
      <c r="D1637" s="110" t="s">
        <v>4546</v>
      </c>
      <c r="E1637" s="265" t="s">
        <v>1097</v>
      </c>
      <c r="F1637" s="23"/>
      <c r="G1637" s="179"/>
      <c r="H1637" s="20" t="s">
        <v>1098</v>
      </c>
      <c r="I1637" s="20"/>
      <c r="J1637" s="23"/>
      <c r="K1637" s="23"/>
      <c r="L1637" s="23"/>
      <c r="M1637" s="23"/>
      <c r="N1637" s="23" t="s">
        <v>191</v>
      </c>
      <c r="O1637" s="23" t="s">
        <v>192</v>
      </c>
      <c r="P1637" s="23" t="s">
        <v>1099</v>
      </c>
      <c r="Q1637" s="23" t="s">
        <v>1100</v>
      </c>
      <c r="R1637" s="23"/>
      <c r="S1637" s="23"/>
      <c r="T1637" s="23"/>
      <c r="U1637" s="23"/>
      <c r="V1637" s="23"/>
      <c r="W1637" s="23"/>
      <c r="X1637" s="23"/>
      <c r="Y1637" s="23"/>
      <c r="Z1637" s="23"/>
      <c r="AA1637" s="23"/>
      <c r="AB1637" s="23"/>
      <c r="AC1637" s="23" t="s">
        <v>62</v>
      </c>
      <c r="AD1637" s="23"/>
      <c r="AE1637" s="23"/>
      <c r="AF1637" s="23"/>
      <c r="AG1637" s="23"/>
      <c r="AH1637" s="290"/>
      <c r="AI1637" s="23"/>
      <c r="AJ1637" s="23"/>
      <c r="AK1637" s="23"/>
      <c r="AL1637" s="23"/>
      <c r="AM1637" s="23"/>
      <c r="AN1637" s="23"/>
    </row>
    <row r="1638" spans="1:40" ht="46.5" customHeight="1" x14ac:dyDescent="0.2">
      <c r="A1638" s="125" t="s">
        <v>458</v>
      </c>
      <c r="B1638" s="292">
        <v>2022</v>
      </c>
      <c r="C1638" s="16" t="s">
        <v>1579</v>
      </c>
      <c r="D1638" s="110" t="s">
        <v>4547</v>
      </c>
      <c r="E1638" s="265" t="s">
        <v>1495</v>
      </c>
      <c r="F1638" s="23"/>
      <c r="G1638" s="179"/>
      <c r="H1638" s="20" t="s">
        <v>1496</v>
      </c>
      <c r="I1638" s="20"/>
      <c r="J1638" s="23"/>
      <c r="K1638" s="23"/>
      <c r="L1638" s="23"/>
      <c r="M1638" s="23"/>
      <c r="N1638" s="23" t="s">
        <v>440</v>
      </c>
      <c r="O1638" s="23" t="s">
        <v>441</v>
      </c>
      <c r="P1638" s="23" t="s">
        <v>197</v>
      </c>
      <c r="Q1638" s="23" t="s">
        <v>198</v>
      </c>
      <c r="R1638" s="23"/>
      <c r="S1638" s="23"/>
      <c r="T1638" s="23"/>
      <c r="U1638" s="23"/>
      <c r="V1638" s="23"/>
      <c r="W1638" s="23"/>
      <c r="X1638" s="23"/>
      <c r="Y1638" s="23"/>
      <c r="Z1638" s="23"/>
      <c r="AA1638" s="23"/>
      <c r="AB1638" s="23"/>
      <c r="AC1638" s="23" t="s">
        <v>62</v>
      </c>
      <c r="AD1638" s="23"/>
      <c r="AE1638" s="23"/>
      <c r="AF1638" s="23"/>
      <c r="AG1638" s="23"/>
      <c r="AH1638" s="290"/>
      <c r="AI1638" s="23"/>
      <c r="AJ1638" s="23"/>
      <c r="AK1638" s="23"/>
      <c r="AL1638" s="23"/>
      <c r="AM1638" s="23"/>
      <c r="AN1638" s="23"/>
    </row>
    <row r="1639" spans="1:40" ht="46.5" customHeight="1" x14ac:dyDescent="0.2">
      <c r="A1639" s="125" t="s">
        <v>458</v>
      </c>
      <c r="B1639" s="292">
        <v>2022</v>
      </c>
      <c r="C1639" s="16" t="s">
        <v>79</v>
      </c>
      <c r="D1639" s="110" t="s">
        <v>4548</v>
      </c>
      <c r="E1639" s="265" t="s">
        <v>1467</v>
      </c>
      <c r="F1639" s="23"/>
      <c r="G1639" s="179"/>
      <c r="H1639" s="20" t="s">
        <v>1468</v>
      </c>
      <c r="I1639" s="20"/>
      <c r="J1639" s="23"/>
      <c r="K1639" s="23"/>
      <c r="L1639" s="23"/>
      <c r="M1639" s="23"/>
      <c r="N1639" s="23" t="s">
        <v>5132</v>
      </c>
      <c r="O1639" s="23" t="s">
        <v>1385</v>
      </c>
      <c r="P1639" s="23"/>
      <c r="Q1639" s="23"/>
      <c r="R1639" s="23"/>
      <c r="S1639" s="23"/>
      <c r="T1639" s="23"/>
      <c r="U1639" s="23"/>
      <c r="V1639" s="23"/>
      <c r="W1639" s="23"/>
      <c r="X1639" s="23"/>
      <c r="Y1639" s="23"/>
      <c r="Z1639" s="23"/>
      <c r="AA1639" s="23"/>
      <c r="AB1639" s="23"/>
      <c r="AC1639" s="23" t="s">
        <v>62</v>
      </c>
      <c r="AD1639" s="23"/>
      <c r="AE1639" s="23"/>
      <c r="AF1639" s="23"/>
      <c r="AG1639" s="23"/>
      <c r="AH1639" s="290"/>
      <c r="AI1639" s="23"/>
      <c r="AJ1639" s="23"/>
      <c r="AK1639" s="23"/>
      <c r="AL1639" s="23"/>
      <c r="AM1639" s="23"/>
      <c r="AN1639" s="23"/>
    </row>
    <row r="1640" spans="1:40" ht="46.5" customHeight="1" x14ac:dyDescent="0.2">
      <c r="A1640" s="125" t="s">
        <v>458</v>
      </c>
      <c r="B1640" s="292">
        <v>2022</v>
      </c>
      <c r="C1640" s="16" t="s">
        <v>87</v>
      </c>
      <c r="D1640" s="110" t="s">
        <v>4549</v>
      </c>
      <c r="E1640" s="265" t="s">
        <v>1450</v>
      </c>
      <c r="F1640" s="23"/>
      <c r="G1640" s="179"/>
      <c r="H1640" s="20" t="s">
        <v>1451</v>
      </c>
      <c r="I1640" s="20"/>
      <c r="J1640" s="23"/>
      <c r="K1640" s="23"/>
      <c r="L1640" s="23"/>
      <c r="M1640" s="23"/>
      <c r="N1640" s="23" t="s">
        <v>238</v>
      </c>
      <c r="O1640" s="23" t="s">
        <v>239</v>
      </c>
      <c r="P1640" s="23"/>
      <c r="Q1640" s="23"/>
      <c r="R1640" s="23"/>
      <c r="S1640" s="23"/>
      <c r="T1640" s="23"/>
      <c r="U1640" s="23"/>
      <c r="V1640" s="23"/>
      <c r="W1640" s="23"/>
      <c r="X1640" s="23"/>
      <c r="Y1640" s="23"/>
      <c r="Z1640" s="23"/>
      <c r="AA1640" s="23"/>
      <c r="AB1640" s="23"/>
      <c r="AC1640" s="23"/>
      <c r="AD1640" s="23"/>
      <c r="AE1640" s="23"/>
      <c r="AF1640" s="23"/>
      <c r="AG1640" s="23"/>
      <c r="AH1640" s="290"/>
      <c r="AI1640" s="23"/>
      <c r="AJ1640" s="23"/>
      <c r="AK1640" s="23"/>
      <c r="AL1640" s="23"/>
      <c r="AM1640" s="23"/>
      <c r="AN1640" s="23"/>
    </row>
    <row r="1641" spans="1:40" ht="46.5" customHeight="1" x14ac:dyDescent="0.2">
      <c r="A1641" s="125" t="s">
        <v>458</v>
      </c>
      <c r="B1641" s="292">
        <v>2022</v>
      </c>
      <c r="C1641" s="16" t="s">
        <v>125</v>
      </c>
      <c r="D1641" s="110" t="s">
        <v>4550</v>
      </c>
      <c r="E1641" s="265" t="s">
        <v>1432</v>
      </c>
      <c r="F1641" s="23"/>
      <c r="G1641" s="179"/>
      <c r="H1641" s="20" t="s">
        <v>1433</v>
      </c>
      <c r="I1641" s="20"/>
      <c r="J1641" s="23"/>
      <c r="K1641" s="23"/>
      <c r="L1641" s="23"/>
      <c r="M1641" s="23"/>
      <c r="N1641" s="23" t="s">
        <v>132</v>
      </c>
      <c r="O1641" s="23" t="s">
        <v>133</v>
      </c>
      <c r="P1641" s="23"/>
      <c r="Q1641" s="23"/>
      <c r="R1641" s="23"/>
      <c r="S1641" s="23"/>
      <c r="T1641" s="23"/>
      <c r="U1641" s="23"/>
      <c r="V1641" s="23"/>
      <c r="W1641" s="23"/>
      <c r="X1641" s="23"/>
      <c r="Y1641" s="23"/>
      <c r="Z1641" s="23"/>
      <c r="AA1641" s="23"/>
      <c r="AB1641" s="23"/>
      <c r="AC1641" s="23"/>
      <c r="AD1641" s="23"/>
      <c r="AE1641" s="23"/>
      <c r="AF1641" s="23"/>
      <c r="AG1641" s="23"/>
      <c r="AH1641" s="290"/>
      <c r="AI1641" s="23"/>
      <c r="AJ1641" s="23"/>
      <c r="AK1641" s="23"/>
      <c r="AL1641" s="23"/>
      <c r="AM1641" s="23"/>
      <c r="AN1641" s="23"/>
    </row>
    <row r="1642" spans="1:40" ht="46.5" customHeight="1" x14ac:dyDescent="0.2">
      <c r="A1642" s="125" t="s">
        <v>458</v>
      </c>
      <c r="B1642" s="292">
        <v>2022</v>
      </c>
      <c r="C1642" s="16" t="s">
        <v>79</v>
      </c>
      <c r="D1642" s="110" t="s">
        <v>4551</v>
      </c>
      <c r="E1642" s="265" t="s">
        <v>1472</v>
      </c>
      <c r="F1642" s="23"/>
      <c r="G1642" s="179"/>
      <c r="H1642" s="20" t="s">
        <v>1465</v>
      </c>
      <c r="I1642" s="20"/>
      <c r="J1642" s="23"/>
      <c r="K1642" s="23"/>
      <c r="L1642" s="23"/>
      <c r="M1642" s="23"/>
      <c r="N1642" s="23" t="s">
        <v>558</v>
      </c>
      <c r="O1642" s="23" t="s">
        <v>559</v>
      </c>
      <c r="P1642" s="23" t="s">
        <v>1466</v>
      </c>
      <c r="Q1642" s="23" t="s">
        <v>86</v>
      </c>
      <c r="R1642" s="23" t="s">
        <v>568</v>
      </c>
      <c r="S1642" s="23" t="s">
        <v>569</v>
      </c>
      <c r="T1642" s="23" t="s">
        <v>544</v>
      </c>
      <c r="U1642" s="23" t="s">
        <v>545</v>
      </c>
      <c r="V1642" s="23"/>
      <c r="W1642" s="23"/>
      <c r="X1642" s="23"/>
      <c r="Y1642" s="23"/>
      <c r="Z1642" s="23"/>
      <c r="AA1642" s="23"/>
      <c r="AB1642" s="23"/>
      <c r="AC1642" s="23"/>
      <c r="AD1642" s="23"/>
      <c r="AE1642" s="23"/>
      <c r="AF1642" s="23"/>
      <c r="AG1642" s="23"/>
      <c r="AH1642" s="290"/>
      <c r="AI1642" s="23"/>
      <c r="AJ1642" s="23"/>
      <c r="AK1642" s="23"/>
      <c r="AL1642" s="23"/>
      <c r="AM1642" s="23"/>
      <c r="AN1642" s="23"/>
    </row>
    <row r="1643" spans="1:40" ht="46.5" customHeight="1" x14ac:dyDescent="0.2">
      <c r="A1643" s="125" t="s">
        <v>458</v>
      </c>
      <c r="B1643" s="292">
        <v>2022</v>
      </c>
      <c r="C1643" s="16" t="s">
        <v>79</v>
      </c>
      <c r="D1643" s="110" t="s">
        <v>4552</v>
      </c>
      <c r="E1643" s="265" t="s">
        <v>1472</v>
      </c>
      <c r="F1643" s="23"/>
      <c r="G1643" s="179"/>
      <c r="H1643" s="20" t="s">
        <v>1465</v>
      </c>
      <c r="I1643" s="20"/>
      <c r="J1643" s="23"/>
      <c r="K1643" s="23"/>
      <c r="L1643" s="23"/>
      <c r="M1643" s="23"/>
      <c r="N1643" s="23" t="s">
        <v>618</v>
      </c>
      <c r="O1643" s="23" t="s">
        <v>619</v>
      </c>
      <c r="P1643" s="23"/>
      <c r="Q1643" s="23"/>
      <c r="R1643" s="23"/>
      <c r="S1643" s="23"/>
      <c r="T1643" s="23"/>
      <c r="U1643" s="23"/>
      <c r="V1643" s="23"/>
      <c r="W1643" s="23"/>
      <c r="X1643" s="23"/>
      <c r="Y1643" s="23"/>
      <c r="Z1643" s="23"/>
      <c r="AA1643" s="23"/>
      <c r="AB1643" s="23"/>
      <c r="AC1643" s="23" t="s">
        <v>62</v>
      </c>
      <c r="AD1643" s="23"/>
      <c r="AE1643" s="23"/>
      <c r="AF1643" s="23"/>
      <c r="AG1643" s="23"/>
      <c r="AH1643" s="290"/>
      <c r="AI1643" s="23"/>
      <c r="AJ1643" s="23"/>
      <c r="AK1643" s="23"/>
      <c r="AL1643" s="23"/>
      <c r="AM1643" s="23"/>
      <c r="AN1643" s="23"/>
    </row>
    <row r="1644" spans="1:40" ht="46.5" customHeight="1" x14ac:dyDescent="0.2">
      <c r="A1644" s="125" t="s">
        <v>458</v>
      </c>
      <c r="B1644" s="292">
        <v>2022</v>
      </c>
      <c r="C1644" s="16" t="s">
        <v>1579</v>
      </c>
      <c r="D1644" s="110" t="s">
        <v>4553</v>
      </c>
      <c r="E1644" s="265" t="s">
        <v>1116</v>
      </c>
      <c r="F1644" s="23"/>
      <c r="G1644" s="179"/>
      <c r="H1644" s="20" t="s">
        <v>1117</v>
      </c>
      <c r="I1644" s="20"/>
      <c r="J1644" s="23"/>
      <c r="K1644" s="23"/>
      <c r="L1644" s="23"/>
      <c r="M1644" s="23"/>
      <c r="N1644" s="23" t="s">
        <v>298</v>
      </c>
      <c r="O1644" s="23" t="s">
        <v>1118</v>
      </c>
      <c r="P1644" s="23"/>
      <c r="Q1644" s="23"/>
      <c r="R1644" s="23"/>
      <c r="S1644" s="23"/>
      <c r="T1644" s="23"/>
      <c r="U1644" s="23"/>
      <c r="V1644" s="23"/>
      <c r="W1644" s="23"/>
      <c r="X1644" s="23"/>
      <c r="Y1644" s="23"/>
      <c r="Z1644" s="23"/>
      <c r="AA1644" s="23"/>
      <c r="AB1644" s="23"/>
      <c r="AC1644" s="23" t="s">
        <v>62</v>
      </c>
      <c r="AD1644" s="23"/>
      <c r="AE1644" s="23"/>
      <c r="AF1644" s="23"/>
      <c r="AG1644" s="23"/>
      <c r="AH1644" s="290"/>
      <c r="AI1644" s="23"/>
      <c r="AJ1644" s="23"/>
      <c r="AK1644" s="23"/>
      <c r="AL1644" s="23"/>
      <c r="AM1644" s="23"/>
      <c r="AN1644" s="23"/>
    </row>
    <row r="1645" spans="1:40" ht="46.5" customHeight="1" x14ac:dyDescent="0.2">
      <c r="A1645" s="125" t="s">
        <v>458</v>
      </c>
      <c r="B1645" s="292">
        <v>2022</v>
      </c>
      <c r="C1645" s="16" t="s">
        <v>125</v>
      </c>
      <c r="D1645" s="346" t="s">
        <v>4554</v>
      </c>
      <c r="E1645" s="265" t="s">
        <v>1162</v>
      </c>
      <c r="F1645" s="23"/>
      <c r="G1645" s="179"/>
      <c r="H1645" s="19" t="s">
        <v>1256</v>
      </c>
      <c r="I1645" s="20"/>
      <c r="J1645" s="23"/>
      <c r="K1645" s="23"/>
      <c r="L1645" s="23"/>
      <c r="M1645" s="23"/>
      <c r="N1645" s="23" t="s">
        <v>200</v>
      </c>
      <c r="O1645" s="23" t="s">
        <v>201</v>
      </c>
      <c r="P1645" s="23"/>
      <c r="Q1645" s="23"/>
      <c r="R1645" s="23"/>
      <c r="S1645" s="23"/>
      <c r="T1645" s="23"/>
      <c r="U1645" s="23"/>
      <c r="V1645" s="23"/>
      <c r="W1645" s="23"/>
      <c r="X1645" s="23"/>
      <c r="Y1645" s="23"/>
      <c r="Z1645" s="23"/>
      <c r="AA1645" s="23"/>
      <c r="AB1645" s="23"/>
      <c r="AC1645" s="23" t="s">
        <v>62</v>
      </c>
      <c r="AD1645" s="23"/>
      <c r="AE1645" s="23"/>
      <c r="AF1645" s="23"/>
      <c r="AG1645" s="23"/>
      <c r="AH1645" s="290"/>
      <c r="AI1645" s="23"/>
      <c r="AJ1645" s="23"/>
      <c r="AK1645" s="23"/>
      <c r="AL1645" s="23"/>
      <c r="AM1645" s="23"/>
      <c r="AN1645" s="23"/>
    </row>
    <row r="1646" spans="1:40" ht="46.5" customHeight="1" x14ac:dyDescent="0.2">
      <c r="A1646" s="125" t="s">
        <v>458</v>
      </c>
      <c r="B1646" s="292">
        <v>2022</v>
      </c>
      <c r="C1646" s="16" t="s">
        <v>79</v>
      </c>
      <c r="D1646" s="346" t="s">
        <v>4555</v>
      </c>
      <c r="E1646" s="265" t="s">
        <v>1382</v>
      </c>
      <c r="F1646" s="23"/>
      <c r="G1646" s="179"/>
      <c r="H1646" s="19" t="s">
        <v>1383</v>
      </c>
      <c r="I1646" s="20"/>
      <c r="J1646" s="23"/>
      <c r="K1646" s="23"/>
      <c r="L1646" s="23"/>
      <c r="M1646" s="23"/>
      <c r="N1646" s="23" t="s">
        <v>654</v>
      </c>
      <c r="O1646" s="23" t="s">
        <v>655</v>
      </c>
      <c r="P1646" s="23"/>
      <c r="Q1646" s="23"/>
      <c r="R1646" s="23"/>
      <c r="S1646" s="23"/>
      <c r="T1646" s="23"/>
      <c r="U1646" s="23"/>
      <c r="V1646" s="23"/>
      <c r="W1646" s="23"/>
      <c r="X1646" s="23"/>
      <c r="Y1646" s="23"/>
      <c r="Z1646" s="23"/>
      <c r="AA1646" s="23"/>
      <c r="AB1646" s="23"/>
      <c r="AC1646" s="23" t="s">
        <v>62</v>
      </c>
      <c r="AD1646" s="23"/>
      <c r="AE1646" s="23"/>
      <c r="AF1646" s="23"/>
      <c r="AG1646" s="23"/>
      <c r="AH1646" s="290"/>
      <c r="AI1646" s="23"/>
      <c r="AJ1646" s="23"/>
      <c r="AK1646" s="23"/>
      <c r="AL1646" s="23"/>
      <c r="AM1646" s="23"/>
      <c r="AN1646" s="23"/>
    </row>
    <row r="1647" spans="1:40" ht="46.5" customHeight="1" x14ac:dyDescent="0.2">
      <c r="A1647" s="125" t="s">
        <v>458</v>
      </c>
      <c r="B1647" s="292">
        <v>2022</v>
      </c>
      <c r="C1647" s="16" t="s">
        <v>87</v>
      </c>
      <c r="D1647" s="346" t="s">
        <v>4556</v>
      </c>
      <c r="E1647" s="265" t="s">
        <v>1473</v>
      </c>
      <c r="F1647" s="23"/>
      <c r="G1647" s="179"/>
      <c r="H1647" s="19" t="s">
        <v>1474</v>
      </c>
      <c r="I1647" s="20"/>
      <c r="J1647" s="23"/>
      <c r="K1647" s="23"/>
      <c r="L1647" s="23"/>
      <c r="M1647" s="23"/>
      <c r="N1647" s="23" t="s">
        <v>1475</v>
      </c>
      <c r="O1647" s="23" t="s">
        <v>1476</v>
      </c>
      <c r="P1647" s="23" t="s">
        <v>698</v>
      </c>
      <c r="Q1647" s="23" t="s">
        <v>610</v>
      </c>
      <c r="R1647" s="23"/>
      <c r="S1647" s="23"/>
      <c r="T1647" s="23"/>
      <c r="U1647" s="23"/>
      <c r="V1647" s="23"/>
      <c r="W1647" s="23"/>
      <c r="X1647" s="23"/>
      <c r="Y1647" s="23"/>
      <c r="Z1647" s="23"/>
      <c r="AA1647" s="23"/>
      <c r="AB1647" s="23"/>
      <c r="AC1647" s="23" t="s">
        <v>62</v>
      </c>
      <c r="AD1647" s="23"/>
      <c r="AE1647" s="23"/>
      <c r="AF1647" s="23"/>
      <c r="AG1647" s="23"/>
      <c r="AH1647" s="290"/>
      <c r="AI1647" s="23"/>
      <c r="AJ1647" s="23"/>
      <c r="AK1647" s="23"/>
      <c r="AL1647" s="23"/>
      <c r="AM1647" s="23"/>
      <c r="AN1647" s="23"/>
    </row>
    <row r="1648" spans="1:40" ht="46.5" customHeight="1" x14ac:dyDescent="0.2">
      <c r="A1648" s="125" t="s">
        <v>458</v>
      </c>
      <c r="B1648" s="292">
        <v>2022</v>
      </c>
      <c r="C1648" s="16" t="s">
        <v>54</v>
      </c>
      <c r="D1648" s="346" t="s">
        <v>4557</v>
      </c>
      <c r="E1648" s="265" t="s">
        <v>1364</v>
      </c>
      <c r="F1648" s="23"/>
      <c r="G1648" s="179"/>
      <c r="H1648" s="19" t="s">
        <v>1363</v>
      </c>
      <c r="I1648" s="20"/>
      <c r="J1648" s="23"/>
      <c r="K1648" s="23"/>
      <c r="L1648" s="23"/>
      <c r="M1648" s="23"/>
      <c r="N1648" s="23" t="s">
        <v>865</v>
      </c>
      <c r="O1648" s="23" t="s">
        <v>866</v>
      </c>
      <c r="P1648" s="23"/>
      <c r="Q1648" s="23"/>
      <c r="R1648" s="23"/>
      <c r="S1648" s="23"/>
      <c r="T1648" s="23"/>
      <c r="U1648" s="23"/>
      <c r="V1648" s="23"/>
      <c r="W1648" s="23"/>
      <c r="X1648" s="23"/>
      <c r="Y1648" s="23"/>
      <c r="Z1648" s="23"/>
      <c r="AA1648" s="23"/>
      <c r="AB1648" s="23"/>
      <c r="AC1648" s="23" t="s">
        <v>62</v>
      </c>
      <c r="AD1648" s="23"/>
      <c r="AE1648" s="23"/>
      <c r="AF1648" s="23"/>
      <c r="AG1648" s="23"/>
      <c r="AH1648" s="290"/>
      <c r="AI1648" s="23"/>
      <c r="AJ1648" s="23"/>
      <c r="AK1648" s="23"/>
      <c r="AL1648" s="23"/>
      <c r="AM1648" s="23"/>
      <c r="AN1648" s="23"/>
    </row>
    <row r="1649" spans="1:40" ht="46.5" customHeight="1" x14ac:dyDescent="0.2">
      <c r="A1649" s="125" t="s">
        <v>458</v>
      </c>
      <c r="B1649" s="292">
        <v>2022</v>
      </c>
      <c r="C1649" s="16" t="s">
        <v>54</v>
      </c>
      <c r="D1649" s="110" t="s">
        <v>4558</v>
      </c>
      <c r="E1649" s="265" t="s">
        <v>1364</v>
      </c>
      <c r="F1649" s="23"/>
      <c r="G1649" s="179"/>
      <c r="H1649" s="19" t="s">
        <v>1363</v>
      </c>
      <c r="I1649" s="20"/>
      <c r="J1649" s="23"/>
      <c r="K1649" s="23"/>
      <c r="L1649" s="23"/>
      <c r="M1649" s="23"/>
      <c r="N1649" s="23" t="s">
        <v>1365</v>
      </c>
      <c r="O1649" s="23" t="s">
        <v>824</v>
      </c>
      <c r="P1649" s="23"/>
      <c r="Q1649" s="23"/>
      <c r="R1649" s="23"/>
      <c r="S1649" s="23"/>
      <c r="T1649" s="23"/>
      <c r="U1649" s="23"/>
      <c r="V1649" s="23"/>
      <c r="W1649" s="23"/>
      <c r="X1649" s="23"/>
      <c r="Y1649" s="23"/>
      <c r="Z1649" s="23"/>
      <c r="AA1649" s="23"/>
      <c r="AB1649" s="23"/>
      <c r="AC1649" s="23" t="s">
        <v>62</v>
      </c>
      <c r="AD1649" s="23"/>
      <c r="AE1649" s="23"/>
      <c r="AF1649" s="23"/>
      <c r="AG1649" s="23"/>
      <c r="AH1649" s="290"/>
      <c r="AI1649" s="23"/>
      <c r="AJ1649" s="23"/>
      <c r="AK1649" s="23"/>
      <c r="AL1649" s="23"/>
      <c r="AM1649" s="23"/>
      <c r="AN1649" s="23"/>
    </row>
    <row r="1650" spans="1:40" ht="46.5" customHeight="1" x14ac:dyDescent="0.2">
      <c r="A1650" s="125" t="s">
        <v>458</v>
      </c>
      <c r="B1650" s="292">
        <v>2022</v>
      </c>
      <c r="C1650" s="16" t="s">
        <v>136</v>
      </c>
      <c r="D1650" s="110"/>
      <c r="E1650" s="265"/>
      <c r="F1650" s="23"/>
      <c r="G1650" s="179"/>
      <c r="H1650" s="19"/>
      <c r="I1650" s="20"/>
      <c r="J1650" s="23"/>
      <c r="K1650" s="23"/>
      <c r="L1650" s="23"/>
      <c r="M1650" s="23"/>
      <c r="N1650" s="23"/>
      <c r="O1650" s="23"/>
      <c r="P1650" s="23"/>
      <c r="Q1650" s="23"/>
      <c r="R1650" s="23"/>
      <c r="S1650" s="23"/>
      <c r="T1650" s="23"/>
      <c r="U1650" s="23"/>
      <c r="V1650" s="23"/>
      <c r="W1650" s="23"/>
      <c r="X1650" s="23"/>
      <c r="Y1650" s="23"/>
      <c r="Z1650" s="23"/>
      <c r="AA1650" s="23"/>
      <c r="AB1650" s="23"/>
      <c r="AC1650" s="23"/>
      <c r="AD1650" s="23"/>
      <c r="AE1650" s="23"/>
      <c r="AF1650" s="23"/>
      <c r="AG1650" s="23"/>
      <c r="AH1650" s="290"/>
      <c r="AI1650" s="23"/>
      <c r="AJ1650" s="23"/>
      <c r="AK1650" s="23"/>
      <c r="AL1650" s="23"/>
      <c r="AM1650" s="23"/>
      <c r="AN1650" s="23"/>
    </row>
    <row r="1651" spans="1:40" ht="46.5" customHeight="1" x14ac:dyDescent="0.2">
      <c r="A1651" s="125" t="s">
        <v>458</v>
      </c>
      <c r="B1651" s="292">
        <v>2022</v>
      </c>
      <c r="C1651" s="16" t="s">
        <v>136</v>
      </c>
      <c r="D1651" s="300" t="s">
        <v>4559</v>
      </c>
      <c r="E1651" s="265" t="s">
        <v>1095</v>
      </c>
      <c r="F1651" s="23"/>
      <c r="G1651" s="179"/>
      <c r="H1651" s="20" t="s">
        <v>1096</v>
      </c>
      <c r="I1651" s="20"/>
      <c r="J1651" s="23"/>
      <c r="K1651" s="23"/>
      <c r="L1651" s="23"/>
      <c r="M1651" s="23"/>
      <c r="N1651" s="23" t="s">
        <v>318</v>
      </c>
      <c r="O1651" s="23" t="s">
        <v>319</v>
      </c>
      <c r="P1651" s="23" t="s">
        <v>130</v>
      </c>
      <c r="Q1651" s="23" t="s">
        <v>131</v>
      </c>
      <c r="R1651" s="23" t="s">
        <v>134</v>
      </c>
      <c r="S1651" s="23" t="s">
        <v>135</v>
      </c>
      <c r="T1651" s="23"/>
      <c r="U1651" s="23"/>
      <c r="V1651" s="23"/>
      <c r="W1651" s="23"/>
      <c r="X1651" s="23"/>
      <c r="Y1651" s="23"/>
      <c r="Z1651" s="23"/>
      <c r="AA1651" s="23"/>
      <c r="AB1651" s="23"/>
      <c r="AC1651" s="23"/>
      <c r="AD1651" s="23"/>
      <c r="AE1651" s="23"/>
      <c r="AF1651" s="23"/>
      <c r="AG1651" s="23"/>
      <c r="AH1651" s="290"/>
      <c r="AI1651" s="23"/>
      <c r="AJ1651" s="23"/>
      <c r="AK1651" s="23"/>
      <c r="AL1651" s="23"/>
      <c r="AM1651" s="23"/>
      <c r="AN1651" s="23"/>
    </row>
    <row r="1652" spans="1:40" ht="46.5" customHeight="1" x14ac:dyDescent="0.2">
      <c r="A1652" s="270" t="s">
        <v>529</v>
      </c>
      <c r="B1652" s="292">
        <v>2022</v>
      </c>
      <c r="C1652" s="16" t="s">
        <v>125</v>
      </c>
      <c r="D1652" s="300" t="s">
        <v>4560</v>
      </c>
      <c r="E1652" s="265" t="s">
        <v>1456</v>
      </c>
      <c r="F1652" s="23"/>
      <c r="G1652" s="179"/>
      <c r="H1652" s="19" t="s">
        <v>1457</v>
      </c>
      <c r="I1652" s="20"/>
      <c r="J1652" s="23"/>
      <c r="K1652" s="23"/>
      <c r="L1652" s="23"/>
      <c r="M1652" s="23"/>
      <c r="N1652" s="23" t="s">
        <v>130</v>
      </c>
      <c r="O1652" s="23" t="s">
        <v>131</v>
      </c>
      <c r="P1652" s="23"/>
      <c r="Q1652" s="23"/>
      <c r="R1652" s="23"/>
      <c r="S1652" s="23"/>
      <c r="T1652" s="23"/>
      <c r="U1652" s="23"/>
      <c r="V1652" s="23"/>
      <c r="W1652" s="23"/>
      <c r="X1652" s="23"/>
      <c r="Y1652" s="23"/>
      <c r="Z1652" s="23"/>
      <c r="AA1652" s="23"/>
      <c r="AB1652" s="23"/>
      <c r="AC1652" s="23"/>
      <c r="AD1652" s="23"/>
      <c r="AE1652" s="23"/>
      <c r="AF1652" s="23"/>
      <c r="AG1652" s="23"/>
      <c r="AH1652" s="290"/>
      <c r="AI1652" s="23"/>
      <c r="AJ1652" s="23"/>
      <c r="AK1652" s="23"/>
      <c r="AL1652" s="23"/>
      <c r="AM1652" s="23"/>
      <c r="AN1652" s="23"/>
    </row>
    <row r="1653" spans="1:40" ht="46.5" customHeight="1" x14ac:dyDescent="0.2">
      <c r="A1653" s="270" t="s">
        <v>529</v>
      </c>
      <c r="B1653" s="292">
        <v>2022</v>
      </c>
      <c r="C1653" s="16" t="s">
        <v>125</v>
      </c>
      <c r="D1653" s="300" t="s">
        <v>4561</v>
      </c>
      <c r="E1653" s="265" t="s">
        <v>1456</v>
      </c>
      <c r="F1653" s="23"/>
      <c r="G1653" s="179"/>
      <c r="H1653" s="19" t="s">
        <v>1457</v>
      </c>
      <c r="I1653" s="20"/>
      <c r="J1653" s="23"/>
      <c r="K1653" s="23"/>
      <c r="L1653" s="23"/>
      <c r="M1653" s="23"/>
      <c r="N1653" s="23" t="s">
        <v>134</v>
      </c>
      <c r="O1653" s="23" t="s">
        <v>135</v>
      </c>
      <c r="P1653" s="23"/>
      <c r="Q1653" s="23"/>
      <c r="R1653" s="23"/>
      <c r="S1653" s="23"/>
      <c r="T1653" s="23"/>
      <c r="U1653" s="23"/>
      <c r="V1653" s="23"/>
      <c r="W1653" s="23"/>
      <c r="X1653" s="23"/>
      <c r="Y1653" s="23"/>
      <c r="Z1653" s="23"/>
      <c r="AA1653" s="23"/>
      <c r="AB1653" s="23"/>
      <c r="AC1653" s="23"/>
      <c r="AD1653" s="23"/>
      <c r="AE1653" s="23"/>
      <c r="AF1653" s="23"/>
      <c r="AG1653" s="23"/>
      <c r="AH1653" s="290"/>
      <c r="AI1653" s="23"/>
      <c r="AJ1653" s="23"/>
      <c r="AK1653" s="23"/>
      <c r="AL1653" s="23"/>
      <c r="AM1653" s="23"/>
      <c r="AN1653" s="23"/>
    </row>
    <row r="1654" spans="1:40" ht="46.5" customHeight="1" x14ac:dyDescent="0.2">
      <c r="A1654" s="270" t="s">
        <v>529</v>
      </c>
      <c r="B1654" s="292">
        <v>2022</v>
      </c>
      <c r="C1654" s="16" t="s">
        <v>125</v>
      </c>
      <c r="D1654" s="300" t="s">
        <v>4562</v>
      </c>
      <c r="E1654" s="265" t="s">
        <v>1456</v>
      </c>
      <c r="F1654" s="23"/>
      <c r="G1654" s="179"/>
      <c r="H1654" s="19" t="s">
        <v>1457</v>
      </c>
      <c r="I1654" s="20"/>
      <c r="J1654" s="23"/>
      <c r="K1654" s="23"/>
      <c r="L1654" s="23"/>
      <c r="M1654" s="23"/>
      <c r="N1654" s="23" t="s">
        <v>134</v>
      </c>
      <c r="O1654" s="23" t="s">
        <v>135</v>
      </c>
      <c r="P1654" s="23"/>
      <c r="Q1654" s="23"/>
      <c r="R1654" s="23"/>
      <c r="S1654" s="23"/>
      <c r="T1654" s="23"/>
      <c r="U1654" s="23"/>
      <c r="V1654" s="23"/>
      <c r="W1654" s="23"/>
      <c r="X1654" s="23"/>
      <c r="Y1654" s="23"/>
      <c r="Z1654" s="23"/>
      <c r="AA1654" s="23"/>
      <c r="AB1654" s="23"/>
      <c r="AC1654" s="23"/>
      <c r="AD1654" s="23"/>
      <c r="AE1654" s="23"/>
      <c r="AF1654" s="23"/>
      <c r="AG1654" s="23"/>
      <c r="AH1654" s="290"/>
      <c r="AI1654" s="23"/>
      <c r="AJ1654" s="23"/>
      <c r="AK1654" s="23"/>
      <c r="AL1654" s="23"/>
      <c r="AM1654" s="23"/>
      <c r="AN1654" s="23"/>
    </row>
    <row r="1655" spans="1:40" ht="46.5" customHeight="1" x14ac:dyDescent="0.2">
      <c r="A1655" s="106" t="s">
        <v>2565</v>
      </c>
      <c r="B1655" s="292">
        <v>2022</v>
      </c>
      <c r="C1655" s="16" t="s">
        <v>54</v>
      </c>
      <c r="D1655" s="347" t="s">
        <v>4563</v>
      </c>
      <c r="E1655" s="265" t="s">
        <v>1351</v>
      </c>
      <c r="F1655" s="23"/>
      <c r="G1655" s="179"/>
      <c r="H1655" s="19" t="s">
        <v>1352</v>
      </c>
      <c r="I1655" s="20"/>
      <c r="J1655" s="23"/>
      <c r="K1655" s="23"/>
      <c r="L1655" s="23"/>
      <c r="M1655" s="23"/>
      <c r="N1655" s="23" t="s">
        <v>810</v>
      </c>
      <c r="O1655" s="23" t="s">
        <v>223</v>
      </c>
      <c r="P1655" s="23" t="s">
        <v>263</v>
      </c>
      <c r="Q1655" s="23" t="s">
        <v>264</v>
      </c>
      <c r="R1655" s="23"/>
      <c r="S1655" s="23"/>
      <c r="T1655" s="23"/>
      <c r="U1655" s="23"/>
      <c r="V1655" s="23"/>
      <c r="W1655" s="23"/>
      <c r="X1655" s="23"/>
      <c r="Y1655" s="23"/>
      <c r="Z1655" s="23"/>
      <c r="AA1655" s="23"/>
      <c r="AB1655" s="23"/>
      <c r="AC1655" s="23"/>
      <c r="AD1655" s="23"/>
      <c r="AE1655" s="23"/>
      <c r="AF1655" s="23"/>
      <c r="AG1655" s="23"/>
      <c r="AH1655" s="290"/>
      <c r="AI1655" s="23"/>
      <c r="AJ1655" s="23"/>
      <c r="AK1655" s="23"/>
      <c r="AL1655" s="23"/>
      <c r="AM1655" s="23"/>
      <c r="AN1655" s="23"/>
    </row>
    <row r="1656" spans="1:40" ht="46.5" customHeight="1" x14ac:dyDescent="0.2">
      <c r="A1656" s="348" t="s">
        <v>1488</v>
      </c>
      <c r="B1656" s="292">
        <v>2022</v>
      </c>
      <c r="C1656" s="16" t="s">
        <v>1579</v>
      </c>
      <c r="D1656" s="20" t="s">
        <v>4564</v>
      </c>
      <c r="E1656" s="265" t="s">
        <v>1315</v>
      </c>
      <c r="F1656" s="23"/>
      <c r="G1656" s="179"/>
      <c r="H1656" s="107"/>
      <c r="I1656" s="20"/>
      <c r="J1656" s="23" t="s">
        <v>1316</v>
      </c>
      <c r="K1656" s="23"/>
      <c r="L1656" s="23"/>
      <c r="M1656" s="23"/>
      <c r="N1656" s="23" t="s">
        <v>77</v>
      </c>
      <c r="O1656" s="23" t="s">
        <v>78</v>
      </c>
      <c r="P1656" s="23"/>
      <c r="Q1656" s="23"/>
      <c r="R1656" s="23"/>
      <c r="S1656" s="23"/>
      <c r="T1656" s="23"/>
      <c r="U1656" s="23"/>
      <c r="V1656" s="23"/>
      <c r="W1656" s="23"/>
      <c r="X1656" s="23"/>
      <c r="Y1656" s="23"/>
      <c r="Z1656" s="23"/>
      <c r="AA1656" s="23"/>
      <c r="AB1656" s="23"/>
      <c r="AC1656" s="23"/>
      <c r="AD1656" s="23"/>
      <c r="AE1656" s="23"/>
      <c r="AF1656" s="23"/>
      <c r="AG1656" s="23"/>
      <c r="AH1656" s="290"/>
      <c r="AI1656" s="23"/>
      <c r="AJ1656" s="23"/>
      <c r="AK1656" s="23"/>
      <c r="AL1656" s="23"/>
      <c r="AM1656" s="23"/>
      <c r="AN1656" s="23"/>
    </row>
    <row r="1657" spans="1:40" ht="46.5" customHeight="1" x14ac:dyDescent="0.2">
      <c r="A1657" s="348" t="s">
        <v>1488</v>
      </c>
      <c r="B1657" s="292">
        <v>2022</v>
      </c>
      <c r="C1657" s="16" t="s">
        <v>1579</v>
      </c>
      <c r="D1657" s="20" t="s">
        <v>4565</v>
      </c>
      <c r="E1657" s="265" t="s">
        <v>1315</v>
      </c>
      <c r="F1657" s="23"/>
      <c r="G1657" s="179"/>
      <c r="H1657" s="107"/>
      <c r="I1657" s="20"/>
      <c r="J1657" s="23" t="s">
        <v>1317</v>
      </c>
      <c r="K1657" s="23"/>
      <c r="L1657" s="23"/>
      <c r="M1657" s="23"/>
      <c r="N1657" s="23" t="s">
        <v>77</v>
      </c>
      <c r="O1657" s="23" t="s">
        <v>78</v>
      </c>
      <c r="P1657" s="23"/>
      <c r="Q1657" s="23"/>
      <c r="R1657" s="23"/>
      <c r="S1657" s="23"/>
      <c r="T1657" s="23"/>
      <c r="U1657" s="23"/>
      <c r="V1657" s="23"/>
      <c r="W1657" s="23"/>
      <c r="X1657" s="23"/>
      <c r="Y1657" s="23"/>
      <c r="Z1657" s="23"/>
      <c r="AA1657" s="23"/>
      <c r="AB1657" s="23"/>
      <c r="AC1657" s="23" t="s">
        <v>62</v>
      </c>
      <c r="AD1657" s="23"/>
      <c r="AE1657" s="23"/>
      <c r="AF1657" s="23"/>
      <c r="AG1657" s="23"/>
      <c r="AH1657" s="290"/>
      <c r="AI1657" s="23"/>
      <c r="AJ1657" s="23"/>
      <c r="AK1657" s="23"/>
      <c r="AL1657" s="23"/>
      <c r="AM1657" s="23"/>
      <c r="AN1657" s="23"/>
    </row>
    <row r="1658" spans="1:40" ht="46.5" customHeight="1" x14ac:dyDescent="0.2">
      <c r="A1658" s="348" t="s">
        <v>1488</v>
      </c>
      <c r="B1658" s="292">
        <v>2022</v>
      </c>
      <c r="C1658" s="16" t="s">
        <v>1579</v>
      </c>
      <c r="D1658" s="20" t="s">
        <v>4566</v>
      </c>
      <c r="E1658" s="265" t="s">
        <v>1479</v>
      </c>
      <c r="F1658" s="23"/>
      <c r="G1658" s="179"/>
      <c r="H1658" s="349">
        <v>44638</v>
      </c>
      <c r="I1658" s="20"/>
      <c r="J1658" s="23"/>
      <c r="K1658" s="23"/>
      <c r="L1658" s="23"/>
      <c r="M1658" s="23"/>
      <c r="N1658" s="23" t="s">
        <v>77</v>
      </c>
      <c r="O1658" s="23" t="s">
        <v>78</v>
      </c>
      <c r="P1658" s="23"/>
      <c r="Q1658" s="23"/>
      <c r="R1658" s="23"/>
      <c r="S1658" s="23"/>
      <c r="T1658" s="23"/>
      <c r="U1658" s="23"/>
      <c r="V1658" s="23"/>
      <c r="W1658" s="23"/>
      <c r="X1658" s="23"/>
      <c r="Y1658" s="23"/>
      <c r="Z1658" s="23"/>
      <c r="AA1658" s="23"/>
      <c r="AB1658" s="23"/>
      <c r="AC1658" s="23" t="s">
        <v>62</v>
      </c>
      <c r="AD1658" s="23"/>
      <c r="AE1658" s="23"/>
      <c r="AF1658" s="23"/>
      <c r="AG1658" s="23"/>
      <c r="AH1658" s="290"/>
      <c r="AI1658" s="23"/>
      <c r="AJ1658" s="23"/>
      <c r="AK1658" s="23"/>
      <c r="AL1658" s="23"/>
      <c r="AM1658" s="23"/>
      <c r="AN1658" s="23"/>
    </row>
    <row r="1659" spans="1:40" ht="46.5" customHeight="1" x14ac:dyDescent="0.2">
      <c r="A1659" s="348" t="s">
        <v>1488</v>
      </c>
      <c r="B1659" s="292">
        <v>2022</v>
      </c>
      <c r="C1659" s="16" t="s">
        <v>125</v>
      </c>
      <c r="D1659" s="20" t="s">
        <v>4567</v>
      </c>
      <c r="E1659" s="265" t="s">
        <v>1426</v>
      </c>
      <c r="F1659" s="23"/>
      <c r="G1659" s="179"/>
      <c r="H1659" s="300" t="s">
        <v>74</v>
      </c>
      <c r="I1659" s="20"/>
      <c r="J1659" s="23" t="s">
        <v>1427</v>
      </c>
      <c r="K1659" s="23"/>
      <c r="L1659" s="23"/>
      <c r="M1659" s="23"/>
      <c r="N1659" s="23" t="s">
        <v>332</v>
      </c>
      <c r="O1659" s="23" t="s">
        <v>333</v>
      </c>
      <c r="P1659" s="23"/>
      <c r="Q1659" s="23"/>
      <c r="R1659" s="23"/>
      <c r="S1659" s="23"/>
      <c r="T1659" s="23"/>
      <c r="U1659" s="23"/>
      <c r="V1659" s="23"/>
      <c r="W1659" s="23"/>
      <c r="X1659" s="23"/>
      <c r="Y1659" s="23"/>
      <c r="Z1659" s="23"/>
      <c r="AA1659" s="23"/>
      <c r="AB1659" s="23"/>
      <c r="AC1659" s="23" t="s">
        <v>62</v>
      </c>
      <c r="AD1659" s="23"/>
      <c r="AE1659" s="23"/>
      <c r="AF1659" s="23"/>
      <c r="AG1659" s="23"/>
      <c r="AH1659" s="290"/>
      <c r="AI1659" s="23"/>
      <c r="AJ1659" s="23"/>
      <c r="AK1659" s="23"/>
      <c r="AL1659" s="23"/>
      <c r="AM1659" s="23"/>
      <c r="AN1659" s="23"/>
    </row>
    <row r="1660" spans="1:40" ht="46.5" customHeight="1" x14ac:dyDescent="0.2">
      <c r="A1660" s="348" t="s">
        <v>1488</v>
      </c>
      <c r="B1660" s="292">
        <v>2022</v>
      </c>
      <c r="C1660" s="431" t="s">
        <v>136</v>
      </c>
      <c r="D1660" s="20" t="s">
        <v>4568</v>
      </c>
      <c r="E1660" s="325" t="s">
        <v>1435</v>
      </c>
      <c r="F1660" s="23"/>
      <c r="G1660" s="179"/>
      <c r="H1660" s="300" t="s">
        <v>116</v>
      </c>
      <c r="I1660" s="350" t="s">
        <v>1568</v>
      </c>
      <c r="J1660" s="23" t="s">
        <v>1567</v>
      </c>
      <c r="K1660" s="23"/>
      <c r="L1660" s="23"/>
      <c r="M1660" s="23"/>
      <c r="N1660" s="23"/>
      <c r="O1660" s="23"/>
      <c r="P1660" s="23"/>
      <c r="Q1660" s="179"/>
      <c r="R1660" s="23"/>
      <c r="S1660" s="23"/>
      <c r="T1660" s="23"/>
      <c r="U1660" s="23"/>
      <c r="V1660" s="23"/>
      <c r="W1660" s="23"/>
      <c r="X1660" s="23"/>
      <c r="Y1660" s="23"/>
      <c r="Z1660" s="23"/>
      <c r="AA1660" s="23"/>
      <c r="AB1660" s="23"/>
      <c r="AC1660" s="23"/>
      <c r="AD1660" s="23"/>
      <c r="AE1660" s="23"/>
      <c r="AF1660" s="16"/>
      <c r="AG1660" s="16"/>
      <c r="AH1660" s="280"/>
      <c r="AI1660" s="16"/>
      <c r="AJ1660" s="16"/>
      <c r="AK1660" s="23"/>
      <c r="AL1660" s="23"/>
      <c r="AM1660" s="23"/>
      <c r="AN1660" s="23"/>
    </row>
    <row r="1661" spans="1:40" ht="46.5" customHeight="1" x14ac:dyDescent="0.2">
      <c r="A1661" s="106" t="s">
        <v>531</v>
      </c>
      <c r="B1661" s="292">
        <v>2022</v>
      </c>
      <c r="C1661" s="16" t="s">
        <v>1579</v>
      </c>
      <c r="D1661" s="20" t="s">
        <v>4569</v>
      </c>
      <c r="E1661" s="265" t="s">
        <v>1343</v>
      </c>
      <c r="F1661" s="23"/>
      <c r="G1661" s="179"/>
      <c r="H1661" s="20" t="s">
        <v>70</v>
      </c>
      <c r="I1661" s="21" t="s">
        <v>1341</v>
      </c>
      <c r="J1661" s="23" t="s">
        <v>1342</v>
      </c>
      <c r="K1661" s="23"/>
      <c r="L1661" s="23"/>
      <c r="M1661" s="23"/>
      <c r="N1661" s="23" t="s">
        <v>153</v>
      </c>
      <c r="O1661" s="23" t="s">
        <v>154</v>
      </c>
      <c r="P1661" s="23"/>
      <c r="Q1661" s="23"/>
      <c r="R1661" s="23"/>
      <c r="S1661" s="23"/>
      <c r="T1661" s="23"/>
      <c r="U1661" s="23"/>
      <c r="V1661" s="23"/>
      <c r="W1661" s="23"/>
      <c r="X1661" s="23"/>
      <c r="Y1661" s="23"/>
      <c r="Z1661" s="23"/>
      <c r="AA1661" s="23"/>
      <c r="AB1661" s="23"/>
      <c r="AC1661" s="23" t="s">
        <v>62</v>
      </c>
      <c r="AD1661" s="23"/>
      <c r="AE1661" s="23"/>
      <c r="AF1661" s="23"/>
      <c r="AG1661" s="23"/>
      <c r="AH1661" s="290"/>
      <c r="AI1661" s="23"/>
      <c r="AJ1661" s="23"/>
      <c r="AK1661" s="23"/>
      <c r="AL1661" s="23"/>
      <c r="AM1661" s="23"/>
      <c r="AN1661" s="23"/>
    </row>
    <row r="1662" spans="1:40" ht="46.5" customHeight="1" x14ac:dyDescent="0.2">
      <c r="A1662" s="106" t="s">
        <v>531</v>
      </c>
      <c r="B1662" s="292">
        <v>2022</v>
      </c>
      <c r="C1662" s="16" t="s">
        <v>136</v>
      </c>
      <c r="D1662" s="20" t="s">
        <v>4570</v>
      </c>
      <c r="E1662" s="265" t="s">
        <v>1343</v>
      </c>
      <c r="F1662" s="23"/>
      <c r="G1662" s="179"/>
      <c r="H1662" s="20"/>
      <c r="I1662" s="21"/>
      <c r="J1662" s="23" t="s">
        <v>1536</v>
      </c>
      <c r="K1662" s="23"/>
      <c r="L1662" s="23"/>
      <c r="M1662" s="23"/>
      <c r="N1662" s="23" t="s">
        <v>481</v>
      </c>
      <c r="O1662" s="23" t="s">
        <v>482</v>
      </c>
      <c r="P1662" s="23"/>
      <c r="Q1662" s="23"/>
      <c r="R1662" s="23"/>
      <c r="S1662" s="23"/>
      <c r="T1662" s="23"/>
      <c r="U1662" s="23"/>
      <c r="V1662" s="23"/>
      <c r="W1662" s="23"/>
      <c r="X1662" s="23"/>
      <c r="Y1662" s="23"/>
      <c r="Z1662" s="23"/>
      <c r="AA1662" s="23"/>
      <c r="AB1662" s="23"/>
      <c r="AC1662" s="23" t="s">
        <v>62</v>
      </c>
      <c r="AD1662" s="23"/>
      <c r="AE1662" s="23"/>
      <c r="AF1662" s="23"/>
      <c r="AG1662" s="23"/>
      <c r="AH1662" s="290"/>
      <c r="AI1662" s="23"/>
      <c r="AJ1662" s="23"/>
      <c r="AK1662" s="23"/>
      <c r="AL1662" s="23"/>
      <c r="AM1662" s="23"/>
      <c r="AN1662" s="23"/>
    </row>
    <row r="1663" spans="1:40" ht="46.5" customHeight="1" x14ac:dyDescent="0.2">
      <c r="A1663" s="106" t="s">
        <v>531</v>
      </c>
      <c r="B1663" s="292">
        <v>2022</v>
      </c>
      <c r="C1663" s="16" t="s">
        <v>79</v>
      </c>
      <c r="D1663" s="20" t="s">
        <v>4571</v>
      </c>
      <c r="E1663" s="265" t="s">
        <v>1419</v>
      </c>
      <c r="F1663" s="23"/>
      <c r="G1663" s="179"/>
      <c r="H1663" s="20"/>
      <c r="I1663" s="20"/>
      <c r="J1663" s="23" t="s">
        <v>1420</v>
      </c>
      <c r="K1663" s="23"/>
      <c r="L1663" s="23"/>
      <c r="M1663" s="23"/>
      <c r="N1663" s="23" t="s">
        <v>257</v>
      </c>
      <c r="O1663" s="23" t="s">
        <v>258</v>
      </c>
      <c r="P1663" s="23"/>
      <c r="Q1663" s="23"/>
      <c r="R1663" s="23"/>
      <c r="S1663" s="23"/>
      <c r="T1663" s="23"/>
      <c r="U1663" s="23"/>
      <c r="V1663" s="23"/>
      <c r="W1663" s="23"/>
      <c r="X1663" s="23"/>
      <c r="Y1663" s="23"/>
      <c r="Z1663" s="23"/>
      <c r="AA1663" s="23"/>
      <c r="AB1663" s="23"/>
      <c r="AC1663" s="23" t="s">
        <v>62</v>
      </c>
      <c r="AD1663" s="23"/>
      <c r="AE1663" s="23"/>
      <c r="AF1663" s="23"/>
      <c r="AG1663" s="23"/>
      <c r="AH1663" s="290"/>
      <c r="AI1663" s="23"/>
      <c r="AJ1663" s="23"/>
      <c r="AK1663" s="23"/>
      <c r="AL1663" s="23"/>
      <c r="AM1663" s="23"/>
      <c r="AN1663" s="23"/>
    </row>
    <row r="1664" spans="1:40" ht="46.5" customHeight="1" x14ac:dyDescent="0.2">
      <c r="A1664" s="106" t="s">
        <v>531</v>
      </c>
      <c r="B1664" s="292">
        <v>2022</v>
      </c>
      <c r="C1664" s="16" t="s">
        <v>125</v>
      </c>
      <c r="D1664" s="20" t="s">
        <v>4572</v>
      </c>
      <c r="E1664" s="265" t="s">
        <v>1424</v>
      </c>
      <c r="F1664" s="23"/>
      <c r="G1664" s="179"/>
      <c r="H1664" s="20"/>
      <c r="I1664" s="20"/>
      <c r="J1664" s="23" t="s">
        <v>1425</v>
      </c>
      <c r="K1664" s="23"/>
      <c r="L1664" s="23"/>
      <c r="M1664" s="23"/>
      <c r="N1664" s="23" t="s">
        <v>1240</v>
      </c>
      <c r="O1664" s="23" t="s">
        <v>281</v>
      </c>
      <c r="P1664" s="23"/>
      <c r="Q1664" s="23"/>
      <c r="R1664" s="23"/>
      <c r="S1664" s="23"/>
      <c r="T1664" s="23"/>
      <c r="U1664" s="23"/>
      <c r="V1664" s="23"/>
      <c r="W1664" s="23"/>
      <c r="X1664" s="23"/>
      <c r="Y1664" s="23"/>
      <c r="Z1664" s="23"/>
      <c r="AA1664" s="23"/>
      <c r="AB1664" s="23"/>
      <c r="AC1664" s="23" t="s">
        <v>62</v>
      </c>
      <c r="AD1664" s="23"/>
      <c r="AE1664" s="23"/>
      <c r="AF1664" s="23"/>
      <c r="AG1664" s="23"/>
      <c r="AH1664" s="290"/>
      <c r="AI1664" s="23"/>
      <c r="AJ1664" s="23"/>
      <c r="AK1664" s="23"/>
      <c r="AL1664" s="23"/>
      <c r="AM1664" s="23"/>
      <c r="AN1664" s="23"/>
    </row>
    <row r="1665" spans="1:40" ht="46.5" customHeight="1" x14ac:dyDescent="0.2">
      <c r="A1665" s="106" t="s">
        <v>531</v>
      </c>
      <c r="B1665" s="292">
        <v>2022</v>
      </c>
      <c r="C1665" s="16" t="s">
        <v>79</v>
      </c>
      <c r="D1665" s="20" t="s">
        <v>4573</v>
      </c>
      <c r="E1665" s="265" t="s">
        <v>1343</v>
      </c>
      <c r="F1665" s="23"/>
      <c r="G1665" s="179"/>
      <c r="H1665" s="20"/>
      <c r="I1665" s="20"/>
      <c r="J1665" s="23" t="s">
        <v>1532</v>
      </c>
      <c r="K1665" s="23"/>
      <c r="L1665" s="23"/>
      <c r="M1665" s="23"/>
      <c r="N1665" s="23" t="s">
        <v>85</v>
      </c>
      <c r="O1665" s="23" t="s">
        <v>86</v>
      </c>
      <c r="P1665" s="23"/>
      <c r="Q1665" s="23"/>
      <c r="R1665" s="23"/>
      <c r="S1665" s="23"/>
      <c r="T1665" s="23"/>
      <c r="U1665" s="23"/>
      <c r="V1665" s="23"/>
      <c r="W1665" s="23"/>
      <c r="X1665" s="23"/>
      <c r="Y1665" s="23"/>
      <c r="Z1665" s="23"/>
      <c r="AA1665" s="23"/>
      <c r="AB1665" s="23"/>
      <c r="AC1665" s="23" t="s">
        <v>62</v>
      </c>
      <c r="AD1665" s="23"/>
      <c r="AE1665" s="23"/>
      <c r="AF1665" s="23"/>
      <c r="AG1665" s="23"/>
      <c r="AH1665" s="290"/>
      <c r="AI1665" s="23"/>
      <c r="AJ1665" s="23"/>
      <c r="AK1665" s="23"/>
      <c r="AL1665" s="23"/>
      <c r="AM1665" s="23"/>
      <c r="AN1665" s="23"/>
    </row>
    <row r="1666" spans="1:40" ht="46.5" customHeight="1" x14ac:dyDescent="0.2">
      <c r="A1666" s="106" t="s">
        <v>531</v>
      </c>
      <c r="B1666" s="292">
        <v>2022</v>
      </c>
      <c r="C1666" s="16" t="s">
        <v>79</v>
      </c>
      <c r="D1666" s="20" t="s">
        <v>4574</v>
      </c>
      <c r="E1666" s="265" t="s">
        <v>1534</v>
      </c>
      <c r="F1666" s="23"/>
      <c r="G1666" s="179"/>
      <c r="H1666" s="20"/>
      <c r="I1666" s="20"/>
      <c r="J1666" s="23" t="s">
        <v>1533</v>
      </c>
      <c r="K1666" s="23"/>
      <c r="L1666" s="23"/>
      <c r="M1666" s="23"/>
      <c r="N1666" s="23" t="s">
        <v>85</v>
      </c>
      <c r="O1666" s="23" t="s">
        <v>86</v>
      </c>
      <c r="P1666" s="23"/>
      <c r="Q1666" s="23"/>
      <c r="R1666" s="23"/>
      <c r="S1666" s="23"/>
      <c r="T1666" s="23"/>
      <c r="U1666" s="23"/>
      <c r="V1666" s="23"/>
      <c r="W1666" s="23"/>
      <c r="X1666" s="23"/>
      <c r="Y1666" s="23"/>
      <c r="Z1666" s="23"/>
      <c r="AA1666" s="23"/>
      <c r="AB1666" s="23"/>
      <c r="AC1666" s="23" t="s">
        <v>62</v>
      </c>
      <c r="AD1666" s="23"/>
      <c r="AE1666" s="23"/>
      <c r="AF1666" s="23"/>
      <c r="AG1666" s="23"/>
      <c r="AH1666" s="290"/>
      <c r="AI1666" s="23"/>
      <c r="AJ1666" s="23"/>
      <c r="AK1666" s="23"/>
      <c r="AL1666" s="23"/>
      <c r="AM1666" s="23"/>
      <c r="AN1666" s="23"/>
    </row>
    <row r="1667" spans="1:40" ht="46.5" customHeight="1" x14ac:dyDescent="0.2">
      <c r="A1667" s="244" t="s">
        <v>670</v>
      </c>
      <c r="B1667" s="292">
        <v>2022</v>
      </c>
      <c r="C1667" s="16" t="s">
        <v>136</v>
      </c>
      <c r="D1667" s="20" t="s">
        <v>4575</v>
      </c>
      <c r="E1667" s="265" t="s">
        <v>1444</v>
      </c>
      <c r="F1667" s="23"/>
      <c r="G1667" s="179"/>
      <c r="H1667" s="345">
        <v>44614</v>
      </c>
      <c r="I1667" s="21" t="s">
        <v>1442</v>
      </c>
      <c r="J1667" s="23"/>
      <c r="K1667" s="23"/>
      <c r="L1667" s="23"/>
      <c r="M1667" s="23"/>
      <c r="N1667" s="23" t="s">
        <v>147</v>
      </c>
      <c r="O1667" s="23" t="s">
        <v>142</v>
      </c>
      <c r="P1667" s="23"/>
      <c r="Q1667" s="23"/>
      <c r="R1667" s="23"/>
      <c r="S1667" s="23"/>
      <c r="T1667" s="23"/>
      <c r="U1667" s="23"/>
      <c r="V1667" s="23"/>
      <c r="W1667" s="23"/>
      <c r="X1667" s="23"/>
      <c r="Y1667" s="23"/>
      <c r="Z1667" s="23"/>
      <c r="AA1667" s="23"/>
      <c r="AB1667" s="23"/>
      <c r="AC1667" s="23"/>
      <c r="AD1667" s="23"/>
      <c r="AE1667" s="23"/>
      <c r="AF1667" s="23"/>
      <c r="AG1667" s="23"/>
      <c r="AH1667" s="290"/>
      <c r="AI1667" s="23"/>
      <c r="AJ1667" s="23"/>
      <c r="AK1667" s="23"/>
      <c r="AL1667" s="23"/>
      <c r="AM1667" s="23"/>
      <c r="AN1667" s="23"/>
    </row>
    <row r="1668" spans="1:40" ht="46.5" customHeight="1" x14ac:dyDescent="0.2">
      <c r="A1668" s="244" t="s">
        <v>670</v>
      </c>
      <c r="B1668" s="292">
        <v>2022</v>
      </c>
      <c r="C1668" s="16" t="s">
        <v>136</v>
      </c>
      <c r="D1668" s="20" t="s">
        <v>4576</v>
      </c>
      <c r="E1668" s="265" t="s">
        <v>1444</v>
      </c>
      <c r="F1668" s="23"/>
      <c r="G1668" s="179"/>
      <c r="H1668" s="345">
        <v>44623</v>
      </c>
      <c r="I1668" s="21" t="s">
        <v>1443</v>
      </c>
      <c r="J1668" s="23"/>
      <c r="K1668" s="23"/>
      <c r="L1668" s="23"/>
      <c r="M1668" s="23"/>
      <c r="N1668" s="23" t="s">
        <v>147</v>
      </c>
      <c r="O1668" s="23" t="s">
        <v>142</v>
      </c>
      <c r="P1668" s="23"/>
      <c r="Q1668" s="23"/>
      <c r="R1668" s="23"/>
      <c r="S1668" s="23"/>
      <c r="T1668" s="23"/>
      <c r="U1668" s="23"/>
      <c r="V1668" s="23"/>
      <c r="W1668" s="23"/>
      <c r="X1668" s="23"/>
      <c r="Y1668" s="23"/>
      <c r="Z1668" s="23"/>
      <c r="AA1668" s="23"/>
      <c r="AB1668" s="23"/>
      <c r="AC1668" s="23" t="s">
        <v>62</v>
      </c>
      <c r="AD1668" s="23"/>
      <c r="AE1668" s="23"/>
      <c r="AF1668" s="23"/>
      <c r="AG1668" s="23"/>
      <c r="AH1668" s="290"/>
      <c r="AI1668" s="23"/>
      <c r="AJ1668" s="23"/>
      <c r="AK1668" s="23"/>
      <c r="AL1668" s="23"/>
      <c r="AM1668" s="23"/>
      <c r="AN1668" s="23"/>
    </row>
    <row r="1669" spans="1:40" ht="46.5" customHeight="1" x14ac:dyDescent="0.2">
      <c r="A1669" s="244" t="s">
        <v>670</v>
      </c>
      <c r="B1669" s="292">
        <v>2022</v>
      </c>
      <c r="C1669" s="16" t="s">
        <v>136</v>
      </c>
      <c r="D1669" s="20" t="s">
        <v>4577</v>
      </c>
      <c r="E1669" s="265" t="s">
        <v>1444</v>
      </c>
      <c r="F1669" s="23"/>
      <c r="G1669" s="179"/>
      <c r="H1669" s="345">
        <v>44635</v>
      </c>
      <c r="I1669" s="21" t="s">
        <v>1482</v>
      </c>
      <c r="J1669" s="23"/>
      <c r="K1669" s="23"/>
      <c r="L1669" s="23"/>
      <c r="M1669" s="23"/>
      <c r="N1669" s="23" t="s">
        <v>147</v>
      </c>
      <c r="O1669" s="23" t="s">
        <v>142</v>
      </c>
      <c r="P1669" s="23"/>
      <c r="Q1669" s="23"/>
      <c r="R1669" s="23"/>
      <c r="S1669" s="23"/>
      <c r="T1669" s="23"/>
      <c r="U1669" s="23"/>
      <c r="V1669" s="23"/>
      <c r="W1669" s="23"/>
      <c r="X1669" s="23"/>
      <c r="Y1669" s="23"/>
      <c r="Z1669" s="23"/>
      <c r="AA1669" s="23"/>
      <c r="AB1669" s="23"/>
      <c r="AC1669" s="23" t="s">
        <v>62</v>
      </c>
      <c r="AD1669" s="23"/>
      <c r="AE1669" s="23"/>
      <c r="AF1669" s="23"/>
      <c r="AG1669" s="23"/>
      <c r="AH1669" s="290"/>
      <c r="AI1669" s="23"/>
      <c r="AJ1669" s="23"/>
      <c r="AK1669" s="23"/>
      <c r="AL1669" s="23"/>
      <c r="AM1669" s="23"/>
      <c r="AN1669" s="23"/>
    </row>
    <row r="1670" spans="1:40" ht="46.5" customHeight="1" x14ac:dyDescent="0.2">
      <c r="A1670" s="244" t="s">
        <v>670</v>
      </c>
      <c r="B1670" s="292">
        <v>2022</v>
      </c>
      <c r="C1670" s="16" t="s">
        <v>87</v>
      </c>
      <c r="D1670" s="20" t="s">
        <v>4578</v>
      </c>
      <c r="E1670" s="265" t="s">
        <v>1444</v>
      </c>
      <c r="F1670" s="23"/>
      <c r="G1670" s="179"/>
      <c r="H1670" s="345">
        <v>44649</v>
      </c>
      <c r="I1670" s="21" t="s">
        <v>1530</v>
      </c>
      <c r="J1670" s="23"/>
      <c r="K1670" s="23"/>
      <c r="L1670" s="23"/>
      <c r="M1670" s="23"/>
      <c r="N1670" s="23" t="s">
        <v>185</v>
      </c>
      <c r="O1670" s="23" t="s">
        <v>186</v>
      </c>
      <c r="P1670" s="23"/>
      <c r="Q1670" s="23"/>
      <c r="R1670" s="23"/>
      <c r="S1670" s="23"/>
      <c r="T1670" s="23"/>
      <c r="U1670" s="23"/>
      <c r="V1670" s="23"/>
      <c r="W1670" s="23"/>
      <c r="X1670" s="23"/>
      <c r="Y1670" s="23"/>
      <c r="Z1670" s="23"/>
      <c r="AA1670" s="23"/>
      <c r="AB1670" s="23"/>
      <c r="AC1670" s="23" t="s">
        <v>62</v>
      </c>
      <c r="AD1670" s="23"/>
      <c r="AE1670" s="23"/>
      <c r="AF1670" s="23"/>
      <c r="AG1670" s="23"/>
      <c r="AH1670" s="290"/>
      <c r="AI1670" s="23"/>
      <c r="AJ1670" s="23"/>
      <c r="AK1670" s="23"/>
      <c r="AL1670" s="23"/>
      <c r="AM1670" s="23"/>
      <c r="AN1670" s="23"/>
    </row>
    <row r="1671" spans="1:40" ht="46.5" customHeight="1" x14ac:dyDescent="0.2">
      <c r="A1671" s="244" t="s">
        <v>670</v>
      </c>
      <c r="B1671" s="292">
        <v>2022</v>
      </c>
      <c r="C1671" s="16" t="s">
        <v>79</v>
      </c>
      <c r="D1671" s="20" t="s">
        <v>4579</v>
      </c>
      <c r="E1671" s="265" t="s">
        <v>1444</v>
      </c>
      <c r="F1671" s="23"/>
      <c r="G1671" s="179"/>
      <c r="H1671" s="345">
        <v>44635</v>
      </c>
      <c r="I1671" s="21" t="s">
        <v>1481</v>
      </c>
      <c r="J1671" s="23"/>
      <c r="K1671" s="23"/>
      <c r="L1671" s="23"/>
      <c r="M1671" s="23"/>
      <c r="N1671" s="23" t="s">
        <v>929</v>
      </c>
      <c r="O1671" s="23" t="s">
        <v>495</v>
      </c>
      <c r="P1671" s="23"/>
      <c r="Q1671" s="23"/>
      <c r="R1671" s="23"/>
      <c r="S1671" s="23"/>
      <c r="T1671" s="23"/>
      <c r="U1671" s="23"/>
      <c r="V1671" s="23"/>
      <c r="W1671" s="23"/>
      <c r="X1671" s="23"/>
      <c r="Y1671" s="23"/>
      <c r="Z1671" s="23"/>
      <c r="AA1671" s="23"/>
      <c r="AB1671" s="23"/>
      <c r="AC1671" s="23"/>
      <c r="AD1671" s="23"/>
      <c r="AE1671" s="23"/>
      <c r="AF1671" s="23"/>
      <c r="AG1671" s="23"/>
      <c r="AH1671" s="290"/>
      <c r="AI1671" s="23"/>
      <c r="AJ1671" s="23"/>
      <c r="AK1671" s="23"/>
      <c r="AL1671" s="23"/>
      <c r="AM1671" s="23"/>
      <c r="AN1671" s="23"/>
    </row>
    <row r="1672" spans="1:40" ht="46.5" customHeight="1" x14ac:dyDescent="0.2">
      <c r="A1672" s="244" t="s">
        <v>670</v>
      </c>
      <c r="B1672" s="292">
        <v>2022</v>
      </c>
      <c r="C1672" s="16" t="s">
        <v>87</v>
      </c>
      <c r="D1672" s="20" t="s">
        <v>4580</v>
      </c>
      <c r="E1672" s="265" t="s">
        <v>1444</v>
      </c>
      <c r="F1672" s="23"/>
      <c r="G1672" s="179"/>
      <c r="H1672" s="345">
        <v>44616</v>
      </c>
      <c r="I1672" s="21" t="s">
        <v>1483</v>
      </c>
      <c r="J1672" s="23"/>
      <c r="K1672" s="23"/>
      <c r="L1672" s="23"/>
      <c r="M1672" s="23"/>
      <c r="N1672" s="23" t="s">
        <v>238</v>
      </c>
      <c r="O1672" s="23" t="s">
        <v>239</v>
      </c>
      <c r="P1672" s="23"/>
      <c r="Q1672" s="23"/>
      <c r="R1672" s="23"/>
      <c r="S1672" s="23"/>
      <c r="T1672" s="23"/>
      <c r="U1672" s="23"/>
      <c r="V1672" s="23"/>
      <c r="W1672" s="23"/>
      <c r="X1672" s="23"/>
      <c r="Y1672" s="23"/>
      <c r="Z1672" s="23"/>
      <c r="AA1672" s="23"/>
      <c r="AB1672" s="23"/>
      <c r="AC1672" s="23"/>
      <c r="AD1672" s="23"/>
      <c r="AE1672" s="23"/>
      <c r="AF1672" s="23"/>
      <c r="AG1672" s="23"/>
      <c r="AH1672" s="290"/>
      <c r="AI1672" s="23"/>
      <c r="AJ1672" s="23"/>
      <c r="AK1672" s="23"/>
      <c r="AL1672" s="23"/>
      <c r="AM1672" s="23"/>
      <c r="AN1672" s="23"/>
    </row>
    <row r="1673" spans="1:40" ht="46.5" customHeight="1" x14ac:dyDescent="0.2">
      <c r="A1673" s="244" t="s">
        <v>670</v>
      </c>
      <c r="B1673" s="292">
        <v>2022</v>
      </c>
      <c r="C1673" s="16" t="s">
        <v>87</v>
      </c>
      <c r="D1673" s="20" t="s">
        <v>4581</v>
      </c>
      <c r="E1673" s="265" t="s">
        <v>1444</v>
      </c>
      <c r="F1673" s="23"/>
      <c r="G1673" s="179"/>
      <c r="H1673" s="345">
        <v>44616</v>
      </c>
      <c r="I1673" s="21" t="s">
        <v>1484</v>
      </c>
      <c r="J1673" s="23"/>
      <c r="K1673" s="23"/>
      <c r="L1673" s="23"/>
      <c r="M1673" s="23"/>
      <c r="N1673" s="23" t="s">
        <v>586</v>
      </c>
      <c r="O1673" s="23" t="s">
        <v>1485</v>
      </c>
      <c r="P1673" s="23"/>
      <c r="Q1673" s="23"/>
      <c r="R1673" s="23"/>
      <c r="S1673" s="23"/>
      <c r="T1673" s="23"/>
      <c r="U1673" s="23"/>
      <c r="V1673" s="23"/>
      <c r="W1673" s="23"/>
      <c r="X1673" s="23"/>
      <c r="Y1673" s="23"/>
      <c r="Z1673" s="23"/>
      <c r="AA1673" s="23"/>
      <c r="AB1673" s="23"/>
      <c r="AC1673" s="23"/>
      <c r="AD1673" s="23"/>
      <c r="AE1673" s="23"/>
      <c r="AF1673" s="23"/>
      <c r="AG1673" s="23"/>
      <c r="AH1673" s="290"/>
      <c r="AI1673" s="23"/>
      <c r="AJ1673" s="23"/>
      <c r="AK1673" s="23"/>
      <c r="AL1673" s="23"/>
      <c r="AM1673" s="23"/>
      <c r="AN1673" s="23"/>
    </row>
    <row r="1674" spans="1:40" ht="46.5" customHeight="1" x14ac:dyDescent="0.2">
      <c r="A1674" s="23" t="s">
        <v>683</v>
      </c>
      <c r="B1674" s="292">
        <v>2022</v>
      </c>
      <c r="C1674" s="16" t="s">
        <v>87</v>
      </c>
      <c r="D1674" s="20" t="s">
        <v>4582</v>
      </c>
      <c r="E1674" s="265" t="s">
        <v>1514</v>
      </c>
      <c r="F1674" s="23"/>
      <c r="G1674" s="179"/>
      <c r="H1674" s="20"/>
      <c r="I1674" s="21" t="s">
        <v>1516</v>
      </c>
      <c r="J1674" s="23" t="s">
        <v>1515</v>
      </c>
      <c r="K1674" s="23"/>
      <c r="L1674" s="23"/>
      <c r="M1674" s="23"/>
      <c r="N1674" s="23" t="s">
        <v>99</v>
      </c>
      <c r="O1674" s="23" t="s">
        <v>100</v>
      </c>
      <c r="P1674" s="23"/>
      <c r="Q1674" s="23"/>
      <c r="R1674" s="23"/>
      <c r="S1674" s="23"/>
      <c r="T1674" s="23"/>
      <c r="U1674" s="23"/>
      <c r="V1674" s="23"/>
      <c r="W1674" s="23"/>
      <c r="X1674" s="23"/>
      <c r="Y1674" s="23"/>
      <c r="Z1674" s="23"/>
      <c r="AA1674" s="23"/>
      <c r="AB1674" s="23"/>
      <c r="AC1674" s="23"/>
      <c r="AD1674" s="23"/>
      <c r="AE1674" s="23"/>
      <c r="AF1674" s="23"/>
      <c r="AG1674" s="23"/>
      <c r="AH1674" s="290"/>
      <c r="AI1674" s="23"/>
      <c r="AJ1674" s="23"/>
      <c r="AK1674" s="23"/>
      <c r="AL1674" s="23"/>
      <c r="AM1674" s="23"/>
      <c r="AN1674" s="23"/>
    </row>
    <row r="1675" spans="1:40" x14ac:dyDescent="0.2">
      <c r="AJ1675" s="2"/>
    </row>
    <row r="1676" spans="1:40" x14ac:dyDescent="0.2">
      <c r="AJ1676" s="2"/>
    </row>
    <row r="1677" spans="1:40" x14ac:dyDescent="0.2">
      <c r="AJ1677" s="2"/>
    </row>
    <row r="1678" spans="1:40" x14ac:dyDescent="0.2">
      <c r="AJ1678" s="2"/>
    </row>
    <row r="1679" spans="1:40" x14ac:dyDescent="0.2">
      <c r="AJ1679" s="2"/>
    </row>
    <row r="1680" spans="1:40" x14ac:dyDescent="0.2">
      <c r="AJ1680" s="2"/>
    </row>
    <row r="1681" spans="3:34" s="2" customFormat="1" x14ac:dyDescent="0.2">
      <c r="C1681" s="434"/>
      <c r="AH1681" s="281"/>
    </row>
    <row r="1682" spans="3:34" s="2" customFormat="1" x14ac:dyDescent="0.2">
      <c r="C1682" s="434"/>
      <c r="AH1682" s="281"/>
    </row>
    <row r="1683" spans="3:34" s="2" customFormat="1" x14ac:dyDescent="0.2">
      <c r="C1683" s="434"/>
      <c r="AH1683" s="281"/>
    </row>
    <row r="1684" spans="3:34" s="2" customFormat="1" x14ac:dyDescent="0.2">
      <c r="C1684" s="434"/>
      <c r="AH1684" s="281"/>
    </row>
    <row r="1685" spans="3:34" s="2" customFormat="1" x14ac:dyDescent="0.2">
      <c r="C1685" s="434"/>
      <c r="AH1685" s="281"/>
    </row>
    <row r="1686" spans="3:34" s="2" customFormat="1" x14ac:dyDescent="0.2">
      <c r="C1686" s="434"/>
      <c r="AH1686" s="281"/>
    </row>
    <row r="1687" spans="3:34" s="2" customFormat="1" x14ac:dyDescent="0.2">
      <c r="C1687" s="434"/>
      <c r="AH1687" s="281"/>
    </row>
    <row r="1688" spans="3:34" s="2" customFormat="1" x14ac:dyDescent="0.2">
      <c r="C1688" s="434"/>
      <c r="AH1688" s="281"/>
    </row>
    <row r="1689" spans="3:34" s="2" customFormat="1" x14ac:dyDescent="0.2">
      <c r="C1689" s="434"/>
      <c r="AH1689" s="281"/>
    </row>
    <row r="1690" spans="3:34" s="2" customFormat="1" x14ac:dyDescent="0.2">
      <c r="C1690" s="434"/>
      <c r="AH1690" s="281"/>
    </row>
    <row r="1691" spans="3:34" s="2" customFormat="1" x14ac:dyDescent="0.2">
      <c r="C1691" s="434"/>
      <c r="AH1691" s="281"/>
    </row>
    <row r="1692" spans="3:34" s="2" customFormat="1" x14ac:dyDescent="0.2">
      <c r="C1692" s="434"/>
      <c r="AH1692" s="281"/>
    </row>
    <row r="1693" spans="3:34" s="2" customFormat="1" x14ac:dyDescent="0.2">
      <c r="C1693" s="434"/>
      <c r="AH1693" s="281"/>
    </row>
    <row r="1694" spans="3:34" s="2" customFormat="1" x14ac:dyDescent="0.2">
      <c r="C1694" s="434"/>
      <c r="AH1694" s="281"/>
    </row>
    <row r="1695" spans="3:34" s="2" customFormat="1" x14ac:dyDescent="0.2">
      <c r="C1695" s="434"/>
      <c r="AH1695" s="281"/>
    </row>
    <row r="1696" spans="3:34" s="2" customFormat="1" x14ac:dyDescent="0.2">
      <c r="C1696" s="434"/>
      <c r="AH1696" s="281"/>
    </row>
    <row r="1697" spans="3:34" s="2" customFormat="1" x14ac:dyDescent="0.2">
      <c r="C1697" s="434"/>
      <c r="AH1697" s="281"/>
    </row>
    <row r="1698" spans="3:34" s="2" customFormat="1" x14ac:dyDescent="0.2">
      <c r="C1698" s="434"/>
      <c r="AH1698" s="281"/>
    </row>
    <row r="1699" spans="3:34" s="2" customFormat="1" x14ac:dyDescent="0.2">
      <c r="C1699" s="434"/>
      <c r="AH1699" s="281"/>
    </row>
    <row r="1700" spans="3:34" s="2" customFormat="1" x14ac:dyDescent="0.2">
      <c r="C1700" s="434"/>
      <c r="AH1700" s="281"/>
    </row>
    <row r="1701" spans="3:34" s="2" customFormat="1" x14ac:dyDescent="0.2">
      <c r="C1701" s="434"/>
      <c r="AH1701" s="281"/>
    </row>
    <row r="1702" spans="3:34" s="2" customFormat="1" x14ac:dyDescent="0.2">
      <c r="C1702" s="434"/>
      <c r="AH1702" s="281"/>
    </row>
    <row r="1703" spans="3:34" s="2" customFormat="1" x14ac:dyDescent="0.2">
      <c r="C1703" s="434"/>
      <c r="AH1703" s="281"/>
    </row>
    <row r="1704" spans="3:34" s="2" customFormat="1" x14ac:dyDescent="0.2">
      <c r="C1704" s="434"/>
      <c r="AH1704" s="281"/>
    </row>
    <row r="1705" spans="3:34" s="2" customFormat="1" x14ac:dyDescent="0.2">
      <c r="C1705" s="434"/>
      <c r="AH1705" s="281"/>
    </row>
    <row r="1706" spans="3:34" s="2" customFormat="1" x14ac:dyDescent="0.2">
      <c r="C1706" s="434"/>
      <c r="AH1706" s="281"/>
    </row>
    <row r="1707" spans="3:34" s="2" customFormat="1" x14ac:dyDescent="0.2">
      <c r="C1707" s="434"/>
      <c r="AH1707" s="281"/>
    </row>
    <row r="1708" spans="3:34" s="2" customFormat="1" x14ac:dyDescent="0.2">
      <c r="C1708" s="434"/>
      <c r="AH1708" s="281"/>
    </row>
    <row r="1709" spans="3:34" s="2" customFormat="1" x14ac:dyDescent="0.2">
      <c r="C1709" s="434"/>
      <c r="AH1709" s="281"/>
    </row>
    <row r="1710" spans="3:34" s="2" customFormat="1" x14ac:dyDescent="0.2">
      <c r="C1710" s="434"/>
      <c r="AH1710" s="281"/>
    </row>
    <row r="1711" spans="3:34" s="2" customFormat="1" x14ac:dyDescent="0.2">
      <c r="C1711" s="434"/>
      <c r="AH1711" s="281"/>
    </row>
    <row r="1712" spans="3:34" s="2" customFormat="1" x14ac:dyDescent="0.2">
      <c r="C1712" s="434"/>
      <c r="AH1712" s="281"/>
    </row>
    <row r="1713" spans="3:34" s="2" customFormat="1" x14ac:dyDescent="0.2">
      <c r="C1713" s="434"/>
      <c r="AH1713" s="281"/>
    </row>
    <row r="1714" spans="3:34" s="2" customFormat="1" x14ac:dyDescent="0.2">
      <c r="C1714" s="434"/>
      <c r="AH1714" s="281"/>
    </row>
    <row r="1715" spans="3:34" s="2" customFormat="1" x14ac:dyDescent="0.2">
      <c r="C1715" s="434"/>
      <c r="AH1715" s="281"/>
    </row>
    <row r="1716" spans="3:34" s="2" customFormat="1" x14ac:dyDescent="0.2">
      <c r="C1716" s="434"/>
      <c r="AH1716" s="281"/>
    </row>
    <row r="1717" spans="3:34" s="2" customFormat="1" x14ac:dyDescent="0.2">
      <c r="C1717" s="434"/>
      <c r="AH1717" s="281"/>
    </row>
    <row r="1718" spans="3:34" s="2" customFormat="1" x14ac:dyDescent="0.2">
      <c r="C1718" s="434"/>
      <c r="AH1718" s="281"/>
    </row>
    <row r="1719" spans="3:34" s="2" customFormat="1" x14ac:dyDescent="0.2">
      <c r="C1719" s="434"/>
      <c r="AH1719" s="281"/>
    </row>
    <row r="1720" spans="3:34" s="2" customFormat="1" x14ac:dyDescent="0.2">
      <c r="C1720" s="434"/>
      <c r="AH1720" s="281"/>
    </row>
    <row r="1721" spans="3:34" s="2" customFormat="1" x14ac:dyDescent="0.2">
      <c r="C1721" s="434"/>
      <c r="AH1721" s="281"/>
    </row>
    <row r="1722" spans="3:34" s="2" customFormat="1" x14ac:dyDescent="0.2">
      <c r="C1722" s="434"/>
      <c r="AH1722" s="281"/>
    </row>
    <row r="1723" spans="3:34" s="2" customFormat="1" x14ac:dyDescent="0.2">
      <c r="C1723" s="434"/>
      <c r="AH1723" s="281"/>
    </row>
    <row r="1724" spans="3:34" s="2" customFormat="1" x14ac:dyDescent="0.2">
      <c r="C1724" s="434"/>
      <c r="AH1724" s="281"/>
    </row>
    <row r="1725" spans="3:34" s="2" customFormat="1" x14ac:dyDescent="0.2">
      <c r="C1725" s="434"/>
      <c r="AH1725" s="281"/>
    </row>
    <row r="1726" spans="3:34" s="2" customFormat="1" x14ac:dyDescent="0.2">
      <c r="C1726" s="434"/>
      <c r="AH1726" s="281"/>
    </row>
    <row r="1727" spans="3:34" s="2" customFormat="1" x14ac:dyDescent="0.2">
      <c r="C1727" s="434"/>
      <c r="AH1727" s="281"/>
    </row>
    <row r="1728" spans="3:34" s="2" customFormat="1" x14ac:dyDescent="0.2">
      <c r="C1728" s="434"/>
      <c r="AH1728" s="281"/>
    </row>
    <row r="1729" spans="3:34" s="2" customFormat="1" x14ac:dyDescent="0.2">
      <c r="C1729" s="434"/>
      <c r="AH1729" s="281"/>
    </row>
    <row r="1730" spans="3:34" s="2" customFormat="1" x14ac:dyDescent="0.2">
      <c r="C1730" s="434"/>
      <c r="AH1730" s="281"/>
    </row>
    <row r="1731" spans="3:34" s="2" customFormat="1" x14ac:dyDescent="0.2">
      <c r="C1731" s="434"/>
      <c r="AH1731" s="281"/>
    </row>
    <row r="1732" spans="3:34" s="2" customFormat="1" x14ac:dyDescent="0.2">
      <c r="C1732" s="434"/>
      <c r="AH1732" s="281"/>
    </row>
    <row r="1733" spans="3:34" s="2" customFormat="1" x14ac:dyDescent="0.2">
      <c r="C1733" s="434"/>
      <c r="AH1733" s="281"/>
    </row>
    <row r="1734" spans="3:34" s="2" customFormat="1" x14ac:dyDescent="0.2">
      <c r="C1734" s="434"/>
      <c r="AH1734" s="281"/>
    </row>
    <row r="1735" spans="3:34" s="2" customFormat="1" x14ac:dyDescent="0.2">
      <c r="C1735" s="434"/>
      <c r="AH1735" s="281"/>
    </row>
    <row r="1736" spans="3:34" s="2" customFormat="1" x14ac:dyDescent="0.2">
      <c r="C1736" s="434"/>
      <c r="AH1736" s="281"/>
    </row>
    <row r="1737" spans="3:34" s="2" customFormat="1" x14ac:dyDescent="0.2">
      <c r="C1737" s="434"/>
      <c r="AH1737" s="281"/>
    </row>
    <row r="1738" spans="3:34" s="2" customFormat="1" x14ac:dyDescent="0.2">
      <c r="C1738" s="434"/>
      <c r="AH1738" s="281"/>
    </row>
    <row r="1739" spans="3:34" s="2" customFormat="1" x14ac:dyDescent="0.2">
      <c r="C1739" s="434"/>
      <c r="AH1739" s="281"/>
    </row>
    <row r="1740" spans="3:34" s="2" customFormat="1" x14ac:dyDescent="0.2">
      <c r="C1740" s="434"/>
      <c r="AH1740" s="281"/>
    </row>
    <row r="1741" spans="3:34" s="2" customFormat="1" x14ac:dyDescent="0.2">
      <c r="C1741" s="434"/>
      <c r="AH1741" s="281"/>
    </row>
    <row r="1742" spans="3:34" s="2" customFormat="1" x14ac:dyDescent="0.2">
      <c r="C1742" s="434"/>
      <c r="AH1742" s="281"/>
    </row>
    <row r="1743" spans="3:34" s="2" customFormat="1" x14ac:dyDescent="0.2">
      <c r="C1743" s="434"/>
      <c r="AH1743" s="281"/>
    </row>
    <row r="1744" spans="3:34" s="2" customFormat="1" x14ac:dyDescent="0.2">
      <c r="C1744" s="434"/>
      <c r="AH1744" s="281"/>
    </row>
    <row r="1745" spans="1:40" ht="46.5" customHeight="1" x14ac:dyDescent="0.2">
      <c r="A1745" s="106" t="s">
        <v>320</v>
      </c>
      <c r="B1745" s="292" t="s">
        <v>4665</v>
      </c>
      <c r="C1745" s="16" t="s">
        <v>1579</v>
      </c>
      <c r="D1745" s="374" t="s">
        <v>4654</v>
      </c>
      <c r="E1745" s="375" t="s">
        <v>1168</v>
      </c>
      <c r="G1745" s="53"/>
      <c r="H1745" s="92" t="s">
        <v>728</v>
      </c>
      <c r="I1745" s="67" t="s">
        <v>1312</v>
      </c>
      <c r="J1745" s="20"/>
      <c r="K1745" s="16">
        <v>1</v>
      </c>
      <c r="L1745" s="23"/>
      <c r="M1745" s="23"/>
      <c r="N1745" s="23" t="s">
        <v>298</v>
      </c>
      <c r="O1745" s="23" t="s">
        <v>299</v>
      </c>
      <c r="P1745" s="23"/>
      <c r="Q1745" s="23"/>
      <c r="R1745" s="23"/>
      <c r="S1745" s="23"/>
      <c r="T1745" s="23"/>
      <c r="U1745" s="23"/>
      <c r="V1745" s="23"/>
      <c r="W1745" s="23"/>
      <c r="X1745" s="23"/>
      <c r="Y1745" s="23"/>
      <c r="Z1745" s="23"/>
      <c r="AA1745" s="23"/>
      <c r="AB1745" s="23"/>
      <c r="AC1745" s="23" t="s">
        <v>62</v>
      </c>
      <c r="AD1745" s="23" t="s">
        <v>62</v>
      </c>
      <c r="AE1745" s="23"/>
      <c r="AF1745" s="16"/>
      <c r="AG1745" s="16"/>
      <c r="AH1745" s="280"/>
      <c r="AI1745" s="16"/>
      <c r="AJ1745" s="16"/>
      <c r="AK1745" s="23"/>
      <c r="AL1745" s="23"/>
      <c r="AM1745" s="23"/>
      <c r="AN1745" s="23"/>
    </row>
    <row r="1746" spans="1:40" ht="46.5" customHeight="1" x14ac:dyDescent="0.2">
      <c r="A1746" s="292" t="s">
        <v>5125</v>
      </c>
      <c r="B1746" s="292" t="s">
        <v>4665</v>
      </c>
      <c r="C1746" s="431" t="s">
        <v>125</v>
      </c>
      <c r="D1746" s="335" t="s">
        <v>4655</v>
      </c>
      <c r="E1746" s="342" t="s">
        <v>949</v>
      </c>
      <c r="F1746" s="329"/>
      <c r="G1746" s="330">
        <v>44186</v>
      </c>
      <c r="H1746" s="376" t="s">
        <v>1571</v>
      </c>
      <c r="I1746" s="67" t="s">
        <v>950</v>
      </c>
      <c r="J1746" s="20"/>
      <c r="K1746" s="16">
        <v>0</v>
      </c>
      <c r="L1746" s="23"/>
      <c r="M1746" s="23"/>
      <c r="N1746" s="23" t="s">
        <v>130</v>
      </c>
      <c r="O1746" s="23" t="s">
        <v>131</v>
      </c>
      <c r="P1746" s="23"/>
      <c r="Q1746" s="23"/>
      <c r="R1746" s="23"/>
      <c r="S1746" s="23"/>
      <c r="T1746" s="23"/>
      <c r="U1746" s="23"/>
      <c r="V1746" s="23"/>
      <c r="W1746" s="23"/>
      <c r="X1746" s="23"/>
      <c r="Y1746" s="23"/>
      <c r="Z1746" s="23"/>
      <c r="AA1746" s="23"/>
      <c r="AB1746" s="23"/>
      <c r="AC1746" s="23" t="s">
        <v>62</v>
      </c>
      <c r="AD1746" s="23"/>
      <c r="AE1746" s="23"/>
      <c r="AF1746" s="16"/>
      <c r="AG1746" s="16"/>
      <c r="AH1746" s="278">
        <v>3</v>
      </c>
      <c r="AI1746" s="16"/>
      <c r="AJ1746" s="313">
        <v>2</v>
      </c>
      <c r="AK1746" s="23"/>
      <c r="AL1746" s="23"/>
      <c r="AM1746" s="23"/>
      <c r="AN1746" s="23"/>
    </row>
    <row r="1747" spans="1:40" ht="46.5" customHeight="1" x14ac:dyDescent="0.2">
      <c r="A1747" s="106" t="s">
        <v>320</v>
      </c>
      <c r="B1747" s="292" t="s">
        <v>4665</v>
      </c>
      <c r="C1747" s="431" t="s">
        <v>87</v>
      </c>
      <c r="D1747" s="20" t="s">
        <v>4656</v>
      </c>
      <c r="E1747" s="23" t="s">
        <v>1263</v>
      </c>
      <c r="F1747" s="23" t="s">
        <v>1264</v>
      </c>
      <c r="G1747" s="23"/>
      <c r="H1747" s="92" t="s">
        <v>728</v>
      </c>
      <c r="I1747" s="129"/>
      <c r="J1747" s="23"/>
      <c r="K1747" s="23"/>
      <c r="L1747" s="23"/>
      <c r="M1747" s="23"/>
      <c r="N1747" s="23" t="s">
        <v>185</v>
      </c>
      <c r="O1747" s="23" t="s">
        <v>1255</v>
      </c>
      <c r="P1747" s="23"/>
      <c r="Q1747" s="179"/>
      <c r="R1747" s="23"/>
      <c r="S1747" s="23"/>
      <c r="T1747" s="23"/>
      <c r="U1747" s="23"/>
      <c r="V1747" s="23"/>
      <c r="W1747" s="23"/>
      <c r="X1747" s="23"/>
      <c r="Y1747" s="23"/>
      <c r="Z1747" s="23"/>
      <c r="AA1747" s="23"/>
      <c r="AB1747" s="23"/>
      <c r="AC1747" s="23" t="s">
        <v>62</v>
      </c>
      <c r="AD1747" s="23"/>
      <c r="AE1747" s="23"/>
      <c r="AF1747" s="16"/>
      <c r="AG1747" s="16"/>
      <c r="AH1747" s="280"/>
      <c r="AI1747" s="16" t="s">
        <v>40</v>
      </c>
      <c r="AJ1747" s="16"/>
      <c r="AK1747" s="23"/>
      <c r="AL1747" s="23"/>
      <c r="AM1747" s="23"/>
      <c r="AN1747" s="23"/>
    </row>
    <row r="1748" spans="1:40" ht="46.5" customHeight="1" x14ac:dyDescent="0.2">
      <c r="A1748" s="106" t="s">
        <v>320</v>
      </c>
      <c r="B1748" s="292" t="s">
        <v>4665</v>
      </c>
      <c r="C1748" s="431" t="s">
        <v>125</v>
      </c>
      <c r="D1748" s="51" t="s">
        <v>4657</v>
      </c>
      <c r="E1748" s="52" t="s">
        <v>951</v>
      </c>
      <c r="F1748" s="55" t="s">
        <v>952</v>
      </c>
      <c r="G1748" s="53">
        <v>44068</v>
      </c>
      <c r="H1748" s="92" t="s">
        <v>728</v>
      </c>
      <c r="I1748" s="133"/>
      <c r="J1748" s="20"/>
      <c r="K1748" s="16">
        <v>0</v>
      </c>
      <c r="L1748" s="23"/>
      <c r="M1748" s="23"/>
      <c r="N1748" s="23" t="s">
        <v>200</v>
      </c>
      <c r="O1748" s="23" t="s">
        <v>201</v>
      </c>
      <c r="P1748" s="23"/>
      <c r="Q1748" s="23"/>
      <c r="R1748" s="23"/>
      <c r="S1748" s="23"/>
      <c r="T1748" s="23"/>
      <c r="U1748" s="23"/>
      <c r="V1748" s="23"/>
      <c r="W1748" s="23"/>
      <c r="X1748" s="23"/>
      <c r="Y1748" s="23"/>
      <c r="Z1748" s="23"/>
      <c r="AA1748" s="23"/>
      <c r="AB1748" s="23"/>
      <c r="AC1748" s="23" t="s">
        <v>62</v>
      </c>
      <c r="AD1748" s="23"/>
      <c r="AE1748" s="23"/>
      <c r="AF1748" s="16"/>
      <c r="AG1748" s="16"/>
      <c r="AH1748" s="278"/>
      <c r="AI1748" s="16"/>
      <c r="AJ1748" s="16"/>
      <c r="AK1748" s="23"/>
      <c r="AL1748" s="23"/>
      <c r="AM1748" s="23"/>
      <c r="AN1748" s="23"/>
    </row>
    <row r="1749" spans="1:40" ht="46.5" customHeight="1" x14ac:dyDescent="0.2">
      <c r="A1749" s="106" t="s">
        <v>320</v>
      </c>
      <c r="B1749" s="292" t="s">
        <v>4665</v>
      </c>
      <c r="C1749" s="431" t="s">
        <v>54</v>
      </c>
      <c r="D1749" s="335" t="s">
        <v>4658</v>
      </c>
      <c r="E1749" s="328" t="s">
        <v>1265</v>
      </c>
      <c r="F1749" s="329"/>
      <c r="G1749" s="376"/>
      <c r="H1749" s="376" t="s">
        <v>1572</v>
      </c>
      <c r="I1749" s="67" t="s">
        <v>1266</v>
      </c>
      <c r="J1749" s="20"/>
      <c r="K1749" s="16">
        <v>1</v>
      </c>
      <c r="L1749" s="23"/>
      <c r="M1749" s="23"/>
      <c r="N1749" s="23" t="s">
        <v>341</v>
      </c>
      <c r="O1749" s="23" t="s">
        <v>342</v>
      </c>
      <c r="P1749" s="23"/>
      <c r="Q1749" s="23"/>
      <c r="R1749" s="23"/>
      <c r="S1749" s="23"/>
      <c r="T1749" s="23"/>
      <c r="U1749" s="23"/>
      <c r="V1749" s="23"/>
      <c r="W1749" s="23"/>
      <c r="X1749" s="23"/>
      <c r="Y1749" s="23"/>
      <c r="Z1749" s="23"/>
      <c r="AA1749" s="23"/>
      <c r="AB1749" s="23"/>
      <c r="AC1749" s="23"/>
      <c r="AD1749" s="23"/>
      <c r="AE1749" s="23"/>
      <c r="AF1749" s="16"/>
      <c r="AG1749" s="16"/>
      <c r="AH1749" s="278"/>
      <c r="AI1749" s="16"/>
      <c r="AJ1749" s="16"/>
      <c r="AK1749" s="23"/>
      <c r="AL1749" s="23"/>
      <c r="AM1749" s="23"/>
      <c r="AN1749" s="23"/>
    </row>
    <row r="1750" spans="1:40" ht="46.5" customHeight="1" x14ac:dyDescent="0.2">
      <c r="A1750" s="106" t="s">
        <v>531</v>
      </c>
      <c r="B1750" s="292" t="s">
        <v>4665</v>
      </c>
      <c r="C1750" s="431" t="s">
        <v>125</v>
      </c>
      <c r="D1750" s="51" t="s">
        <v>4659</v>
      </c>
      <c r="E1750" s="44" t="s">
        <v>1368</v>
      </c>
      <c r="F1750" s="55"/>
      <c r="G1750" s="53">
        <v>44601</v>
      </c>
      <c r="H1750" s="92" t="s">
        <v>728</v>
      </c>
      <c r="I1750" s="67" t="s">
        <v>1566</v>
      </c>
      <c r="J1750" s="20"/>
      <c r="K1750" s="16">
        <v>0</v>
      </c>
      <c r="L1750" s="23"/>
      <c r="M1750" s="23"/>
      <c r="N1750" s="23" t="s">
        <v>132</v>
      </c>
      <c r="O1750" s="23" t="s">
        <v>133</v>
      </c>
      <c r="P1750" s="23" t="s">
        <v>130</v>
      </c>
      <c r="Q1750" s="23" t="s">
        <v>131</v>
      </c>
      <c r="R1750" s="23" t="s">
        <v>1369</v>
      </c>
      <c r="S1750" s="23" t="s">
        <v>1370</v>
      </c>
      <c r="T1750" s="23" t="s">
        <v>134</v>
      </c>
      <c r="U1750" s="23" t="s">
        <v>135</v>
      </c>
      <c r="V1750" s="23"/>
      <c r="W1750" s="23"/>
      <c r="X1750" s="23"/>
      <c r="Y1750" s="23"/>
      <c r="Z1750" s="23"/>
      <c r="AA1750" s="23"/>
      <c r="AB1750" s="23" t="s">
        <v>62</v>
      </c>
      <c r="AC1750" s="23" t="s">
        <v>62</v>
      </c>
      <c r="AD1750" s="23"/>
      <c r="AE1750" s="23"/>
      <c r="AF1750" s="16"/>
      <c r="AG1750" s="16"/>
      <c r="AH1750" s="278"/>
      <c r="AI1750" s="16"/>
      <c r="AJ1750" s="16"/>
      <c r="AK1750" s="23"/>
      <c r="AL1750" s="23" t="s">
        <v>62</v>
      </c>
      <c r="AM1750" s="23"/>
      <c r="AN1750" s="23"/>
    </row>
    <row r="1751" spans="1:40" ht="46.5" customHeight="1" x14ac:dyDescent="0.2">
      <c r="A1751" s="106" t="s">
        <v>531</v>
      </c>
      <c r="B1751" s="292" t="s">
        <v>4665</v>
      </c>
      <c r="C1751" s="431" t="s">
        <v>125</v>
      </c>
      <c r="D1751" s="377" t="s">
        <v>4660</v>
      </c>
      <c r="E1751" s="23"/>
      <c r="F1751" s="16"/>
      <c r="G1751" s="23"/>
      <c r="H1751" s="4" t="s">
        <v>954</v>
      </c>
      <c r="I1751" s="129"/>
      <c r="J1751" s="23"/>
      <c r="K1751" s="16"/>
      <c r="L1751" s="23"/>
      <c r="M1751" s="23"/>
      <c r="N1751" s="23" t="s">
        <v>132</v>
      </c>
      <c r="O1751" s="23" t="s">
        <v>133</v>
      </c>
      <c r="P1751" s="23"/>
      <c r="Q1751" s="23"/>
      <c r="R1751" s="23"/>
      <c r="S1751" s="23"/>
      <c r="T1751" s="23"/>
      <c r="U1751" s="23"/>
      <c r="V1751" s="23"/>
      <c r="W1751" s="23"/>
      <c r="X1751" s="23"/>
      <c r="Y1751" s="23"/>
      <c r="Z1751" s="23"/>
      <c r="AA1751" s="23"/>
      <c r="AB1751" s="23"/>
      <c r="AC1751" s="23"/>
      <c r="AD1751" s="23"/>
      <c r="AE1751" s="23"/>
      <c r="AF1751" s="16"/>
      <c r="AG1751" s="16"/>
      <c r="AH1751" s="280"/>
      <c r="AI1751" s="16"/>
      <c r="AJ1751" s="16"/>
      <c r="AK1751" s="23"/>
      <c r="AL1751" s="23"/>
      <c r="AM1751" s="23"/>
      <c r="AN1751" s="23"/>
    </row>
    <row r="1752" spans="1:40" ht="46.5" customHeight="1" x14ac:dyDescent="0.2">
      <c r="A1752" s="106" t="s">
        <v>531</v>
      </c>
      <c r="B1752" s="292" t="s">
        <v>4665</v>
      </c>
      <c r="C1752" s="431" t="s">
        <v>79</v>
      </c>
      <c r="D1752" s="20" t="s">
        <v>4661</v>
      </c>
      <c r="E1752" s="23" t="s">
        <v>964</v>
      </c>
      <c r="F1752" s="23"/>
      <c r="G1752" s="378">
        <v>44289</v>
      </c>
      <c r="H1752" s="92" t="s">
        <v>728</v>
      </c>
      <c r="I1752" s="129"/>
      <c r="J1752" s="23"/>
      <c r="K1752" s="23"/>
      <c r="L1752" s="23"/>
      <c r="M1752" s="23"/>
      <c r="N1752" s="23" t="s">
        <v>257</v>
      </c>
      <c r="O1752" s="23" t="s">
        <v>258</v>
      </c>
      <c r="P1752" s="23"/>
      <c r="Q1752" s="23"/>
      <c r="R1752" s="23"/>
      <c r="S1752" s="23"/>
      <c r="T1752" s="23"/>
      <c r="U1752" s="23"/>
      <c r="V1752" s="23"/>
      <c r="W1752" s="23"/>
      <c r="X1752" s="23"/>
      <c r="Y1752" s="23"/>
      <c r="Z1752" s="23"/>
      <c r="AA1752" s="23"/>
      <c r="AB1752" s="23"/>
      <c r="AC1752" s="23" t="s">
        <v>62</v>
      </c>
      <c r="AD1752" s="23"/>
      <c r="AE1752" s="23"/>
      <c r="AF1752" s="16"/>
      <c r="AG1752" s="16"/>
      <c r="AH1752" s="280"/>
      <c r="AI1752" s="16"/>
      <c r="AJ1752" s="16"/>
      <c r="AK1752" s="23"/>
      <c r="AL1752" s="23"/>
      <c r="AM1752" s="23"/>
      <c r="AN1752" s="23"/>
    </row>
    <row r="1753" spans="1:40" ht="46.5" customHeight="1" x14ac:dyDescent="0.2">
      <c r="A1753" s="106" t="s">
        <v>531</v>
      </c>
      <c r="B1753" s="292" t="s">
        <v>4665</v>
      </c>
      <c r="C1753" s="431" t="s">
        <v>125</v>
      </c>
      <c r="D1753" s="300" t="s">
        <v>4662</v>
      </c>
      <c r="E1753" s="23" t="s">
        <v>1032</v>
      </c>
      <c r="F1753" s="23"/>
      <c r="G1753" s="23"/>
      <c r="H1753" s="92" t="s">
        <v>728</v>
      </c>
      <c r="I1753" s="129"/>
      <c r="J1753" s="23"/>
      <c r="K1753" s="23"/>
      <c r="L1753" s="23"/>
      <c r="M1753" s="23"/>
      <c r="N1753" s="23" t="s">
        <v>1887</v>
      </c>
      <c r="O1753" s="291" t="s">
        <v>524</v>
      </c>
      <c r="P1753" s="23"/>
      <c r="Q1753" s="23"/>
      <c r="R1753" s="23"/>
      <c r="S1753" s="23"/>
      <c r="T1753" s="23"/>
      <c r="U1753" s="23"/>
      <c r="V1753" s="23"/>
      <c r="W1753" s="23"/>
      <c r="X1753" s="23"/>
      <c r="Y1753" s="23"/>
      <c r="Z1753" s="23"/>
      <c r="AA1753" s="23"/>
      <c r="AB1753" s="23"/>
      <c r="AC1753" s="291" t="s">
        <v>62</v>
      </c>
      <c r="AD1753" s="23"/>
      <c r="AE1753" s="23"/>
      <c r="AF1753" s="16"/>
      <c r="AG1753" s="16"/>
      <c r="AH1753" s="280"/>
      <c r="AI1753" s="16"/>
      <c r="AJ1753" s="16"/>
      <c r="AK1753" s="23"/>
      <c r="AL1753" s="23"/>
      <c r="AM1753" s="23"/>
      <c r="AN1753" s="23"/>
    </row>
    <row r="1754" spans="1:40" ht="46.5" customHeight="1" x14ac:dyDescent="0.2">
      <c r="A1754" s="348" t="s">
        <v>1488</v>
      </c>
      <c r="B1754" s="292" t="s">
        <v>4665</v>
      </c>
      <c r="C1754" s="16" t="s">
        <v>1579</v>
      </c>
      <c r="D1754" s="20" t="s">
        <v>4663</v>
      </c>
      <c r="E1754" s="26" t="s">
        <v>1174</v>
      </c>
      <c r="F1754" s="23"/>
      <c r="G1754" s="23"/>
      <c r="H1754" s="92" t="s">
        <v>728</v>
      </c>
      <c r="I1754" s="129"/>
      <c r="J1754" s="23"/>
      <c r="K1754" s="23"/>
      <c r="L1754" s="23"/>
      <c r="M1754" s="23"/>
      <c r="N1754" s="23" t="s">
        <v>66</v>
      </c>
      <c r="O1754" s="23" t="s">
        <v>67</v>
      </c>
      <c r="P1754" s="23"/>
      <c r="Q1754" s="179"/>
      <c r="R1754" s="23"/>
      <c r="S1754" s="23"/>
      <c r="T1754" s="23"/>
      <c r="U1754" s="23"/>
      <c r="V1754" s="23"/>
      <c r="W1754" s="23"/>
      <c r="X1754" s="23"/>
      <c r="Y1754" s="23"/>
      <c r="Z1754" s="23"/>
      <c r="AA1754" s="23"/>
      <c r="AB1754" s="23"/>
      <c r="AC1754" s="23" t="s">
        <v>62</v>
      </c>
      <c r="AD1754" s="23"/>
      <c r="AE1754" s="23"/>
      <c r="AF1754" s="16">
        <v>3</v>
      </c>
      <c r="AG1754" s="16"/>
      <c r="AH1754" s="280">
        <v>3</v>
      </c>
      <c r="AI1754" s="16" t="s">
        <v>38</v>
      </c>
      <c r="AJ1754" s="16"/>
      <c r="AK1754" s="23"/>
      <c r="AL1754" s="23"/>
      <c r="AM1754" s="23"/>
      <c r="AN1754" s="23"/>
    </row>
    <row r="1755" spans="1:40" ht="46.5" customHeight="1" x14ac:dyDescent="0.2">
      <c r="A1755" s="348" t="s">
        <v>1488</v>
      </c>
      <c r="B1755" s="292" t="s">
        <v>4665</v>
      </c>
      <c r="C1755" s="431" t="s">
        <v>54</v>
      </c>
      <c r="D1755" s="43" t="s">
        <v>4664</v>
      </c>
      <c r="E1755" s="18" t="s">
        <v>763</v>
      </c>
      <c r="F1755" s="19" t="s">
        <v>743</v>
      </c>
      <c r="G1755" s="23"/>
      <c r="H1755" s="92" t="s">
        <v>728</v>
      </c>
      <c r="I1755" s="379"/>
      <c r="J1755" s="20" t="s">
        <v>953</v>
      </c>
      <c r="K1755" s="16">
        <v>1</v>
      </c>
      <c r="L1755" s="23"/>
      <c r="M1755" s="23"/>
      <c r="N1755" s="23" t="s">
        <v>347</v>
      </c>
      <c r="O1755" s="23" t="s">
        <v>348</v>
      </c>
      <c r="P1755" s="23"/>
      <c r="Q1755" s="23"/>
      <c r="R1755" s="23"/>
      <c r="S1755" s="23"/>
      <c r="T1755" s="23"/>
      <c r="U1755" s="23"/>
      <c r="V1755" s="23"/>
      <c r="W1755" s="23"/>
      <c r="X1755" s="23"/>
      <c r="Y1755" s="23"/>
      <c r="Z1755" s="23"/>
      <c r="AA1755" s="23"/>
      <c r="AB1755" s="23"/>
      <c r="AC1755" s="23" t="s">
        <v>62</v>
      </c>
      <c r="AD1755" s="23"/>
      <c r="AE1755" s="23"/>
      <c r="AF1755" s="16">
        <v>2</v>
      </c>
      <c r="AG1755" s="16">
        <v>2</v>
      </c>
      <c r="AH1755" s="278">
        <v>2</v>
      </c>
      <c r="AI1755" s="16" t="s">
        <v>36</v>
      </c>
      <c r="AJ1755" s="313">
        <v>3</v>
      </c>
      <c r="AK1755" s="23"/>
      <c r="AL1755" s="23"/>
      <c r="AM1755" s="23"/>
      <c r="AN1755" s="23"/>
    </row>
  </sheetData>
  <autoFilter ref="A1:AN1755" xr:uid="{9F3E2047-1350-4D49-9C1F-87CBC8315F06}"/>
  <mergeCells count="6">
    <mergeCell ref="AZ1:BA1"/>
    <mergeCell ref="AP1:AQ1"/>
    <mergeCell ref="AR1:AS1"/>
    <mergeCell ref="AT1:AU1"/>
    <mergeCell ref="AV1:AW1"/>
    <mergeCell ref="AX1:AY1"/>
  </mergeCells>
  <hyperlinks>
    <hyperlink ref="I2" r:id="rId1" xr:uid="{B2B7FA50-B12E-4421-AAC7-E3E36BF9DAC7}"/>
    <hyperlink ref="I3" r:id="rId2" display="https://www.researchgate.net/deref/http%3A%2F%2Fdx.doi.org%2F10.7202%2F1039788ar" xr:uid="{14FE9DD4-E312-4C34-8BF5-855543D0918F}"/>
    <hyperlink ref="I5" r:id="rId3" tooltip="Persistent link using digital object identifier" xr:uid="{D1195C32-DCE5-4AA2-A370-F61BFF9F750C}"/>
    <hyperlink ref="I6" r:id="rId4" xr:uid="{4CB54397-AAB4-463B-B121-1276C6C539FF}"/>
    <hyperlink ref="I7" r:id="rId5" xr:uid="{F078061D-DDDC-40B3-8AFD-EF300582295C}"/>
    <hyperlink ref="I8" r:id="rId6" display="https://doi.org/10.1177%2F1032373216674968" xr:uid="{C2A9454E-2B91-4B48-84E0-751EAD99BA9B}"/>
    <hyperlink ref="I9" r:id="rId7" display="https://doi.org/10.1177%2F1032373216686369" xr:uid="{1670A30B-2268-4C35-B664-204ED6166C3E}"/>
    <hyperlink ref="I10" r:id="rId8" tooltip="Persistent link using digital object identifier" xr:uid="{FB7900B6-5D12-433E-976A-C68E610249C0}"/>
    <hyperlink ref="I11" r:id="rId9" xr:uid="{A41D8FC1-19A3-4D69-80CC-EA2E291EF715}"/>
    <hyperlink ref="I12" r:id="rId10" display="https://doi.org/10.1177%2F0266242616680280" xr:uid="{767E3599-A91D-4369-B8C0-6E31410EF180}"/>
    <hyperlink ref="I13" r:id="rId11" tooltip="DOI: https://doi.org/10.1108/JSBED-12-2016-0197" xr:uid="{86C8D7FE-E5B4-4299-8BF1-C02E50EE2024}"/>
    <hyperlink ref="I14" r:id="rId12" xr:uid="{A7FF3606-26A4-4EE3-9E4E-8E320AC7DC12}"/>
    <hyperlink ref="I15" r:id="rId13" xr:uid="{7426687F-28A2-42DC-8CE9-6A9CD7FE0876}"/>
    <hyperlink ref="I16" r:id="rId14" tooltip="Persistent link using digital object identifier" xr:uid="{D5FC3846-CA35-404A-B9BF-0773C5A00D11}"/>
    <hyperlink ref="I17" r:id="rId15" xr:uid="{2740A145-6B33-4C84-8AE0-5E9C9A566853}"/>
    <hyperlink ref="I18" r:id="rId16" tooltip="DOI: https://doi.org/10.1108/JBIM-07-2015-0126" xr:uid="{C01BA50E-C1F4-453B-A837-0292B3031711}"/>
    <hyperlink ref="I19" r:id="rId17" tooltip="DOI: https://doi.org/10.1108/JEIM-05-2015-0041" xr:uid="{FCD5EA51-9FEA-468B-85A0-187363B40968}"/>
    <hyperlink ref="I20" r:id="rId18" xr:uid="{C48D9649-4F24-430D-9E91-28B8CF85482E}"/>
    <hyperlink ref="I22" r:id="rId19" xr:uid="{F9A180AD-C22A-4173-8E42-8E84F9B8E0F7}"/>
    <hyperlink ref="I23" r:id="rId20" tooltip="DOI: https://doi.org/10.1108/JOCM-03-2016-0054" xr:uid="{0DE04E0D-05D1-4C72-A44A-FDE34CC282E0}"/>
    <hyperlink ref="I24" r:id="rId21" xr:uid="{DE8EE023-D70E-4712-AB5A-C6AC27A2FD1C}"/>
    <hyperlink ref="I465" r:id="rId22" xr:uid="{83831158-A3EC-4293-90F6-ED0B8E6DDFCF}"/>
    <hyperlink ref="I466" r:id="rId23" xr:uid="{38B336EA-BE9C-410B-8CEE-34BD46034A3C}"/>
    <hyperlink ref="I468" r:id="rId24" xr:uid="{FAEA0839-EB44-450C-82CB-0F5F9579C5F3}"/>
    <hyperlink ref="I469" r:id="rId25" xr:uid="{6EAD753F-8B3D-4D9A-9DC3-113A3BAB46FC}"/>
    <hyperlink ref="I470" r:id="rId26" xr:uid="{AEEF0B72-43B7-4803-9F62-4B57CB41718B}"/>
    <hyperlink ref="I472" r:id="rId27" xr:uid="{0C102748-A300-4927-8F27-2AE33CA6A81C}"/>
    <hyperlink ref="I599" r:id="rId28" xr:uid="{D05D144D-0111-4EFA-87AB-66DDACC8BC04}"/>
    <hyperlink ref="I600" r:id="rId29" xr:uid="{7A1037D3-2108-4A11-9A7C-49A502925713}"/>
    <hyperlink ref="I601" r:id="rId30" xr:uid="{1BB18812-F980-4BEE-A86A-8B0BA3DFE2B0}"/>
    <hyperlink ref="I602" r:id="rId31" xr:uid="{4D11A68A-E687-4EB8-AD52-BFD6CB77EA6C}"/>
    <hyperlink ref="I603" r:id="rId32" xr:uid="{33C21F88-92A3-439A-939B-B49658360453}"/>
    <hyperlink ref="I604" r:id="rId33" xr:uid="{E57FFE30-F55C-484B-8A46-68B6C34D1CAB}"/>
    <hyperlink ref="I605" r:id="rId34" xr:uid="{D9F9429C-0C48-46A1-BE64-8C59FAA5B4A9}"/>
    <hyperlink ref="I606" r:id="rId35" xr:uid="{B448FADD-B663-4AD4-B962-2C1AB6345E38}"/>
    <hyperlink ref="I608" r:id="rId36" xr:uid="{6137AB7A-2577-42D8-B337-D5120D80F6A7}"/>
    <hyperlink ref="I607" r:id="rId37" xr:uid="{A0D869F7-3014-44E2-BB80-9B2F055D560A}"/>
    <hyperlink ref="I609" r:id="rId38" xr:uid="{3563DB0D-B1EF-42CF-B1F2-19A99AFDF6BD}"/>
    <hyperlink ref="I610" r:id="rId39" xr:uid="{065EF39A-C2D4-4CDC-A94C-9FA8EFF9B918}"/>
    <hyperlink ref="I611" r:id="rId40" xr:uid="{61490CFD-0973-4508-AC54-D83305FAA5C3}"/>
    <hyperlink ref="I612" r:id="rId41" xr:uid="{A04C2698-EE5F-4434-BA20-01001C115170}"/>
    <hyperlink ref="I613" r:id="rId42" xr:uid="{ADB2DBA0-6E75-4F7B-B222-5B38FC7B8163}"/>
    <hyperlink ref="I615" r:id="rId43" xr:uid="{E7F89103-D751-4395-9CC8-0DA7E9383A28}"/>
    <hyperlink ref="I616" r:id="rId44" xr:uid="{BC81F8C6-A1AF-43F6-9C25-9E8BBA50A039}"/>
    <hyperlink ref="I617" r:id="rId45" xr:uid="{0CA0C3B9-76ED-4B12-8B08-A6913FD42A64}"/>
    <hyperlink ref="I619" r:id="rId46" xr:uid="{44615A16-9DFE-468F-B0BE-E4B8BEE5E399}"/>
    <hyperlink ref="I622" r:id="rId47" xr:uid="{5A061848-32E1-4FCA-9426-8B38FE514330}"/>
    <hyperlink ref="I625" r:id="rId48" xr:uid="{D7244CA3-2454-4C16-A820-606BAEF594FD}"/>
    <hyperlink ref="I626" r:id="rId49" xr:uid="{BC2A42E2-4022-4AAC-AA09-9A577738642C}"/>
    <hyperlink ref="I627" r:id="rId50" xr:uid="{5679176F-674B-4DCA-B10D-AD5C568D3038}"/>
    <hyperlink ref="I628" r:id="rId51" xr:uid="{6464A3FF-D705-41C8-8C64-81E5C5E99598}"/>
    <hyperlink ref="I629" r:id="rId52" xr:uid="{1B3D4256-2532-4EF9-AB77-2595057A62B7}"/>
    <hyperlink ref="I630" r:id="rId53" xr:uid="{69EBA008-10B7-47A5-91BA-8D8E869AEAD9}"/>
    <hyperlink ref="I631" r:id="rId54" xr:uid="{FAF5DF65-3F7F-47AB-A1C2-18B58D174479}"/>
    <hyperlink ref="I632" r:id="rId55" xr:uid="{3CF5D469-5C9B-4257-B032-1BD1E454D6D5}"/>
    <hyperlink ref="I633" r:id="rId56" xr:uid="{5BBC3297-636D-4C79-965F-9833A8F37388}"/>
    <hyperlink ref="I635" r:id="rId57" xr:uid="{C74C9974-6712-4B7E-BEED-3B196C44F612}"/>
    <hyperlink ref="I636" r:id="rId58" xr:uid="{38333C2B-B742-46BD-BF96-0092D6779D7B}"/>
    <hyperlink ref="I637" r:id="rId59" xr:uid="{6A9A236E-C0D8-4F26-A800-0DCF9AAB2A92}"/>
    <hyperlink ref="I638" r:id="rId60" xr:uid="{15511058-9E0B-416D-9281-96E2D7592B27}"/>
    <hyperlink ref="I639" r:id="rId61" xr:uid="{AB6D1D1E-4391-4B9C-AE52-49E4E1E02000}"/>
    <hyperlink ref="I640" r:id="rId62" xr:uid="{A4B681FE-DEF0-4467-892F-21AA59043F7E}"/>
    <hyperlink ref="I641" r:id="rId63" xr:uid="{7A8BC979-C5FB-414B-928A-D2D416021122}"/>
    <hyperlink ref="I642" r:id="rId64" xr:uid="{0E05C063-09DD-4515-B87D-F3E52AB1E8B2}"/>
    <hyperlink ref="I643" r:id="rId65" xr:uid="{94B51A35-DE2A-4BCE-A57F-214F9002175E}"/>
    <hyperlink ref="I644" r:id="rId66" xr:uid="{7509E4E6-0CE3-4B36-BD6C-658A30279C9A}"/>
    <hyperlink ref="I645" r:id="rId67" xr:uid="{7D49902C-D107-4840-9125-B8451059857E}"/>
    <hyperlink ref="I647" r:id="rId68" xr:uid="{69239A20-68E1-4291-AD69-CC26E8B96D78}"/>
    <hyperlink ref="I648" r:id="rId69" xr:uid="{BA30DE4D-9F76-4DB8-85B3-B8A114BF65AE}"/>
    <hyperlink ref="I649" r:id="rId70" xr:uid="{D166B18C-DBA2-439D-9090-CBB560BE6E2E}"/>
    <hyperlink ref="I650" r:id="rId71" xr:uid="{35AC03DD-FC93-43C5-BEE2-62CEFCEC2F6D}"/>
    <hyperlink ref="I651" r:id="rId72" xr:uid="{CAA53020-4E51-415D-98F3-62DC80F1CA1E}"/>
    <hyperlink ref="I652" r:id="rId73" xr:uid="{9611F5BF-F664-449A-A7AD-588BE667BAA0}"/>
    <hyperlink ref="I653" r:id="rId74" xr:uid="{6ABF8B82-0829-4CF3-8215-2C87722A2BDA}"/>
    <hyperlink ref="I654" r:id="rId75" xr:uid="{27592AD7-DD45-4896-B08F-7815345E96BB}"/>
    <hyperlink ref="I655" r:id="rId76" xr:uid="{C8AE6DE1-74E6-4BCD-B76D-B7CAAADD990F}"/>
    <hyperlink ref="I656" r:id="rId77" xr:uid="{5CC6251E-A449-4EDD-B9A4-E0284B838F92}"/>
    <hyperlink ref="I657" r:id="rId78" xr:uid="{2E53378F-9111-45AA-A405-6958496F7348}"/>
    <hyperlink ref="I658" r:id="rId79" xr:uid="{B56EE14C-2FDF-4C26-98F9-A2EE39AEA3A1}"/>
    <hyperlink ref="I659" r:id="rId80" xr:uid="{2562A48D-5599-4D73-AA15-5EB123627EA1}"/>
    <hyperlink ref="I660" r:id="rId81" xr:uid="{8A2BC65E-D0EC-452B-BCC7-18A0E781452F}"/>
    <hyperlink ref="I661" r:id="rId82" xr:uid="{640C12E0-9930-4B19-BF95-B31AD2584CCE}"/>
    <hyperlink ref="I662" r:id="rId83" xr:uid="{66825AA7-D413-4866-8665-44B68F35E9E2}"/>
    <hyperlink ref="I663" r:id="rId84" xr:uid="{D708C80C-A714-4C13-8FE7-AC71008ACE7F}"/>
    <hyperlink ref="I664" r:id="rId85" xr:uid="{7B0CCFB9-5025-4AEA-8F54-9693DCF6FA42}"/>
    <hyperlink ref="I665" r:id="rId86" xr:uid="{6B869301-7F30-4072-B57F-63D5D55AAD3B}"/>
    <hyperlink ref="I666" r:id="rId87" xr:uid="{5863CA9A-E804-48A9-822B-86869026BC05}"/>
    <hyperlink ref="I667" r:id="rId88" xr:uid="{261DA7B6-F624-4E99-833E-724F0285DC31}"/>
    <hyperlink ref="I668" r:id="rId89" xr:uid="{1263C55B-EC24-467E-A11A-168FE6024F18}"/>
    <hyperlink ref="I669" r:id="rId90" xr:uid="{E09A6194-E793-4EB2-BFC0-FA475513862A}"/>
    <hyperlink ref="I671" r:id="rId91" xr:uid="{5C1A2BBA-AC84-489C-8025-C280BF3BAAFA}"/>
    <hyperlink ref="I674" r:id="rId92" xr:uid="{77C0683B-8DB7-4378-B92D-6BB6D3D73994}"/>
    <hyperlink ref="I672" r:id="rId93" xr:uid="{7C8F383D-B986-45D4-AAF3-FF53074B46D6}"/>
    <hyperlink ref="I673" r:id="rId94" xr:uid="{FB1D57BA-DCC8-4F51-870E-C49252BBD2CF}"/>
    <hyperlink ref="I675" r:id="rId95" xr:uid="{55BCFA78-2780-4E08-8797-1377227F55A3}"/>
    <hyperlink ref="I676" r:id="rId96" xr:uid="{3876FE6B-3FED-4179-A898-4D24221DA304}"/>
    <hyperlink ref="I677" r:id="rId97" xr:uid="{697645AF-C0CB-43C8-B554-7640EFCB99D1}"/>
    <hyperlink ref="I678" r:id="rId98" xr:uid="{7BE48F61-2932-48C6-B39E-65DDFDCD92B6}"/>
    <hyperlink ref="I679" r:id="rId99" xr:uid="{82D98987-86D2-4658-A698-043CF9F10500}"/>
    <hyperlink ref="I680" r:id="rId100" xr:uid="{59FF7FD8-4E24-4D01-A0E3-28C8C4591661}"/>
    <hyperlink ref="I681" r:id="rId101" xr:uid="{35A44128-8F9F-4CFC-9BED-E6832EFCE963}"/>
    <hyperlink ref="I682" r:id="rId102" xr:uid="{ED816DB7-414C-456F-B239-6B9692A80472}"/>
    <hyperlink ref="I683" r:id="rId103" xr:uid="{BFE3288F-527A-49EA-96A3-763544F84CD6}"/>
    <hyperlink ref="I684" r:id="rId104" xr:uid="{B911EAAC-5287-4C4D-BB1D-E4A36D3D26E4}"/>
    <hyperlink ref="I685" r:id="rId105" xr:uid="{CCB166F9-05FB-4589-A6C0-3AEE31AE359C}"/>
    <hyperlink ref="I687" r:id="rId106" xr:uid="{7654FC24-2BCB-4C24-A70F-08D042085966}"/>
    <hyperlink ref="I688" r:id="rId107" xr:uid="{739C748E-71CF-4651-A625-A4C336D7F4BC}"/>
    <hyperlink ref="I690" r:id="rId108" xr:uid="{24A66A19-473A-4646-B3DA-899C7BA78262}"/>
    <hyperlink ref="I691" r:id="rId109" xr:uid="{2CF2C4E7-2DF4-47C9-A5A0-963797F1AEBC}"/>
    <hyperlink ref="I692" r:id="rId110" xr:uid="{42156315-E88B-4215-9E5F-B94AE5F600D1}"/>
    <hyperlink ref="I693" r:id="rId111" xr:uid="{3DF68409-668B-404F-8C2A-C7C8DCD167B6}"/>
    <hyperlink ref="I694" r:id="rId112" xr:uid="{5795A233-B533-49B0-B454-7D8AD86E644E}"/>
    <hyperlink ref="I695" r:id="rId113" xr:uid="{C9AC99FF-8162-48FC-A9AF-64713A453A57}"/>
    <hyperlink ref="I696" r:id="rId114" xr:uid="{E991B5C8-5308-4DD6-87BC-3D0E1D0EE110}"/>
    <hyperlink ref="I697" r:id="rId115" xr:uid="{05A58B64-6C28-43DD-BD40-84079CAB458B}"/>
    <hyperlink ref="I698" r:id="rId116" xr:uid="{29B2C8A9-E08A-4CC9-8F3D-01D0D379CFC2}"/>
    <hyperlink ref="I699" r:id="rId117" xr:uid="{67E5C6AE-5B35-41DC-96EA-606DD73B72D8}"/>
    <hyperlink ref="I700" r:id="rId118" xr:uid="{3A7FE315-E000-4047-90C8-35BDB1385A58}"/>
    <hyperlink ref="I701" r:id="rId119" xr:uid="{A81F579A-7DA6-43AA-8F94-64C602E0FDC7}"/>
    <hyperlink ref="I702" r:id="rId120" xr:uid="{95044566-90E4-48CC-94DE-068A4C2E5416}"/>
    <hyperlink ref="I703" r:id="rId121" xr:uid="{93D0F2B3-E93E-4288-9D75-DB605897D48E}"/>
    <hyperlink ref="I704" r:id="rId122" xr:uid="{E5CE16CA-A048-48B0-97FD-AD5539EB61EB}"/>
    <hyperlink ref="I705" r:id="rId123" xr:uid="{15C2646D-CC46-469A-AD7D-2741F9F4AF08}"/>
    <hyperlink ref="I707" r:id="rId124" xr:uid="{72701A95-8768-4AC0-8C88-45E3BE9ADAD3}"/>
    <hyperlink ref="I711" r:id="rId125" xr:uid="{7F0BB81E-BAE4-4C72-98F2-F4D911319E5F}"/>
    <hyperlink ref="I712" r:id="rId126" xr:uid="{954F0C2A-CC7A-49E5-BF39-176D6D55D89F}"/>
    <hyperlink ref="I713" r:id="rId127" xr:uid="{56CFFE37-8273-4D44-8326-503DD991FED0}"/>
    <hyperlink ref="I715" r:id="rId128" xr:uid="{7CCC2A80-E7F8-499A-B20F-B1FBCFF515D4}"/>
    <hyperlink ref="I716" r:id="rId129" xr:uid="{1021774A-DF5E-4488-9940-524138F95FAC}"/>
    <hyperlink ref="I717" r:id="rId130" xr:uid="{22DE7C3F-C897-40DA-A4B4-903A797E4799}"/>
    <hyperlink ref="I718" r:id="rId131" xr:uid="{05030EA5-1D69-4731-9D42-42D683B78EF3}"/>
    <hyperlink ref="I719" r:id="rId132" xr:uid="{40AECBFD-53EE-4E45-8E1B-40B5210B8FA0}"/>
    <hyperlink ref="I720" r:id="rId133" xr:uid="{51C6FBD0-BAD4-4FBB-957F-52B7B5E9C55C}"/>
    <hyperlink ref="I721" r:id="rId134" xr:uid="{856E3774-4210-40ED-BF9B-415C6635F5FC}"/>
    <hyperlink ref="I708" r:id="rId135" xr:uid="{3834E1F7-10A8-4222-92D5-711A03DDCF7B}"/>
    <hyperlink ref="I714" r:id="rId136" xr:uid="{525715D7-1447-4A87-801A-BD0AF326358F}"/>
    <hyperlink ref="I732" r:id="rId137" xr:uid="{E483AEF9-07AF-4A8D-AEE7-AC46B5629055}"/>
    <hyperlink ref="I722" r:id="rId138" xr:uid="{E9A32607-B625-4701-96F5-FBB84F7CE3F9}"/>
    <hyperlink ref="I723" r:id="rId139" xr:uid="{BDB7DB60-54F0-42E2-8C8B-27B1A8ABE1DF}"/>
    <hyperlink ref="I724" r:id="rId140" xr:uid="{1F49E175-D2E0-434D-8F39-AA5C6D076716}"/>
    <hyperlink ref="I725" r:id="rId141" xr:uid="{31668F17-AE96-4D76-B8B5-852B3D980B49}"/>
    <hyperlink ref="I726" r:id="rId142" xr:uid="{BA44B41E-D2BD-4E5F-81C7-1F042B3D97D3}"/>
    <hyperlink ref="I727" r:id="rId143" xr:uid="{63B255CD-CA47-4D89-A3BE-3C148B54969F}"/>
    <hyperlink ref="I728" r:id="rId144" xr:uid="{FD59AEE2-EB3E-4798-A89B-C4E86A9948AA}"/>
    <hyperlink ref="I729" r:id="rId145" xr:uid="{330ED9B2-4EAF-4D06-A5EA-6EB507CCE5DB}"/>
    <hyperlink ref="I730" r:id="rId146" xr:uid="{6F2F1048-88F3-4314-87CC-39D44AF327AF}"/>
    <hyperlink ref="I731" r:id="rId147" xr:uid="{8962C3BE-3F9A-44E6-9C07-DB085A9AE7CD}"/>
    <hyperlink ref="I733" r:id="rId148" xr:uid="{0BE01537-580F-4919-AAEE-4628BC89D64E}"/>
    <hyperlink ref="I808" r:id="rId149" xr:uid="{AD452F08-869F-4D45-966E-3342C881CED6}"/>
    <hyperlink ref="I25" r:id="rId150" xr:uid="{C0D5AC71-CBCF-4FE0-B23A-D861D388A8AF}"/>
    <hyperlink ref="I26" r:id="rId151" xr:uid="{A946F46D-BED6-462F-A5F2-E146F253BE84}"/>
    <hyperlink ref="I27" r:id="rId152" xr:uid="{0B237505-04E1-49DB-8478-84B896B718B0}"/>
    <hyperlink ref="I29" r:id="rId153" xr:uid="{03CE2101-9EB1-42A9-AFC2-BFA4E1348121}"/>
    <hyperlink ref="I31" r:id="rId154" xr:uid="{5EFDEF5B-F519-4209-8BB5-036DFD9E3EB9}"/>
    <hyperlink ref="I32" r:id="rId155" display="https://doi.org/10.1177%2F1465750318762864" xr:uid="{5DF8DF1A-5EE0-4C93-A904-4E08BFCB6A89}"/>
    <hyperlink ref="I34" r:id="rId156" xr:uid="{DEA4A727-1072-4597-8205-75CE3EC88DA8}"/>
    <hyperlink ref="I35" r:id="rId157" xr:uid="{B4E2C49D-36B5-4DCB-8EF7-DDCA4E05115E}"/>
    <hyperlink ref="I36" r:id="rId158" xr:uid="{4990B08F-4AC8-4823-9666-7F3FEDDB59A2}"/>
    <hyperlink ref="I37" r:id="rId159" xr:uid="{415A8140-D1B0-4769-BABC-F1FF6BB94875}"/>
    <hyperlink ref="I38" r:id="rId160" tooltip="Persistent link using digital object identifier" xr:uid="{BD070919-CA3A-47D9-B08A-F4D9945CC7DE}"/>
    <hyperlink ref="I39" r:id="rId161" xr:uid="{03E802A9-9E15-4A58-9682-66A3A3C921D9}"/>
    <hyperlink ref="I40" r:id="rId162" xr:uid="{D874A78C-39D8-474D-85E8-73891969E4A0}"/>
    <hyperlink ref="I41" r:id="rId163" xr:uid="{D6EA74CA-F833-4114-97B2-659A6D8D8E05}"/>
    <hyperlink ref="I42" r:id="rId164" display="https://doi.org/10.1177%2F0170840618783350" xr:uid="{0532C3DF-A66F-4638-92C0-0A35A4C03905}"/>
    <hyperlink ref="I43" r:id="rId165" tooltip="DOI: https://doi.org/10.1108/JAAR-04-2017-0051" xr:uid="{F6A68950-2AE0-454B-BFD6-BDC214AAE1CE}"/>
    <hyperlink ref="I44" r:id="rId166" xr:uid="{FBF61F8D-4E3E-4306-9227-92C4176C4DF0}"/>
    <hyperlink ref="I45" r:id="rId167" tooltip="DOI: https://doi.org/10.1108/CCSM-04-2017-0046" xr:uid="{08313586-9837-40C3-972E-03F07F58BA2C}"/>
    <hyperlink ref="I46" r:id="rId168" xr:uid="{6A858548-9451-459F-9945-91A8BBC71BB6}"/>
    <hyperlink ref="I47" r:id="rId169" tooltip="Persistent link using digital object identifier" xr:uid="{FA06E889-5753-4F6E-9438-A40448CE8749}"/>
    <hyperlink ref="I48" r:id="rId170" xr:uid="{8C650C14-EBE1-427B-90B1-F77C82C36FF1}"/>
    <hyperlink ref="I49" r:id="rId171" xr:uid="{F173C6F1-9E58-4E64-8E8B-B8019508DB57}"/>
    <hyperlink ref="I50" r:id="rId172" xr:uid="{0DD12270-F062-4F9B-8540-0C8C203FB7EB}"/>
    <hyperlink ref="I51" r:id="rId173" xr:uid="{A4602B0F-DEBF-43B7-AD50-CEDE471AB649}"/>
    <hyperlink ref="I52" r:id="rId174" xr:uid="{6D8CC056-FF13-4D56-987B-43F9D00D5542}"/>
    <hyperlink ref="I53" r:id="rId175" xr:uid="{0089E0C1-1A40-478B-B685-06E134C27A46}"/>
    <hyperlink ref="I54" r:id="rId176" xr:uid="{69A7E768-093C-4EE5-A56E-EF02C70CF7E5}"/>
    <hyperlink ref="I55" r:id="rId177" tooltip="DOI: https://doi.org/10.1108/SAMPJ-06-2016-0031" xr:uid="{8192863D-FD71-4725-82BA-02B7ABEDC82E}"/>
    <hyperlink ref="I56" r:id="rId178" xr:uid="{B27AF818-CDAA-4B18-9F04-D36C93763F35}"/>
    <hyperlink ref="I474" r:id="rId179" xr:uid="{50058F7F-0D45-4EFE-ACAA-154D0FEE8ABE}"/>
    <hyperlink ref="I475" r:id="rId180" xr:uid="{098CAD33-88CE-46AF-9732-10804B3F84B0}"/>
    <hyperlink ref="I476" r:id="rId181" xr:uid="{F6EB57B2-5E99-45A5-85D8-A2E889149B89}"/>
    <hyperlink ref="I477" r:id="rId182" xr:uid="{AC420BE8-9528-40C9-9917-3BB2655015EA}"/>
    <hyperlink ref="I478" r:id="rId183" xr:uid="{FCC98D09-9DD5-4F0F-A7D5-3747D3D15624}"/>
    <hyperlink ref="I479" r:id="rId184" tooltip="Persistent link using digital object identifier" xr:uid="{3E2600FF-7A75-4C17-B8C9-EF9CCF001091}"/>
    <hyperlink ref="I480" r:id="rId185" tooltip="DOI: https://doi.org/10.1108/IMP-03-2017-0012" xr:uid="{D7A24A76-5B22-4AD8-83F8-EED446CD2E2D}"/>
    <hyperlink ref="I827" r:id="rId186" xr:uid="{1B7E5619-D871-4912-AB71-31151373FA8E}"/>
    <hyperlink ref="I828" r:id="rId187" xr:uid="{18CE371C-723F-4642-88A4-12796C59BA9B}"/>
    <hyperlink ref="I829" r:id="rId188" xr:uid="{32FCB2A3-2B15-48AD-88F6-54257BF03380}"/>
    <hyperlink ref="I830" r:id="rId189" xr:uid="{1DA26CA7-F475-474F-80B9-1573BBCB976C}"/>
    <hyperlink ref="I831" r:id="rId190" xr:uid="{D469707E-E923-49D9-8195-356A1C1DE3FC}"/>
    <hyperlink ref="I832" r:id="rId191" xr:uid="{40243FEE-3E01-4B80-B1A5-1C3617AA1AE9}"/>
    <hyperlink ref="I833" r:id="rId192" xr:uid="{C7AAB886-8093-402A-9638-FE01F07AE238}"/>
    <hyperlink ref="I834" r:id="rId193" xr:uid="{9B2228CA-D86B-4B43-BE80-136CE08E5062}"/>
    <hyperlink ref="I840" r:id="rId194" xr:uid="{FEC99FF3-98F2-49BC-9F7B-D316A297DF43}"/>
    <hyperlink ref="I841" r:id="rId195" xr:uid="{417B5F8E-6865-4EF7-AF26-3C50EE21EBCB}"/>
    <hyperlink ref="I842" r:id="rId196" xr:uid="{66D5E3E4-2EB2-4746-8FB4-A091ED1EFE9D}"/>
    <hyperlink ref="I843" r:id="rId197" xr:uid="{9FBB0DD5-6DB6-4030-AB29-822ACE898F3F}"/>
    <hyperlink ref="I844" r:id="rId198" xr:uid="{8FC8539C-C6D0-4DE6-A49A-70AE4C6CBDEA}"/>
    <hyperlink ref="I845" r:id="rId199" xr:uid="{9B944C55-FAC8-4C8B-B480-57FE1AF8073D}"/>
    <hyperlink ref="I846" r:id="rId200" xr:uid="{869B70A2-D4FD-4377-8CFF-CAF4E18E9C37}"/>
    <hyperlink ref="I847" r:id="rId201" xr:uid="{522CCD61-9EA5-4828-9592-A6F8EE1E1490}"/>
    <hyperlink ref="I848" r:id="rId202" xr:uid="{942BDA8C-2917-4ECD-A108-1F1F86850034}"/>
    <hyperlink ref="I849" r:id="rId203" xr:uid="{360AE5DD-9146-46D6-A1D2-1A9448C116E1}"/>
    <hyperlink ref="I850" r:id="rId204" xr:uid="{381D11C3-7295-49D4-A003-CD46A34E4546}"/>
    <hyperlink ref="I851" r:id="rId205" xr:uid="{0B9EBBF3-3FB7-4B68-A55D-80EF0CF4675C}"/>
    <hyperlink ref="I852" r:id="rId206" xr:uid="{66EA4027-4B85-49B5-9BBE-4C1E52C6658E}"/>
    <hyperlink ref="I853" r:id="rId207" xr:uid="{403030FB-E2F6-4FCB-8027-74F63A661ABC}"/>
    <hyperlink ref="I854" r:id="rId208" xr:uid="{C209D3A3-775A-43BE-BC4E-CEC57C47FE8F}"/>
    <hyperlink ref="I855" r:id="rId209" xr:uid="{7C86DEF5-0ADD-4AE2-8632-635757F91CFD}"/>
    <hyperlink ref="I856" r:id="rId210" xr:uid="{D20976FF-8FAA-49CF-AC02-A2C7D04E3887}"/>
    <hyperlink ref="I857" r:id="rId211" xr:uid="{0178A718-ACCE-4C3F-97A7-4361B83AAC4E}"/>
    <hyperlink ref="I858" r:id="rId212" xr:uid="{47CB6614-36EC-4E49-9AD8-F14EA08BB2B8}"/>
    <hyperlink ref="I859" r:id="rId213" xr:uid="{13D9F23C-7F6E-4E15-BEC3-02072CF5C458}"/>
    <hyperlink ref="I860" r:id="rId214" xr:uid="{DFA484EE-FEB9-41BF-ABD6-4423C2373BE3}"/>
    <hyperlink ref="I861" r:id="rId215" xr:uid="{3442ACED-4878-4371-894C-13891DE0CDE4}"/>
    <hyperlink ref="I862" r:id="rId216" xr:uid="{8D7E6D15-D0DC-4864-B685-A1A108FDAFBB}"/>
    <hyperlink ref="I864" r:id="rId217" xr:uid="{B0E0D27E-4283-4C79-9682-A90199630AEB}"/>
    <hyperlink ref="I866" r:id="rId218" xr:uid="{D2B9051C-85FF-4F44-9AAB-9C57BDF7D805}"/>
    <hyperlink ref="I869" r:id="rId219" xr:uid="{DE9A34D6-BDA2-4A9C-B21F-CB4F999FD5FE}"/>
    <hyperlink ref="I870" r:id="rId220" xr:uid="{47E7EF7E-4AB7-4EAA-BF80-F0844C5F2F55}"/>
    <hyperlink ref="I872" r:id="rId221" location="ROFGErlO35VSuoyG.99" xr:uid="{DBD27299-07C7-4CF7-A6AF-2C2CF57475D3}"/>
    <hyperlink ref="I873" r:id="rId222" xr:uid="{59C6BF58-4FBF-45F7-A30A-91EC38F7298D}"/>
    <hyperlink ref="I874" r:id="rId223" xr:uid="{D9890F72-FC58-42EB-965C-693DF5578A4A}"/>
    <hyperlink ref="I875" r:id="rId224" xr:uid="{CFAA5715-2587-408B-BD5A-2310840ED0B0}"/>
    <hyperlink ref="I876" r:id="rId225" xr:uid="{F6978259-A98A-4875-AC15-8FE68BB2C8D4}"/>
    <hyperlink ref="I956" r:id="rId226" xr:uid="{539647FE-E6E3-43BF-84FC-D20C1B49D463}"/>
    <hyperlink ref="I959" r:id="rId227" xr:uid="{1CC8A031-B295-4AA2-A65D-AC3E357AB580}"/>
    <hyperlink ref="I961" r:id="rId228" xr:uid="{60F10057-014B-4B17-9317-6A036C0AD0DA}"/>
    <hyperlink ref="I962" r:id="rId229" xr:uid="{82083E66-A64D-4D34-A7C8-7A1CBD7FDAA6}"/>
    <hyperlink ref="I28" r:id="rId230" xr:uid="{23685219-1F90-4F2B-A329-1517BE510A40}"/>
    <hyperlink ref="I93" r:id="rId231" xr:uid="{5A0F206E-28AA-420F-A9E1-7CDA298DA9F5}"/>
    <hyperlink ref="I97" r:id="rId232" xr:uid="{2DEE8E79-1BD0-4A69-A212-B9F4B4743E1C}"/>
    <hyperlink ref="I98" r:id="rId233" xr:uid="{49F8AB15-8A9C-4599-85C2-F5CF93715B72}"/>
    <hyperlink ref="I62" r:id="rId234" xr:uid="{0DD01CAA-69FA-4EAE-9CF8-FD6755E60E5C}"/>
    <hyperlink ref="I65" r:id="rId235" xr:uid="{0249CB80-348D-4752-8891-D81793E5BCFF}"/>
    <hyperlink ref="I85" r:id="rId236" xr:uid="{1D023E05-69D2-4104-8215-7AD7FED05DC4}"/>
    <hyperlink ref="I66" r:id="rId237" xr:uid="{BA5D14D8-06BF-43A4-999B-6A0DBA525EF8}"/>
    <hyperlink ref="I109" r:id="rId238" xr:uid="{A66A71B5-0CC6-4215-966B-DD6E214F6B62}"/>
    <hyperlink ref="I60" r:id="rId239" xr:uid="{E86AFB43-087E-4018-BEF3-CF9ED09F1A45}"/>
    <hyperlink ref="I75" r:id="rId240" xr:uid="{FC322D9F-85A9-41CB-A47A-CCA075F64D4B}"/>
    <hyperlink ref="I76" r:id="rId241" xr:uid="{160B412E-C552-4949-B44F-D1D296D82E00}"/>
    <hyperlink ref="I61" r:id="rId242" xr:uid="{196A1CA9-EE57-425D-B516-A52199BA66E7}"/>
    <hyperlink ref="I71" r:id="rId243" xr:uid="{3A86B6A5-456A-4108-9DB1-B512F694434E}"/>
    <hyperlink ref="I77" r:id="rId244" xr:uid="{E0B1C599-5EEA-497D-B2BC-AB235B979226}"/>
    <hyperlink ref="I80" r:id="rId245" xr:uid="{571E528F-5CDE-418C-B552-F8858AB15991}"/>
    <hyperlink ref="I83" r:id="rId246" display="https://doi.org/10.3166/pmp.36.2019.0021" xr:uid="{F6713CBC-11CD-4C16-82B7-AB2E1210ABB9}"/>
    <hyperlink ref="I82" r:id="rId247" display="https://doi.org/10.3166/pmp.36.2019.0019" xr:uid="{9F13570E-BDD9-436C-ACC7-ACD4B86EE9A5}"/>
    <hyperlink ref="I89" r:id="rId248" xr:uid="{C92E2001-1F7F-4D85-825F-4DF334F203C7}"/>
    <hyperlink ref="I94" r:id="rId249" tooltip="DOI: https://doi.org/10.1108/IJEBR-12-2017-0501" xr:uid="{8C36AB42-9D09-4A49-81EB-1422059E2E69}"/>
    <hyperlink ref="I106" r:id="rId250" xr:uid="{92FA0548-B9BB-45D6-97B2-8A08A6EB7C06}"/>
    <hyperlink ref="I108" r:id="rId251" xr:uid="{E2EBE07E-F7A7-4C51-887F-48B85CD1FA82}"/>
    <hyperlink ref="I112" r:id="rId252" tooltip="Persistent link using digital object identifier" xr:uid="{22CCB6F7-4FD0-4F7D-AFF4-78A1EECB83FC}"/>
    <hyperlink ref="I113" r:id="rId253" display="https://doi.org/10.1177%2F0170840618783350" xr:uid="{279EC661-AA7E-4DF2-AAC4-E26BDD16DCD3}"/>
    <hyperlink ref="I115" r:id="rId254" xr:uid="{35F02413-783C-4B75-AD82-8C434311D164}"/>
    <hyperlink ref="I1146" r:id="rId255" xr:uid="{DAAFE217-2F5E-4E28-AABD-1A6431ADB1AB}"/>
    <hyperlink ref="I1158" r:id="rId256" xr:uid="{FADCE787-5EA3-4260-A196-3835D8CC370B}"/>
    <hyperlink ref="I1147" r:id="rId257" xr:uid="{F82C0992-466C-4590-A5FC-8B87E7772DBD}"/>
    <hyperlink ref="I1148" r:id="rId258" xr:uid="{5400512E-8C7F-4495-97AA-DD469789A5CB}"/>
    <hyperlink ref="I1149" r:id="rId259" xr:uid="{8B2F6129-EFA5-4B15-B457-E71CA9CFB8A0}"/>
    <hyperlink ref="I1150" r:id="rId260" xr:uid="{25E27137-4D9F-4B59-8578-820E2E823312}"/>
    <hyperlink ref="I1151" r:id="rId261" xr:uid="{B82B2834-F9A0-4CE6-A398-4B915ED2BDFB}"/>
    <hyperlink ref="I1157" r:id="rId262" xr:uid="{917663E3-D8DE-4401-9E97-DE70D926668C}"/>
    <hyperlink ref="I1156" r:id="rId263" xr:uid="{4DF18867-F634-45D0-B6FC-94090AD72301}"/>
    <hyperlink ref="I1155" r:id="rId264" xr:uid="{6C640125-8D92-4B77-A6F1-DF10D0408917}"/>
    <hyperlink ref="I1154" r:id="rId265" xr:uid="{24FF71F4-7BB7-49C1-9E55-041C059AAB94}"/>
    <hyperlink ref="I1153" r:id="rId266" xr:uid="{C5C25A70-8607-4B66-807B-16D639867DA9}"/>
    <hyperlink ref="I1152" r:id="rId267" xr:uid="{8ECE0818-44C8-4143-BA91-217A239A6D4A}"/>
    <hyperlink ref="I114" r:id="rId268" xr:uid="{F41EF7AC-BF83-4E88-8E7C-E57B325B6080}"/>
    <hyperlink ref="I965" r:id="rId269" xr:uid="{23647CDF-49C7-4E7E-85AB-DADCDEF5AE04}"/>
    <hyperlink ref="I967" r:id="rId270" xr:uid="{3A2B57F1-D3E4-4C22-9E99-DDCCAC7E8279}"/>
    <hyperlink ref="I968" r:id="rId271" xr:uid="{B060E483-E2F8-4A7B-B559-E27CE9032909}"/>
    <hyperlink ref="I969" r:id="rId272" xr:uid="{5C62CF7C-F687-47DA-B904-9CE76D5B4330}"/>
    <hyperlink ref="I970" r:id="rId273" xr:uid="{C0BEC270-7219-4374-8F9D-C0817792363F}"/>
    <hyperlink ref="I972" r:id="rId274" xr:uid="{D252641C-4FF3-4874-B841-6D32FE1BFA13}"/>
    <hyperlink ref="I973" r:id="rId275" xr:uid="{39E1E14E-17AF-4B37-8081-F14A78E6262B}"/>
    <hyperlink ref="I974" r:id="rId276" xr:uid="{A9CACB48-BBF6-4E93-85E5-FAFEEBFC58C7}"/>
    <hyperlink ref="I975" r:id="rId277" xr:uid="{AC2B1031-0B2D-4FA5-8C29-204654344287}"/>
    <hyperlink ref="I976" r:id="rId278" xr:uid="{2D2B92C4-7434-49B6-983F-A2A69C3AB7D0}"/>
    <hyperlink ref="I977" r:id="rId279" xr:uid="{0D5FE1CA-0E08-478A-8AA8-1364AA370677}"/>
    <hyperlink ref="I978" r:id="rId280" xr:uid="{02342EC6-BF63-4ABD-BBE0-1F82BCC3A823}"/>
    <hyperlink ref="I981" r:id="rId281" xr:uid="{00631709-B7F2-41E4-A8DD-A878300B0379}"/>
    <hyperlink ref="I1002" r:id="rId282" xr:uid="{8FC6FC2A-3687-4EA9-89B0-23948AE6DD03}"/>
    <hyperlink ref="I982" r:id="rId283" xr:uid="{D1BF68DD-E18A-4ECA-AD05-5E5C852CD02F}"/>
    <hyperlink ref="I983" r:id="rId284" xr:uid="{52A9C736-5960-49E0-865C-8785C142EAD9}"/>
    <hyperlink ref="I984" r:id="rId285" xr:uid="{2FB3F81D-C91D-4BBD-9ECD-3646DCEB7EB9}"/>
    <hyperlink ref="I985" r:id="rId286" xr:uid="{88968DBD-C894-41EA-AB5A-0E2E4E24165D}"/>
    <hyperlink ref="I986" r:id="rId287" xr:uid="{1308B6FC-8DCB-4F89-B42C-C2D8A4699F82}"/>
    <hyperlink ref="I987" r:id="rId288" xr:uid="{10863FA6-D03C-4C2E-82D6-96EB29AE4103}"/>
    <hyperlink ref="I988" r:id="rId289" xr:uid="{F1C17146-C080-46F7-B89B-999ABD188328}"/>
    <hyperlink ref="I989" r:id="rId290" xr:uid="{7A54B5E2-690E-41B9-B712-35DA7ACC2043}"/>
    <hyperlink ref="I990" r:id="rId291" xr:uid="{24AB86AC-3844-4E95-B03E-EE0C19A96594}"/>
    <hyperlink ref="I991" r:id="rId292" xr:uid="{C4333C55-788C-4B53-8E40-998E2280A3E3}"/>
    <hyperlink ref="I992" r:id="rId293" xr:uid="{50464010-D6C0-4D59-AFF5-CC3A1A6AC3F0}"/>
    <hyperlink ref="I993" r:id="rId294" xr:uid="{5D2DB937-DE52-4C8D-92A8-E9FC7C863C3C}"/>
    <hyperlink ref="I994" r:id="rId295" xr:uid="{5BED9A8D-51CC-42BE-B103-F7B59877FB08}"/>
    <hyperlink ref="I995" r:id="rId296" xr:uid="{4CA36B3D-490E-4ECD-A40C-3120272FE9F8}"/>
    <hyperlink ref="I996" r:id="rId297" xr:uid="{69CE6095-3098-400D-85D1-225CFA832397}"/>
    <hyperlink ref="I999" r:id="rId298" xr:uid="{1A04FB7B-E48F-4D7E-A4AA-1968274E2FD1}"/>
    <hyperlink ref="I1000" r:id="rId299" xr:uid="{AC5A6BE2-4AC9-41E5-AECC-804A884C2ADE}"/>
    <hyperlink ref="I1003" r:id="rId300" xr:uid="{D44D43E5-015C-4227-A1DF-10565A547A0A}"/>
    <hyperlink ref="I1004" r:id="rId301" xr:uid="{B0D84B4E-6701-4C58-B1D3-D12DE675C5A0}"/>
    <hyperlink ref="I1005" r:id="rId302" xr:uid="{D06BDFD4-19A9-4989-895B-66E335C98F2F}"/>
    <hyperlink ref="I1006" r:id="rId303" xr:uid="{EC7FC376-395A-44E8-9024-7D29F1B25F00}"/>
    <hyperlink ref="I1007" r:id="rId304" xr:uid="{09FBB169-1A0A-48DB-BA2E-C08D6E7495EC}"/>
    <hyperlink ref="I1036" r:id="rId305" xr:uid="{8B37E56E-EC99-4416-8272-DC0399431A79}"/>
    <hyperlink ref="I1037" r:id="rId306" xr:uid="{56C18D2D-56CC-42BA-B77A-807DEF12400F}"/>
    <hyperlink ref="I1038" r:id="rId307" xr:uid="{4D0A146B-A0E6-4FBC-AD91-AF88853E3C9E}"/>
    <hyperlink ref="I1039" r:id="rId308" xr:uid="{924E67C6-6605-4348-B7F5-1EC87A5249AA}"/>
    <hyperlink ref="I1009" r:id="rId309" xr:uid="{9CBDA4E8-0AE0-4EBC-9B43-E8D6843E6B56}"/>
    <hyperlink ref="I1010" r:id="rId310" xr:uid="{53DA316E-7B6C-4123-B725-1BEBA8B638E3}"/>
    <hyperlink ref="I1012" r:id="rId311" xr:uid="{219B2151-0EC8-485F-BE55-12B521BF56A7}"/>
    <hyperlink ref="I1013" r:id="rId312" xr:uid="{C6C645FD-4A80-44C6-856E-D85250CB0672}"/>
    <hyperlink ref="I1014" r:id="rId313" xr:uid="{5ACD5A97-34FB-41E3-94F0-CAAEE099685C}"/>
    <hyperlink ref="I1015" r:id="rId314" xr:uid="{5BA9B1C6-16AA-4883-B41A-24BEDC8E967A}"/>
    <hyperlink ref="I1016" r:id="rId315" xr:uid="{BA7D7844-19EB-40A8-9999-5FF569905E34}"/>
    <hyperlink ref="I1017" r:id="rId316" xr:uid="{C51D0271-8D27-4217-A021-BF7C41D5CEE4}"/>
    <hyperlink ref="I1018" r:id="rId317" xr:uid="{A536C411-9BB3-43F5-B592-240A9C79B47B}"/>
    <hyperlink ref="I1019" r:id="rId318" xr:uid="{FD143D78-65E5-4345-A58E-2245200E27B9}"/>
    <hyperlink ref="I1020" r:id="rId319" xr:uid="{E9B23434-4E31-41F8-92B8-2D4C31BAB08C}"/>
    <hyperlink ref="I1021" r:id="rId320" xr:uid="{2F745A3F-197B-493F-AD03-C4ECE9498EA1}"/>
    <hyperlink ref="I1022" r:id="rId321" xr:uid="{FA1179A9-7B7B-40A3-8C34-7287A9448429}"/>
    <hyperlink ref="I1024" r:id="rId322" xr:uid="{08BF22D2-007F-430C-80A6-3886E76584C4}"/>
    <hyperlink ref="I1025" r:id="rId323" xr:uid="{E16273D2-BC9F-4D29-B382-451EF68BA850}"/>
    <hyperlink ref="I1026" r:id="rId324" xr:uid="{33E809A6-FBE5-45AA-AB50-705BCEF655C2}"/>
    <hyperlink ref="I1023" r:id="rId325" xr:uid="{D7CF6C48-1980-4554-A9D9-B6DE13C254B1}"/>
    <hyperlink ref="I1028" r:id="rId326" xr:uid="{36EFB019-C692-4B4D-A3C3-6F9C2CAA26ED}"/>
    <hyperlink ref="I1030" r:id="rId327" xr:uid="{7D8F677C-F068-482E-A9FC-0ACA25E18907}"/>
    <hyperlink ref="I1031" r:id="rId328" xr:uid="{AFE57C8E-B802-457E-B4D0-5761CA7FBCDD}"/>
    <hyperlink ref="I1033" r:id="rId329" xr:uid="{5F3E047A-1663-4C26-AA7A-8E06623489F2}"/>
    <hyperlink ref="I1034" r:id="rId330" xr:uid="{082698A1-A53C-4A9A-91BF-E619514A5585}"/>
    <hyperlink ref="I1035" r:id="rId331" xr:uid="{B2354987-3C30-4ABB-8E26-44FB40653E49}"/>
    <hyperlink ref="I1040" r:id="rId332" xr:uid="{EE038B13-12D9-4A70-B185-9F921085EC32}"/>
    <hyperlink ref="I74" r:id="rId333" xr:uid="{EF4D9F92-6769-4C63-B626-084727052321}"/>
    <hyperlink ref="I78" r:id="rId334" xr:uid="{7A8842DB-24D0-48D9-ADF1-F2DF489D78F7}"/>
    <hyperlink ref="I81" r:id="rId335" xr:uid="{056174ED-4FDA-4CF8-80D9-D15EA6C45A27}"/>
    <hyperlink ref="I58" r:id="rId336" xr:uid="{C0A0F231-5533-4F15-BE2A-A7A84874DEDC}"/>
    <hyperlink ref="I57" r:id="rId337" xr:uid="{40B0A8D7-E92A-4D10-A206-3E9696C7E5E3}"/>
    <hyperlink ref="I67" r:id="rId338" xr:uid="{7840733F-3F0B-457C-B51C-43F02272B3FB}"/>
    <hyperlink ref="I68" r:id="rId339" xr:uid="{02604C46-2A7A-4BCC-9988-59E34BF76942}"/>
    <hyperlink ref="I73" r:id="rId340" xr:uid="{EC1B8252-F415-46C5-B442-1F691856F9F7}"/>
    <hyperlink ref="I483" r:id="rId341" xr:uid="{52EEE23E-586A-4886-AD60-6852D16A088E}"/>
    <hyperlink ref="I482" r:id="rId342" xr:uid="{8EFA349E-5B92-4785-B67F-A25CB02AF8F2}"/>
    <hyperlink ref="I481" r:id="rId343" xr:uid="{ADB5B689-7F00-4277-ADF0-3A2C225F4B52}"/>
    <hyperlink ref="I979" r:id="rId344" xr:uid="{CF34BF85-8301-4776-8942-487A8F613284}"/>
    <hyperlink ref="I997" r:id="rId345" xr:uid="{14867F90-96B7-4461-AD9D-D3505DCE294C}"/>
    <hyperlink ref="I998" r:id="rId346" xr:uid="{8F05B74E-87E9-4FF1-A22D-952648CC2418}"/>
    <hyperlink ref="I1001" r:id="rId347" xr:uid="{39DED9D4-8411-44ED-8F45-32A3921E84D9}"/>
    <hyperlink ref="I1008" r:id="rId348" xr:uid="{8835531C-F483-4D46-8B01-8BD8E1BA1371}"/>
    <hyperlink ref="I486" r:id="rId349" xr:uid="{99BE3CE7-A0D5-414D-85DA-B4C66A2C7E8A}"/>
    <hyperlink ref="I1159" r:id="rId350" xr:uid="{164E2E20-AF6E-4F0C-A143-14DEA61DC1DF}"/>
    <hyperlink ref="I105" r:id="rId351" xr:uid="{2583080E-58B9-4706-9B4B-EAB48B29A959}"/>
    <hyperlink ref="I59" r:id="rId352" xr:uid="{82761FEC-2FF8-41C8-8757-42002DEE7980}"/>
    <hyperlink ref="I63" r:id="rId353" xr:uid="{289A9476-DF64-4F23-98FD-F54B1B11DD6E}"/>
    <hyperlink ref="I79" r:id="rId354" xr:uid="{42BAEF8A-C6E9-48F0-8109-970A73EA538D}"/>
    <hyperlink ref="I100" r:id="rId355" xr:uid="{D98A699A-5DFA-4339-96E7-6E7A51D03B6E}"/>
    <hyperlink ref="I72" r:id="rId356" xr:uid="{64596541-3D07-406D-80FF-4D491D96257A}"/>
    <hyperlink ref="I484" r:id="rId357" xr:uid="{27125461-4E3A-4688-B73C-2309D47D838E}"/>
    <hyperlink ref="I1011" r:id="rId358" xr:uid="{492F001F-7223-45B2-80EC-094F28D8FC3F}"/>
    <hyperlink ref="I110" r:id="rId359" xr:uid="{66CD3F29-6B5D-47C3-8E60-2CDDED2F3607}"/>
    <hyperlink ref="I485" r:id="rId360" xr:uid="{96E6AB67-AF84-4E94-A685-CBA76432EFCB}"/>
    <hyperlink ref="I87" r:id="rId361" xr:uid="{A1DBD860-3AE4-4FDA-B60F-67E092E44903}"/>
    <hyperlink ref="I121" r:id="rId362" xr:uid="{907333BD-661C-48E0-9BCE-0F99847CE41F}"/>
    <hyperlink ref="I137" r:id="rId363" xr:uid="{164D222B-2551-46CF-9348-A699CFBD6D27}"/>
    <hyperlink ref="I160" r:id="rId364" display="https://doi.org/10.1177%2F1465750320903621" xr:uid="{134B167C-09CA-4CE0-830C-BEB00F9C760C}"/>
    <hyperlink ref="I164" r:id="rId365" tooltip="Persistent link using digital object identifier" xr:uid="{AF632615-FCB6-4542-B4FD-17DE35632D04}"/>
    <hyperlink ref="I176" r:id="rId366" tooltip="DOI: https://doi.org/10.1108/JCM-02-2019-3091" xr:uid="{DE391929-039E-441F-B632-DF594152FD47}"/>
    <hyperlink ref="I179" r:id="rId367" xr:uid="{4D1E2713-0F9A-4A69-9214-8627AB0A0504}"/>
    <hyperlink ref="I189" r:id="rId368" tooltip="Persistent link using digital object identifier" xr:uid="{6F2D955B-020D-4370-8D76-7E55D3FAFD8A}"/>
    <hyperlink ref="I145" r:id="rId369" xr:uid="{5B704891-FD1E-4758-B044-CFDC038B65B3}"/>
    <hyperlink ref="I146" r:id="rId370" xr:uid="{36D7AA1B-C22E-4BC6-8EA0-26526CEDA14E}"/>
    <hyperlink ref="I1204" r:id="rId371" xr:uid="{6455B373-A78F-4AF7-8FE7-4C15847D91D2}"/>
    <hyperlink ref="I1202" r:id="rId372" xr:uid="{FB7BC1A8-78DD-4BD5-871A-7B3F5B5C360F}"/>
    <hyperlink ref="I1199" r:id="rId373" xr:uid="{1CF3A14E-EE43-4CDB-8AFC-F0E9E97AAEDE}"/>
    <hyperlink ref="I1195" r:id="rId374" xr:uid="{9E99E93C-4134-42A3-A139-BBD6DFEFC547}"/>
    <hyperlink ref="I1206" r:id="rId375" xr:uid="{34B9B58C-2E4C-471B-9623-0ED01D27644C}"/>
    <hyperlink ref="I1207" r:id="rId376" xr:uid="{BA3890CD-C943-4AD0-A1E2-34F5EDA3835E}"/>
    <hyperlink ref="I1208" r:id="rId377" xr:uid="{0D6B7299-A0DC-4465-95F7-9C062FB1A7A8}"/>
    <hyperlink ref="I1209" r:id="rId378" xr:uid="{1A70BC19-D668-46AB-BCDA-9480C8B7FA36}"/>
    <hyperlink ref="I1246" r:id="rId379" xr:uid="{90C9A030-B6B0-454F-927C-B4A2EC2EBD27}"/>
    <hyperlink ref="I1210" r:id="rId380" xr:uid="{C154A542-5056-461F-B1DD-B6431B887DFB}"/>
    <hyperlink ref="I1211" r:id="rId381" xr:uid="{E0163338-B1D6-4B23-85C3-94C15974D44C}"/>
    <hyperlink ref="I1212" r:id="rId382" xr:uid="{8CDEC49E-1692-410E-A871-4C2D7C98168D}"/>
    <hyperlink ref="I1213" r:id="rId383" xr:uid="{97C67E97-7FB1-48F7-8C86-09049AFA0C51}"/>
    <hyperlink ref="I491" r:id="rId384" tooltip="Persistent link using digital object identifier" xr:uid="{A593F620-8F8B-441E-B50A-CC863F0F8E91}"/>
    <hyperlink ref="I1214" r:id="rId385" xr:uid="{A99F8C7D-4662-4F28-9CCF-D68453BA4310}"/>
    <hyperlink ref="I1218" r:id="rId386" xr:uid="{B8FCF7DD-638D-4712-B6B4-5CE85D69CC40}"/>
    <hyperlink ref="I1168" r:id="rId387" xr:uid="{0CD4AD0E-44C6-4085-9FF8-46E02CAB70C3}"/>
    <hyperlink ref="I1166" r:id="rId388" xr:uid="{4306F918-24F8-41FC-A19E-BA668564CFEF}"/>
    <hyperlink ref="I1167" r:id="rId389" xr:uid="{568259E9-EF17-497E-8217-C8A06BCB87D1}"/>
    <hyperlink ref="I1236" r:id="rId390" xr:uid="{D4A58995-0DC3-48D6-BD4D-33D297394B85}"/>
    <hyperlink ref="I144" r:id="rId391" xr:uid="{68F6ADF9-4498-4875-B4BF-CC0118651126}"/>
    <hyperlink ref="I152" r:id="rId392" display="https://doi.org/10.1016/j.jbusres.2020.05.026" xr:uid="{3F5F4348-70A4-466D-B7D7-43E1E8C4054A}"/>
    <hyperlink ref="I1191" r:id="rId393" xr:uid="{BCD9FA68-42A5-4AA7-8CDA-33745CA540F2}"/>
    <hyperlink ref="I1194" r:id="rId394" xr:uid="{792359D8-F224-4475-8F3B-DC9DD5B17043}"/>
    <hyperlink ref="I1192" r:id="rId395" xr:uid="{B8271FF3-7C98-479D-8978-6099B09E8259}"/>
    <hyperlink ref="I187" r:id="rId396" xr:uid="{439A9CFC-994A-4F75-A14E-28B6A860E179}"/>
    <hyperlink ref="I1190" r:id="rId397" xr:uid="{DC33D439-0B27-48D7-8B37-E10A8EA95693}"/>
    <hyperlink ref="I1244" r:id="rId398" xr:uid="{CB3BE5B7-9F1C-4BE4-A9A4-B87F641CA777}"/>
    <hyperlink ref="I204" r:id="rId399" xr:uid="{6CD8AEE1-FDD4-4706-93EB-95E38E5C031B}"/>
    <hyperlink ref="I1237" r:id="rId400" xr:uid="{65876995-E0FB-40DE-8AFA-71EE978324CF}"/>
    <hyperlink ref="I118" r:id="rId401" tooltip="Persistent link using digital object identifier" xr:uid="{418B4800-723F-4D0C-BE12-A4E8DD3B61E3}"/>
    <hyperlink ref="I197" r:id="rId402" tooltip="DOI: https://doi.org/10.1108/SBR-09-2018-0102" xr:uid="{32984F90-CF8A-48A7-9402-EFB10F7D6036}"/>
    <hyperlink ref="I136" r:id="rId403" tooltip="Persistent link using digital object identifier" xr:uid="{37F5E993-96C1-469B-A7C8-988948969489}"/>
    <hyperlink ref="I1198" r:id="rId404" xr:uid="{46B2C5C0-E514-4459-A5C9-8433235DDC69}"/>
    <hyperlink ref="I1189" r:id="rId405" xr:uid="{44DFD613-F42B-4BE3-A593-1C76BB57A40F}"/>
    <hyperlink ref="I1197" r:id="rId406" xr:uid="{32128D51-5917-4A04-92D8-F6EF05B3C391}"/>
    <hyperlink ref="I1188" r:id="rId407" xr:uid="{4474ECC7-6AA5-43EB-BC80-6FB9DFC39951}"/>
    <hyperlink ref="I1222" r:id="rId408" xr:uid="{AADB27A8-57D4-4EAD-9770-3D3690F7CFD2}"/>
    <hyperlink ref="I1223" r:id="rId409" xr:uid="{CDD4FE57-6569-4FFA-ABD1-FDC651916AB3}"/>
    <hyperlink ref="I1187" r:id="rId410" xr:uid="{F56BD6BF-CA4D-4836-9052-75C61654AF23}"/>
    <hyperlink ref="I153" r:id="rId411" xr:uid="{4AD36FF1-FFEF-4284-96B4-12717CE76A17}"/>
    <hyperlink ref="I135" r:id="rId412" xr:uid="{6C6D749F-8102-4329-8CEF-D9EE3D19FE91}"/>
    <hyperlink ref="I1254" r:id="rId413" xr:uid="{3BA14D32-4033-4656-9959-8CCF86D49DB7}"/>
    <hyperlink ref="I1253" r:id="rId414" xr:uid="{38EBBB11-D0A1-4EBA-8DAA-3D40D30BFDBB}"/>
    <hyperlink ref="I156" r:id="rId415" xr:uid="{A7E0E29E-0B68-445E-9E0F-E52F7B7412A5}"/>
    <hyperlink ref="I161" r:id="rId416" xr:uid="{226435E6-3FA9-4782-BEA1-B7E4A77601EB}"/>
    <hyperlink ref="I180" r:id="rId417" xr:uid="{8BC15BE1-4394-4ED2-BA4B-046687AABD01}"/>
    <hyperlink ref="I192" r:id="rId418" xr:uid="{68493AF0-3CDA-4963-B7D4-80E708440A35}"/>
    <hyperlink ref="I207" r:id="rId419" xr:uid="{8BB62A4F-C7C4-45AF-8692-E6862EF8FB36}"/>
    <hyperlink ref="I134" r:id="rId420" xr:uid="{95F88314-547C-4A80-8221-D9EEC6C40C75}"/>
    <hyperlink ref="I490" r:id="rId421" xr:uid="{4B37AE00-1DE8-4DA6-A624-4F40C40DE102}"/>
    <hyperlink ref="I1255" r:id="rId422" xr:uid="{D8B01440-05EE-4296-A714-3D07D2CCCF72}"/>
    <hyperlink ref="I133" r:id="rId423" xr:uid="{3122C92C-1506-426B-B6BF-678766744E0A}"/>
    <hyperlink ref="I1185" r:id="rId424" xr:uid="{B31206F4-8D3C-4BAF-B893-A8047EF84717}"/>
    <hyperlink ref="I1184" r:id="rId425" xr:uid="{38EBA203-F27E-4F96-A7E8-52E03501BBB1}"/>
    <hyperlink ref="I1183" r:id="rId426" xr:uid="{D6D20AB1-28AF-4195-95B0-68CD0A3F11D4}"/>
    <hyperlink ref="I198" r:id="rId427" xr:uid="{25E9E331-23AF-4E9C-8995-1864C7E64A53}"/>
    <hyperlink ref="I1181" r:id="rId428" xr:uid="{6E33461B-543D-4673-A912-1153E39A17F6}"/>
    <hyperlink ref="I177" r:id="rId429" xr:uid="{B150C863-D1D7-4148-8F4D-1898D591139B}"/>
    <hyperlink ref="I171" r:id="rId430" xr:uid="{6295EB6D-FC9A-4E0D-B6AE-C583FFB70771}"/>
    <hyperlink ref="I1165" r:id="rId431" xr:uid="{D5F5EF5B-DA45-4EB9-96AF-7C4C7542AD7A}"/>
    <hyperlink ref="I178" r:id="rId432" location="articles" xr:uid="{782FB765-E569-4125-96BA-4565025A5E31}"/>
    <hyperlink ref="I132" r:id="rId433" xr:uid="{17EC69B0-DBF8-49B3-AAEC-7BD6F91D232F}"/>
    <hyperlink ref="I1163" r:id="rId434" xr:uid="{2774B8BC-4C8D-47DD-AAA6-F4A284D99D84}"/>
    <hyperlink ref="I1180" r:id="rId435" xr:uid="{37F45C6F-C15F-41ED-923C-56F92D7E9C21}"/>
    <hyperlink ref="I157" r:id="rId436" xr:uid="{BBDCFC84-7159-4D83-94B9-E3B1ACBEBBF2}"/>
    <hyperlink ref="I183" r:id="rId437" xr:uid="{FF1F1141-BFE6-48AB-8480-C33C3B9F013B}"/>
    <hyperlink ref="I124" r:id="rId438" xr:uid="{CD8A77DF-B4A6-4581-908A-494E70B9D4C5}"/>
    <hyperlink ref="I199" r:id="rId439" xr:uid="{261930C2-74A7-4FCA-B28B-ECD312019802}"/>
    <hyperlink ref="I203" r:id="rId440" xr:uid="{964462FE-E5E3-4371-A722-A99FAB57FD36}"/>
    <hyperlink ref="I123" r:id="rId441" xr:uid="{C9418FF8-EE1A-40A3-83DC-9CCF64682D2E}"/>
    <hyperlink ref="I126" r:id="rId442" xr:uid="{1FD20A50-DA48-4CC9-B062-DF076C910571}"/>
    <hyperlink ref="I131" r:id="rId443" tooltip="Persistent link using digital object identifier" xr:uid="{D2C7AB1C-B63A-45A5-A133-31C70AFB2B32}"/>
    <hyperlink ref="I185" r:id="rId444" xr:uid="{1BF0784C-CF9B-40B4-BBF0-80D61FBE0AFB}"/>
    <hyperlink ref="I496" r:id="rId445" xr:uid="{A1234D7F-0E2D-4703-BD58-153D5F9EFD25}"/>
    <hyperlink ref="I193" r:id="rId446" xr:uid="{93056671-EF78-4361-AD08-1931AE707EC5}"/>
    <hyperlink ref="I167" r:id="rId447" display="https://doi.org/10.1177%2F1032373219882434" xr:uid="{29186FE3-6E48-43B9-A929-8731E4D6FCD6}"/>
    <hyperlink ref="I1224" r:id="rId448" xr:uid="{7DE3C9B6-FC98-47C2-B759-42565014FB7C}"/>
    <hyperlink ref="I1220" r:id="rId449" xr:uid="{C50EE91F-F1BF-46C8-AF16-B9F083F0F293}"/>
    <hyperlink ref="I497" r:id="rId450" tooltip="Persistent link using digital object identifier" xr:uid="{FBEC0BA1-2360-4DDC-B31C-1D5DAE11B154}"/>
    <hyperlink ref="I498" r:id="rId451" xr:uid="{4385E5D2-D533-41A2-B34F-6171004F791F}"/>
    <hyperlink ref="I1252" r:id="rId452" xr:uid="{933B2CA2-CF2A-4419-A047-F6E55C6956EE}"/>
    <hyperlink ref="I1164" r:id="rId453" xr:uid="{86BD43B2-CE96-4F94-BC06-4DE2C90F36E3}"/>
    <hyperlink ref="I1179" r:id="rId454" xr:uid="{8D91B38F-D4C7-43CF-BFD6-DE44CBB964C9}"/>
    <hyperlink ref="I202" r:id="rId455" xr:uid="{F6AB515B-3F54-44FF-9160-2D215212D3F2}"/>
    <hyperlink ref="I1178" r:id="rId456" xr:uid="{2EAC7BA2-E318-4F23-98EE-B5D965893DC8}"/>
    <hyperlink ref="I191" r:id="rId457" xr:uid="{72D069D4-E434-408B-8DF6-27BB1CFA0DCF}"/>
    <hyperlink ref="I200" r:id="rId458" xr:uid="{30167480-F35E-4C08-96FD-1F6E4F3EBD70}"/>
    <hyperlink ref="I1251" r:id="rId459" xr:uid="{3522E8A6-5031-444D-8708-81C1BF938061}"/>
    <hyperlink ref="I499" r:id="rId460" xr:uid="{D6F0934C-0938-4420-8B13-2DA8E1911AC2}"/>
    <hyperlink ref="I143" r:id="rId461" xr:uid="{011534A4-5AEA-4276-926E-B78E670CE4D8}"/>
    <hyperlink ref="I117" r:id="rId462" tooltip="Persistent link using digital object identifier" xr:uid="{F9B9EAD9-BDE8-474A-B2B7-39E678C0F88B}"/>
    <hyperlink ref="I205" r:id="rId463" xr:uid="{FDD115B0-95A6-4AAC-83AD-5DD405D67084}"/>
    <hyperlink ref="I151" r:id="rId464" xr:uid="{925D026A-0F5D-4705-A9A8-3B2706E00D8E}"/>
    <hyperlink ref="I1248" r:id="rId465" xr:uid="{00367D63-AE63-46B6-9231-B332CFE9C61A}"/>
    <hyperlink ref="I173" r:id="rId466" xr:uid="{74176743-0422-44AF-8F10-7C31D11591DC}"/>
    <hyperlink ref="I159" r:id="rId467" tooltip="DOI: https://doi.org/10.1108/JOCM-02-2020-0040" xr:uid="{B0EC73A8-588B-46D3-B771-C5C455C2F4D8}"/>
    <hyperlink ref="I148" r:id="rId468" xr:uid="{14F97AB6-193C-4CD8-8005-2AFDF8A70B0C}"/>
    <hyperlink ref="I1177" r:id="rId469" xr:uid="{9348D207-12B6-4A92-84E6-44C0C70A6684}"/>
    <hyperlink ref="I1229" r:id="rId470" xr:uid="{24785A2B-A44B-4D11-A5F2-F73FB891454C}"/>
    <hyperlink ref="I1228" r:id="rId471" xr:uid="{81D0D9F1-7768-4331-9E21-7BBC558E1ECE}"/>
    <hyperlink ref="I162" r:id="rId472" xr:uid="{8146CF48-24C4-4FD0-95AF-A710F47E6036}"/>
    <hyperlink ref="I1176" r:id="rId473" xr:uid="{9EFCB08B-F122-428B-BB92-164E4236D15C}"/>
    <hyperlink ref="I1242" r:id="rId474" xr:uid="{AD9BD302-7614-4DB2-B443-0A9C5A0ED548}"/>
    <hyperlink ref="I1243" r:id="rId475" xr:uid="{CDECD066-B290-4875-B14E-97F6F555AA46}"/>
    <hyperlink ref="I494" r:id="rId476" display="https://dx.doi.org/10.1504/IJBE.2020.110907" xr:uid="{32EB4A48-6239-4DA7-968F-7D78E89B72BC}"/>
    <hyperlink ref="I149" r:id="rId477" xr:uid="{C6894610-981E-4DE3-9BA0-4868F2DF5DB8}"/>
    <hyperlink ref="I169" r:id="rId478" xr:uid="{443C0E2F-10CA-4A65-8935-142BB5CC7C30}"/>
    <hyperlink ref="I1161" r:id="rId479" xr:uid="{813DF011-ED55-43CB-8321-676690680B85}"/>
    <hyperlink ref="I1217" r:id="rId480" xr:uid="{DD96A70D-DE35-4CEB-B41C-A3E3FD490F75}"/>
    <hyperlink ref="I129" r:id="rId481" xr:uid="{37043B49-1060-441C-B9D9-2107CEFCDE76}"/>
    <hyperlink ref="I142" r:id="rId482" xr:uid="{C26B3246-0D6A-4E60-8A93-854B56F4C3B3}"/>
    <hyperlink ref="I195" r:id="rId483" xr:uid="{EB245BEC-E4DB-4F4F-ACF4-F3A6C18B7944}"/>
    <hyperlink ref="I1174" r:id="rId484" xr:uid="{B8208159-27E6-429B-9BB7-53512BD2A910}"/>
    <hyperlink ref="I1241" r:id="rId485" xr:uid="{B2628C13-01F3-4D74-9D0C-6961D64C43F3}"/>
    <hyperlink ref="I1225" r:id="rId486" xr:uid="{7EAA1F77-402C-49B7-949A-219F62B465AF}"/>
    <hyperlink ref="I1226" r:id="rId487" xr:uid="{29CA8BA1-66A5-4972-8D7F-13F8B78EB312}"/>
    <hyperlink ref="I1173" r:id="rId488" xr:uid="{0A6C6F73-3C08-4B8D-B9E4-A99D58548CB6}"/>
    <hyperlink ref="I1215" r:id="rId489" xr:uid="{6D7F0951-541E-4C16-9BCA-6FC736B1F13E}"/>
    <hyperlink ref="I1240" r:id="rId490" location="podcast_900644" xr:uid="{8B204CB2-5CD9-4E20-9282-0288BDF92D74}"/>
    <hyperlink ref="I1239" r:id="rId491" xr:uid="{2F271931-4902-4680-9FBD-BED036B57936}"/>
    <hyperlink ref="I1216" r:id="rId492" xr:uid="{AF767E8C-FF82-4BC2-9259-68C3EE9C87EA}"/>
    <hyperlink ref="I1160" r:id="rId493" xr:uid="{1412717B-9D5F-421F-90EE-6692D2D9C415}"/>
    <hyperlink ref="I1172" r:id="rId494" xr:uid="{B826BD6E-EE4F-43E3-B73F-E99A79107BB5}"/>
    <hyperlink ref="I140" r:id="rId495" xr:uid="{756AEEE6-E496-4F88-B488-0191446F7E13}"/>
    <hyperlink ref="I489" r:id="rId496" tooltip="DOI: https://doi.org/10.1108/TG-03-2020-0040" xr:uid="{D58FCB8E-6FFF-4813-9466-08E1123F7313}"/>
    <hyperlink ref="I128" r:id="rId497" xr:uid="{1B0C5B12-2549-4944-AEA8-8ED724F0DEC3}"/>
    <hyperlink ref="I174" r:id="rId498" xr:uid="{5C3B8F29-7CD6-467D-822E-165AA71AEBB5}"/>
    <hyperlink ref="I182" r:id="rId499" xr:uid="{04E553DF-A9C3-42E5-869B-30294B72C493}"/>
    <hyperlink ref="I147" r:id="rId500" xr:uid="{48957572-6275-4603-B284-D25C6DB11C25}"/>
    <hyperlink ref="I166" r:id="rId501" xr:uid="{50E18E71-709E-49E7-B004-171019E09392}"/>
    <hyperlink ref="I165" r:id="rId502" xr:uid="{DA575362-79AA-446C-9A7D-955D443FA1E9}"/>
    <hyperlink ref="I1249" r:id="rId503" xr:uid="{3F8D846F-09A1-456A-823E-E35ACA5CDAA4}"/>
    <hyperlink ref="I181" r:id="rId504" xr:uid="{DEEFAA34-CD24-41CB-9B81-4EEE0F5EF783}"/>
    <hyperlink ref="I196" r:id="rId505" xr:uid="{E91DDF7E-C694-4C59-BEBA-6BB3A121A179}"/>
    <hyperlink ref="I170" r:id="rId506" xr:uid="{5432ED9D-0E54-42A7-B64E-B155BBB91418}"/>
    <hyperlink ref="I141" r:id="rId507" xr:uid="{67699D98-D103-4E7A-BF28-115928828C3E}"/>
    <hyperlink ref="I172" r:id="rId508" xr:uid="{9EC02052-5E4B-4A9B-9C9B-C547C83A27F3}"/>
    <hyperlink ref="I500" r:id="rId509" xr:uid="{82E9526D-7C8E-4773-A901-F381B0D66895}"/>
    <hyperlink ref="I501" r:id="rId510" xr:uid="{049B7558-D11C-4C59-B7FD-2AB900560282}"/>
    <hyperlink ref="I201" r:id="rId511" xr:uid="{F1947EC2-6AC2-43AD-9ADB-DAD031854195}"/>
    <hyperlink ref="I194" r:id="rId512" xr:uid="{C2CB7CB0-52B5-40EE-AC2A-0FDE7895DC9F}"/>
    <hyperlink ref="I488" r:id="rId513" xr:uid="{872511D9-4294-4E4E-9582-867199947DB8}"/>
    <hyperlink ref="I138" r:id="rId514" xr:uid="{A631F5B1-BF85-488D-A00F-9E5517B00426}"/>
    <hyperlink ref="I139" r:id="rId515" xr:uid="{C0B0CEB7-E336-4CE7-A12D-8461293C6905}"/>
    <hyperlink ref="I163" r:id="rId516" xr:uid="{CF3C3914-4A66-4282-AF6D-0795B916998E}"/>
    <hyperlink ref="I208" r:id="rId517" xr:uid="{381022DC-90BE-4E4A-9DCE-6F284A68F371}"/>
    <hyperlink ref="I206" r:id="rId518" display="https://www.cairn.info/revue-de-l-entrepreneuriat2-2020-2-page-93.htm" xr:uid="{DA4BFAF3-0513-4C2E-8505-33B15F96080F}"/>
    <hyperlink ref="I158" r:id="rId519" xr:uid="{388E3E59-E416-40D4-9AF1-489E24384002}"/>
    <hyperlink ref="I154" r:id="rId520" xr:uid="{BE81E0DB-7804-4C68-B33D-3BCD140A237D}"/>
    <hyperlink ref="I487" r:id="rId521" xr:uid="{D3641696-45D1-4861-B05A-F89760551E60}"/>
    <hyperlink ref="I492" r:id="rId522" xr:uid="{0108DA17-7CD1-4A32-83DE-5205EA2FDD50}"/>
    <hyperlink ref="I493" r:id="rId523" xr:uid="{2B493B2B-D257-4BD2-8A29-5361AF7268CB}"/>
    <hyperlink ref="I155" r:id="rId524" xr:uid="{1097ED20-15DC-4A20-8819-D381DD1B038E}"/>
    <hyperlink ref="I184" r:id="rId525" xr:uid="{5CFC8C92-5DCD-447F-BCDA-F81E5AB52079}"/>
    <hyperlink ref="I127" r:id="rId526" xr:uid="{A6E4DEAF-6C1A-461D-9406-B168D717DB85}"/>
    <hyperlink ref="I120" r:id="rId527" xr:uid="{A159DB45-D6AD-4D18-8E53-38E3FCF9DCD9}"/>
    <hyperlink ref="I1250" r:id="rId528" xr:uid="{BF7A38D9-09F0-4A38-95EC-E30A08983F28}"/>
    <hyperlink ref="I175" r:id="rId529" xr:uid="{FA951E3B-389B-41C8-B547-DC7D7DF087BB}"/>
    <hyperlink ref="I116" r:id="rId530" xr:uid="{A08411A9-A54D-4872-9CB3-52130105E425}"/>
    <hyperlink ref="I1182" r:id="rId531" xr:uid="{D3F8A262-8DAE-4CDB-AEF8-FDE95A78095A}"/>
    <hyperlink ref="I125" r:id="rId532" xr:uid="{38DB4BAE-71BD-46C5-BBB5-D26A6DCAFD7C}"/>
    <hyperlink ref="I1370" r:id="rId533" xr:uid="{929D10C3-FCE0-40A9-A835-352FD62108A3}"/>
    <hyperlink ref="I1366" r:id="rId534" xr:uid="{CE8DAAD7-C91F-4E66-BFAC-8C47FAF78BAA}"/>
    <hyperlink ref="I1359" r:id="rId535" xr:uid="{B79EF456-31FD-4B13-9DC5-D7EED4A34E23}"/>
    <hyperlink ref="I1357" r:id="rId536" xr:uid="{CA5A8F89-909D-4C5C-B543-CE51799D4701}"/>
    <hyperlink ref="I313" r:id="rId537" xr:uid="{57501977-8DAB-498C-94C7-C112355D63EB}"/>
    <hyperlink ref="I314" r:id="rId538" tooltip="Persistent link using digital object identifier" xr:uid="{EFB0D560-267F-4AD5-B0FD-273CE6F105CE}"/>
    <hyperlink ref="I1358" r:id="rId539" xr:uid="{C424ED26-C208-4929-920A-A4FA7D885256}"/>
    <hyperlink ref="I1561" r:id="rId540" xr:uid="{1FA6E606-3570-469C-BC40-EBCEF0DDCEC4}"/>
    <hyperlink ref="I1345" r:id="rId541" xr:uid="{EAD9C106-6CB7-44C3-B7C5-7F9CA7C18C64}"/>
    <hyperlink ref="I1562" r:id="rId542" xr:uid="{AB97B974-8D34-4B13-9443-F31591A613ED}"/>
    <hyperlink ref="I1563" r:id="rId543" xr:uid="{06C28DF7-057A-49E7-B7C4-D6A926BC6AD2}"/>
    <hyperlink ref="I1344" r:id="rId544" xr:uid="{A7C8E954-D1E6-49A3-80FF-58615212CF96}"/>
    <hyperlink ref="I1338" r:id="rId545" xr:uid="{96BB76E1-987F-4F83-9A33-B1E328F9BFDB}"/>
    <hyperlink ref="I228" r:id="rId546" tooltip="Persistent link using digital object identifier" xr:uid="{1C67ACDD-D614-42E3-A316-BD0EAB960A95}"/>
    <hyperlink ref="I1339" r:id="rId547" xr:uid="{2B175CC1-592E-4C8A-9169-036A01967705}"/>
    <hyperlink ref="I1334" r:id="rId548" xr:uid="{CC9B9E60-76F6-4ED2-BB98-5994805808D7}"/>
    <hyperlink ref="I1333" r:id="rId549" xr:uid="{5C8759B4-6343-45F0-82E3-738CA802DC0E}"/>
    <hyperlink ref="I320" r:id="rId550" xr:uid="{B2A33B65-9BFE-450A-8665-C7C03BEA581C}"/>
    <hyperlink ref="I1571" r:id="rId551" xr:uid="{3A7F7AEC-3CCD-4DDE-9C4B-7D0D1C1754FC}"/>
    <hyperlink ref="I1456" r:id="rId552" xr:uid="{97E78690-BD1F-40C8-977A-9D321C319C9F}"/>
    <hyperlink ref="I246" r:id="rId553" xr:uid="{38DFB199-0592-4367-9FBA-EE1B4A119FC5}"/>
    <hyperlink ref="I248" r:id="rId554" xr:uid="{22F2260E-27A2-4E99-ACC5-95D9937DDECE}"/>
    <hyperlink ref="I209" r:id="rId555" xr:uid="{84844E99-819B-4B28-874B-CDE0413A69D8}"/>
    <hyperlink ref="I1373" r:id="rId556" xr:uid="{FCA236C1-8D69-44BC-9C4B-7708343CE8EF}"/>
    <hyperlink ref="I1560" r:id="rId557" xr:uid="{AA30BE95-FA4C-42E4-81E2-D3DE802D8DA3}"/>
    <hyperlink ref="I1331" r:id="rId558" xr:uid="{C7B0356F-14D9-4594-B471-9088B8FAB669}"/>
    <hyperlink ref="I249" r:id="rId559" xr:uid="{69322AC2-9B17-41E5-9A0E-F423C164607B}"/>
    <hyperlink ref="I261" r:id="rId560" xr:uid="{2B738522-BEA4-43B1-B67E-299243F8C8F5}"/>
    <hyperlink ref="I344" r:id="rId561" xr:uid="{9D401148-B21F-4415-92AF-071739E29DDE}"/>
    <hyperlink ref="I295" r:id="rId562" xr:uid="{EDB1C5ED-425C-493B-93F0-081E0FBAFCA7}"/>
    <hyperlink ref="I1309" r:id="rId563" xr:uid="{5773EFAF-938C-468D-8522-A004AA97561F}"/>
    <hyperlink ref="I1383" r:id="rId564" xr:uid="{8127B9AE-13F6-42FF-A3A5-273D2AB8C5C6}"/>
    <hyperlink ref="I323" r:id="rId565" xr:uid="{CDF70485-DCD6-498C-BFFF-BF9C29384E99}"/>
    <hyperlink ref="I1332" r:id="rId566" xr:uid="{E160E6E3-CE73-4C26-8B89-5F62C2A5BB0B}"/>
    <hyperlink ref="I306" r:id="rId567" xr:uid="{1644BBBB-6072-4B06-97F2-5DE11AFD537B}"/>
    <hyperlink ref="I1342" r:id="rId568" xr:uid="{A412119C-CD19-4F8D-9B88-31A1233FE790}"/>
    <hyperlink ref="I1304" r:id="rId569" xr:uid="{CCCED773-5857-4F1B-8CC2-CA1C7F35B980}"/>
    <hyperlink ref="I1315" r:id="rId570" xr:uid="{8456D76A-B571-4D4F-AC62-323C84BFA55B}"/>
    <hyperlink ref="I299" r:id="rId571" xr:uid="{A51DCA44-909B-4E2A-A395-BC765C27B80A}"/>
    <hyperlink ref="I1318" r:id="rId572" xr:uid="{421E5C46-882C-4F25-9C68-EC312626C9AE}"/>
    <hyperlink ref="I1319" r:id="rId573" display="https://www.cadre-dirigeant-magazine.com/entreprendre/se-reinventer-avec-la-crise-le-phenomene-des-slasheuses-entrepreneures/?utm_source=rss&amp;utm_medium=rss&amp;utm_campaign=se-reinventer-avec-la-crise-le-phenomene-des-slasheuses-entrepreneures&amp;utm_term=2021-04-27" xr:uid="{A5382B1B-2AE1-4014-B009-F70D42B457BF}"/>
    <hyperlink ref="I1573" r:id="rId574" xr:uid="{83A63155-097E-4268-AD2F-10A361891B4A}"/>
    <hyperlink ref="I1306" r:id="rId575" xr:uid="{32650467-18A2-4B65-BEBA-7C03DCF037F0}"/>
    <hyperlink ref="I229" r:id="rId576" xr:uid="{AE50ABAE-D8E9-4DC8-8B92-F1FCA3B1DB60}"/>
    <hyperlink ref="I277" r:id="rId577" xr:uid="{ECF0853C-423C-4E40-B2BD-B0885338A5CE}"/>
    <hyperlink ref="I1367" r:id="rId578" xr:uid="{CD7735DA-9A72-45CE-A0B8-29BDA98B2061}"/>
    <hyperlink ref="I1360" r:id="rId579" xr:uid="{F4EA7396-1024-4D50-8EB2-5A4828E07C5F}"/>
    <hyperlink ref="I1341" r:id="rId580" xr:uid="{903D0A7C-E5C3-47E5-A659-3246F277BC69}"/>
    <hyperlink ref="I1329" r:id="rId581" xr:uid="{7BB82D1B-EF00-459F-BBD3-B2770C6508E8}"/>
    <hyperlink ref="I1301" r:id="rId582" xr:uid="{35437E96-F393-4167-93CD-B7F308E39B16}"/>
    <hyperlink ref="I1320" r:id="rId583" xr:uid="{3130B1A5-A750-4CEA-B9A2-236C50335165}"/>
    <hyperlink ref="I1375" r:id="rId584" xr:uid="{A089A027-6683-4920-903A-96AA04DA1E8D}"/>
    <hyperlink ref="I1557" r:id="rId585" xr:uid="{548318A9-3C8E-45A5-94FA-ABB8D191212D}"/>
    <hyperlink ref="I1327" r:id="rId586" xr:uid="{7D03A436-DAC2-4D59-96D2-B56E6F646F48}"/>
    <hyperlink ref="I1316" r:id="rId587" xr:uid="{ABAD6F7B-B6D5-4C5A-865C-DE9BD2127709}"/>
    <hyperlink ref="I1310" r:id="rId588" xr:uid="{372E937D-05A4-4D66-9AEA-A074B3B844F9}"/>
    <hyperlink ref="I1556" r:id="rId589" xr:uid="{9EA4FCCC-BA79-43C4-BBDF-E94E3A00E390}"/>
    <hyperlink ref="I1311" r:id="rId590" xr:uid="{168DD4AF-3E31-4C57-99B7-1E81071059F2}"/>
    <hyperlink ref="I1588" r:id="rId591" xr:uid="{0FBB994B-2964-45F9-85B0-610FE0C09F62}"/>
    <hyperlink ref="I1386" r:id="rId592" xr:uid="{82D9D4BC-BC21-4F06-8B5F-90384E4187E4}"/>
    <hyperlink ref="I1365" r:id="rId593" xr:uid="{F9784F3C-B3BC-45F2-A21F-4945F97CA3F9}"/>
    <hyperlink ref="I1305" r:id="rId594" xr:uid="{03F62F12-01B0-4215-9A8F-6F4BAD279E87}"/>
    <hyperlink ref="I1308" r:id="rId595" display="https://theconversation.com/comment-les-obligations-vertes-peuvent-elles-gagner-en-legitimite-162707_x000a_Comment les obligations vertes peuvent-elles gagner en légitimité ?Manque de standardisation, « greenwashing », incertitudes… Comprendre les obstacles rencontrés par ce marché permet de penser un effort coordonné impliquant tous les acteurs politiques et financiers.theconversation.com" xr:uid="{F0763CF5-DF78-40D8-9F75-4E67BB71477E}"/>
    <hyperlink ref="I1376" r:id="rId596" xr:uid="{0EDB3D9E-B6FA-4A98-97F1-0C51276A688E}"/>
    <hyperlink ref="I1317" r:id="rId597" xr:uid="{28DE33A4-DE3E-4BCF-9F9F-5D109DB51B6A}"/>
    <hyperlink ref="I1313" r:id="rId598" xr:uid="{8CD953E1-0C18-40C7-8879-2E5AFEFD52E5}"/>
    <hyperlink ref="I1325" r:id="rId599" xr:uid="{E140D1BC-D36F-4253-A580-6C6706E1F900}"/>
    <hyperlink ref="I230" r:id="rId600" xr:uid="{8786A6E2-82FD-41E6-9523-9B5429AD41A9}"/>
    <hyperlink ref="I231" r:id="rId601" xr:uid="{3A82B06B-5262-4A17-A459-1597A27D078C}"/>
    <hyperlink ref="I1322" r:id="rId602" xr:uid="{EC5A6EE3-93AF-4275-BDF9-17C504CEF290}"/>
    <hyperlink ref="I1374" r:id="rId603" xr:uid="{FE3BAA64-5AB9-4BDA-B644-D9EF3712271B}"/>
    <hyperlink ref="I1372" r:id="rId604" xr:uid="{F55D8B4A-16CB-4055-B07D-018579BE0894}"/>
    <hyperlink ref="I232" r:id="rId605" xr:uid="{73E2BD3A-96B2-46B0-9EE6-BA3D53229A8A}"/>
    <hyperlink ref="I278" r:id="rId606" xr:uid="{8009B479-98BD-4610-AE1F-E2E4CB774E64}"/>
    <hyperlink ref="I281" r:id="rId607" xr:uid="{45386793-FCA7-4D87-B07C-133381219085}"/>
    <hyperlink ref="I345" r:id="rId608" xr:uid="{6152F2AD-E838-465F-A270-5306F57C3E80}"/>
    <hyperlink ref="I214" r:id="rId609" tooltip="DOI: https://doi.org/10.1108/JOSM-05-2020-0142" xr:uid="{00905FEE-F76F-4D40-B525-50344B508012}"/>
    <hyperlink ref="I233" r:id="rId610" xr:uid="{A7F16434-06EB-48EA-8010-1B070365F6D6}"/>
    <hyperlink ref="I218" r:id="rId611" xr:uid="{453B8413-5BD7-4BDF-86E1-5928186EBA64}"/>
    <hyperlink ref="I502" r:id="rId612" xr:uid="{E53F17E7-BF3C-401D-9F38-0E11036DF4A9}"/>
    <hyperlink ref="I346" r:id="rId613" xr:uid="{CDFC20B9-79EA-4DF5-9520-8B75F4EC0CFA}"/>
    <hyperlink ref="I1347" r:id="rId614" xr:uid="{0EFE7F6C-4CBD-475E-A21D-A5015597230D}"/>
    <hyperlink ref="I511" r:id="rId615" xr:uid="{CCBD0F99-4BD9-48FE-A940-63E52F2A89D8}"/>
    <hyperlink ref="I1564" r:id="rId616" xr:uid="{AA6A9827-0A31-4A52-A469-2007D6D34042}"/>
    <hyperlink ref="I1566" r:id="rId617" xr:uid="{472B2A2A-90AD-4FE8-873F-1EDE8D897500}"/>
    <hyperlink ref="I1565" r:id="rId618" xr:uid="{12150F85-F127-4F1A-AB42-4EFF33B97102}"/>
    <hyperlink ref="I1568" r:id="rId619" xr:uid="{B21EDCA7-5446-45F7-9E49-79BE1BCCFFC6}"/>
    <hyperlink ref="I1567" r:id="rId620" xr:uid="{B43D0812-B7BC-447E-9693-02317192C88D}"/>
    <hyperlink ref="I1371" r:id="rId621" xr:uid="{2621CD04-9B88-4DD8-A064-0BA925391E61}"/>
    <hyperlink ref="I1324" r:id="rId622" xr:uid="{570F3CE2-84BF-4C5F-BE97-ED037ACD214D}"/>
    <hyperlink ref="I222" r:id="rId623" display="https://doi.org/10.1177%2F1056492620916519" xr:uid="{35DFC08B-6145-4639-8F38-87CD6F7260B2}"/>
    <hyperlink ref="I225" r:id="rId624" xr:uid="{A4FC8C07-E45F-435E-821F-0D93784AB84C}"/>
    <hyperlink ref="I255" r:id="rId625" xr:uid="{9F578727-24C7-4C54-8348-42F6919D2675}"/>
    <hyperlink ref="I265" r:id="rId626" xr:uid="{8399012F-7960-4C35-8CB2-EDCC084B83D2}"/>
    <hyperlink ref="I274" r:id="rId627" xr:uid="{25F4F1FD-0E1A-4165-9135-D8320BB88570}"/>
    <hyperlink ref="I322" r:id="rId628" xr:uid="{B6A9EF12-94F5-41AB-8101-BA32BD508429}"/>
    <hyperlink ref="I321" r:id="rId629" xr:uid="{60204110-2033-42AF-BDA8-352DD85436CE}"/>
    <hyperlink ref="I347" r:id="rId630" xr:uid="{B4476DA7-FE83-4195-A401-DBAF80F7E335}"/>
    <hyperlink ref="I212" r:id="rId631" xr:uid="{FC26CA59-F534-436F-9210-9C783AE5CD43}"/>
    <hyperlink ref="I275" r:id="rId632" xr:uid="{77B2CFD4-5C53-4E19-A69B-FD9BEA9DD6F1}"/>
    <hyperlink ref="I307" r:id="rId633" xr:uid="{5AD501F1-4483-4A21-A6CC-7F651CD1A0D9}"/>
    <hyperlink ref="I303" r:id="rId634" xr:uid="{A33C35F3-45B8-4CC4-855C-A2AB98EF6018}"/>
    <hyperlink ref="I503" r:id="rId635" xr:uid="{45621FF6-2A7F-4A04-9BE9-8D703C9F3A7F}"/>
    <hyperlink ref="I507" r:id="rId636" xr:uid="{77B5065D-9454-4004-BED7-DA41E45E794F}"/>
    <hyperlink ref="I1326" r:id="rId637" xr:uid="{0FCDF752-081D-4F6B-B41B-5925BF5A69D1}"/>
    <hyperlink ref="I1352" r:id="rId638" xr:uid="{D8F4C388-0D09-472E-ABC0-F0063B670A11}"/>
    <hyperlink ref="I1353" r:id="rId639" xr:uid="{1CE78A32-A695-4A6A-AF52-806AF31DB2D5}"/>
    <hyperlink ref="I1340" r:id="rId640" xr:uid="{58DAC830-44E1-4C9C-9237-24F25E240F51}"/>
    <hyperlink ref="I1548" r:id="rId641" xr:uid="{3113F571-FFC6-42D0-88A2-D4284235D0BA}"/>
    <hyperlink ref="I1377" r:id="rId642" xr:uid="{63E8A252-6C7B-41AC-9F0A-A729C324A131}"/>
    <hyperlink ref="I326" r:id="rId643" xr:uid="{3F9951C3-E1A1-4FB5-BFD3-DBC3506C49C8}"/>
    <hyperlink ref="I293" r:id="rId644" xr:uid="{45375475-D893-4ED7-AD06-D3A3F2297827}"/>
    <hyperlink ref="I262" r:id="rId645" xr:uid="{87C27F77-30B5-4603-9C0D-C195F819FD9B}"/>
    <hyperlink ref="I276" r:id="rId646" xr:uid="{115B7799-2C90-4C06-A263-518070FEEF65}"/>
    <hyperlink ref="I1348" r:id="rId647" xr:uid="{77FBD6DC-BAA8-480F-AD6F-2F043106AAAF}"/>
    <hyperlink ref="I1379" r:id="rId648" xr:uid="{03EB080A-4826-4419-BDB5-BD7064E5AA9A}"/>
    <hyperlink ref="I297" r:id="rId649" xr:uid="{52F5F5E6-6744-4C87-A228-8E2B3E815A67}"/>
    <hyperlink ref="I1382" r:id="rId650" xr:uid="{927B9E1C-4E92-444A-BE60-B733F415E86C}"/>
    <hyperlink ref="I1323" r:id="rId651" display="https://blog.ecole-management-normandie.fr/en/society/the-effect-of-telemedicine-on-patients-wellbeing-a-systematic-review/_x000a_The effect of telemedicine on patients’ wellbeing: A systematic review - Blog EM Normandie_x000a_Telemedicine has become an increasingly popular option for long distance/virtual medical care and education._x000a_" xr:uid="{080C3DB5-D8CD-4F7D-8335-69FF816DD67B}"/>
    <hyperlink ref="I1384" r:id="rId652" xr:uid="{EBDFD572-7F7A-44C7-B969-9AB23D8F0C97}"/>
    <hyperlink ref="I308" r:id="rId653" xr:uid="{6C53DC39-8C94-4167-B7A1-BF0630F85710}"/>
    <hyperlink ref="I1378" r:id="rId654" xr:uid="{D6177FEE-AFB4-4E09-BACD-329B5CA03D49}"/>
    <hyperlink ref="I234" r:id="rId655" xr:uid="{0056EEFD-39C9-4267-8C86-7B6B1BF2F91E}"/>
    <hyperlink ref="I1321" r:id="rId656" xr:uid="{CBD687F0-02CC-4BAC-83E5-B524CFC37C4B}"/>
    <hyperlink ref="I257" r:id="rId657" xr:uid="{BB022EFB-54A6-4EBE-8A35-6D52C5F788C9}"/>
    <hyperlink ref="I1380" r:id="rId658" xr:uid="{36F0A761-A088-4448-9DEF-968644383F69}"/>
    <hyperlink ref="I1444" r:id="rId659" xr:uid="{87573FD7-E3EE-4C99-98EF-B09B54B9365C}"/>
    <hyperlink ref="I1337" r:id="rId660" xr:uid="{509C3F5A-81CF-4902-84EE-4D34D53064DA}"/>
    <hyperlink ref="I349" r:id="rId661" xr:uid="{1939F00B-8778-423E-A9B0-A0E4E0D066F5}"/>
    <hyperlink ref="I215" r:id="rId662" xr:uid="{7A3177F5-3412-46E7-907B-777DD3D186FD}"/>
    <hyperlink ref="I216" r:id="rId663" xr:uid="{54C005B6-0012-400F-B704-96EE3874F299}"/>
    <hyperlink ref="I219" r:id="rId664" xr:uid="{46C9174B-E7B2-4C7F-9F43-4D394572F460}"/>
    <hyperlink ref="I220" r:id="rId665" xr:uid="{32FBBF3C-E65E-45F6-A620-267C4453EFAD}"/>
    <hyperlink ref="I227" r:id="rId666" xr:uid="{9C515701-877E-47F5-BC0D-638244D38F52}"/>
    <hyperlink ref="I226" r:id="rId667" xr:uid="{EEDB9623-1EFE-4B97-9620-4184F9BBEFEF}"/>
    <hyperlink ref="I236" r:id="rId668" xr:uid="{8998CDB3-BC87-44BF-9995-B3AFBBA80ABA}"/>
    <hyperlink ref="I237" r:id="rId669" xr:uid="{46181B38-68AF-42D1-A76A-F8D411848110}"/>
    <hyperlink ref="I238" r:id="rId670" xr:uid="{77579CFE-2CDD-467C-BF82-3987FBD7996B}"/>
    <hyperlink ref="I239" r:id="rId671" xr:uid="{ED978AF4-C547-4BCA-BCFC-596FD348115A}"/>
    <hyperlink ref="I242" r:id="rId672" xr:uid="{C50B7C04-8C39-4D6A-9EA5-E2E035B02FB6}"/>
    <hyperlink ref="I241" r:id="rId673" xr:uid="{A699B794-95D2-4CA7-9257-E7A6355928E1}"/>
    <hyperlink ref="I240" r:id="rId674" xr:uid="{233FD61F-54D1-453F-9ABD-FE61CADC41F9}"/>
    <hyperlink ref="I250" r:id="rId675" xr:uid="{4BE4336F-A610-421D-A154-F8F928CF9462}"/>
    <hyperlink ref="I251" r:id="rId676" xr:uid="{AF78F407-D3DF-4CF0-A175-FD280319F504}"/>
    <hyperlink ref="I263" r:id="rId677" xr:uid="{F15A3372-D39A-4027-8316-2044A722968F}"/>
    <hyperlink ref="I266" r:id="rId678" xr:uid="{41E87C96-F534-4FD0-A08D-74C91513139F}"/>
    <hyperlink ref="I270" r:id="rId679" xr:uid="{6624E2CA-DEEB-4708-87FB-05E425495932}"/>
    <hyperlink ref="I271" r:id="rId680" xr:uid="{EA3513BD-10FE-422D-8AA8-D7B98DBABCD5}"/>
    <hyperlink ref="I279" r:id="rId681" xr:uid="{DCEA39F4-E0EC-4E6A-8C30-E77D121D1D27}"/>
    <hyperlink ref="I288" r:id="rId682" xr:uid="{60915961-04D6-41B0-ACC6-F9740E47FA2F}"/>
    <hyperlink ref="I309" r:id="rId683" xr:uid="{DFD08276-E047-427E-A0D8-7AA704DC2312}"/>
    <hyperlink ref="I235" r:id="rId684" xr:uid="{8C8ABCF1-C47B-4462-A48D-9919CEA411E1}"/>
    <hyperlink ref="I310" r:id="rId685" xr:uid="{89B691F5-6F66-45E7-AC7A-B5C59E8FEDEF}"/>
    <hyperlink ref="I324" r:id="rId686" xr:uid="{E38241B9-3334-46EF-8753-9039BADC825C}"/>
    <hyperlink ref="I300" r:id="rId687" xr:uid="{6FCC506C-DF3F-430C-9A18-3375404C6A1E}"/>
    <hyperlink ref="I335" r:id="rId688" xr:uid="{E0038392-EEB6-4825-8461-1AAF04DF1F4C}"/>
    <hyperlink ref="I336" r:id="rId689" xr:uid="{E2B7B93B-C774-4A0E-A4D2-DB88A272E893}"/>
    <hyperlink ref="I337" r:id="rId690" xr:uid="{88B19BE6-3043-4343-BCDD-F263CE9D1607}"/>
    <hyperlink ref="I339" r:id="rId691" xr:uid="{F23423EE-A46B-4D9E-BAE1-EA9325D206F5}"/>
    <hyperlink ref="I338" r:id="rId692" xr:uid="{5200DEF9-8511-4404-9875-FADFB435F44E}"/>
    <hyperlink ref="I340" r:id="rId693" xr:uid="{7082088D-C1D4-4983-8DA0-6180921D4165}"/>
    <hyperlink ref="I317" r:id="rId694" xr:uid="{0C161254-FDC9-4F7C-A65C-96422E010A97}"/>
    <hyperlink ref="I333" r:id="rId695" xr:uid="{FA08801F-FF31-4B9D-B1A7-101A5DFE1B19}"/>
    <hyperlink ref="I331" r:id="rId696" xr:uid="{30DEBEC9-D3A3-4F7E-9E33-DCACCE7CC661}"/>
    <hyperlink ref="I332" r:id="rId697" xr:uid="{D0F47866-9920-4C4A-8E97-10F7060452BE}"/>
    <hyperlink ref="I348" r:id="rId698" xr:uid="{23E34CBE-BCE0-4A97-BEBF-8DFAFEABB524}"/>
    <hyperlink ref="I1549" r:id="rId699" xr:uid="{9D63133B-F080-4A22-881D-E491227AA4BC}"/>
    <hyperlink ref="I1550" r:id="rId700" location="related-papers" xr:uid="{C02F1EC1-AAEA-40AD-9212-E136036FA5FE}"/>
    <hyperlink ref="I1551" r:id="rId701" xr:uid="{53D223B2-E589-42D4-9270-2345CBD54017}"/>
    <hyperlink ref="I504" r:id="rId702" xr:uid="{D3A50E7B-0E5B-4C39-A58F-B115D92EF304}"/>
    <hyperlink ref="I280" r:id="rId703" xr:uid="{D0D907E8-0CCA-4495-88FD-EC6EB55897F9}"/>
    <hyperlink ref="I298" r:id="rId704" xr:uid="{48A2484C-D728-4694-975B-295ECBB18443}"/>
    <hyperlink ref="I302" r:id="rId705" xr:uid="{69D470FA-A67C-4511-A7AA-ED987E0389F7}"/>
    <hyperlink ref="I319" r:id="rId706" xr:uid="{A5069678-0BBC-4706-830E-0EC91B75C279}"/>
    <hyperlink ref="I325" r:id="rId707" xr:uid="{96E71434-AEB1-49F3-A0DC-56B524C4F864}"/>
    <hyperlink ref="I505" r:id="rId708" xr:uid="{82D546BD-AE02-4D5A-9300-7FE4E066A6C8}"/>
    <hyperlink ref="I510" r:id="rId709" xr:uid="{C0E034B1-F940-497F-B18B-E2E6986927AD}"/>
    <hyperlink ref="I210" r:id="rId710" xr:uid="{0BCF103C-0535-4AC6-9AB4-B0BC773599C5}"/>
    <hyperlink ref="I256" r:id="rId711" xr:uid="{3972BC01-8E91-4003-8266-66E2C5331D45}"/>
    <hyperlink ref="I258" r:id="rId712" xr:uid="{EDF85543-B55B-4123-9F94-055CCC12DA1C}"/>
    <hyperlink ref="I289" r:id="rId713" xr:uid="{09BBB215-7F7F-4080-9B03-216B480B958F}"/>
    <hyperlink ref="I287" r:id="rId714" xr:uid="{A88422A5-D95D-421D-AB46-FD4B593C4407}"/>
    <hyperlink ref="I1553" r:id="rId715" location="document-details-anchor" xr:uid="{4B3356FB-FCA2-49AD-8865-F1296F7F7547}"/>
    <hyperlink ref="I1582" r:id="rId716" xr:uid="{3A24CBB4-86C9-41DE-A0E0-530BED9656B9}"/>
    <hyperlink ref="I1312" r:id="rId717" xr:uid="{66A844A0-A993-4365-A02D-F279D0A99A0D}"/>
    <hyperlink ref="I1346" r:id="rId718" xr:uid="{1E5E7E49-A820-49E7-B480-3073235D054D}"/>
    <hyperlink ref="I1381" r:id="rId719" xr:uid="{18BE0E11-FFBF-4F61-B4E0-46D599CF9CDF}"/>
    <hyperlink ref="I509" r:id="rId720" xr:uid="{1169A90F-2CCA-4C31-984E-86A36D38CE46}"/>
    <hyperlink ref="I1576" r:id="rId721" xr:uid="{6387A91E-D30D-4AE0-9800-0418A4213B42}"/>
    <hyperlink ref="I1354" r:id="rId722" xr:uid="{EC8217C3-E9B6-476F-9388-BB3A54C51A3B}"/>
    <hyperlink ref="I1303" r:id="rId723" xr:uid="{A9FBC8A8-4006-4514-889C-0738AAC57E2D}"/>
    <hyperlink ref="I283" r:id="rId724" xr:uid="{4A93B987-F263-47FE-AD31-52745B67BEBE}"/>
    <hyperlink ref="I1330" r:id="rId725" xr:uid="{8657D568-CAAE-4E20-AC01-CD841019E677}"/>
    <hyperlink ref="I213" r:id="rId726" xr:uid="{46291C2F-F5AE-459F-99B3-410EEF3F404F}"/>
    <hyperlink ref="I224" r:id="rId727" xr:uid="{4DD076B0-CAA4-484D-AB32-F92744B66DEA}"/>
    <hyperlink ref="I260" r:id="rId728" xr:uid="{9C9550BF-CCAA-4D37-9DB7-2E6F56C17AC0}"/>
    <hyperlink ref="I330" r:id="rId729" xr:uid="{84C69EC6-E4AE-4C56-8BAA-D29697E51838}"/>
    <hyperlink ref="I1552" r:id="rId730" display="https://wordery.com/business-under-crisis-volume-i-demetris-vrontis-9783030765668" xr:uid="{AC1FA17B-8F34-4B88-8B36-866947CF7418}"/>
    <hyperlink ref="I1362" r:id="rId731" xr:uid="{0B9FD50C-89AB-45A9-9100-1DC44C4420FD}"/>
    <hyperlink ref="I1364" r:id="rId732" xr:uid="{D7E8CDE1-B54E-4CFE-813F-C747D7BFDAD2}"/>
    <hyperlink ref="I1569" r:id="rId733" xr:uid="{B69D471D-B233-4C84-812E-A7CBB617E262}"/>
    <hyperlink ref="I1570" r:id="rId734" xr:uid="{79531DB5-7321-4820-AF8F-CA6D8F6A50E5}"/>
    <hyperlink ref="I1302" r:id="rId735" xr:uid="{A7FA622E-43C4-4012-9D90-891A1F368BAB}"/>
    <hyperlink ref="I1314" r:id="rId736" xr:uid="{C7D870A7-34F9-4A47-B284-2B4F99373042}"/>
    <hyperlink ref="I1328" r:id="rId737" xr:uid="{1498E9D0-559F-464D-88B7-47B36F2EA9EA}"/>
    <hyperlink ref="I1335" r:id="rId738" xr:uid="{5A16C8E1-31D1-45C5-B19B-F9B2B59BD169}"/>
    <hyperlink ref="I334" r:id="rId739" xr:uid="{DF741B28-FE7D-46AD-B65E-D789313B5C5C}"/>
    <hyperlink ref="I1355" r:id="rId740" xr:uid="{F83F6D85-C5CB-4951-9F72-20890E33D0D2}"/>
    <hyperlink ref="I1369" r:id="rId741" display="https://blog.ecole-management-normandie.fr/en/maritime-port-logistics/suppliers-response-to-institutional-pressure-in-uncertain-environment-implications-for-cleaner-production/_x000a_Supplier’s response to institutional pressure in uncertain environment: implications for cleaner production - Blog EM Normandie_x000a_The purpose of this study is to understand how suppliers respond to institutional pressure in an uncertain environment and what impact do these responses have on their financial performance as well..._x000a_" xr:uid="{B044ED70-3C33-4487-AD23-9037CC1CBA6B}"/>
    <hyperlink ref="I1368" r:id="rId742" display="https://blog.ecole-management-normandie.fr/en/business-intelligence/managing-global-supply-chain-risks-effects-of-the-industry-sector/_x000a_Managing global supply chain risks: effects of the industry sector - Blog EM Normandie_x000a_This study used an online survey to gather information on how Indian executives across these industries manage global supply chain risks._x000a_" xr:uid="{6D083387-D308-47F0-A10D-455E8BADC491}"/>
    <hyperlink ref="I1584" r:id="rId743" xr:uid="{1A8505C8-7CDE-4E08-983B-A0FB0D2E743A}"/>
    <hyperlink ref="E1584" r:id="rId744" xr:uid="{804CC557-B13A-42ED-9F01-ADB0FEFEA836}"/>
    <hyperlink ref="I508" r:id="rId745" xr:uid="{17F393DD-E15D-404A-942B-21C6D9953B46}"/>
    <hyperlink ref="I1585" r:id="rId746" xr:uid="{75B9EB2F-2B4D-482A-BB4C-2F93250F8017}"/>
    <hyperlink ref="I1586" r:id="rId747" xr:uid="{2913B44F-CE66-4B60-BCBA-8D061A3003E1}"/>
    <hyperlink ref="I285" r:id="rId748" xr:uid="{51C93D7F-957A-4F1D-B471-4511C4C0AEBE}"/>
    <hyperlink ref="I264" r:id="rId749" xr:uid="{871360AC-617F-419D-B089-AAFCD4E8450F}"/>
    <hyperlink ref="I259" r:id="rId750" xr:uid="{94BE442B-5D26-4FEF-BBDE-E9CBB0EE177B}"/>
    <hyperlink ref="I312" r:id="rId751" xr:uid="{8F939F12-7148-4989-86A5-2B9E5E33BD07}"/>
    <hyperlink ref="I252" r:id="rId752" xr:uid="{1248B7CD-6C5F-4B6D-BA15-26B23E92DD28}"/>
    <hyperlink ref="I286" r:id="rId753" xr:uid="{78A6DA8F-5F63-4011-8238-61A33A7941CB}"/>
    <hyperlink ref="I211" r:id="rId754" xr:uid="{9A4739FE-AC2C-44D1-990D-B0CDAB9909A1}"/>
    <hyperlink ref="I221" r:id="rId755" xr:uid="{78773AA1-A6AD-4D5D-AD03-117D2500815B}"/>
    <hyperlink ref="I341" r:id="rId756" xr:uid="{C175204A-BFE5-41B2-BEAC-830F8957998D}"/>
    <hyperlink ref="I342" r:id="rId757" xr:uid="{2B2436D6-7606-4FFE-AAC4-CD2C07C43EBA}"/>
    <hyperlink ref="I343" r:id="rId758" xr:uid="{6AE566F0-7D07-4794-B599-61CB44858EE6}"/>
    <hyperlink ref="I327" r:id="rId759" xr:uid="{AF253D25-63D1-453D-93DD-D5008EDDAAAB}"/>
    <hyperlink ref="I328" r:id="rId760" xr:uid="{06A2B1C8-47FC-4844-B409-9B75B637317C}"/>
    <hyperlink ref="I315" r:id="rId761" xr:uid="{6A240717-A893-4F20-AB35-D60F163B9DEB}"/>
    <hyperlink ref="I316" r:id="rId762" xr:uid="{7F938150-1405-443D-856D-8C9838A5C160}"/>
    <hyperlink ref="I304" r:id="rId763" xr:uid="{220D499F-78EF-4A5F-B821-7ECD404918C3}"/>
    <hyperlink ref="I305" r:id="rId764" xr:uid="{13358B6E-208E-403F-87B7-90C78BAAED8B}"/>
    <hyperlink ref="I290" r:id="rId765" xr:uid="{B2533CBC-748F-426B-A6B2-887DE1D54AA1}"/>
    <hyperlink ref="I291" r:id="rId766" xr:uid="{2953953A-59A8-4991-9B10-74D280DB7706}"/>
    <hyperlink ref="I292" r:id="rId767" xr:uid="{CE3AEE16-3394-4349-A182-541192B6133F}"/>
    <hyperlink ref="I296" r:id="rId768" xr:uid="{287522AE-87BD-4CBB-8BEC-1D4C15E90426}"/>
    <hyperlink ref="I267" r:id="rId769" xr:uid="{0C95B177-2FE7-4754-8514-0BDC16E3BC21}"/>
    <hyperlink ref="I268" r:id="rId770" xr:uid="{86AB5C0B-2563-430A-A733-A5B71204EB0A}"/>
    <hyperlink ref="I269" r:id="rId771" xr:uid="{943F0C53-EAB2-4686-9453-C87F154905E8}"/>
    <hyperlink ref="I253" r:id="rId772" xr:uid="{443A8D24-BCED-4690-813A-2BF5173355D1}"/>
    <hyperlink ref="I254" r:id="rId773" xr:uid="{2E2BB5B2-B4B3-45DC-965B-89FC4250C485}"/>
    <hyperlink ref="I243" r:id="rId774" xr:uid="{0177FB19-D7C7-476E-84B1-6B5917BDE8B8}"/>
    <hyperlink ref="I244" r:id="rId775" xr:uid="{D9B6EADB-A0B8-4596-9637-7CB1BDC7A8C1}"/>
    <hyperlink ref="I247" r:id="rId776" xr:uid="{26389FB1-77E8-40E7-86D0-4209D0449BC9}"/>
    <hyperlink ref="I350" r:id="rId777" xr:uid="{B57862B6-FD3C-4FFC-93A1-151E7312EBD3}"/>
    <hyperlink ref="I351" r:id="rId778" xr:uid="{39E8DC99-05FE-47EB-A50E-659CA464714C}"/>
    <hyperlink ref="I371" r:id="rId779" tooltip="Persistent link using digital object identifier" xr:uid="{FBE73175-64F1-4D58-9F98-1D8B72164388}"/>
    <hyperlink ref="I378" r:id="rId780" xr:uid="{379C5B10-602B-45D4-9D45-347535B93A4D}"/>
    <hyperlink ref="I1595" r:id="rId781" xr:uid="{E9170472-0838-4D86-87AB-1243D037176A}"/>
    <hyperlink ref="I1602" r:id="rId782" xr:uid="{3E473011-6FEB-4BE4-9E18-4057FA1EF317}"/>
    <hyperlink ref="I366" r:id="rId783" xr:uid="{D1F2E3FA-4E88-460D-8144-0F5A7EC86BFC}"/>
    <hyperlink ref="I1596" r:id="rId784" xr:uid="{54522E67-C2E7-4908-8CF1-2850E3FA7C93}"/>
    <hyperlink ref="I1597" r:id="rId785" xr:uid="{1D7E30FB-F419-4C34-B3C1-A8A22A853461}"/>
    <hyperlink ref="I353" r:id="rId786" xr:uid="{D3D3F485-0E87-4424-A373-771C1B1348DA}"/>
    <hyperlink ref="I357" r:id="rId787" xr:uid="{A5256E7D-1CEC-42EB-82FA-239A6B9D7E45}"/>
    <hyperlink ref="I359" r:id="rId788" xr:uid="{E7B40A16-7FBE-4F9B-AB33-07364B09001F}"/>
    <hyperlink ref="I360" r:id="rId789" xr:uid="{B78D9AAC-BFD0-466D-95C9-FED7ABD9ADA0}"/>
    <hyperlink ref="I363" r:id="rId790" xr:uid="{5F9594FA-B039-4294-A910-3101422E3E5E}"/>
    <hyperlink ref="I379" r:id="rId791" xr:uid="{A6E72440-6ADA-4F55-925A-0773472E78DC}"/>
    <hyperlink ref="I376" r:id="rId792" xr:uid="{37B6D82F-14F6-4D6C-A04A-612ED88626EC}"/>
    <hyperlink ref="I1606" r:id="rId793" xr:uid="{18279C25-BBF8-4DC7-8100-CDB025F63649}"/>
    <hyperlink ref="I1609" r:id="rId794" xr:uid="{A280DFCE-46CD-4453-9C26-7738A85254F5}"/>
    <hyperlink ref="I1614" r:id="rId795" xr:uid="{D329FCE0-1A8D-401A-BD9D-B390F78B5190}"/>
    <hyperlink ref="I1603" r:id="rId796" xr:uid="{C5E6D240-9882-4EBE-B03C-7AB2E7BBB86B}"/>
    <hyperlink ref="I1598" r:id="rId797" xr:uid="{2C7AA211-705F-4523-B355-C142792B74D7}"/>
    <hyperlink ref="I1615" r:id="rId798" xr:uid="{B5F93927-F16D-4C98-85E7-80B044878738}"/>
    <hyperlink ref="I1661" r:id="rId799" xr:uid="{1D744659-AD09-4691-80F2-DC30FEDD6926}"/>
    <hyperlink ref="I1610" r:id="rId800" xr:uid="{72DF6D2C-AB81-470E-A6E3-C10E630934C8}"/>
    <hyperlink ref="I1611" r:id="rId801" xr:uid="{188571D0-73D7-43A0-8452-CEFC008B7C8D}"/>
    <hyperlink ref="I1613" r:id="rId802" xr:uid="{40035F66-644B-429C-8833-D99C48B6E698}"/>
    <hyperlink ref="I354" r:id="rId803" xr:uid="{ED5D9731-1F52-465C-A2F2-10E9CA6038F6}"/>
    <hyperlink ref="I1605" r:id="rId804" xr:uid="{E99F165B-CC30-4DF7-A77D-0D27649343A8}"/>
    <hyperlink ref="I1607" r:id="rId805" xr:uid="{728DA6FE-C9A4-4952-ACD7-D807CCCB6E74}"/>
    <hyperlink ref="I1599" r:id="rId806" xr:uid="{AE7514A7-C33D-4469-9C58-AB560780C5DF}"/>
    <hyperlink ref="I1604" r:id="rId807" xr:uid="{E9D92085-8FC9-47AC-A37C-107D73858AC9}"/>
    <hyperlink ref="I1600" r:id="rId808" xr:uid="{A5176515-8F82-41AA-B911-E1BB20B61F03}"/>
    <hyperlink ref="I380" r:id="rId809" xr:uid="{8748617C-C415-4EF2-9DDA-558C5FF1CE9D}"/>
    <hyperlink ref="I367" r:id="rId810" xr:uid="{C28299E0-E8AD-4223-9EF1-7B604168EEFE}"/>
    <hyperlink ref="I368" r:id="rId811" xr:uid="{995CC3F2-BCF4-49E7-A138-F13AA0568A56}"/>
    <hyperlink ref="I369" r:id="rId812" xr:uid="{6D84A924-3880-459F-96BC-7CD2CDB5AE8D}"/>
    <hyperlink ref="I373" r:id="rId813" xr:uid="{375BEBCB-5AE9-4C79-9FDF-A6356E7BB6EB}"/>
    <hyperlink ref="I374" r:id="rId814" xr:uid="{44DF04D5-A1D8-424C-B525-28D83BED5568}"/>
    <hyperlink ref="I375" r:id="rId815" xr:uid="{613AE8FA-4FCB-4937-B3A5-AA7A96898679}"/>
    <hyperlink ref="I381" r:id="rId816" xr:uid="{ECCFC527-28BB-46A3-97D3-C1B11E27514D}"/>
    <hyperlink ref="I1618" r:id="rId817" xr:uid="{F5D0F78B-7C45-4E4D-9680-8DB76D3C6BF4}"/>
    <hyperlink ref="I1667" r:id="rId818" xr:uid="{8EF13E57-95C7-4AE6-ABD5-6250D3CEFA6B}"/>
    <hyperlink ref="I1668" r:id="rId819" xr:uid="{EFF0DCEF-CD89-4E5C-9882-68006B6C64AE}"/>
    <hyperlink ref="I1612" r:id="rId820" display="https://www.republik-workplace.fr/fm/services/pratiques/tribune-comment-assurait-on-la-surete-des-locaux-avant-les-technologies-de-surveillance.html_x000a_Comment assurait-on la sureté des locaux avant les technologies de surveillance ?_x000a_Delphine Minchella, docteur en sciences de gestion, signe une tribune au sujet de la manière dont les entreprises assuraient la sureté de leurs espaces avant les technologies de surveillance_x000a_" xr:uid="{D24E963A-6AA8-47DB-9B82-ABAD522C29D6}"/>
    <hyperlink ref="I1594" r:id="rId821" xr:uid="{906FB52E-9604-4F8D-A52B-C8276E1BD265}"/>
    <hyperlink ref="I1671" r:id="rId822" xr:uid="{E5E0F043-B2A5-4B1E-B845-3689FF2E04BB}"/>
    <hyperlink ref="I1669" r:id="rId823" xr:uid="{A9036D19-D146-401D-915B-56C9D684410B}"/>
    <hyperlink ref="I1672" r:id="rId824" xr:uid="{2AE72E34-18B0-4843-A747-75828E94F547}"/>
    <hyperlink ref="I1673" r:id="rId825" xr:uid="{3CC8CE80-5556-4E53-B260-3CCA0E53DC26}"/>
    <hyperlink ref="I1619" r:id="rId826" xr:uid="{80F1D984-8CF7-4521-AC1B-C583C617891F}"/>
    <hyperlink ref="I356" r:id="rId827" xr:uid="{A705EBA1-0F96-4F12-AB38-BFED8090D219}"/>
    <hyperlink ref="I1674" r:id="rId828" xr:uid="{32D5CFD2-EC5D-438B-BC09-C93CD51544AE}"/>
    <hyperlink ref="I370" r:id="rId829" xr:uid="{420DC18C-E341-4A66-B29D-DD60883FA63F}"/>
    <hyperlink ref="I372" r:id="rId830" xr:uid="{DAF38578-9EAC-4B22-8E40-DF60DC06D005}"/>
    <hyperlink ref="I361" r:id="rId831" xr:uid="{257FFB19-9534-4290-8EB9-9E5491CD9B17}"/>
    <hyperlink ref="I382" r:id="rId832" xr:uid="{5178DE0F-1FEF-4EA6-81E5-5064B6CEF795}"/>
    <hyperlink ref="I1670" r:id="rId833" xr:uid="{442EDD53-D26B-486D-88A8-5C011763E61E}"/>
    <hyperlink ref="I355" r:id="rId834" xr:uid="{B50DE025-2C2C-4061-BD3A-7755136125C7}"/>
    <hyperlink ref="I377" r:id="rId835" xr:uid="{2F8EAEFF-94D8-4AB5-9670-706717AFBC4C}"/>
    <hyperlink ref="I365" r:id="rId836" xr:uid="{F20F0ED4-D7CC-433D-9F16-808A4F13B06F}"/>
    <hyperlink ref="I362" r:id="rId837" xr:uid="{71AB532E-CFB5-43D0-BC86-67EA239BF718}"/>
    <hyperlink ref="I358" r:id="rId838" xr:uid="{5614D2A8-6CA1-424E-817F-2C306485923C}"/>
    <hyperlink ref="I519" r:id="rId839" xr:uid="{178FD6EC-8D72-406F-B7E0-54844EF320A0}"/>
    <hyperlink ref="I1660" r:id="rId840" xr:uid="{505AFBEA-FF56-44D5-AFF6-E74237B52AA9}"/>
    <hyperlink ref="I383" r:id="rId841" xr:uid="{BF7DA76A-18AA-4111-8094-E24DD08514B7}"/>
    <hyperlink ref="I384" r:id="rId842" xr:uid="{7A3739C9-AC9C-4285-B507-2AB84C538219}"/>
    <hyperlink ref="I385" r:id="rId843" xr:uid="{CEB31297-EF3B-4902-9ACC-AD8994BD9B2B}"/>
    <hyperlink ref="I386" r:id="rId844" xr:uid="{8FEFE877-1172-4011-AEE1-557F4B6C1CB2}"/>
    <hyperlink ref="I387" r:id="rId845" xr:uid="{476A4EB2-8233-43B8-ABF2-663D68F80E88}"/>
    <hyperlink ref="I388" r:id="rId846" xr:uid="{7FB44319-B5B8-4276-ABFC-BAE92AAAE8DA}"/>
    <hyperlink ref="I390" r:id="rId847" xr:uid="{A73501D9-E159-4B60-8B16-1A05CF099EF1}"/>
    <hyperlink ref="I389" r:id="rId848" xr:uid="{5AD4A680-4111-4FCB-B267-AC3DCF4D2B2D}"/>
    <hyperlink ref="I391" r:id="rId849" xr:uid="{5F5BCDBD-FAA8-47D8-89FE-69102C124DA5}"/>
    <hyperlink ref="I392" r:id="rId850" xr:uid="{C0DE80F0-C375-46B1-BDEF-5E72BBBB17AA}"/>
    <hyperlink ref="I393" r:id="rId851" xr:uid="{DC96C47E-7844-4C87-9867-483619D0B89D}"/>
    <hyperlink ref="I394" r:id="rId852" xr:uid="{19867E75-2832-413B-B035-6E115EDCA84F}"/>
    <hyperlink ref="I518" r:id="rId853" xr:uid="{F12E6FF5-BB6E-42FF-99E7-80DA3499899F}"/>
    <hyperlink ref="I403" r:id="rId854" xr:uid="{3DF9E9E4-7FB1-4C71-A633-70037D775A5C}"/>
    <hyperlink ref="I437" r:id="rId855" xr:uid="{A723E92C-8929-44E1-81B9-062A492325E1}"/>
    <hyperlink ref="I448" r:id="rId856" xr:uid="{2EDB4B5B-4E17-4DB1-B18B-FF40B0C476B5}"/>
    <hyperlink ref="I460" r:id="rId857" xr:uid="{DD7B0E5C-E19B-41F8-848C-8A17456A01C1}"/>
    <hyperlink ref="I451" r:id="rId858" xr:uid="{7ACC05F2-7F5E-48E0-B3BC-8098B0CD2D55}"/>
    <hyperlink ref="I420" r:id="rId859" xr:uid="{143BC5E0-5A4F-4FB1-9585-74A1A601AABB}"/>
    <hyperlink ref="I402" r:id="rId860" xr:uid="{35D49004-5045-4AA7-8FBA-A177A22C73AE}"/>
    <hyperlink ref="I456" r:id="rId861" xr:uid="{A55621EB-962D-4524-8538-B0A43F55CA62}"/>
    <hyperlink ref="I1746" r:id="rId862" xr:uid="{58AE4D0B-FFBB-4C8C-8B61-A0798D64DBCF}"/>
    <hyperlink ref="I417" r:id="rId863" xr:uid="{66996712-D4BB-4627-8C0A-9D102E5FB955}"/>
    <hyperlink ref="I459" r:id="rId864" xr:uid="{4E92980B-F515-4AC4-9324-3F752A063AB7}"/>
    <hyperlink ref="I430" r:id="rId865" xr:uid="{2260952C-FB36-4E84-8858-393D93A8667B}"/>
    <hyperlink ref="I404" r:id="rId866" location="!" tooltip="https://www.sciencedirect.com/science/article/pii/s1544612321003512#!" display="https://www.sciencedirect.com/science/article/pii/S1544612321003512 - !" xr:uid="{E8546A26-2C61-4364-BC29-97ABD578845D}"/>
    <hyperlink ref="I453" r:id="rId867" xr:uid="{F67FE36C-A03B-4D26-B1F9-78FBA7400098}"/>
    <hyperlink ref="I455" r:id="rId868" xr:uid="{A9BE6B6F-2F40-4DA9-BEC5-0461719E6B9D}"/>
    <hyperlink ref="I461" r:id="rId869" xr:uid="{9F03AD02-A765-4AEB-9EE9-F3A2F4A7D3AC}"/>
    <hyperlink ref="I410" r:id="rId870" xr:uid="{554FDB7A-C780-4E80-A23F-E85B7C01F7A8}"/>
    <hyperlink ref="I428" r:id="rId871" xr:uid="{0662B616-491D-4577-BCA2-FE07DB023534}"/>
    <hyperlink ref="I1749" r:id="rId872" xr:uid="{5AA64919-ACDF-4895-B8B4-60629247958C}"/>
    <hyperlink ref="I396" r:id="rId873" xr:uid="{12E28519-6922-4D37-B6CE-ABC759F988F4}"/>
    <hyperlink ref="I412" r:id="rId874" xr:uid="{4D6DC26D-3DB7-4AF3-984E-002EDF07A103}"/>
    <hyperlink ref="I452" r:id="rId875" xr:uid="{F521977A-4796-4265-B225-E03602760A5C}"/>
    <hyperlink ref="I432" r:id="rId876" xr:uid="{0EF12520-3A8F-4682-BFFD-20E046FD0FC6}"/>
    <hyperlink ref="I416" r:id="rId877" xr:uid="{6A537E46-93F2-4506-9992-939E440C36A5}"/>
    <hyperlink ref="I405" r:id="rId878" xr:uid="{F58649ED-10A4-490C-98E9-E5EF2D0CAE20}"/>
    <hyperlink ref="I406" r:id="rId879" xr:uid="{905DC757-F8A8-4C2B-A1D3-67FA9EB66433}"/>
    <hyperlink ref="I457" r:id="rId880" xr:uid="{62F4FECC-3AAD-4EA7-B326-1FCA3AE4470C}"/>
    <hyperlink ref="I449" r:id="rId881" xr:uid="{BE0E2F53-5CE6-4FFC-A8B5-2FD8990C13CF}"/>
    <hyperlink ref="I464" r:id="rId882" xr:uid="{F073A4C3-45AF-4DA7-B1E3-AE6F17ADC4F6}"/>
    <hyperlink ref="I463" r:id="rId883" xr:uid="{6BD87A0C-D879-43BE-8C3E-33450B35A780}"/>
    <hyperlink ref="I454" r:id="rId884" xr:uid="{768E54DA-33B5-4FD1-9F60-10E7C6C1C128}"/>
    <hyperlink ref="I444" r:id="rId885" xr:uid="{0CCC6B9B-977C-450B-930E-5252D2BBDDC2}"/>
    <hyperlink ref="I438" r:id="rId886" xr:uid="{A54383B9-0ADE-4AC2-ABCD-0B807EF3727B}"/>
    <hyperlink ref="I426" r:id="rId887" xr:uid="{787CE654-7BF6-4581-9C03-237643D875AF}"/>
    <hyperlink ref="I411" r:id="rId888" xr:uid="{BD9F1383-20CA-4C87-84C0-0E11DFD7071D}"/>
    <hyperlink ref="I409" r:id="rId889" xr:uid="{76BEEE24-A3FC-488C-AFEC-A10EFFA2B332}"/>
    <hyperlink ref="I397" r:id="rId890" xr:uid="{FF13A18D-5118-4161-86A7-A80E714E2C24}"/>
    <hyperlink ref="I1750" r:id="rId891" xr:uid="{7F8E126D-7F45-4E7F-994C-B0D04FD5C14F}"/>
  </hyperlinks>
  <pageMargins left="0.7" right="0.7" top="0.75" bottom="0.75" header="0.3" footer="0.3"/>
  <pageSetup paperSize="9" orientation="portrait" verticalDpi="0" r:id="rId8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C4E7-6917-49C8-A695-CB67658C1784}">
  <dimension ref="A2:I245"/>
  <sheetViews>
    <sheetView workbookViewId="0">
      <selection activeCell="F15" sqref="F15"/>
    </sheetView>
  </sheetViews>
  <sheetFormatPr baseColWidth="10" defaultRowHeight="15" x14ac:dyDescent="0.25"/>
  <cols>
    <col min="1" max="1" width="74.28515625" customWidth="1"/>
    <col min="2" max="2" width="35.42578125" customWidth="1"/>
    <col min="3" max="7" width="5" bestFit="1" customWidth="1"/>
    <col min="8" max="8" width="14.7109375" bestFit="1" customWidth="1"/>
    <col min="9" max="9" width="12.5703125" bestFit="1" customWidth="1"/>
    <col min="10" max="10" width="3" bestFit="1" customWidth="1"/>
    <col min="11" max="11" width="9.85546875" bestFit="1" customWidth="1"/>
    <col min="12" max="12" width="6.85546875" bestFit="1" customWidth="1"/>
    <col min="13" max="15" width="3" bestFit="1" customWidth="1"/>
    <col min="16" max="16" width="9.85546875" bestFit="1" customWidth="1"/>
    <col min="17" max="17" width="6.85546875" bestFit="1" customWidth="1"/>
    <col min="18" max="20" width="3" bestFit="1" customWidth="1"/>
    <col min="21" max="21" width="9.85546875" bestFit="1" customWidth="1"/>
    <col min="22" max="22" width="6.85546875" bestFit="1" customWidth="1"/>
    <col min="23" max="25" width="3" bestFit="1" customWidth="1"/>
    <col min="26" max="26" width="9.85546875" bestFit="1" customWidth="1"/>
    <col min="27" max="27" width="6.85546875" bestFit="1" customWidth="1"/>
    <col min="28" max="30" width="3" bestFit="1" customWidth="1"/>
    <col min="31" max="31" width="9.85546875" bestFit="1" customWidth="1"/>
    <col min="32" max="32" width="16.5703125" bestFit="1" customWidth="1"/>
    <col min="33" max="35" width="3" bestFit="1" customWidth="1"/>
    <col min="36" max="36" width="19.7109375" bestFit="1" customWidth="1"/>
    <col min="37" max="37" width="12.5703125" bestFit="1" customWidth="1"/>
    <col min="38" max="38" width="25.140625" bestFit="1" customWidth="1"/>
    <col min="39" max="39" width="29.7109375" bestFit="1" customWidth="1"/>
    <col min="40" max="40" width="19.42578125" bestFit="1" customWidth="1"/>
    <col min="41" max="41" width="26.140625" bestFit="1" customWidth="1"/>
    <col min="42" max="42" width="19.42578125" bestFit="1" customWidth="1"/>
    <col min="43" max="43" width="52.85546875" bestFit="1" customWidth="1"/>
    <col min="44" max="44" width="24.5703125" bestFit="1" customWidth="1"/>
    <col min="45" max="45" width="24.140625" bestFit="1" customWidth="1"/>
    <col min="46" max="46" width="27.5703125" bestFit="1" customWidth="1"/>
    <col min="47" max="48" width="37.28515625" bestFit="1" customWidth="1"/>
    <col min="49" max="49" width="25.7109375" bestFit="1" customWidth="1"/>
    <col min="50" max="50" width="64" bestFit="1" customWidth="1"/>
    <col min="51" max="51" width="45.42578125" bestFit="1" customWidth="1"/>
    <col min="52" max="52" width="92.7109375" bestFit="1" customWidth="1"/>
    <col min="53" max="53" width="41.5703125" bestFit="1" customWidth="1"/>
    <col min="54" max="54" width="53.5703125" bestFit="1" customWidth="1"/>
    <col min="55" max="55" width="56.28515625" bestFit="1" customWidth="1"/>
    <col min="56" max="56" width="9.85546875" bestFit="1" customWidth="1"/>
    <col min="57" max="57" width="28.42578125" bestFit="1" customWidth="1"/>
    <col min="58" max="58" width="36.42578125" bestFit="1" customWidth="1"/>
    <col min="59" max="59" width="36" bestFit="1" customWidth="1"/>
    <col min="60" max="60" width="31.7109375" bestFit="1" customWidth="1"/>
    <col min="61" max="61" width="19.140625" bestFit="1" customWidth="1"/>
    <col min="62" max="62" width="19.7109375" bestFit="1" customWidth="1"/>
    <col min="63" max="63" width="22.42578125" bestFit="1" customWidth="1"/>
    <col min="64" max="64" width="40" bestFit="1" customWidth="1"/>
    <col min="65" max="65" width="45" bestFit="1" customWidth="1"/>
    <col min="66" max="66" width="29" bestFit="1" customWidth="1"/>
    <col min="67" max="67" width="29.140625" bestFit="1" customWidth="1"/>
    <col min="68" max="68" width="12.42578125" bestFit="1" customWidth="1"/>
    <col min="69" max="69" width="47.5703125" bestFit="1" customWidth="1"/>
    <col min="70" max="70" width="56" bestFit="1" customWidth="1"/>
    <col min="71" max="71" width="39" bestFit="1" customWidth="1"/>
    <col min="72" max="72" width="26.7109375" bestFit="1" customWidth="1"/>
    <col min="73" max="73" width="27.5703125" bestFit="1" customWidth="1"/>
    <col min="74" max="74" width="48.28515625" bestFit="1" customWidth="1"/>
    <col min="75" max="75" width="26.85546875" bestFit="1" customWidth="1"/>
    <col min="76" max="76" width="46.28515625" bestFit="1" customWidth="1"/>
    <col min="77" max="77" width="22.28515625" bestFit="1" customWidth="1"/>
    <col min="78" max="78" width="24.7109375" bestFit="1" customWidth="1"/>
    <col min="79" max="79" width="14.5703125" bestFit="1" customWidth="1"/>
    <col min="80" max="80" width="21.42578125" bestFit="1" customWidth="1"/>
    <col min="81" max="81" width="30.85546875" bestFit="1" customWidth="1"/>
    <col min="82" max="82" width="25.140625" bestFit="1" customWidth="1"/>
    <col min="83" max="83" width="29.28515625" bestFit="1" customWidth="1"/>
    <col min="84" max="85" width="26.140625" bestFit="1" customWidth="1"/>
    <col min="86" max="86" width="19.42578125" bestFit="1" customWidth="1"/>
    <col min="87" max="87" width="30.5703125" bestFit="1" customWidth="1"/>
    <col min="88" max="88" width="37.7109375" bestFit="1" customWidth="1"/>
    <col min="89" max="89" width="26.85546875" bestFit="1" customWidth="1"/>
    <col min="90" max="90" width="52.85546875" bestFit="1" customWidth="1"/>
    <col min="91" max="91" width="26.42578125" bestFit="1" customWidth="1"/>
    <col min="92" max="92" width="37.28515625" bestFit="1" customWidth="1"/>
    <col min="93" max="93" width="25.7109375" bestFit="1" customWidth="1"/>
    <col min="94" max="94" width="92.7109375" bestFit="1" customWidth="1"/>
    <col min="95" max="95" width="32.28515625" bestFit="1" customWidth="1"/>
    <col min="96" max="96" width="41.5703125" bestFit="1" customWidth="1"/>
    <col min="97" max="97" width="35.42578125" bestFit="1" customWidth="1"/>
    <col min="98" max="98" width="15.140625" bestFit="1" customWidth="1"/>
    <col min="99" max="99" width="9.85546875" bestFit="1" customWidth="1"/>
    <col min="100" max="100" width="17.7109375" bestFit="1" customWidth="1"/>
    <col min="101" max="101" width="28.42578125" bestFit="1" customWidth="1"/>
    <col min="102" max="102" width="25.5703125" bestFit="1" customWidth="1"/>
    <col min="103" max="103" width="17.85546875" bestFit="1" customWidth="1"/>
    <col min="104" max="104" width="24.5703125" bestFit="1" customWidth="1"/>
    <col min="105" max="105" width="36.7109375" bestFit="1" customWidth="1"/>
    <col min="106" max="106" width="27.28515625" bestFit="1" customWidth="1"/>
    <col min="107" max="107" width="15.140625" bestFit="1" customWidth="1"/>
    <col min="108" max="108" width="28" bestFit="1" customWidth="1"/>
    <col min="109" max="109" width="19.140625" bestFit="1" customWidth="1"/>
    <col min="110" max="110" width="34.5703125" bestFit="1" customWidth="1"/>
    <col min="111" max="111" width="19.140625" bestFit="1" customWidth="1"/>
    <col min="112" max="112" width="17.85546875" bestFit="1" customWidth="1"/>
    <col min="113" max="113" width="22.85546875" bestFit="1" customWidth="1"/>
    <col min="114" max="114" width="15.85546875" bestFit="1" customWidth="1"/>
    <col min="115" max="115" width="21.28515625" bestFit="1" customWidth="1"/>
    <col min="116" max="116" width="40.7109375" bestFit="1" customWidth="1"/>
    <col min="117" max="117" width="45" bestFit="1" customWidth="1"/>
    <col min="118" max="118" width="7.7109375" bestFit="1" customWidth="1"/>
    <col min="119" max="119" width="29.140625" bestFit="1" customWidth="1"/>
    <col min="120" max="120" width="19.85546875" bestFit="1" customWidth="1"/>
    <col min="121" max="121" width="12.42578125" bestFit="1" customWidth="1"/>
    <col min="122" max="122" width="31.85546875" bestFit="1" customWidth="1"/>
    <col min="123" max="123" width="58.85546875" bestFit="1" customWidth="1"/>
    <col min="124" max="124" width="55.42578125" bestFit="1" customWidth="1"/>
    <col min="125" max="125" width="52.5703125" bestFit="1" customWidth="1"/>
    <col min="126" max="126" width="47.5703125" bestFit="1" customWidth="1"/>
    <col min="127" max="127" width="52.5703125" bestFit="1" customWidth="1"/>
    <col min="128" max="128" width="56" bestFit="1" customWidth="1"/>
    <col min="129" max="129" width="46.7109375" bestFit="1" customWidth="1"/>
    <col min="130" max="130" width="57.5703125" bestFit="1" customWidth="1"/>
    <col min="131" max="131" width="29.5703125" bestFit="1" customWidth="1"/>
    <col min="132" max="132" width="26.7109375" bestFit="1" customWidth="1"/>
    <col min="133" max="133" width="29.140625" bestFit="1" customWidth="1"/>
    <col min="134" max="134" width="28.28515625" bestFit="1" customWidth="1"/>
    <col min="135" max="135" width="36" bestFit="1" customWidth="1"/>
    <col min="136" max="136" width="40" bestFit="1" customWidth="1"/>
    <col min="137" max="137" width="40.140625" bestFit="1" customWidth="1"/>
    <col min="138" max="138" width="37.7109375" bestFit="1" customWidth="1"/>
    <col min="139" max="139" width="43.140625" bestFit="1" customWidth="1"/>
    <col min="140" max="140" width="24.7109375" bestFit="1" customWidth="1"/>
    <col min="141" max="141" width="39.5703125" bestFit="1" customWidth="1"/>
    <col min="142" max="142" width="31" bestFit="1" customWidth="1"/>
    <col min="143" max="143" width="21.42578125" bestFit="1" customWidth="1"/>
    <col min="144" max="144" width="25.140625" bestFit="1" customWidth="1"/>
    <col min="145" max="145" width="59" bestFit="1" customWidth="1"/>
    <col min="146" max="146" width="46.28515625" bestFit="1" customWidth="1"/>
    <col min="147" max="147" width="13.140625" bestFit="1" customWidth="1"/>
    <col min="148" max="148" width="24.42578125" bestFit="1" customWidth="1"/>
    <col min="149" max="149" width="12.28515625" bestFit="1" customWidth="1"/>
    <col min="150" max="150" width="30.5703125" bestFit="1" customWidth="1"/>
    <col min="151" max="151" width="40.140625" bestFit="1" customWidth="1"/>
    <col min="152" max="152" width="26.85546875" bestFit="1" customWidth="1"/>
    <col min="153" max="153" width="52.85546875" bestFit="1" customWidth="1"/>
    <col min="154" max="154" width="37.5703125" bestFit="1" customWidth="1"/>
    <col min="155" max="155" width="24.5703125" bestFit="1" customWidth="1"/>
    <col min="156" max="156" width="40.5703125" bestFit="1" customWidth="1"/>
    <col min="157" max="157" width="25.5703125" bestFit="1" customWidth="1"/>
    <col min="158" max="158" width="37.28515625" bestFit="1" customWidth="1"/>
    <col min="159" max="159" width="25.7109375" bestFit="1" customWidth="1"/>
    <col min="160" max="160" width="92.7109375" bestFit="1" customWidth="1"/>
    <col min="161" max="161" width="26.7109375" bestFit="1" customWidth="1"/>
    <col min="162" max="162" width="41.5703125" bestFit="1" customWidth="1"/>
    <col min="163" max="163" width="37.140625" bestFit="1" customWidth="1"/>
    <col min="164" max="164" width="37.42578125" bestFit="1" customWidth="1"/>
    <col min="165" max="165" width="40.42578125" bestFit="1" customWidth="1"/>
    <col min="166" max="166" width="44" bestFit="1" customWidth="1"/>
    <col min="167" max="167" width="46" bestFit="1" customWidth="1"/>
    <col min="168" max="168" width="28.5703125" bestFit="1" customWidth="1"/>
    <col min="169" max="169" width="61.7109375" bestFit="1" customWidth="1"/>
    <col min="170" max="170" width="9.85546875" bestFit="1" customWidth="1"/>
    <col min="171" max="171" width="37.42578125" bestFit="1" customWidth="1"/>
    <col min="172" max="172" width="28.42578125" bestFit="1" customWidth="1"/>
    <col min="173" max="173" width="28.85546875" bestFit="1" customWidth="1"/>
    <col min="174" max="174" width="17.85546875" bestFit="1" customWidth="1"/>
    <col min="175" max="175" width="29" bestFit="1" customWidth="1"/>
    <col min="176" max="176" width="36.42578125" bestFit="1" customWidth="1"/>
    <col min="177" max="178" width="32" bestFit="1" customWidth="1"/>
    <col min="179" max="179" width="23.28515625" bestFit="1" customWidth="1"/>
    <col min="180" max="180" width="19.140625" bestFit="1" customWidth="1"/>
    <col min="181" max="181" width="17.42578125" bestFit="1" customWidth="1"/>
    <col min="182" max="182" width="15.85546875" bestFit="1" customWidth="1"/>
    <col min="183" max="183" width="16.85546875" bestFit="1" customWidth="1"/>
    <col min="184" max="184" width="28.5703125" bestFit="1" customWidth="1"/>
    <col min="185" max="185" width="29" bestFit="1" customWidth="1"/>
    <col min="186" max="186" width="24.85546875" bestFit="1" customWidth="1"/>
    <col min="187" max="187" width="23.140625" bestFit="1" customWidth="1"/>
    <col min="188" max="188" width="7.7109375" bestFit="1" customWidth="1"/>
    <col min="189" max="189" width="19.85546875" bestFit="1" customWidth="1"/>
    <col min="190" max="190" width="12.42578125" bestFit="1" customWidth="1"/>
    <col min="191" max="191" width="12.85546875" bestFit="1" customWidth="1"/>
    <col min="192" max="192" width="42.85546875" bestFit="1" customWidth="1"/>
    <col min="193" max="193" width="29.85546875" bestFit="1" customWidth="1"/>
    <col min="194" max="194" width="31.85546875" bestFit="1" customWidth="1"/>
    <col min="195" max="195" width="37.85546875" bestFit="1" customWidth="1"/>
    <col min="196" max="196" width="42.7109375" bestFit="1" customWidth="1"/>
    <col min="197" max="197" width="42.42578125" bestFit="1" customWidth="1"/>
    <col min="198" max="198" width="41" bestFit="1" customWidth="1"/>
    <col min="199" max="199" width="53.7109375" bestFit="1" customWidth="1"/>
    <col min="200" max="200" width="57.5703125" bestFit="1" customWidth="1"/>
    <col min="201" max="201" width="54" bestFit="1" customWidth="1"/>
    <col min="202" max="202" width="56.28515625" bestFit="1" customWidth="1"/>
    <col min="203" max="203" width="35.42578125" bestFit="1" customWidth="1"/>
    <col min="204" max="204" width="41.5703125" bestFit="1" customWidth="1"/>
    <col min="205" max="205" width="29.140625" bestFit="1" customWidth="1"/>
    <col min="206" max="206" width="39" bestFit="1" customWidth="1"/>
    <col min="207" max="207" width="23.7109375" bestFit="1" customWidth="1"/>
    <col min="208" max="208" width="39.85546875" bestFit="1" customWidth="1"/>
    <col min="209" max="209" width="26.7109375" bestFit="1" customWidth="1"/>
    <col min="210" max="210" width="27.140625" bestFit="1" customWidth="1"/>
    <col min="211" max="211" width="27.5703125" bestFit="1" customWidth="1"/>
    <col min="212" max="212" width="29" bestFit="1" customWidth="1"/>
    <col min="213" max="213" width="29.140625" bestFit="1" customWidth="1"/>
    <col min="214" max="214" width="26.7109375" bestFit="1" customWidth="1"/>
    <col min="215" max="215" width="27.28515625" bestFit="1" customWidth="1"/>
    <col min="216" max="216" width="43.42578125" bestFit="1" customWidth="1"/>
    <col min="217" max="217" width="36" bestFit="1" customWidth="1"/>
    <col min="218" max="218" width="46.28515625" bestFit="1" customWidth="1"/>
    <col min="219" max="219" width="31.140625" bestFit="1" customWidth="1"/>
    <col min="220" max="220" width="33" bestFit="1" customWidth="1"/>
    <col min="221" max="221" width="29.140625" bestFit="1" customWidth="1"/>
    <col min="222" max="222" width="30.85546875" bestFit="1" customWidth="1"/>
    <col min="223" max="223" width="47" bestFit="1" customWidth="1"/>
    <col min="224" max="224" width="32.140625" bestFit="1" customWidth="1"/>
    <col min="225" max="225" width="39.5703125" bestFit="1" customWidth="1"/>
    <col min="226" max="226" width="29.28515625" bestFit="1" customWidth="1"/>
    <col min="227" max="227" width="27.42578125" bestFit="1" customWidth="1"/>
    <col min="228" max="228" width="50" bestFit="1" customWidth="1"/>
    <col min="229" max="229" width="28.42578125" bestFit="1" customWidth="1"/>
    <col min="230" max="230" width="25" bestFit="1" customWidth="1"/>
    <col min="231" max="231" width="31" bestFit="1" customWidth="1"/>
    <col min="232" max="232" width="21.42578125" bestFit="1" customWidth="1"/>
    <col min="233" max="233" width="30.85546875" bestFit="1" customWidth="1"/>
    <col min="234" max="234" width="25.140625" bestFit="1" customWidth="1"/>
    <col min="235" max="235" width="33" bestFit="1" customWidth="1"/>
    <col min="236" max="236" width="29.140625" bestFit="1" customWidth="1"/>
    <col min="237" max="237" width="26.140625" bestFit="1" customWidth="1"/>
    <col min="238" max="238" width="12.28515625" bestFit="1" customWidth="1"/>
    <col min="239" max="239" width="30.5703125" bestFit="1" customWidth="1"/>
    <col min="240" max="240" width="26" bestFit="1" customWidth="1"/>
    <col min="241" max="241" width="37.7109375" bestFit="1" customWidth="1"/>
    <col min="242" max="242" width="22.7109375" bestFit="1" customWidth="1"/>
    <col min="243" max="243" width="26.85546875" bestFit="1" customWidth="1"/>
    <col min="244" max="244" width="17.5703125" bestFit="1" customWidth="1"/>
    <col min="245" max="245" width="17.28515625" bestFit="1" customWidth="1"/>
    <col min="246" max="246" width="52.85546875" bestFit="1" customWidth="1"/>
    <col min="247" max="247" width="15.7109375" bestFit="1" customWidth="1"/>
    <col min="248" max="248" width="43.140625" bestFit="1" customWidth="1"/>
    <col min="249" max="249" width="15.7109375" bestFit="1" customWidth="1"/>
    <col min="250" max="250" width="27.85546875" bestFit="1" customWidth="1"/>
    <col min="251" max="251" width="37.28515625" bestFit="1" customWidth="1"/>
    <col min="252" max="252" width="25.7109375" bestFit="1" customWidth="1"/>
    <col min="253" max="253" width="55.140625" bestFit="1" customWidth="1"/>
    <col min="254" max="254" width="26.7109375" bestFit="1" customWidth="1"/>
    <col min="255" max="255" width="27.140625" bestFit="1" customWidth="1"/>
    <col min="256" max="256" width="40.42578125" bestFit="1" customWidth="1"/>
    <col min="257" max="257" width="41.140625" bestFit="1" customWidth="1"/>
    <col min="258" max="258" width="41.5703125" bestFit="1" customWidth="1"/>
    <col min="259" max="259" width="25.42578125" bestFit="1" customWidth="1"/>
    <col min="260" max="260" width="20.5703125" bestFit="1" customWidth="1"/>
    <col min="261" max="261" width="21.42578125" bestFit="1" customWidth="1"/>
    <col min="262" max="262" width="9.85546875" bestFit="1" customWidth="1"/>
    <col min="263" max="263" width="29" bestFit="1" customWidth="1"/>
    <col min="264" max="264" width="36" bestFit="1" customWidth="1"/>
    <col min="265" max="265" width="30.85546875" bestFit="1" customWidth="1"/>
    <col min="266" max="266" width="45" bestFit="1" customWidth="1"/>
    <col min="267" max="267" width="23.140625" bestFit="1" customWidth="1"/>
    <col min="268" max="268" width="28.5703125" bestFit="1" customWidth="1"/>
    <col min="269" max="269" width="36.42578125" bestFit="1" customWidth="1"/>
    <col min="270" max="270" width="58.7109375" bestFit="1" customWidth="1"/>
    <col min="271" max="271" width="41.28515625" bestFit="1" customWidth="1"/>
    <col min="272" max="272" width="41" bestFit="1" customWidth="1"/>
    <col min="273" max="273" width="62" bestFit="1" customWidth="1"/>
    <col min="274" max="274" width="27.7109375" bestFit="1" customWidth="1"/>
    <col min="275" max="275" width="39" bestFit="1" customWidth="1"/>
    <col min="276" max="276" width="23.7109375" bestFit="1" customWidth="1"/>
    <col min="277" max="277" width="26.7109375" bestFit="1" customWidth="1"/>
    <col min="278" max="278" width="27.140625" bestFit="1" customWidth="1"/>
    <col min="279" max="279" width="43.42578125" bestFit="1" customWidth="1"/>
    <col min="280" max="280" width="35.7109375" bestFit="1" customWidth="1"/>
    <col min="281" max="281" width="37.7109375" bestFit="1" customWidth="1"/>
    <col min="282" max="282" width="31.85546875" bestFit="1" customWidth="1"/>
    <col min="283" max="283" width="37.5703125" bestFit="1" customWidth="1"/>
    <col min="284" max="284" width="24.140625" bestFit="1" customWidth="1"/>
    <col min="285" max="285" width="36.42578125" bestFit="1" customWidth="1"/>
    <col min="286" max="286" width="29.28515625" bestFit="1" customWidth="1"/>
    <col min="287" max="287" width="33.5703125" bestFit="1" customWidth="1"/>
    <col min="288" max="288" width="26.140625" bestFit="1" customWidth="1"/>
    <col min="289" max="289" width="35.28515625" bestFit="1" customWidth="1"/>
    <col min="290" max="290" width="30.5703125" bestFit="1" customWidth="1"/>
    <col min="291" max="291" width="22.7109375" bestFit="1" customWidth="1"/>
    <col min="292" max="292" width="27.85546875" bestFit="1" customWidth="1"/>
    <col min="293" max="293" width="32.28515625" bestFit="1" customWidth="1"/>
    <col min="294" max="294" width="41.5703125" bestFit="1" customWidth="1"/>
    <col min="295" max="295" width="40.42578125" bestFit="1" customWidth="1"/>
    <col min="296" max="296" width="12.140625" bestFit="1" customWidth="1"/>
    <col min="297" max="297" width="46" bestFit="1" customWidth="1"/>
    <col min="298" max="298" width="9.85546875" bestFit="1" customWidth="1"/>
    <col min="299" max="299" width="28.42578125" bestFit="1" customWidth="1"/>
    <col min="300" max="300" width="18.28515625" bestFit="1" customWidth="1"/>
    <col min="301" max="301" width="27.28515625" bestFit="1" customWidth="1"/>
    <col min="302" max="302" width="34.140625" bestFit="1" customWidth="1"/>
    <col min="303" max="303" width="28.5703125" bestFit="1" customWidth="1"/>
    <col min="304" max="304" width="40.5703125" bestFit="1" customWidth="1"/>
    <col min="305" max="305" width="59.140625" bestFit="1" customWidth="1"/>
    <col min="306" max="306" width="41.5703125" bestFit="1" customWidth="1"/>
    <col min="307" max="307" width="29.140625" bestFit="1" customWidth="1"/>
    <col min="308" max="308" width="24.85546875" bestFit="1" customWidth="1"/>
    <col min="309" max="309" width="23.140625" bestFit="1" customWidth="1"/>
    <col min="310" max="310" width="19.85546875" bestFit="1" customWidth="1"/>
    <col min="311" max="311" width="24.28515625" bestFit="1" customWidth="1"/>
    <col min="312" max="312" width="29.28515625" bestFit="1" customWidth="1"/>
    <col min="313" max="313" width="28.5703125" bestFit="1" customWidth="1"/>
    <col min="314" max="314" width="58.7109375" bestFit="1" customWidth="1"/>
    <col min="315" max="315" width="58.42578125" bestFit="1" customWidth="1"/>
    <col min="316" max="316" width="50.28515625" bestFit="1" customWidth="1"/>
    <col min="317" max="317" width="54.42578125" bestFit="1" customWidth="1"/>
    <col min="318" max="318" width="54.28515625" bestFit="1" customWidth="1"/>
    <col min="319" max="319" width="42.42578125" bestFit="1" customWidth="1"/>
    <col min="320" max="320" width="41" bestFit="1" customWidth="1"/>
    <col min="321" max="321" width="42.5703125" bestFit="1" customWidth="1"/>
    <col min="322" max="322" width="41" bestFit="1" customWidth="1"/>
    <col min="323" max="323" width="46.42578125" bestFit="1" customWidth="1"/>
    <col min="324" max="324" width="39" bestFit="1" customWidth="1"/>
    <col min="325" max="325" width="26" bestFit="1" customWidth="1"/>
    <col min="326" max="326" width="30" bestFit="1" customWidth="1"/>
    <col min="327" max="327" width="34.85546875" bestFit="1" customWidth="1"/>
    <col min="328" max="328" width="42" bestFit="1" customWidth="1"/>
    <col min="329" max="329" width="32.7109375" bestFit="1" customWidth="1"/>
    <col min="330" max="330" width="25.28515625" bestFit="1" customWidth="1"/>
    <col min="331" max="331" width="36" bestFit="1" customWidth="1"/>
    <col min="332" max="332" width="27.85546875" bestFit="1" customWidth="1"/>
    <col min="333" max="333" width="28.28515625" bestFit="1" customWidth="1"/>
    <col min="334" max="334" width="28.42578125" bestFit="1" customWidth="1"/>
    <col min="335" max="335" width="33" bestFit="1" customWidth="1"/>
    <col min="336" max="336" width="15" bestFit="1" customWidth="1"/>
    <col min="337" max="337" width="21.42578125" bestFit="1" customWidth="1"/>
    <col min="338" max="338" width="30.85546875" bestFit="1" customWidth="1"/>
    <col min="339" max="339" width="25.140625" bestFit="1" customWidth="1"/>
    <col min="340" max="340" width="29.7109375" bestFit="1" customWidth="1"/>
    <col min="341" max="341" width="12.28515625" bestFit="1" customWidth="1"/>
    <col min="342" max="342" width="26" bestFit="1" customWidth="1"/>
    <col min="343" max="343" width="26.5703125" bestFit="1" customWidth="1"/>
    <col min="344" max="344" width="30" bestFit="1" customWidth="1"/>
    <col min="345" max="345" width="26.85546875" bestFit="1" customWidth="1"/>
    <col min="346" max="346" width="52.85546875" bestFit="1" customWidth="1"/>
    <col min="347" max="347" width="37.5703125" bestFit="1" customWidth="1"/>
    <col min="348" max="348" width="28.28515625" bestFit="1" customWidth="1"/>
    <col min="349" max="349" width="27.85546875" bestFit="1" customWidth="1"/>
    <col min="350" max="350" width="28.5703125" bestFit="1" customWidth="1"/>
    <col min="351" max="351" width="26.42578125" bestFit="1" customWidth="1"/>
    <col min="352" max="352" width="25.7109375" bestFit="1" customWidth="1"/>
    <col min="353" max="353" width="42.42578125" bestFit="1" customWidth="1"/>
    <col min="354" max="354" width="64" bestFit="1" customWidth="1"/>
    <col min="355" max="355" width="26.7109375" bestFit="1" customWidth="1"/>
    <col min="356" max="356" width="13" bestFit="1" customWidth="1"/>
    <col min="357" max="357" width="28.7109375" bestFit="1" customWidth="1"/>
    <col min="358" max="358" width="19.7109375" bestFit="1" customWidth="1"/>
    <col min="359" max="359" width="12.5703125" bestFit="1" customWidth="1"/>
  </cols>
  <sheetData>
    <row r="2" spans="1:9" x14ac:dyDescent="0.25">
      <c r="A2" s="449" t="s">
        <v>0</v>
      </c>
      <c r="B2" t="s">
        <v>5125</v>
      </c>
    </row>
    <row r="4" spans="1:9" x14ac:dyDescent="0.25">
      <c r="A4" s="449" t="s">
        <v>5129</v>
      </c>
      <c r="B4" s="449" t="s">
        <v>5128</v>
      </c>
    </row>
    <row r="5" spans="1:9" x14ac:dyDescent="0.25">
      <c r="A5" s="449" t="s">
        <v>5126</v>
      </c>
      <c r="B5">
        <v>2017</v>
      </c>
      <c r="C5">
        <v>2018</v>
      </c>
      <c r="D5">
        <v>2019</v>
      </c>
      <c r="E5">
        <v>2020</v>
      </c>
      <c r="F5">
        <v>2021</v>
      </c>
      <c r="G5">
        <v>2022</v>
      </c>
      <c r="H5" t="s">
        <v>4665</v>
      </c>
      <c r="I5" t="s">
        <v>5127</v>
      </c>
    </row>
    <row r="6" spans="1:9" x14ac:dyDescent="0.25">
      <c r="A6" s="1">
        <v>1</v>
      </c>
      <c r="B6" s="451">
        <v>2</v>
      </c>
      <c r="C6" s="451">
        <v>3</v>
      </c>
      <c r="D6" s="451">
        <v>7</v>
      </c>
      <c r="E6" s="451">
        <v>6</v>
      </c>
      <c r="F6" s="451">
        <v>13</v>
      </c>
      <c r="G6" s="451">
        <v>6</v>
      </c>
      <c r="H6" s="451">
        <v>5</v>
      </c>
      <c r="I6" s="451">
        <v>42</v>
      </c>
    </row>
    <row r="7" spans="1:9" x14ac:dyDescent="0.25">
      <c r="A7" s="450" t="s">
        <v>1761</v>
      </c>
      <c r="B7" s="451"/>
      <c r="C7" s="451"/>
      <c r="D7" s="451"/>
      <c r="E7" s="451">
        <v>1</v>
      </c>
      <c r="F7" s="451"/>
      <c r="G7" s="451"/>
      <c r="H7" s="451"/>
      <c r="I7" s="451">
        <v>1</v>
      </c>
    </row>
    <row r="8" spans="1:9" x14ac:dyDescent="0.25">
      <c r="A8" s="450" t="s">
        <v>739</v>
      </c>
      <c r="B8" s="451"/>
      <c r="C8" s="451"/>
      <c r="D8" s="451"/>
      <c r="E8" s="451"/>
      <c r="F8" s="451">
        <v>1</v>
      </c>
      <c r="G8" s="451">
        <v>1</v>
      </c>
      <c r="H8" s="451"/>
      <c r="I8" s="451">
        <v>2</v>
      </c>
    </row>
    <row r="9" spans="1:9" x14ac:dyDescent="0.25">
      <c r="A9" s="450" t="s">
        <v>2644</v>
      </c>
      <c r="B9" s="451"/>
      <c r="C9" s="451"/>
      <c r="D9" s="451">
        <v>1</v>
      </c>
      <c r="E9" s="451"/>
      <c r="F9" s="451"/>
      <c r="G9" s="451"/>
      <c r="H9" s="451"/>
      <c r="I9" s="451">
        <v>1</v>
      </c>
    </row>
    <row r="10" spans="1:9" x14ac:dyDescent="0.25">
      <c r="A10" s="450" t="s">
        <v>1843</v>
      </c>
      <c r="B10" s="451">
        <v>1</v>
      </c>
      <c r="C10" s="451"/>
      <c r="D10" s="451">
        <v>2</v>
      </c>
      <c r="E10" s="451">
        <v>3</v>
      </c>
      <c r="F10" s="451"/>
      <c r="G10" s="451">
        <v>1</v>
      </c>
      <c r="H10" s="451"/>
      <c r="I10" s="451">
        <v>7</v>
      </c>
    </row>
    <row r="11" spans="1:9" x14ac:dyDescent="0.25">
      <c r="A11" s="450" t="s">
        <v>1275</v>
      </c>
      <c r="B11" s="451"/>
      <c r="C11" s="451"/>
      <c r="D11" s="451"/>
      <c r="E11" s="451"/>
      <c r="F11" s="451"/>
      <c r="G11" s="451"/>
      <c r="H11" s="451">
        <v>1</v>
      </c>
      <c r="I11" s="451">
        <v>1</v>
      </c>
    </row>
    <row r="12" spans="1:9" x14ac:dyDescent="0.25">
      <c r="A12" s="450" t="s">
        <v>996</v>
      </c>
      <c r="B12" s="451"/>
      <c r="C12" s="451"/>
      <c r="D12" s="451"/>
      <c r="E12" s="451"/>
      <c r="F12" s="451">
        <v>1</v>
      </c>
      <c r="G12" s="451"/>
      <c r="H12" s="451"/>
      <c r="I12" s="451">
        <v>1</v>
      </c>
    </row>
    <row r="13" spans="1:9" x14ac:dyDescent="0.25">
      <c r="A13" s="450" t="s">
        <v>861</v>
      </c>
      <c r="B13" s="451"/>
      <c r="C13" s="451"/>
      <c r="D13" s="451"/>
      <c r="E13" s="451"/>
      <c r="F13" s="451">
        <v>3</v>
      </c>
      <c r="G13" s="451"/>
      <c r="H13" s="451">
        <v>1</v>
      </c>
      <c r="I13" s="451">
        <v>4</v>
      </c>
    </row>
    <row r="14" spans="1:9" x14ac:dyDescent="0.25">
      <c r="A14" s="450" t="s">
        <v>3800</v>
      </c>
      <c r="B14" s="451">
        <v>1</v>
      </c>
      <c r="C14" s="451"/>
      <c r="D14" s="451"/>
      <c r="E14" s="451"/>
      <c r="F14" s="451"/>
      <c r="G14" s="451"/>
      <c r="H14" s="451"/>
      <c r="I14" s="451">
        <v>1</v>
      </c>
    </row>
    <row r="15" spans="1:9" x14ac:dyDescent="0.25">
      <c r="A15" s="450" t="s">
        <v>105</v>
      </c>
      <c r="B15" s="451"/>
      <c r="C15" s="451"/>
      <c r="D15" s="451"/>
      <c r="E15" s="451"/>
      <c r="F15" s="451">
        <v>2</v>
      </c>
      <c r="G15" s="451">
        <v>1</v>
      </c>
      <c r="H15" s="451"/>
      <c r="I15" s="451">
        <v>3</v>
      </c>
    </row>
    <row r="16" spans="1:9" x14ac:dyDescent="0.25">
      <c r="A16" s="450" t="s">
        <v>113</v>
      </c>
      <c r="B16" s="451"/>
      <c r="C16" s="451"/>
      <c r="D16" s="451"/>
      <c r="E16" s="451"/>
      <c r="F16" s="451">
        <v>2</v>
      </c>
      <c r="G16" s="451"/>
      <c r="H16" s="451"/>
      <c r="I16" s="451">
        <v>2</v>
      </c>
    </row>
    <row r="17" spans="1:9" x14ac:dyDescent="0.25">
      <c r="A17" s="450" t="s">
        <v>2773</v>
      </c>
      <c r="B17" s="451"/>
      <c r="C17" s="451"/>
      <c r="D17" s="451">
        <v>1</v>
      </c>
      <c r="E17" s="451"/>
      <c r="F17" s="451"/>
      <c r="G17" s="451"/>
      <c r="H17" s="451"/>
      <c r="I17" s="451">
        <v>1</v>
      </c>
    </row>
    <row r="18" spans="1:9" x14ac:dyDescent="0.25">
      <c r="A18" s="450" t="s">
        <v>1359</v>
      </c>
      <c r="B18" s="451"/>
      <c r="C18" s="451"/>
      <c r="D18" s="451"/>
      <c r="E18" s="451"/>
      <c r="F18" s="451"/>
      <c r="G18" s="451"/>
      <c r="H18" s="451">
        <v>1</v>
      </c>
      <c r="I18" s="451">
        <v>1</v>
      </c>
    </row>
    <row r="19" spans="1:9" x14ac:dyDescent="0.25">
      <c r="A19" s="450" t="s">
        <v>1290</v>
      </c>
      <c r="B19" s="451"/>
      <c r="C19" s="451"/>
      <c r="D19" s="451"/>
      <c r="E19" s="451"/>
      <c r="F19" s="451"/>
      <c r="G19" s="451">
        <v>1</v>
      </c>
      <c r="H19" s="451"/>
      <c r="I19" s="451">
        <v>1</v>
      </c>
    </row>
    <row r="20" spans="1:9" x14ac:dyDescent="0.25">
      <c r="A20" s="450" t="s">
        <v>981</v>
      </c>
      <c r="B20" s="451"/>
      <c r="C20" s="451"/>
      <c r="D20" s="451"/>
      <c r="E20" s="451"/>
      <c r="F20" s="451"/>
      <c r="G20" s="451"/>
      <c r="H20" s="451">
        <v>1</v>
      </c>
      <c r="I20" s="451">
        <v>1</v>
      </c>
    </row>
    <row r="21" spans="1:9" x14ac:dyDescent="0.25">
      <c r="A21" s="450" t="s">
        <v>1013</v>
      </c>
      <c r="B21" s="451"/>
      <c r="C21" s="451"/>
      <c r="D21" s="451"/>
      <c r="E21" s="451"/>
      <c r="F21" s="451"/>
      <c r="G21" s="451">
        <v>2</v>
      </c>
      <c r="H21" s="451"/>
      <c r="I21" s="451">
        <v>2</v>
      </c>
    </row>
    <row r="22" spans="1:9" x14ac:dyDescent="0.25">
      <c r="A22" s="450" t="s">
        <v>218</v>
      </c>
      <c r="B22" s="451"/>
      <c r="C22" s="451">
        <v>1</v>
      </c>
      <c r="D22" s="451"/>
      <c r="E22" s="451"/>
      <c r="F22" s="451"/>
      <c r="G22" s="451"/>
      <c r="H22" s="451"/>
      <c r="I22" s="451">
        <v>1</v>
      </c>
    </row>
    <row r="23" spans="1:9" x14ac:dyDescent="0.25">
      <c r="A23" s="450" t="s">
        <v>1850</v>
      </c>
      <c r="B23" s="451"/>
      <c r="C23" s="451"/>
      <c r="D23" s="451"/>
      <c r="E23" s="451">
        <v>1</v>
      </c>
      <c r="F23" s="451"/>
      <c r="G23" s="451"/>
      <c r="H23" s="451"/>
      <c r="I23" s="451">
        <v>1</v>
      </c>
    </row>
    <row r="24" spans="1:9" x14ac:dyDescent="0.25">
      <c r="A24" s="450" t="s">
        <v>2315</v>
      </c>
      <c r="B24" s="451"/>
      <c r="C24" s="451">
        <v>1</v>
      </c>
      <c r="D24" s="451"/>
      <c r="E24" s="451"/>
      <c r="F24" s="451"/>
      <c r="G24" s="451"/>
      <c r="H24" s="451"/>
      <c r="I24" s="451">
        <v>1</v>
      </c>
    </row>
    <row r="25" spans="1:9" x14ac:dyDescent="0.25">
      <c r="A25" s="450" t="s">
        <v>793</v>
      </c>
      <c r="B25" s="451"/>
      <c r="C25" s="451"/>
      <c r="D25" s="451"/>
      <c r="E25" s="451">
        <v>1</v>
      </c>
      <c r="F25" s="451">
        <v>2</v>
      </c>
      <c r="G25" s="451"/>
      <c r="H25" s="451">
        <v>1</v>
      </c>
      <c r="I25" s="451">
        <v>4</v>
      </c>
    </row>
    <row r="26" spans="1:9" x14ac:dyDescent="0.25">
      <c r="A26" s="450" t="s">
        <v>2293</v>
      </c>
      <c r="B26" s="451"/>
      <c r="C26" s="451">
        <v>1</v>
      </c>
      <c r="D26" s="451">
        <v>2</v>
      </c>
      <c r="E26" s="451"/>
      <c r="F26" s="451"/>
      <c r="G26" s="451"/>
      <c r="H26" s="451"/>
      <c r="I26" s="451">
        <v>3</v>
      </c>
    </row>
    <row r="27" spans="1:9" x14ac:dyDescent="0.25">
      <c r="A27" s="450" t="s">
        <v>2739</v>
      </c>
      <c r="B27" s="451"/>
      <c r="C27" s="451"/>
      <c r="D27" s="451">
        <v>1</v>
      </c>
      <c r="E27" s="451"/>
      <c r="F27" s="451">
        <v>1</v>
      </c>
      <c r="G27" s="451"/>
      <c r="H27" s="451"/>
      <c r="I27" s="451">
        <v>2</v>
      </c>
    </row>
    <row r="28" spans="1:9" x14ac:dyDescent="0.25">
      <c r="A28" s="450" t="s">
        <v>815</v>
      </c>
      <c r="B28" s="451"/>
      <c r="C28" s="451"/>
      <c r="D28" s="451"/>
      <c r="E28" s="451"/>
      <c r="F28" s="451">
        <v>1</v>
      </c>
      <c r="G28" s="451"/>
      <c r="H28" s="451"/>
      <c r="I28" s="451">
        <v>1</v>
      </c>
    </row>
    <row r="29" spans="1:9" x14ac:dyDescent="0.25">
      <c r="A29" s="1">
        <v>2</v>
      </c>
      <c r="B29" s="451">
        <v>4</v>
      </c>
      <c r="C29" s="451">
        <v>5</v>
      </c>
      <c r="D29" s="451">
        <v>11</v>
      </c>
      <c r="E29" s="451">
        <v>28</v>
      </c>
      <c r="F29" s="451">
        <v>50</v>
      </c>
      <c r="G29" s="451">
        <v>14</v>
      </c>
      <c r="H29" s="451">
        <v>23</v>
      </c>
      <c r="I29" s="451">
        <v>135</v>
      </c>
    </row>
    <row r="30" spans="1:9" x14ac:dyDescent="0.25">
      <c r="A30" s="450" t="s">
        <v>763</v>
      </c>
      <c r="B30" s="451"/>
      <c r="C30" s="451"/>
      <c r="D30" s="451">
        <v>1</v>
      </c>
      <c r="E30" s="451">
        <v>2</v>
      </c>
      <c r="F30" s="451">
        <v>5</v>
      </c>
      <c r="G30" s="451"/>
      <c r="H30" s="451">
        <v>1</v>
      </c>
      <c r="I30" s="451">
        <v>9</v>
      </c>
    </row>
    <row r="31" spans="1:9" x14ac:dyDescent="0.25">
      <c r="A31" s="450" t="s">
        <v>742</v>
      </c>
      <c r="B31" s="451"/>
      <c r="C31" s="451"/>
      <c r="D31" s="451"/>
      <c r="E31" s="451"/>
      <c r="F31" s="451">
        <v>1</v>
      </c>
      <c r="G31" s="451"/>
      <c r="H31" s="451"/>
      <c r="I31" s="451">
        <v>1</v>
      </c>
    </row>
    <row r="32" spans="1:9" x14ac:dyDescent="0.25">
      <c r="A32" s="450" t="s">
        <v>726</v>
      </c>
      <c r="B32" s="451"/>
      <c r="C32" s="451"/>
      <c r="D32" s="451"/>
      <c r="E32" s="451">
        <v>1</v>
      </c>
      <c r="F32" s="451">
        <v>1</v>
      </c>
      <c r="G32" s="451"/>
      <c r="H32" s="451"/>
      <c r="I32" s="451">
        <v>2</v>
      </c>
    </row>
    <row r="33" spans="1:9" x14ac:dyDescent="0.25">
      <c r="A33" s="450" t="s">
        <v>1461</v>
      </c>
      <c r="B33" s="451"/>
      <c r="C33" s="451"/>
      <c r="D33" s="451"/>
      <c r="E33" s="451"/>
      <c r="F33" s="451"/>
      <c r="G33" s="451"/>
      <c r="H33" s="451">
        <v>1</v>
      </c>
      <c r="I33" s="451">
        <v>1</v>
      </c>
    </row>
    <row r="34" spans="1:9" x14ac:dyDescent="0.25">
      <c r="A34" s="450" t="s">
        <v>1627</v>
      </c>
      <c r="B34" s="451"/>
      <c r="C34" s="451"/>
      <c r="D34" s="451"/>
      <c r="E34" s="451">
        <v>1</v>
      </c>
      <c r="F34" s="451"/>
      <c r="G34" s="451"/>
      <c r="H34" s="451"/>
      <c r="I34" s="451">
        <v>1</v>
      </c>
    </row>
    <row r="35" spans="1:9" x14ac:dyDescent="0.25">
      <c r="A35" s="450" t="s">
        <v>1462</v>
      </c>
      <c r="B35" s="451"/>
      <c r="C35" s="451"/>
      <c r="D35" s="451"/>
      <c r="E35" s="451"/>
      <c r="F35" s="451"/>
      <c r="G35" s="451"/>
      <c r="H35" s="451">
        <v>1</v>
      </c>
      <c r="I35" s="451">
        <v>1</v>
      </c>
    </row>
    <row r="36" spans="1:9" x14ac:dyDescent="0.25">
      <c r="A36" s="450" t="s">
        <v>1613</v>
      </c>
      <c r="B36" s="451"/>
      <c r="C36" s="451"/>
      <c r="D36" s="451"/>
      <c r="E36" s="451">
        <v>1</v>
      </c>
      <c r="F36" s="451"/>
      <c r="G36" s="451"/>
      <c r="H36" s="451"/>
      <c r="I36" s="451">
        <v>1</v>
      </c>
    </row>
    <row r="37" spans="1:9" x14ac:dyDescent="0.25">
      <c r="A37" s="450" t="s">
        <v>852</v>
      </c>
      <c r="B37" s="451"/>
      <c r="C37" s="451"/>
      <c r="D37" s="451"/>
      <c r="E37" s="451"/>
      <c r="F37" s="451">
        <v>1</v>
      </c>
      <c r="G37" s="451"/>
      <c r="H37" s="451"/>
      <c r="I37" s="451">
        <v>1</v>
      </c>
    </row>
    <row r="38" spans="1:9" x14ac:dyDescent="0.25">
      <c r="A38" s="450" t="s">
        <v>110</v>
      </c>
      <c r="B38" s="451"/>
      <c r="C38" s="451"/>
      <c r="D38" s="451"/>
      <c r="E38" s="451">
        <v>1</v>
      </c>
      <c r="F38" s="451">
        <v>1</v>
      </c>
      <c r="G38" s="451"/>
      <c r="H38" s="451"/>
      <c r="I38" s="451">
        <v>2</v>
      </c>
    </row>
    <row r="39" spans="1:9" x14ac:dyDescent="0.25">
      <c r="A39" s="450" t="s">
        <v>750</v>
      </c>
      <c r="B39" s="451"/>
      <c r="C39" s="451"/>
      <c r="D39" s="451"/>
      <c r="E39" s="451"/>
      <c r="F39" s="451">
        <v>1</v>
      </c>
      <c r="G39" s="451"/>
      <c r="H39" s="451"/>
      <c r="I39" s="451">
        <v>1</v>
      </c>
    </row>
    <row r="40" spans="1:9" x14ac:dyDescent="0.25">
      <c r="A40" s="450" t="s">
        <v>919</v>
      </c>
      <c r="B40" s="451"/>
      <c r="C40" s="451"/>
      <c r="D40" s="451"/>
      <c r="E40" s="451"/>
      <c r="F40" s="451">
        <v>1</v>
      </c>
      <c r="G40" s="451"/>
      <c r="H40" s="451"/>
      <c r="I40" s="451">
        <v>1</v>
      </c>
    </row>
    <row r="41" spans="1:9" x14ac:dyDescent="0.25">
      <c r="A41" s="450" t="s">
        <v>745</v>
      </c>
      <c r="B41" s="451"/>
      <c r="C41" s="451"/>
      <c r="D41" s="451"/>
      <c r="E41" s="451"/>
      <c r="F41" s="451"/>
      <c r="G41" s="451">
        <v>1</v>
      </c>
      <c r="H41" s="451"/>
      <c r="I41" s="451">
        <v>1</v>
      </c>
    </row>
    <row r="42" spans="1:9" x14ac:dyDescent="0.25">
      <c r="A42" s="450" t="s">
        <v>845</v>
      </c>
      <c r="B42" s="451"/>
      <c r="C42" s="451"/>
      <c r="D42" s="451"/>
      <c r="E42" s="451"/>
      <c r="F42" s="451"/>
      <c r="G42" s="451"/>
      <c r="H42" s="451">
        <v>1</v>
      </c>
      <c r="I42" s="451">
        <v>1</v>
      </c>
    </row>
    <row r="43" spans="1:9" x14ac:dyDescent="0.25">
      <c r="A43" s="450" t="s">
        <v>717</v>
      </c>
      <c r="B43" s="451"/>
      <c r="C43" s="451"/>
      <c r="D43" s="451"/>
      <c r="E43" s="451"/>
      <c r="F43" s="451">
        <v>1</v>
      </c>
      <c r="G43" s="451"/>
      <c r="H43" s="451"/>
      <c r="I43" s="451">
        <v>1</v>
      </c>
    </row>
    <row r="44" spans="1:9" x14ac:dyDescent="0.25">
      <c r="A44" s="450" t="s">
        <v>169</v>
      </c>
      <c r="B44" s="451"/>
      <c r="C44" s="451">
        <v>1</v>
      </c>
      <c r="D44" s="451"/>
      <c r="E44" s="451">
        <v>2</v>
      </c>
      <c r="F44" s="451">
        <v>2</v>
      </c>
      <c r="G44" s="451"/>
      <c r="H44" s="451"/>
      <c r="I44" s="451">
        <v>5</v>
      </c>
    </row>
    <row r="45" spans="1:9" x14ac:dyDescent="0.25">
      <c r="A45" s="450" t="s">
        <v>1492</v>
      </c>
      <c r="B45" s="451"/>
      <c r="C45" s="451"/>
      <c r="D45" s="451"/>
      <c r="E45" s="451"/>
      <c r="F45" s="451"/>
      <c r="G45" s="451"/>
      <c r="H45" s="451">
        <v>1</v>
      </c>
      <c r="I45" s="451">
        <v>1</v>
      </c>
    </row>
    <row r="46" spans="1:9" x14ac:dyDescent="0.25">
      <c r="A46" s="450" t="s">
        <v>830</v>
      </c>
      <c r="B46" s="451"/>
      <c r="C46" s="451"/>
      <c r="D46" s="451"/>
      <c r="E46" s="451"/>
      <c r="F46" s="451">
        <v>1</v>
      </c>
      <c r="G46" s="451">
        <v>1</v>
      </c>
      <c r="H46" s="451">
        <v>1</v>
      </c>
      <c r="I46" s="451">
        <v>3</v>
      </c>
    </row>
    <row r="47" spans="1:9" x14ac:dyDescent="0.25">
      <c r="A47" s="450" t="s">
        <v>1696</v>
      </c>
      <c r="B47" s="451"/>
      <c r="C47" s="451"/>
      <c r="D47" s="451"/>
      <c r="E47" s="451">
        <v>1</v>
      </c>
      <c r="F47" s="451"/>
      <c r="G47" s="451"/>
      <c r="H47" s="451"/>
      <c r="I47" s="451">
        <v>1</v>
      </c>
    </row>
    <row r="48" spans="1:9" x14ac:dyDescent="0.25">
      <c r="A48" s="450" t="s">
        <v>772</v>
      </c>
      <c r="B48" s="451"/>
      <c r="C48" s="451"/>
      <c r="D48" s="451"/>
      <c r="E48" s="451"/>
      <c r="F48" s="451">
        <v>1</v>
      </c>
      <c r="G48" s="451"/>
      <c r="H48" s="451"/>
      <c r="I48" s="451">
        <v>1</v>
      </c>
    </row>
    <row r="49" spans="1:9" x14ac:dyDescent="0.25">
      <c r="A49" s="450" t="s">
        <v>3807</v>
      </c>
      <c r="B49" s="451">
        <v>1</v>
      </c>
      <c r="C49" s="451"/>
      <c r="D49" s="451"/>
      <c r="E49" s="451"/>
      <c r="F49" s="451"/>
      <c r="G49" s="451"/>
      <c r="H49" s="451"/>
      <c r="I49" s="451">
        <v>1</v>
      </c>
    </row>
    <row r="50" spans="1:9" x14ac:dyDescent="0.25">
      <c r="A50" s="450" t="s">
        <v>212</v>
      </c>
      <c r="B50" s="451"/>
      <c r="C50" s="451"/>
      <c r="D50" s="451"/>
      <c r="E50" s="451"/>
      <c r="F50" s="451">
        <v>1</v>
      </c>
      <c r="G50" s="451"/>
      <c r="H50" s="451"/>
      <c r="I50" s="451">
        <v>1</v>
      </c>
    </row>
    <row r="51" spans="1:9" x14ac:dyDescent="0.25">
      <c r="A51" s="450" t="s">
        <v>88</v>
      </c>
      <c r="B51" s="451"/>
      <c r="C51" s="451"/>
      <c r="D51" s="451"/>
      <c r="E51" s="451"/>
      <c r="F51" s="451">
        <v>1</v>
      </c>
      <c r="G51" s="451"/>
      <c r="H51" s="451"/>
      <c r="I51" s="451">
        <v>1</v>
      </c>
    </row>
    <row r="52" spans="1:9" x14ac:dyDescent="0.25">
      <c r="A52" s="450" t="s">
        <v>137</v>
      </c>
      <c r="B52" s="451"/>
      <c r="C52" s="451"/>
      <c r="D52" s="451">
        <v>1</v>
      </c>
      <c r="E52" s="451">
        <v>3</v>
      </c>
      <c r="F52" s="451">
        <v>4</v>
      </c>
      <c r="G52" s="451">
        <v>4</v>
      </c>
      <c r="H52" s="451"/>
      <c r="I52" s="451">
        <v>12</v>
      </c>
    </row>
    <row r="53" spans="1:9" x14ac:dyDescent="0.25">
      <c r="A53" s="450" t="s">
        <v>143</v>
      </c>
      <c r="B53" s="451"/>
      <c r="C53" s="451"/>
      <c r="D53" s="451"/>
      <c r="E53" s="451"/>
      <c r="F53" s="451">
        <v>1</v>
      </c>
      <c r="G53" s="451">
        <v>1</v>
      </c>
      <c r="H53" s="451"/>
      <c r="I53" s="451">
        <v>2</v>
      </c>
    </row>
    <row r="54" spans="1:9" x14ac:dyDescent="0.25">
      <c r="A54" s="450" t="s">
        <v>735</v>
      </c>
      <c r="B54" s="451"/>
      <c r="C54" s="451"/>
      <c r="D54" s="451"/>
      <c r="E54" s="451">
        <v>1</v>
      </c>
      <c r="F54" s="451">
        <v>1</v>
      </c>
      <c r="G54" s="451"/>
      <c r="H54" s="451"/>
      <c r="I54" s="451">
        <v>2</v>
      </c>
    </row>
    <row r="55" spans="1:9" x14ac:dyDescent="0.25">
      <c r="A55" s="450" t="s">
        <v>786</v>
      </c>
      <c r="B55" s="451"/>
      <c r="C55" s="451"/>
      <c r="D55" s="451"/>
      <c r="E55" s="451"/>
      <c r="F55" s="451">
        <v>1</v>
      </c>
      <c r="G55" s="451"/>
      <c r="H55" s="451"/>
      <c r="I55" s="451">
        <v>1</v>
      </c>
    </row>
    <row r="56" spans="1:9" x14ac:dyDescent="0.25">
      <c r="A56" s="450" t="s">
        <v>1650</v>
      </c>
      <c r="B56" s="451"/>
      <c r="C56" s="451"/>
      <c r="D56" s="451"/>
      <c r="E56" s="451">
        <v>1</v>
      </c>
      <c r="F56" s="451"/>
      <c r="G56" s="451"/>
      <c r="H56" s="451"/>
      <c r="I56" s="451">
        <v>1</v>
      </c>
    </row>
    <row r="57" spans="1:9" x14ac:dyDescent="0.25">
      <c r="A57" s="450" t="s">
        <v>80</v>
      </c>
      <c r="B57" s="451"/>
      <c r="C57" s="451"/>
      <c r="D57" s="451"/>
      <c r="E57" s="451"/>
      <c r="F57" s="451">
        <v>1</v>
      </c>
      <c r="G57" s="451"/>
      <c r="H57" s="451"/>
      <c r="I57" s="451">
        <v>1</v>
      </c>
    </row>
    <row r="58" spans="1:9" x14ac:dyDescent="0.25">
      <c r="A58" s="450" t="s">
        <v>1180</v>
      </c>
      <c r="B58" s="451"/>
      <c r="C58" s="451"/>
      <c r="D58" s="451"/>
      <c r="E58" s="451"/>
      <c r="F58" s="451">
        <v>1</v>
      </c>
      <c r="G58" s="451"/>
      <c r="H58" s="451"/>
      <c r="I58" s="451">
        <v>1</v>
      </c>
    </row>
    <row r="59" spans="1:9" x14ac:dyDescent="0.25">
      <c r="A59" s="450" t="s">
        <v>796</v>
      </c>
      <c r="B59" s="451"/>
      <c r="C59" s="451"/>
      <c r="D59" s="451"/>
      <c r="E59" s="451"/>
      <c r="F59" s="451"/>
      <c r="G59" s="451"/>
      <c r="H59" s="451">
        <v>1</v>
      </c>
      <c r="I59" s="451">
        <v>1</v>
      </c>
    </row>
    <row r="60" spans="1:9" x14ac:dyDescent="0.25">
      <c r="A60" s="450" t="s">
        <v>293</v>
      </c>
      <c r="B60" s="451"/>
      <c r="C60" s="451"/>
      <c r="D60" s="451"/>
      <c r="E60" s="451"/>
      <c r="F60" s="451"/>
      <c r="G60" s="451"/>
      <c r="H60" s="451">
        <v>2</v>
      </c>
      <c r="I60" s="451">
        <v>2</v>
      </c>
    </row>
    <row r="61" spans="1:9" x14ac:dyDescent="0.25">
      <c r="A61" s="450" t="s">
        <v>1285</v>
      </c>
      <c r="B61" s="451"/>
      <c r="C61" s="451">
        <v>1</v>
      </c>
      <c r="D61" s="451">
        <v>2</v>
      </c>
      <c r="E61" s="451"/>
      <c r="F61" s="451"/>
      <c r="G61" s="451"/>
      <c r="H61" s="451"/>
      <c r="I61" s="451">
        <v>3</v>
      </c>
    </row>
    <row r="62" spans="1:9" x14ac:dyDescent="0.25">
      <c r="A62" s="450" t="s">
        <v>1166</v>
      </c>
      <c r="B62" s="451"/>
      <c r="C62" s="451"/>
      <c r="D62" s="451"/>
      <c r="E62" s="451"/>
      <c r="F62" s="451"/>
      <c r="G62" s="451"/>
      <c r="H62" s="451">
        <v>1</v>
      </c>
      <c r="I62" s="451">
        <v>1</v>
      </c>
    </row>
    <row r="63" spans="1:9" x14ac:dyDescent="0.25">
      <c r="A63" s="450" t="s">
        <v>218</v>
      </c>
      <c r="B63" s="451"/>
      <c r="C63" s="451">
        <v>1</v>
      </c>
      <c r="D63" s="451">
        <v>4</v>
      </c>
      <c r="E63" s="451">
        <v>2</v>
      </c>
      <c r="F63" s="451">
        <v>3</v>
      </c>
      <c r="G63" s="451"/>
      <c r="H63" s="451">
        <v>3</v>
      </c>
      <c r="I63" s="451">
        <v>13</v>
      </c>
    </row>
    <row r="64" spans="1:9" x14ac:dyDescent="0.25">
      <c r="A64" s="450" t="s">
        <v>233</v>
      </c>
      <c r="B64" s="451">
        <v>1</v>
      </c>
      <c r="C64" s="451">
        <v>1</v>
      </c>
      <c r="D64" s="451">
        <v>1</v>
      </c>
      <c r="E64" s="451"/>
      <c r="F64" s="451">
        <v>2</v>
      </c>
      <c r="G64" s="451">
        <v>1</v>
      </c>
      <c r="H64" s="451"/>
      <c r="I64" s="451">
        <v>6</v>
      </c>
    </row>
    <row r="65" spans="1:9" x14ac:dyDescent="0.25">
      <c r="A65" s="450" t="s">
        <v>793</v>
      </c>
      <c r="B65" s="451"/>
      <c r="C65" s="451"/>
      <c r="D65" s="451"/>
      <c r="E65" s="451"/>
      <c r="F65" s="451"/>
      <c r="G65" s="451"/>
      <c r="H65" s="451">
        <v>1</v>
      </c>
      <c r="I65" s="451">
        <v>1</v>
      </c>
    </row>
    <row r="66" spans="1:9" x14ac:dyDescent="0.25">
      <c r="A66" s="450" t="s">
        <v>807</v>
      </c>
      <c r="B66" s="451"/>
      <c r="C66" s="451"/>
      <c r="D66" s="451"/>
      <c r="E66" s="451"/>
      <c r="F66" s="451">
        <v>1</v>
      </c>
      <c r="G66" s="451"/>
      <c r="H66" s="451">
        <v>1</v>
      </c>
      <c r="I66" s="451">
        <v>2</v>
      </c>
    </row>
    <row r="67" spans="1:9" x14ac:dyDescent="0.25">
      <c r="A67" s="450" t="s">
        <v>754</v>
      </c>
      <c r="B67" s="451"/>
      <c r="C67" s="451"/>
      <c r="D67" s="451"/>
      <c r="E67" s="451"/>
      <c r="F67" s="451"/>
      <c r="G67" s="451"/>
      <c r="H67" s="451">
        <v>1</v>
      </c>
      <c r="I67" s="451">
        <v>1</v>
      </c>
    </row>
    <row r="68" spans="1:9" x14ac:dyDescent="0.25">
      <c r="A68" s="450" t="s">
        <v>890</v>
      </c>
      <c r="B68" s="451"/>
      <c r="C68" s="451"/>
      <c r="D68" s="451"/>
      <c r="E68" s="451"/>
      <c r="F68" s="451"/>
      <c r="G68" s="451"/>
      <c r="H68" s="451">
        <v>2</v>
      </c>
      <c r="I68" s="451">
        <v>2</v>
      </c>
    </row>
    <row r="69" spans="1:9" x14ac:dyDescent="0.25">
      <c r="A69" s="450" t="s">
        <v>286</v>
      </c>
      <c r="B69" s="451"/>
      <c r="C69" s="451"/>
      <c r="D69" s="451"/>
      <c r="E69" s="451"/>
      <c r="F69" s="451">
        <v>1</v>
      </c>
      <c r="G69" s="451">
        <v>1</v>
      </c>
      <c r="H69" s="451"/>
      <c r="I69" s="451">
        <v>2</v>
      </c>
    </row>
    <row r="70" spans="1:9" x14ac:dyDescent="0.25">
      <c r="A70" s="450" t="s">
        <v>313</v>
      </c>
      <c r="B70" s="451"/>
      <c r="C70" s="451"/>
      <c r="D70" s="451"/>
      <c r="E70" s="451"/>
      <c r="F70" s="451">
        <v>1</v>
      </c>
      <c r="G70" s="451"/>
      <c r="H70" s="451"/>
      <c r="I70" s="451">
        <v>1</v>
      </c>
    </row>
    <row r="71" spans="1:9" x14ac:dyDescent="0.25">
      <c r="A71" s="450" t="s">
        <v>126</v>
      </c>
      <c r="B71" s="451"/>
      <c r="C71" s="451"/>
      <c r="D71" s="451"/>
      <c r="E71" s="451"/>
      <c r="F71" s="451">
        <v>1</v>
      </c>
      <c r="G71" s="451"/>
      <c r="H71" s="451"/>
      <c r="I71" s="451">
        <v>1</v>
      </c>
    </row>
    <row r="72" spans="1:9" x14ac:dyDescent="0.25">
      <c r="A72" s="450" t="s">
        <v>1783</v>
      </c>
      <c r="B72" s="451">
        <v>1</v>
      </c>
      <c r="C72" s="451"/>
      <c r="D72" s="451"/>
      <c r="E72" s="451">
        <v>1</v>
      </c>
      <c r="F72" s="451"/>
      <c r="G72" s="451"/>
      <c r="H72" s="451"/>
      <c r="I72" s="451">
        <v>2</v>
      </c>
    </row>
    <row r="73" spans="1:9" x14ac:dyDescent="0.25">
      <c r="A73" s="450" t="s">
        <v>1919</v>
      </c>
      <c r="B73" s="451"/>
      <c r="C73" s="451"/>
      <c r="D73" s="451"/>
      <c r="E73" s="451">
        <v>1</v>
      </c>
      <c r="F73" s="451"/>
      <c r="G73" s="451"/>
      <c r="H73" s="451"/>
      <c r="I73" s="451">
        <v>1</v>
      </c>
    </row>
    <row r="74" spans="1:9" x14ac:dyDescent="0.25">
      <c r="A74" s="450" t="s">
        <v>883</v>
      </c>
      <c r="B74" s="451"/>
      <c r="C74" s="451"/>
      <c r="D74" s="451">
        <v>1</v>
      </c>
      <c r="E74" s="451"/>
      <c r="F74" s="451"/>
      <c r="G74" s="451"/>
      <c r="H74" s="451">
        <v>1</v>
      </c>
      <c r="I74" s="451">
        <v>2</v>
      </c>
    </row>
    <row r="75" spans="1:9" x14ac:dyDescent="0.25">
      <c r="A75" s="450" t="s">
        <v>282</v>
      </c>
      <c r="B75" s="451"/>
      <c r="C75" s="451">
        <v>1</v>
      </c>
      <c r="D75" s="451">
        <v>1</v>
      </c>
      <c r="E75" s="451">
        <v>2</v>
      </c>
      <c r="F75" s="451">
        <v>1</v>
      </c>
      <c r="G75" s="451"/>
      <c r="H75" s="451">
        <v>2</v>
      </c>
      <c r="I75" s="451">
        <v>7</v>
      </c>
    </row>
    <row r="76" spans="1:9" x14ac:dyDescent="0.25">
      <c r="A76" s="450" t="s">
        <v>2267</v>
      </c>
      <c r="B76" s="451"/>
      <c r="C76" s="451"/>
      <c r="D76" s="451"/>
      <c r="E76" s="451">
        <v>1</v>
      </c>
      <c r="F76" s="451"/>
      <c r="G76" s="451">
        <v>1</v>
      </c>
      <c r="H76" s="451"/>
      <c r="I76" s="451">
        <v>2</v>
      </c>
    </row>
    <row r="77" spans="1:9" x14ac:dyDescent="0.25">
      <c r="A77" s="450" t="s">
        <v>1901</v>
      </c>
      <c r="B77" s="451">
        <v>1</v>
      </c>
      <c r="C77" s="451"/>
      <c r="D77" s="451"/>
      <c r="E77" s="451">
        <v>2</v>
      </c>
      <c r="F77" s="451"/>
      <c r="G77" s="451"/>
      <c r="H77" s="451"/>
      <c r="I77" s="451">
        <v>3</v>
      </c>
    </row>
    <row r="78" spans="1:9" x14ac:dyDescent="0.25">
      <c r="A78" s="450" t="s">
        <v>1582</v>
      </c>
      <c r="B78" s="451"/>
      <c r="C78" s="451"/>
      <c r="D78" s="451"/>
      <c r="E78" s="451">
        <v>2</v>
      </c>
      <c r="F78" s="451">
        <v>8</v>
      </c>
      <c r="G78" s="451">
        <v>3</v>
      </c>
      <c r="H78" s="451"/>
      <c r="I78" s="451">
        <v>13</v>
      </c>
    </row>
    <row r="79" spans="1:9" x14ac:dyDescent="0.25">
      <c r="A79" s="450" t="s">
        <v>747</v>
      </c>
      <c r="B79" s="451"/>
      <c r="C79" s="451"/>
      <c r="D79" s="451"/>
      <c r="E79" s="451"/>
      <c r="F79" s="451">
        <v>2</v>
      </c>
      <c r="G79" s="451"/>
      <c r="H79" s="451"/>
      <c r="I79" s="451">
        <v>2</v>
      </c>
    </row>
    <row r="80" spans="1:9" x14ac:dyDescent="0.25">
      <c r="A80" s="450" t="s">
        <v>904</v>
      </c>
      <c r="B80" s="451"/>
      <c r="C80" s="451"/>
      <c r="D80" s="451"/>
      <c r="E80" s="451"/>
      <c r="F80" s="451">
        <v>1</v>
      </c>
      <c r="G80" s="451"/>
      <c r="H80" s="451"/>
      <c r="I80" s="451">
        <v>1</v>
      </c>
    </row>
    <row r="81" spans="1:9" x14ac:dyDescent="0.25">
      <c r="A81" s="450" t="s">
        <v>934</v>
      </c>
      <c r="B81" s="451"/>
      <c r="C81" s="451"/>
      <c r="D81" s="451"/>
      <c r="E81" s="451"/>
      <c r="F81" s="451"/>
      <c r="G81" s="451"/>
      <c r="H81" s="451">
        <v>1</v>
      </c>
      <c r="I81" s="451">
        <v>1</v>
      </c>
    </row>
    <row r="82" spans="1:9" x14ac:dyDescent="0.25">
      <c r="A82" s="450" t="s">
        <v>1026</v>
      </c>
      <c r="B82" s="451"/>
      <c r="C82" s="451"/>
      <c r="D82" s="451"/>
      <c r="E82" s="451"/>
      <c r="F82" s="451"/>
      <c r="G82" s="451"/>
      <c r="H82" s="451">
        <v>1</v>
      </c>
      <c r="I82" s="451">
        <v>1</v>
      </c>
    </row>
    <row r="83" spans="1:9" x14ac:dyDescent="0.25">
      <c r="A83" s="450" t="s">
        <v>1904</v>
      </c>
      <c r="B83" s="451"/>
      <c r="C83" s="451"/>
      <c r="D83" s="451"/>
      <c r="E83" s="451">
        <v>1</v>
      </c>
      <c r="F83" s="451"/>
      <c r="G83" s="451">
        <v>1</v>
      </c>
      <c r="H83" s="451"/>
      <c r="I83" s="451">
        <v>2</v>
      </c>
    </row>
    <row r="84" spans="1:9" x14ac:dyDescent="0.25">
      <c r="A84" s="450" t="s">
        <v>1756</v>
      </c>
      <c r="B84" s="451"/>
      <c r="C84" s="451"/>
      <c r="D84" s="451"/>
      <c r="E84" s="451">
        <v>1</v>
      </c>
      <c r="F84" s="451"/>
      <c r="G84" s="451"/>
      <c r="H84" s="451"/>
      <c r="I84" s="451">
        <v>1</v>
      </c>
    </row>
    <row r="85" spans="1:9" x14ac:dyDescent="0.25">
      <c r="A85" s="450" t="s">
        <v>1765</v>
      </c>
      <c r="B85" s="451"/>
      <c r="C85" s="451"/>
      <c r="D85" s="451"/>
      <c r="E85" s="451">
        <v>1</v>
      </c>
      <c r="F85" s="451"/>
      <c r="G85" s="451"/>
      <c r="H85" s="451"/>
      <c r="I85" s="451">
        <v>1</v>
      </c>
    </row>
    <row r="86" spans="1:9" x14ac:dyDescent="0.25">
      <c r="A86" s="450" t="s">
        <v>858</v>
      </c>
      <c r="B86" s="451"/>
      <c r="C86" s="451"/>
      <c r="D86" s="451"/>
      <c r="E86" s="451"/>
      <c r="F86" s="451">
        <v>1</v>
      </c>
      <c r="G86" s="451"/>
      <c r="H86" s="451"/>
      <c r="I86" s="451">
        <v>1</v>
      </c>
    </row>
    <row r="87" spans="1:9" x14ac:dyDescent="0.25">
      <c r="A87" s="450" t="s">
        <v>5130</v>
      </c>
      <c r="B87" s="451"/>
      <c r="C87" s="451"/>
      <c r="D87" s="451"/>
      <c r="E87" s="451"/>
      <c r="F87" s="451">
        <v>1</v>
      </c>
      <c r="G87" s="451"/>
      <c r="H87" s="451"/>
      <c r="I87" s="451">
        <v>1</v>
      </c>
    </row>
    <row r="88" spans="1:9" x14ac:dyDescent="0.25">
      <c r="A88" s="1">
        <v>3</v>
      </c>
      <c r="B88" s="451">
        <v>10</v>
      </c>
      <c r="C88" s="451">
        <v>14</v>
      </c>
      <c r="D88" s="451">
        <v>23</v>
      </c>
      <c r="E88" s="451">
        <v>34</v>
      </c>
      <c r="F88" s="451">
        <v>62</v>
      </c>
      <c r="G88" s="451">
        <v>11</v>
      </c>
      <c r="H88" s="451">
        <v>26</v>
      </c>
      <c r="I88" s="451">
        <v>180</v>
      </c>
    </row>
    <row r="89" spans="1:9" x14ac:dyDescent="0.25">
      <c r="A89" s="450" t="s">
        <v>1776</v>
      </c>
      <c r="B89" s="451">
        <v>2</v>
      </c>
      <c r="C89" s="451"/>
      <c r="D89" s="451"/>
      <c r="E89" s="451">
        <v>1</v>
      </c>
      <c r="F89" s="451"/>
      <c r="G89" s="451"/>
      <c r="H89" s="451"/>
      <c r="I89" s="451">
        <v>3</v>
      </c>
    </row>
    <row r="90" spans="1:9" x14ac:dyDescent="0.25">
      <c r="A90" s="450" t="s">
        <v>1404</v>
      </c>
      <c r="B90" s="451"/>
      <c r="C90" s="451"/>
      <c r="D90" s="451"/>
      <c r="E90" s="451">
        <v>1</v>
      </c>
      <c r="F90" s="451"/>
      <c r="G90" s="451"/>
      <c r="H90" s="451">
        <v>1</v>
      </c>
      <c r="I90" s="451">
        <v>2</v>
      </c>
    </row>
    <row r="91" spans="1:9" x14ac:dyDescent="0.25">
      <c r="A91" s="450" t="s">
        <v>1111</v>
      </c>
      <c r="B91" s="451"/>
      <c r="C91" s="451"/>
      <c r="D91" s="451">
        <v>1</v>
      </c>
      <c r="E91" s="451"/>
      <c r="F91" s="451"/>
      <c r="G91" s="451">
        <v>3</v>
      </c>
      <c r="H91" s="451"/>
      <c r="I91" s="451">
        <v>4</v>
      </c>
    </row>
    <row r="92" spans="1:9" x14ac:dyDescent="0.25">
      <c r="A92" s="450" t="s">
        <v>870</v>
      </c>
      <c r="B92" s="451"/>
      <c r="C92" s="451"/>
      <c r="D92" s="451"/>
      <c r="E92" s="451"/>
      <c r="F92" s="451">
        <v>1</v>
      </c>
      <c r="G92" s="451"/>
      <c r="H92" s="451"/>
      <c r="I92" s="451">
        <v>1</v>
      </c>
    </row>
    <row r="93" spans="1:9" x14ac:dyDescent="0.25">
      <c r="A93" s="450" t="s">
        <v>1277</v>
      </c>
      <c r="B93" s="451"/>
      <c r="C93" s="451"/>
      <c r="D93" s="451"/>
      <c r="E93" s="451"/>
      <c r="F93" s="451"/>
      <c r="G93" s="451"/>
      <c r="H93" s="451">
        <v>1</v>
      </c>
      <c r="I93" s="451">
        <v>1</v>
      </c>
    </row>
    <row r="94" spans="1:9" x14ac:dyDescent="0.25">
      <c r="A94" s="450" t="s">
        <v>2250</v>
      </c>
      <c r="B94" s="451"/>
      <c r="C94" s="451">
        <v>1</v>
      </c>
      <c r="D94" s="451"/>
      <c r="E94" s="451"/>
      <c r="F94" s="451"/>
      <c r="G94" s="451"/>
      <c r="H94" s="451"/>
      <c r="I94" s="451">
        <v>1</v>
      </c>
    </row>
    <row r="95" spans="1:9" x14ac:dyDescent="0.25">
      <c r="A95" s="450" t="s">
        <v>187</v>
      </c>
      <c r="B95" s="451"/>
      <c r="C95" s="451"/>
      <c r="D95" s="451"/>
      <c r="E95" s="451"/>
      <c r="F95" s="451">
        <v>1</v>
      </c>
      <c r="G95" s="451"/>
      <c r="H95" s="451"/>
      <c r="I95" s="451">
        <v>1</v>
      </c>
    </row>
    <row r="96" spans="1:9" x14ac:dyDescent="0.25">
      <c r="A96" s="450" t="s">
        <v>1623</v>
      </c>
      <c r="B96" s="451"/>
      <c r="C96" s="451"/>
      <c r="D96" s="451"/>
      <c r="E96" s="451">
        <v>1</v>
      </c>
      <c r="F96" s="451"/>
      <c r="G96" s="451"/>
      <c r="H96" s="451"/>
      <c r="I96" s="451">
        <v>1</v>
      </c>
    </row>
    <row r="97" spans="1:9" x14ac:dyDescent="0.25">
      <c r="A97" s="450" t="s">
        <v>1001</v>
      </c>
      <c r="B97" s="451"/>
      <c r="C97" s="451"/>
      <c r="D97" s="451"/>
      <c r="E97" s="451"/>
      <c r="F97" s="451"/>
      <c r="G97" s="451"/>
      <c r="H97" s="451">
        <v>1</v>
      </c>
      <c r="I97" s="451">
        <v>1</v>
      </c>
    </row>
    <row r="98" spans="1:9" x14ac:dyDescent="0.25">
      <c r="A98" s="450" t="s">
        <v>148</v>
      </c>
      <c r="B98" s="451"/>
      <c r="C98" s="451"/>
      <c r="D98" s="451"/>
      <c r="E98" s="451"/>
      <c r="F98" s="451">
        <v>1</v>
      </c>
      <c r="G98" s="451"/>
      <c r="H98" s="451"/>
      <c r="I98" s="451">
        <v>1</v>
      </c>
    </row>
    <row r="99" spans="1:9" x14ac:dyDescent="0.25">
      <c r="A99" s="450" t="s">
        <v>1724</v>
      </c>
      <c r="B99" s="451"/>
      <c r="C99" s="451">
        <v>1</v>
      </c>
      <c r="D99" s="451">
        <v>2</v>
      </c>
      <c r="E99" s="451">
        <v>1</v>
      </c>
      <c r="F99" s="451"/>
      <c r="G99" s="451"/>
      <c r="H99" s="451"/>
      <c r="I99" s="451">
        <v>4</v>
      </c>
    </row>
    <row r="100" spans="1:9" x14ac:dyDescent="0.25">
      <c r="A100" s="450" t="s">
        <v>1801</v>
      </c>
      <c r="B100" s="451"/>
      <c r="C100" s="451"/>
      <c r="D100" s="451"/>
      <c r="E100" s="451">
        <v>1</v>
      </c>
      <c r="F100" s="451"/>
      <c r="G100" s="451"/>
      <c r="H100" s="451"/>
      <c r="I100" s="451">
        <v>1</v>
      </c>
    </row>
    <row r="101" spans="1:9" x14ac:dyDescent="0.25">
      <c r="A101" s="450" t="s">
        <v>1664</v>
      </c>
      <c r="B101" s="451"/>
      <c r="C101" s="451"/>
      <c r="D101" s="451"/>
      <c r="E101" s="451">
        <v>1</v>
      </c>
      <c r="F101" s="451"/>
      <c r="G101" s="451"/>
      <c r="H101" s="451"/>
      <c r="I101" s="451">
        <v>1</v>
      </c>
    </row>
    <row r="102" spans="1:9" x14ac:dyDescent="0.25">
      <c r="A102" s="450" t="s">
        <v>2724</v>
      </c>
      <c r="B102" s="451"/>
      <c r="C102" s="451"/>
      <c r="D102" s="451">
        <v>1</v>
      </c>
      <c r="E102" s="451"/>
      <c r="F102" s="451"/>
      <c r="G102" s="451"/>
      <c r="H102" s="451"/>
      <c r="I102" s="451">
        <v>1</v>
      </c>
    </row>
    <row r="103" spans="1:9" x14ac:dyDescent="0.25">
      <c r="A103" s="450" t="s">
        <v>1638</v>
      </c>
      <c r="B103" s="451"/>
      <c r="C103" s="451"/>
      <c r="D103" s="451"/>
      <c r="E103" s="451">
        <v>2</v>
      </c>
      <c r="F103" s="451"/>
      <c r="G103" s="451"/>
      <c r="H103" s="451"/>
      <c r="I103" s="451">
        <v>2</v>
      </c>
    </row>
    <row r="104" spans="1:9" x14ac:dyDescent="0.25">
      <c r="A104" s="450" t="s">
        <v>708</v>
      </c>
      <c r="B104" s="451"/>
      <c r="C104" s="451"/>
      <c r="D104" s="451"/>
      <c r="E104" s="451"/>
      <c r="F104" s="451">
        <v>1</v>
      </c>
      <c r="G104" s="451"/>
      <c r="H104" s="451"/>
      <c r="I104" s="451">
        <v>1</v>
      </c>
    </row>
    <row r="105" spans="1:9" x14ac:dyDescent="0.25">
      <c r="A105" s="450" t="s">
        <v>164</v>
      </c>
      <c r="B105" s="451"/>
      <c r="C105" s="451"/>
      <c r="D105" s="451">
        <v>2</v>
      </c>
      <c r="E105" s="451"/>
      <c r="F105" s="451">
        <v>1</v>
      </c>
      <c r="G105" s="451"/>
      <c r="H105" s="451"/>
      <c r="I105" s="451">
        <v>3</v>
      </c>
    </row>
    <row r="106" spans="1:9" x14ac:dyDescent="0.25">
      <c r="A106" s="450" t="s">
        <v>949</v>
      </c>
      <c r="B106" s="451"/>
      <c r="C106" s="451"/>
      <c r="D106" s="451"/>
      <c r="E106" s="451"/>
      <c r="F106" s="451">
        <v>1</v>
      </c>
      <c r="G106" s="451"/>
      <c r="H106" s="451">
        <v>2</v>
      </c>
      <c r="I106" s="451">
        <v>3</v>
      </c>
    </row>
    <row r="107" spans="1:9" x14ac:dyDescent="0.25">
      <c r="A107" s="450" t="s">
        <v>2322</v>
      </c>
      <c r="B107" s="451"/>
      <c r="C107" s="451">
        <v>1</v>
      </c>
      <c r="D107" s="451"/>
      <c r="E107" s="451"/>
      <c r="F107" s="451"/>
      <c r="G107" s="451"/>
      <c r="H107" s="451"/>
      <c r="I107" s="451">
        <v>1</v>
      </c>
    </row>
    <row r="108" spans="1:9" x14ac:dyDescent="0.25">
      <c r="A108" s="450" t="s">
        <v>95</v>
      </c>
      <c r="B108" s="451"/>
      <c r="C108" s="451"/>
      <c r="D108" s="451"/>
      <c r="E108" s="451"/>
      <c r="F108" s="451">
        <v>7</v>
      </c>
      <c r="G108" s="451">
        <v>1</v>
      </c>
      <c r="H108" s="451">
        <v>4</v>
      </c>
      <c r="I108" s="451">
        <v>12</v>
      </c>
    </row>
    <row r="109" spans="1:9" x14ac:dyDescent="0.25">
      <c r="A109" s="450" t="s">
        <v>776</v>
      </c>
      <c r="B109" s="451"/>
      <c r="C109" s="451"/>
      <c r="D109" s="451"/>
      <c r="E109" s="451">
        <v>1</v>
      </c>
      <c r="F109" s="451">
        <v>2</v>
      </c>
      <c r="G109" s="451"/>
      <c r="H109" s="451"/>
      <c r="I109" s="451">
        <v>3</v>
      </c>
    </row>
    <row r="110" spans="1:9" x14ac:dyDescent="0.25">
      <c r="A110" s="450" t="s">
        <v>1911</v>
      </c>
      <c r="B110" s="451">
        <v>1</v>
      </c>
      <c r="C110" s="451">
        <v>1</v>
      </c>
      <c r="D110" s="451"/>
      <c r="E110" s="451">
        <v>1</v>
      </c>
      <c r="F110" s="451">
        <v>2</v>
      </c>
      <c r="G110" s="451"/>
      <c r="H110" s="451">
        <v>1</v>
      </c>
      <c r="I110" s="451">
        <v>6</v>
      </c>
    </row>
    <row r="111" spans="1:9" x14ac:dyDescent="0.25">
      <c r="A111" s="450" t="s">
        <v>1253</v>
      </c>
      <c r="B111" s="451"/>
      <c r="C111" s="451"/>
      <c r="D111" s="451"/>
      <c r="E111" s="451"/>
      <c r="F111" s="451"/>
      <c r="G111" s="451"/>
      <c r="H111" s="451">
        <v>1</v>
      </c>
      <c r="I111" s="451">
        <v>1</v>
      </c>
    </row>
    <row r="112" spans="1:9" x14ac:dyDescent="0.25">
      <c r="A112" s="450" t="s">
        <v>724</v>
      </c>
      <c r="B112" s="451"/>
      <c r="C112" s="451"/>
      <c r="D112" s="451"/>
      <c r="E112" s="451"/>
      <c r="F112" s="451"/>
      <c r="G112" s="451"/>
      <c r="H112" s="451">
        <v>1</v>
      </c>
      <c r="I112" s="451">
        <v>1</v>
      </c>
    </row>
    <row r="113" spans="1:9" x14ac:dyDescent="0.25">
      <c r="A113" s="450" t="s">
        <v>1377</v>
      </c>
      <c r="B113" s="451"/>
      <c r="C113" s="451"/>
      <c r="D113" s="451"/>
      <c r="E113" s="451"/>
      <c r="F113" s="451"/>
      <c r="G113" s="451">
        <v>1</v>
      </c>
      <c r="H113" s="451"/>
      <c r="I113" s="451">
        <v>1</v>
      </c>
    </row>
    <row r="114" spans="1:9" x14ac:dyDescent="0.25">
      <c r="A114" s="450" t="s">
        <v>781</v>
      </c>
      <c r="B114" s="451"/>
      <c r="C114" s="451"/>
      <c r="D114" s="451"/>
      <c r="E114" s="451"/>
      <c r="F114" s="451"/>
      <c r="G114" s="451">
        <v>1</v>
      </c>
      <c r="H114" s="451">
        <v>1</v>
      </c>
      <c r="I114" s="451">
        <v>2</v>
      </c>
    </row>
    <row r="115" spans="1:9" x14ac:dyDescent="0.25">
      <c r="A115" s="450" t="s">
        <v>1595</v>
      </c>
      <c r="B115" s="451"/>
      <c r="C115" s="451"/>
      <c r="D115" s="451"/>
      <c r="E115" s="451">
        <v>1</v>
      </c>
      <c r="F115" s="451"/>
      <c r="G115" s="451"/>
      <c r="H115" s="451"/>
      <c r="I115" s="451">
        <v>1</v>
      </c>
    </row>
    <row r="116" spans="1:9" x14ac:dyDescent="0.25">
      <c r="A116" s="450" t="s">
        <v>1701</v>
      </c>
      <c r="B116" s="451"/>
      <c r="C116" s="451"/>
      <c r="D116" s="451"/>
      <c r="E116" s="451">
        <v>1</v>
      </c>
      <c r="F116" s="451"/>
      <c r="G116" s="451"/>
      <c r="H116" s="451"/>
      <c r="I116" s="451">
        <v>1</v>
      </c>
    </row>
    <row r="117" spans="1:9" x14ac:dyDescent="0.25">
      <c r="A117" s="450" t="s">
        <v>1174</v>
      </c>
      <c r="B117" s="451"/>
      <c r="C117" s="451"/>
      <c r="D117" s="451"/>
      <c r="E117" s="451"/>
      <c r="F117" s="451"/>
      <c r="G117" s="451"/>
      <c r="H117" s="451">
        <v>1</v>
      </c>
      <c r="I117" s="451">
        <v>1</v>
      </c>
    </row>
    <row r="118" spans="1:9" x14ac:dyDescent="0.25">
      <c r="A118" s="450" t="s">
        <v>1145</v>
      </c>
      <c r="B118" s="451"/>
      <c r="C118" s="451"/>
      <c r="D118" s="451"/>
      <c r="E118" s="451"/>
      <c r="F118" s="451"/>
      <c r="G118" s="451">
        <v>1</v>
      </c>
      <c r="H118" s="451"/>
      <c r="I118" s="451">
        <v>1</v>
      </c>
    </row>
    <row r="119" spans="1:9" x14ac:dyDescent="0.25">
      <c r="A119" s="450" t="s">
        <v>1028</v>
      </c>
      <c r="B119" s="451"/>
      <c r="C119" s="451"/>
      <c r="D119" s="451"/>
      <c r="E119" s="451"/>
      <c r="F119" s="451">
        <v>1</v>
      </c>
      <c r="G119" s="451"/>
      <c r="H119" s="451"/>
      <c r="I119" s="451">
        <v>1</v>
      </c>
    </row>
    <row r="120" spans="1:9" x14ac:dyDescent="0.25">
      <c r="A120" s="450" t="s">
        <v>1748</v>
      </c>
      <c r="B120" s="451"/>
      <c r="C120" s="451"/>
      <c r="D120" s="451"/>
      <c r="E120" s="451">
        <v>1</v>
      </c>
      <c r="F120" s="451"/>
      <c r="G120" s="451"/>
      <c r="H120" s="451"/>
      <c r="I120" s="451">
        <v>1</v>
      </c>
    </row>
    <row r="121" spans="1:9" x14ac:dyDescent="0.25">
      <c r="A121" s="450" t="s">
        <v>1711</v>
      </c>
      <c r="B121" s="451"/>
      <c r="C121" s="451"/>
      <c r="D121" s="451"/>
      <c r="E121" s="451">
        <v>1</v>
      </c>
      <c r="F121" s="451"/>
      <c r="G121" s="451"/>
      <c r="H121" s="451"/>
      <c r="I121" s="451">
        <v>1</v>
      </c>
    </row>
    <row r="122" spans="1:9" x14ac:dyDescent="0.25">
      <c r="A122" s="450" t="s">
        <v>983</v>
      </c>
      <c r="B122" s="451"/>
      <c r="C122" s="451"/>
      <c r="D122" s="451"/>
      <c r="E122" s="451"/>
      <c r="F122" s="451">
        <v>1</v>
      </c>
      <c r="G122" s="451"/>
      <c r="H122" s="451"/>
      <c r="I122" s="451">
        <v>1</v>
      </c>
    </row>
    <row r="123" spans="1:9" x14ac:dyDescent="0.25">
      <c r="A123" s="450" t="s">
        <v>930</v>
      </c>
      <c r="B123" s="451"/>
      <c r="C123" s="451"/>
      <c r="D123" s="451"/>
      <c r="E123" s="451"/>
      <c r="F123" s="451"/>
      <c r="G123" s="451"/>
      <c r="H123" s="451">
        <v>1</v>
      </c>
      <c r="I123" s="451">
        <v>1</v>
      </c>
    </row>
    <row r="124" spans="1:9" x14ac:dyDescent="0.25">
      <c r="A124" s="450" t="s">
        <v>1219</v>
      </c>
      <c r="B124" s="451"/>
      <c r="C124" s="451"/>
      <c r="D124" s="451"/>
      <c r="E124" s="451"/>
      <c r="F124" s="451"/>
      <c r="G124" s="451"/>
      <c r="H124" s="451">
        <v>1</v>
      </c>
      <c r="I124" s="451">
        <v>1</v>
      </c>
    </row>
    <row r="125" spans="1:9" x14ac:dyDescent="0.25">
      <c r="A125" s="450" t="s">
        <v>1793</v>
      </c>
      <c r="B125" s="451"/>
      <c r="C125" s="451"/>
      <c r="D125" s="451"/>
      <c r="E125" s="451">
        <v>1</v>
      </c>
      <c r="F125" s="451"/>
      <c r="G125" s="451"/>
      <c r="H125" s="451"/>
      <c r="I125" s="451">
        <v>1</v>
      </c>
    </row>
    <row r="126" spans="1:9" x14ac:dyDescent="0.25">
      <c r="A126" s="450" t="s">
        <v>176</v>
      </c>
      <c r="B126" s="451"/>
      <c r="C126" s="451"/>
      <c r="D126" s="451"/>
      <c r="E126" s="451"/>
      <c r="F126" s="451">
        <v>1</v>
      </c>
      <c r="G126" s="451"/>
      <c r="H126" s="451"/>
      <c r="I126" s="451">
        <v>1</v>
      </c>
    </row>
    <row r="127" spans="1:9" x14ac:dyDescent="0.25">
      <c r="A127" s="450" t="s">
        <v>1508</v>
      </c>
      <c r="B127" s="451"/>
      <c r="C127" s="451"/>
      <c r="D127" s="451"/>
      <c r="E127" s="451"/>
      <c r="F127" s="451"/>
      <c r="G127" s="451"/>
      <c r="H127" s="451">
        <v>1</v>
      </c>
      <c r="I127" s="451">
        <v>1</v>
      </c>
    </row>
    <row r="128" spans="1:9" x14ac:dyDescent="0.25">
      <c r="A128" s="450" t="s">
        <v>2299</v>
      </c>
      <c r="B128" s="451"/>
      <c r="C128" s="451">
        <v>1</v>
      </c>
      <c r="D128" s="451"/>
      <c r="E128" s="451"/>
      <c r="F128" s="451"/>
      <c r="G128" s="451"/>
      <c r="H128" s="451"/>
      <c r="I128" s="451">
        <v>1</v>
      </c>
    </row>
    <row r="129" spans="1:9" x14ac:dyDescent="0.25">
      <c r="A129" s="450" t="s">
        <v>1371</v>
      </c>
      <c r="B129" s="451">
        <v>1</v>
      </c>
      <c r="C129" s="451"/>
      <c r="D129" s="451">
        <v>2</v>
      </c>
      <c r="E129" s="451"/>
      <c r="F129" s="451">
        <v>3</v>
      </c>
      <c r="G129" s="451">
        <v>1</v>
      </c>
      <c r="H129" s="451">
        <v>1</v>
      </c>
      <c r="I129" s="451">
        <v>8</v>
      </c>
    </row>
    <row r="130" spans="1:9" x14ac:dyDescent="0.25">
      <c r="A130" s="450" t="s">
        <v>300</v>
      </c>
      <c r="B130" s="451"/>
      <c r="C130" s="451"/>
      <c r="D130" s="451">
        <v>1</v>
      </c>
      <c r="E130" s="451"/>
      <c r="F130" s="451">
        <v>4</v>
      </c>
      <c r="G130" s="451"/>
      <c r="H130" s="451"/>
      <c r="I130" s="451">
        <v>5</v>
      </c>
    </row>
    <row r="131" spans="1:9" x14ac:dyDescent="0.25">
      <c r="A131" s="450" t="s">
        <v>306</v>
      </c>
      <c r="B131" s="451"/>
      <c r="C131" s="451"/>
      <c r="D131" s="451"/>
      <c r="E131" s="451"/>
      <c r="F131" s="451">
        <v>1</v>
      </c>
      <c r="G131" s="451"/>
      <c r="H131" s="451"/>
      <c r="I131" s="451">
        <v>1</v>
      </c>
    </row>
    <row r="132" spans="1:9" x14ac:dyDescent="0.25">
      <c r="A132" s="450" t="s">
        <v>193</v>
      </c>
      <c r="B132" s="451"/>
      <c r="C132" s="451"/>
      <c r="D132" s="451"/>
      <c r="E132" s="451"/>
      <c r="F132" s="451">
        <v>1</v>
      </c>
      <c r="G132" s="451"/>
      <c r="H132" s="451"/>
      <c r="I132" s="451">
        <v>1</v>
      </c>
    </row>
    <row r="133" spans="1:9" x14ac:dyDescent="0.25">
      <c r="A133" s="450" t="s">
        <v>828</v>
      </c>
      <c r="B133" s="451"/>
      <c r="C133" s="451"/>
      <c r="D133" s="451"/>
      <c r="E133" s="451"/>
      <c r="F133" s="451">
        <v>2</v>
      </c>
      <c r="G133" s="451">
        <v>1</v>
      </c>
      <c r="H133" s="451"/>
      <c r="I133" s="451">
        <v>3</v>
      </c>
    </row>
    <row r="134" spans="1:9" x14ac:dyDescent="0.25">
      <c r="A134" s="450" t="s">
        <v>2658</v>
      </c>
      <c r="B134" s="451"/>
      <c r="C134" s="451"/>
      <c r="D134" s="451">
        <v>1</v>
      </c>
      <c r="E134" s="451"/>
      <c r="F134" s="451"/>
      <c r="G134" s="451"/>
      <c r="H134" s="451"/>
      <c r="I134" s="451">
        <v>1</v>
      </c>
    </row>
    <row r="135" spans="1:9" x14ac:dyDescent="0.25">
      <c r="A135" s="450" t="s">
        <v>2639</v>
      </c>
      <c r="B135" s="451"/>
      <c r="C135" s="451"/>
      <c r="D135" s="451">
        <v>1</v>
      </c>
      <c r="E135" s="451"/>
      <c r="F135" s="451"/>
      <c r="G135" s="451"/>
      <c r="H135" s="451"/>
      <c r="I135" s="451">
        <v>1</v>
      </c>
    </row>
    <row r="136" spans="1:9" x14ac:dyDescent="0.25">
      <c r="A136" s="450" t="s">
        <v>1590</v>
      </c>
      <c r="B136" s="451"/>
      <c r="C136" s="451"/>
      <c r="D136" s="451"/>
      <c r="E136" s="451">
        <v>2</v>
      </c>
      <c r="F136" s="451"/>
      <c r="G136" s="451"/>
      <c r="H136" s="451"/>
      <c r="I136" s="451">
        <v>2</v>
      </c>
    </row>
    <row r="137" spans="1:9" x14ac:dyDescent="0.25">
      <c r="A137" s="450" t="s">
        <v>875</v>
      </c>
      <c r="B137" s="451"/>
      <c r="C137" s="451"/>
      <c r="D137" s="451"/>
      <c r="E137" s="451"/>
      <c r="F137" s="451">
        <v>1</v>
      </c>
      <c r="G137" s="451"/>
      <c r="H137" s="451"/>
      <c r="I137" s="451">
        <v>1</v>
      </c>
    </row>
    <row r="138" spans="1:9" x14ac:dyDescent="0.25">
      <c r="A138" s="450" t="s">
        <v>2616</v>
      </c>
      <c r="B138" s="451"/>
      <c r="C138" s="451"/>
      <c r="D138" s="451">
        <v>1</v>
      </c>
      <c r="E138" s="451"/>
      <c r="F138" s="451"/>
      <c r="G138" s="451"/>
      <c r="H138" s="451"/>
      <c r="I138" s="451">
        <v>1</v>
      </c>
    </row>
    <row r="139" spans="1:9" x14ac:dyDescent="0.25">
      <c r="A139" s="450" t="s">
        <v>1505</v>
      </c>
      <c r="B139" s="451"/>
      <c r="C139" s="451"/>
      <c r="D139" s="451"/>
      <c r="E139" s="451"/>
      <c r="F139" s="451"/>
      <c r="G139" s="451"/>
      <c r="H139" s="451">
        <v>1</v>
      </c>
      <c r="I139" s="451">
        <v>1</v>
      </c>
    </row>
    <row r="140" spans="1:9" x14ac:dyDescent="0.25">
      <c r="A140" s="450" t="s">
        <v>3778</v>
      </c>
      <c r="B140" s="451">
        <v>1</v>
      </c>
      <c r="C140" s="451"/>
      <c r="D140" s="451"/>
      <c r="E140" s="451"/>
      <c r="F140" s="451"/>
      <c r="G140" s="451"/>
      <c r="H140" s="451"/>
      <c r="I140" s="451">
        <v>1</v>
      </c>
    </row>
    <row r="141" spans="1:9" x14ac:dyDescent="0.25">
      <c r="A141" s="450" t="s">
        <v>1126</v>
      </c>
      <c r="B141" s="451"/>
      <c r="C141" s="451"/>
      <c r="D141" s="451"/>
      <c r="E141" s="451"/>
      <c r="F141" s="451">
        <v>2</v>
      </c>
      <c r="G141" s="451"/>
      <c r="H141" s="451"/>
      <c r="I141" s="451">
        <v>2</v>
      </c>
    </row>
    <row r="142" spans="1:9" x14ac:dyDescent="0.25">
      <c r="A142" s="450" t="s">
        <v>1416</v>
      </c>
      <c r="B142" s="451"/>
      <c r="C142" s="451"/>
      <c r="D142" s="451"/>
      <c r="E142" s="451"/>
      <c r="F142" s="451"/>
      <c r="G142" s="451"/>
      <c r="H142" s="451">
        <v>1</v>
      </c>
      <c r="I142" s="451">
        <v>1</v>
      </c>
    </row>
    <row r="143" spans="1:9" x14ac:dyDescent="0.25">
      <c r="A143" s="450" t="s">
        <v>1090</v>
      </c>
      <c r="B143" s="451"/>
      <c r="C143" s="451"/>
      <c r="D143" s="451"/>
      <c r="E143" s="451"/>
      <c r="F143" s="451">
        <v>2</v>
      </c>
      <c r="G143" s="451"/>
      <c r="H143" s="451"/>
      <c r="I143" s="451">
        <v>2</v>
      </c>
    </row>
    <row r="144" spans="1:9" x14ac:dyDescent="0.25">
      <c r="A144" s="450" t="s">
        <v>937</v>
      </c>
      <c r="B144" s="451"/>
      <c r="C144" s="451"/>
      <c r="D144" s="451"/>
      <c r="E144" s="451">
        <v>1</v>
      </c>
      <c r="F144" s="451"/>
      <c r="G144" s="451"/>
      <c r="H144" s="451"/>
      <c r="I144" s="451">
        <v>1</v>
      </c>
    </row>
    <row r="145" spans="1:9" x14ac:dyDescent="0.25">
      <c r="A145" s="450" t="s">
        <v>1743</v>
      </c>
      <c r="B145" s="451">
        <v>1</v>
      </c>
      <c r="C145" s="451"/>
      <c r="D145" s="451"/>
      <c r="E145" s="451">
        <v>1</v>
      </c>
      <c r="F145" s="451"/>
      <c r="G145" s="451"/>
      <c r="H145" s="451"/>
      <c r="I145" s="451">
        <v>2</v>
      </c>
    </row>
    <row r="146" spans="1:9" x14ac:dyDescent="0.25">
      <c r="A146" s="450" t="s">
        <v>1642</v>
      </c>
      <c r="B146" s="451"/>
      <c r="C146" s="451"/>
      <c r="D146" s="451"/>
      <c r="E146" s="451">
        <v>1</v>
      </c>
      <c r="F146" s="451"/>
      <c r="G146" s="451"/>
      <c r="H146" s="451"/>
      <c r="I146" s="451">
        <v>1</v>
      </c>
    </row>
    <row r="147" spans="1:9" x14ac:dyDescent="0.25">
      <c r="A147" s="450" t="s">
        <v>783</v>
      </c>
      <c r="B147" s="451"/>
      <c r="C147" s="451"/>
      <c r="D147" s="451"/>
      <c r="E147" s="451"/>
      <c r="F147" s="451"/>
      <c r="G147" s="451">
        <v>1</v>
      </c>
      <c r="H147" s="451"/>
      <c r="I147" s="451">
        <v>1</v>
      </c>
    </row>
    <row r="148" spans="1:9" x14ac:dyDescent="0.25">
      <c r="A148" s="450" t="s">
        <v>907</v>
      </c>
      <c r="B148" s="451"/>
      <c r="C148" s="451"/>
      <c r="D148" s="451"/>
      <c r="E148" s="451">
        <v>1</v>
      </c>
      <c r="F148" s="451">
        <v>1</v>
      </c>
      <c r="G148" s="451"/>
      <c r="H148" s="451"/>
      <c r="I148" s="451">
        <v>2</v>
      </c>
    </row>
    <row r="149" spans="1:9" x14ac:dyDescent="0.25">
      <c r="A149" s="450" t="s">
        <v>68</v>
      </c>
      <c r="B149" s="451"/>
      <c r="C149" s="451"/>
      <c r="D149" s="451"/>
      <c r="E149" s="451"/>
      <c r="F149" s="451">
        <v>1</v>
      </c>
      <c r="G149" s="451"/>
      <c r="H149" s="451"/>
      <c r="I149" s="451">
        <v>1</v>
      </c>
    </row>
    <row r="150" spans="1:9" x14ac:dyDescent="0.25">
      <c r="A150" s="450" t="s">
        <v>1528</v>
      </c>
      <c r="B150" s="451"/>
      <c r="C150" s="451"/>
      <c r="D150" s="451"/>
      <c r="E150" s="451"/>
      <c r="F150" s="451">
        <v>2</v>
      </c>
      <c r="G150" s="451"/>
      <c r="H150" s="451"/>
      <c r="I150" s="451">
        <v>2</v>
      </c>
    </row>
    <row r="151" spans="1:9" x14ac:dyDescent="0.25">
      <c r="A151" s="450" t="s">
        <v>804</v>
      </c>
      <c r="B151" s="451"/>
      <c r="C151" s="451"/>
      <c r="D151" s="451"/>
      <c r="E151" s="451"/>
      <c r="F151" s="451">
        <v>1</v>
      </c>
      <c r="G151" s="451"/>
      <c r="H151" s="451"/>
      <c r="I151" s="451">
        <v>1</v>
      </c>
    </row>
    <row r="152" spans="1:9" x14ac:dyDescent="0.25">
      <c r="A152" s="450" t="s">
        <v>1127</v>
      </c>
      <c r="B152" s="451"/>
      <c r="C152" s="451"/>
      <c r="D152" s="451"/>
      <c r="E152" s="451"/>
      <c r="F152" s="451"/>
      <c r="G152" s="451"/>
      <c r="H152" s="451">
        <v>1</v>
      </c>
      <c r="I152" s="451">
        <v>1</v>
      </c>
    </row>
    <row r="153" spans="1:9" x14ac:dyDescent="0.25">
      <c r="A153" s="450" t="s">
        <v>293</v>
      </c>
      <c r="B153" s="451"/>
      <c r="C153" s="451"/>
      <c r="D153" s="451"/>
      <c r="E153" s="451"/>
      <c r="F153" s="451">
        <v>1</v>
      </c>
      <c r="G153" s="451"/>
      <c r="H153" s="451"/>
      <c r="I153" s="451">
        <v>1</v>
      </c>
    </row>
    <row r="154" spans="1:9" x14ac:dyDescent="0.25">
      <c r="A154" s="450" t="s">
        <v>259</v>
      </c>
      <c r="B154" s="451"/>
      <c r="C154" s="451"/>
      <c r="D154" s="451"/>
      <c r="E154" s="451"/>
      <c r="F154" s="451">
        <v>1</v>
      </c>
      <c r="G154" s="451"/>
      <c r="H154" s="451"/>
      <c r="I154" s="451">
        <v>1</v>
      </c>
    </row>
    <row r="155" spans="1:9" x14ac:dyDescent="0.25">
      <c r="A155" s="450" t="s">
        <v>2718</v>
      </c>
      <c r="B155" s="451"/>
      <c r="C155" s="451"/>
      <c r="D155" s="451">
        <v>1</v>
      </c>
      <c r="E155" s="451"/>
      <c r="F155" s="451"/>
      <c r="G155" s="451"/>
      <c r="H155" s="451"/>
      <c r="I155" s="451">
        <v>1</v>
      </c>
    </row>
    <row r="156" spans="1:9" x14ac:dyDescent="0.25">
      <c r="A156" s="450" t="s">
        <v>55</v>
      </c>
      <c r="B156" s="451">
        <v>1</v>
      </c>
      <c r="C156" s="451">
        <v>3</v>
      </c>
      <c r="D156" s="451">
        <v>2</v>
      </c>
      <c r="E156" s="451">
        <v>1</v>
      </c>
      <c r="F156" s="451">
        <v>4</v>
      </c>
      <c r="G156" s="451"/>
      <c r="H156" s="451">
        <v>1</v>
      </c>
      <c r="I156" s="451">
        <v>12</v>
      </c>
    </row>
    <row r="157" spans="1:9" x14ac:dyDescent="0.25">
      <c r="A157" s="450" t="s">
        <v>767</v>
      </c>
      <c r="B157" s="451"/>
      <c r="C157" s="451"/>
      <c r="D157" s="451"/>
      <c r="E157" s="451"/>
      <c r="F157" s="451">
        <v>1</v>
      </c>
      <c r="G157" s="451"/>
      <c r="H157" s="451"/>
      <c r="I157" s="451">
        <v>1</v>
      </c>
    </row>
    <row r="158" spans="1:9" x14ac:dyDescent="0.25">
      <c r="A158" s="450" t="s">
        <v>1951</v>
      </c>
      <c r="B158" s="451"/>
      <c r="C158" s="451"/>
      <c r="D158" s="451"/>
      <c r="E158" s="451">
        <v>1</v>
      </c>
      <c r="F158" s="451"/>
      <c r="G158" s="451"/>
      <c r="H158" s="451"/>
      <c r="I158" s="451">
        <v>1</v>
      </c>
    </row>
    <row r="159" spans="1:9" x14ac:dyDescent="0.25">
      <c r="A159" s="450" t="s">
        <v>992</v>
      </c>
      <c r="B159" s="451"/>
      <c r="C159" s="451"/>
      <c r="D159" s="451"/>
      <c r="E159" s="451"/>
      <c r="F159" s="451"/>
      <c r="G159" s="451"/>
      <c r="H159" s="451">
        <v>1</v>
      </c>
      <c r="I159" s="451">
        <v>1</v>
      </c>
    </row>
    <row r="160" spans="1:9" x14ac:dyDescent="0.25">
      <c r="A160" s="450" t="s">
        <v>1000</v>
      </c>
      <c r="B160" s="451"/>
      <c r="C160" s="451"/>
      <c r="D160" s="451"/>
      <c r="E160" s="451"/>
      <c r="F160" s="451">
        <v>1</v>
      </c>
      <c r="G160" s="451"/>
      <c r="H160" s="451"/>
      <c r="I160" s="451">
        <v>1</v>
      </c>
    </row>
    <row r="161" spans="1:9" x14ac:dyDescent="0.25">
      <c r="A161" s="450" t="s">
        <v>3822</v>
      </c>
      <c r="B161" s="451">
        <v>1</v>
      </c>
      <c r="C161" s="451"/>
      <c r="D161" s="451"/>
      <c r="E161" s="451"/>
      <c r="F161" s="451"/>
      <c r="G161" s="451"/>
      <c r="H161" s="451"/>
      <c r="I161" s="451">
        <v>1</v>
      </c>
    </row>
    <row r="162" spans="1:9" x14ac:dyDescent="0.25">
      <c r="A162" s="450" t="s">
        <v>1633</v>
      </c>
      <c r="B162" s="451"/>
      <c r="C162" s="451"/>
      <c r="D162" s="451"/>
      <c r="E162" s="451">
        <v>1</v>
      </c>
      <c r="F162" s="451"/>
      <c r="G162" s="451"/>
      <c r="H162" s="451"/>
      <c r="I162" s="451">
        <v>1</v>
      </c>
    </row>
    <row r="163" spans="1:9" x14ac:dyDescent="0.25">
      <c r="A163" s="450" t="s">
        <v>1148</v>
      </c>
      <c r="B163" s="451"/>
      <c r="C163" s="451"/>
      <c r="D163" s="451"/>
      <c r="E163" s="451"/>
      <c r="F163" s="451">
        <v>1</v>
      </c>
      <c r="G163" s="451"/>
      <c r="H163" s="451"/>
      <c r="I163" s="451">
        <v>1</v>
      </c>
    </row>
    <row r="164" spans="1:9" x14ac:dyDescent="0.25">
      <c r="A164" s="450" t="s">
        <v>2319</v>
      </c>
      <c r="B164" s="451"/>
      <c r="C164" s="451">
        <v>1</v>
      </c>
      <c r="D164" s="451">
        <v>3</v>
      </c>
      <c r="E164" s="451">
        <v>5</v>
      </c>
      <c r="F164" s="451">
        <v>3</v>
      </c>
      <c r="G164" s="451"/>
      <c r="H164" s="451">
        <v>1</v>
      </c>
      <c r="I164" s="451">
        <v>13</v>
      </c>
    </row>
    <row r="165" spans="1:9" x14ac:dyDescent="0.25">
      <c r="A165" s="450" t="s">
        <v>923</v>
      </c>
      <c r="B165" s="451"/>
      <c r="C165" s="451"/>
      <c r="D165" s="451"/>
      <c r="E165" s="451"/>
      <c r="F165" s="451">
        <v>1</v>
      </c>
      <c r="G165" s="451"/>
      <c r="H165" s="451"/>
      <c r="I165" s="451">
        <v>1</v>
      </c>
    </row>
    <row r="166" spans="1:9" x14ac:dyDescent="0.25">
      <c r="A166" s="450" t="s">
        <v>832</v>
      </c>
      <c r="B166" s="451"/>
      <c r="C166" s="451"/>
      <c r="D166" s="451"/>
      <c r="E166" s="451"/>
      <c r="F166" s="451">
        <v>1</v>
      </c>
      <c r="G166" s="451"/>
      <c r="H166" s="451"/>
      <c r="I166" s="451">
        <v>1</v>
      </c>
    </row>
    <row r="167" spans="1:9" x14ac:dyDescent="0.25">
      <c r="A167" s="450" t="s">
        <v>800</v>
      </c>
      <c r="B167" s="451"/>
      <c r="C167" s="451"/>
      <c r="D167" s="451"/>
      <c r="E167" s="451"/>
      <c r="F167" s="451">
        <v>1</v>
      </c>
      <c r="G167" s="451"/>
      <c r="H167" s="451"/>
      <c r="I167" s="451">
        <v>1</v>
      </c>
    </row>
    <row r="168" spans="1:9" x14ac:dyDescent="0.25">
      <c r="A168" s="450" t="s">
        <v>2341</v>
      </c>
      <c r="B168" s="451"/>
      <c r="C168" s="451">
        <v>1</v>
      </c>
      <c r="D168" s="451"/>
      <c r="E168" s="451"/>
      <c r="F168" s="451"/>
      <c r="G168" s="451"/>
      <c r="H168" s="451"/>
      <c r="I168" s="451">
        <v>1</v>
      </c>
    </row>
    <row r="169" spans="1:9" x14ac:dyDescent="0.25">
      <c r="A169" s="450" t="s">
        <v>1288</v>
      </c>
      <c r="B169" s="451"/>
      <c r="C169" s="451"/>
      <c r="D169" s="451"/>
      <c r="E169" s="451"/>
      <c r="F169" s="451"/>
      <c r="G169" s="451"/>
      <c r="H169" s="451">
        <v>1</v>
      </c>
      <c r="I169" s="451">
        <v>1</v>
      </c>
    </row>
    <row r="170" spans="1:9" x14ac:dyDescent="0.25">
      <c r="A170" s="450" t="s">
        <v>2247</v>
      </c>
      <c r="B170" s="451"/>
      <c r="C170" s="451">
        <v>1</v>
      </c>
      <c r="D170" s="451"/>
      <c r="E170" s="451"/>
      <c r="F170" s="451"/>
      <c r="G170" s="451"/>
      <c r="H170" s="451"/>
      <c r="I170" s="451">
        <v>1</v>
      </c>
    </row>
    <row r="171" spans="1:9" x14ac:dyDescent="0.25">
      <c r="A171" s="450" t="s">
        <v>779</v>
      </c>
      <c r="B171" s="451"/>
      <c r="C171" s="451">
        <v>1</v>
      </c>
      <c r="D171" s="451">
        <v>1</v>
      </c>
      <c r="E171" s="451">
        <v>3</v>
      </c>
      <c r="F171" s="451">
        <v>2</v>
      </c>
      <c r="G171" s="451"/>
      <c r="H171" s="451"/>
      <c r="I171" s="451">
        <v>7</v>
      </c>
    </row>
    <row r="172" spans="1:9" x14ac:dyDescent="0.25">
      <c r="A172" s="450" t="s">
        <v>3816</v>
      </c>
      <c r="B172" s="451">
        <v>1</v>
      </c>
      <c r="C172" s="451"/>
      <c r="D172" s="451"/>
      <c r="E172" s="451"/>
      <c r="F172" s="451"/>
      <c r="G172" s="451"/>
      <c r="H172" s="451"/>
      <c r="I172" s="451">
        <v>1</v>
      </c>
    </row>
    <row r="173" spans="1:9" x14ac:dyDescent="0.25">
      <c r="A173" s="450" t="s">
        <v>205</v>
      </c>
      <c r="B173" s="451"/>
      <c r="C173" s="451"/>
      <c r="D173" s="451"/>
      <c r="E173" s="451"/>
      <c r="F173" s="451">
        <v>1</v>
      </c>
      <c r="G173" s="451"/>
      <c r="H173" s="451"/>
      <c r="I173" s="451">
        <v>1</v>
      </c>
    </row>
    <row r="174" spans="1:9" x14ac:dyDescent="0.25">
      <c r="A174" s="450" t="s">
        <v>2330</v>
      </c>
      <c r="B174" s="451"/>
      <c r="C174" s="451"/>
      <c r="D174" s="451"/>
      <c r="E174" s="451"/>
      <c r="F174" s="451"/>
      <c r="G174" s="451"/>
      <c r="H174" s="451">
        <v>1</v>
      </c>
      <c r="I174" s="451">
        <v>1</v>
      </c>
    </row>
    <row r="175" spans="1:9" x14ac:dyDescent="0.25">
      <c r="A175" s="450" t="s">
        <v>2309</v>
      </c>
      <c r="B175" s="451"/>
      <c r="C175" s="451">
        <v>1</v>
      </c>
      <c r="D175" s="451"/>
      <c r="E175" s="451"/>
      <c r="F175" s="451"/>
      <c r="G175" s="451"/>
      <c r="H175" s="451"/>
      <c r="I175" s="451">
        <v>1</v>
      </c>
    </row>
    <row r="176" spans="1:9" x14ac:dyDescent="0.25">
      <c r="A176" s="450" t="s">
        <v>3782</v>
      </c>
      <c r="B176" s="451">
        <v>1</v>
      </c>
      <c r="C176" s="451"/>
      <c r="D176" s="451"/>
      <c r="E176" s="451"/>
      <c r="F176" s="451"/>
      <c r="G176" s="451"/>
      <c r="H176" s="451"/>
      <c r="I176" s="451">
        <v>1</v>
      </c>
    </row>
    <row r="177" spans="1:9" x14ac:dyDescent="0.25">
      <c r="A177" s="450" t="s">
        <v>2626</v>
      </c>
      <c r="B177" s="451"/>
      <c r="C177" s="451"/>
      <c r="D177" s="451">
        <v>2</v>
      </c>
      <c r="E177" s="451"/>
      <c r="F177" s="451"/>
      <c r="G177" s="451">
        <v>1</v>
      </c>
      <c r="H177" s="451"/>
      <c r="I177" s="451">
        <v>3</v>
      </c>
    </row>
    <row r="178" spans="1:9" x14ac:dyDescent="0.25">
      <c r="A178" s="450" t="s">
        <v>265</v>
      </c>
      <c r="B178" s="451"/>
      <c r="C178" s="451"/>
      <c r="D178" s="451"/>
      <c r="E178" s="451">
        <v>1</v>
      </c>
      <c r="F178" s="451">
        <v>2</v>
      </c>
      <c r="G178" s="451"/>
      <c r="H178" s="451"/>
      <c r="I178" s="451">
        <v>3</v>
      </c>
    </row>
    <row r="179" spans="1:9" x14ac:dyDescent="0.25">
      <c r="A179" s="450" t="s">
        <v>841</v>
      </c>
      <c r="B179" s="451"/>
      <c r="C179" s="451"/>
      <c r="D179" s="451"/>
      <c r="E179" s="451"/>
      <c r="F179" s="451">
        <v>1</v>
      </c>
      <c r="G179" s="451"/>
      <c r="H179" s="451"/>
      <c r="I179" s="451">
        <v>1</v>
      </c>
    </row>
    <row r="180" spans="1:9" x14ac:dyDescent="0.25">
      <c r="A180" s="450" t="s">
        <v>2267</v>
      </c>
      <c r="B180" s="451"/>
      <c r="C180" s="451">
        <v>1</v>
      </c>
      <c r="D180" s="451">
        <v>1</v>
      </c>
      <c r="E180" s="451"/>
      <c r="F180" s="451"/>
      <c r="G180" s="451"/>
      <c r="H180" s="451"/>
      <c r="I180" s="451">
        <v>2</v>
      </c>
    </row>
    <row r="181" spans="1:9" x14ac:dyDescent="0.25">
      <c r="A181" s="450" t="s">
        <v>1619</v>
      </c>
      <c r="B181" s="451"/>
      <c r="C181" s="451"/>
      <c r="D181" s="451"/>
      <c r="E181" s="451">
        <v>1</v>
      </c>
      <c r="F181" s="451"/>
      <c r="G181" s="451"/>
      <c r="H181" s="451"/>
      <c r="I181" s="451">
        <v>1</v>
      </c>
    </row>
    <row r="182" spans="1:9" x14ac:dyDescent="0.25">
      <c r="A182" s="450" t="s">
        <v>2749</v>
      </c>
      <c r="B182" s="451"/>
      <c r="C182" s="451"/>
      <c r="D182" s="451">
        <v>1</v>
      </c>
      <c r="E182" s="451"/>
      <c r="F182" s="451"/>
      <c r="G182" s="451"/>
      <c r="H182" s="451"/>
      <c r="I182" s="451">
        <v>1</v>
      </c>
    </row>
    <row r="183" spans="1:9" x14ac:dyDescent="0.25">
      <c r="A183" s="1">
        <v>4</v>
      </c>
      <c r="B183" s="451">
        <v>7</v>
      </c>
      <c r="C183" s="451">
        <v>10</v>
      </c>
      <c r="D183" s="451">
        <v>18</v>
      </c>
      <c r="E183" s="451">
        <v>27</v>
      </c>
      <c r="F183" s="451">
        <v>19</v>
      </c>
      <c r="G183" s="451">
        <v>11</v>
      </c>
      <c r="H183" s="451">
        <v>15</v>
      </c>
      <c r="I183" s="451">
        <v>107</v>
      </c>
    </row>
    <row r="184" spans="1:9" x14ac:dyDescent="0.25">
      <c r="A184" s="450" t="s">
        <v>1823</v>
      </c>
      <c r="B184" s="451"/>
      <c r="C184" s="451"/>
      <c r="D184" s="451"/>
      <c r="E184" s="451">
        <v>1</v>
      </c>
      <c r="F184" s="451"/>
      <c r="G184" s="451"/>
      <c r="H184" s="451"/>
      <c r="I184" s="451">
        <v>1</v>
      </c>
    </row>
    <row r="185" spans="1:9" x14ac:dyDescent="0.25">
      <c r="A185" s="450" t="s">
        <v>2694</v>
      </c>
      <c r="B185" s="451"/>
      <c r="C185" s="451"/>
      <c r="D185" s="451">
        <v>1</v>
      </c>
      <c r="E185" s="451"/>
      <c r="F185" s="451"/>
      <c r="G185" s="451"/>
      <c r="H185" s="451"/>
      <c r="I185" s="451">
        <v>1</v>
      </c>
    </row>
    <row r="186" spans="1:9" x14ac:dyDescent="0.25">
      <c r="A186" s="450" t="s">
        <v>2305</v>
      </c>
      <c r="B186" s="451"/>
      <c r="C186" s="451">
        <v>1</v>
      </c>
      <c r="D186" s="451"/>
      <c r="E186" s="451"/>
      <c r="F186" s="451"/>
      <c r="G186" s="451"/>
      <c r="H186" s="451"/>
      <c r="I186" s="451">
        <v>1</v>
      </c>
    </row>
    <row r="187" spans="1:9" x14ac:dyDescent="0.25">
      <c r="A187" s="450" t="s">
        <v>1685</v>
      </c>
      <c r="B187" s="451"/>
      <c r="C187" s="451"/>
      <c r="D187" s="451"/>
      <c r="E187" s="451">
        <v>1</v>
      </c>
      <c r="F187" s="451"/>
      <c r="G187" s="451"/>
      <c r="H187" s="451"/>
      <c r="I187" s="451">
        <v>1</v>
      </c>
    </row>
    <row r="188" spans="1:9" x14ac:dyDescent="0.25">
      <c r="A188" s="450" t="s">
        <v>1679</v>
      </c>
      <c r="B188" s="451"/>
      <c r="C188" s="451"/>
      <c r="D188" s="451"/>
      <c r="E188" s="451">
        <v>1</v>
      </c>
      <c r="F188" s="451"/>
      <c r="G188" s="451"/>
      <c r="H188" s="451"/>
      <c r="I188" s="451">
        <v>1</v>
      </c>
    </row>
    <row r="189" spans="1:9" x14ac:dyDescent="0.25">
      <c r="A189" s="450" t="s">
        <v>1675</v>
      </c>
      <c r="B189" s="451"/>
      <c r="C189" s="451"/>
      <c r="D189" s="451"/>
      <c r="E189" s="451">
        <v>2</v>
      </c>
      <c r="F189" s="451">
        <v>1</v>
      </c>
      <c r="G189" s="451"/>
      <c r="H189" s="451"/>
      <c r="I189" s="451">
        <v>3</v>
      </c>
    </row>
    <row r="190" spans="1:9" x14ac:dyDescent="0.25">
      <c r="A190" s="450" t="s">
        <v>2608</v>
      </c>
      <c r="B190" s="451"/>
      <c r="C190" s="451"/>
      <c r="D190" s="451">
        <v>3</v>
      </c>
      <c r="E190" s="451"/>
      <c r="F190" s="451"/>
      <c r="G190" s="451"/>
      <c r="H190" s="451"/>
      <c r="I190" s="451">
        <v>3</v>
      </c>
    </row>
    <row r="191" spans="1:9" x14ac:dyDescent="0.25">
      <c r="A191" s="450" t="s">
        <v>1331</v>
      </c>
      <c r="B191" s="451"/>
      <c r="C191" s="451"/>
      <c r="D191" s="451"/>
      <c r="E191" s="451"/>
      <c r="F191" s="451"/>
      <c r="G191" s="451"/>
      <c r="H191" s="451">
        <v>1</v>
      </c>
      <c r="I191" s="451">
        <v>1</v>
      </c>
    </row>
    <row r="192" spans="1:9" x14ac:dyDescent="0.25">
      <c r="A192" s="450" t="s">
        <v>1874</v>
      </c>
      <c r="B192" s="451">
        <v>1</v>
      </c>
      <c r="C192" s="451"/>
      <c r="D192" s="451">
        <v>1</v>
      </c>
      <c r="E192" s="451">
        <v>1</v>
      </c>
      <c r="F192" s="451"/>
      <c r="G192" s="451"/>
      <c r="H192" s="451"/>
      <c r="I192" s="451">
        <v>3</v>
      </c>
    </row>
    <row r="193" spans="1:9" x14ac:dyDescent="0.25">
      <c r="A193" s="450" t="s">
        <v>1183</v>
      </c>
      <c r="B193" s="451">
        <v>1</v>
      </c>
      <c r="C193" s="451"/>
      <c r="D193" s="451">
        <v>1</v>
      </c>
      <c r="E193" s="451">
        <v>1</v>
      </c>
      <c r="F193" s="451">
        <v>3</v>
      </c>
      <c r="G193" s="451"/>
      <c r="H193" s="451"/>
      <c r="I193" s="451">
        <v>6</v>
      </c>
    </row>
    <row r="194" spans="1:9" x14ac:dyDescent="0.25">
      <c r="A194" s="450" t="s">
        <v>254</v>
      </c>
      <c r="B194" s="451"/>
      <c r="C194" s="451"/>
      <c r="D194" s="451"/>
      <c r="E194" s="451"/>
      <c r="F194" s="451">
        <v>1</v>
      </c>
      <c r="G194" s="451"/>
      <c r="H194" s="451"/>
      <c r="I194" s="451">
        <v>1</v>
      </c>
    </row>
    <row r="195" spans="1:9" x14ac:dyDescent="0.25">
      <c r="A195" s="450" t="s">
        <v>2271</v>
      </c>
      <c r="B195" s="451"/>
      <c r="C195" s="451">
        <v>1</v>
      </c>
      <c r="D195" s="451"/>
      <c r="E195" s="451"/>
      <c r="F195" s="451"/>
      <c r="G195" s="451"/>
      <c r="H195" s="451"/>
      <c r="I195" s="451">
        <v>1</v>
      </c>
    </row>
    <row r="196" spans="1:9" x14ac:dyDescent="0.25">
      <c r="A196" s="450" t="s">
        <v>1946</v>
      </c>
      <c r="B196" s="451"/>
      <c r="C196" s="451"/>
      <c r="D196" s="451"/>
      <c r="E196" s="451">
        <v>1</v>
      </c>
      <c r="F196" s="451"/>
      <c r="G196" s="451"/>
      <c r="H196" s="451"/>
      <c r="I196" s="451">
        <v>1</v>
      </c>
    </row>
    <row r="197" spans="1:9" x14ac:dyDescent="0.25">
      <c r="A197" s="450" t="s">
        <v>1814</v>
      </c>
      <c r="B197" s="451"/>
      <c r="C197" s="451"/>
      <c r="D197" s="451">
        <v>1</v>
      </c>
      <c r="E197" s="451">
        <v>1</v>
      </c>
      <c r="F197" s="451"/>
      <c r="G197" s="451"/>
      <c r="H197" s="451"/>
      <c r="I197" s="451">
        <v>2</v>
      </c>
    </row>
    <row r="198" spans="1:9" x14ac:dyDescent="0.25">
      <c r="A198" s="450" t="s">
        <v>2729</v>
      </c>
      <c r="B198" s="451"/>
      <c r="C198" s="451"/>
      <c r="D198" s="451">
        <v>1</v>
      </c>
      <c r="E198" s="451"/>
      <c r="F198" s="451"/>
      <c r="G198" s="451"/>
      <c r="H198" s="451"/>
      <c r="I198" s="451">
        <v>1</v>
      </c>
    </row>
    <row r="199" spans="1:9" x14ac:dyDescent="0.25">
      <c r="A199" s="450" t="s">
        <v>1711</v>
      </c>
      <c r="B199" s="451"/>
      <c r="C199" s="451"/>
      <c r="D199" s="451"/>
      <c r="E199" s="451">
        <v>1</v>
      </c>
      <c r="F199" s="451"/>
      <c r="G199" s="451"/>
      <c r="H199" s="451"/>
      <c r="I199" s="451">
        <v>1</v>
      </c>
    </row>
    <row r="200" spans="1:9" x14ac:dyDescent="0.25">
      <c r="A200" s="450" t="s">
        <v>1178</v>
      </c>
      <c r="B200" s="451"/>
      <c r="C200" s="451"/>
      <c r="D200" s="451"/>
      <c r="E200" s="451"/>
      <c r="F200" s="451"/>
      <c r="G200" s="451"/>
      <c r="H200" s="451">
        <v>1</v>
      </c>
      <c r="I200" s="451">
        <v>1</v>
      </c>
    </row>
    <row r="201" spans="1:9" x14ac:dyDescent="0.25">
      <c r="A201" s="450" t="s">
        <v>837</v>
      </c>
      <c r="B201" s="451"/>
      <c r="C201" s="451"/>
      <c r="D201" s="451"/>
      <c r="E201" s="451"/>
      <c r="F201" s="451"/>
      <c r="G201" s="451">
        <v>1</v>
      </c>
      <c r="H201" s="451"/>
      <c r="I201" s="451">
        <v>1</v>
      </c>
    </row>
    <row r="202" spans="1:9" x14ac:dyDescent="0.25">
      <c r="A202" s="450" t="s">
        <v>337</v>
      </c>
      <c r="B202" s="451"/>
      <c r="C202" s="451"/>
      <c r="D202" s="451"/>
      <c r="E202" s="451"/>
      <c r="F202" s="451">
        <v>1</v>
      </c>
      <c r="G202" s="451"/>
      <c r="H202" s="451"/>
      <c r="I202" s="451">
        <v>1</v>
      </c>
    </row>
    <row r="203" spans="1:9" x14ac:dyDescent="0.25">
      <c r="A203" s="450" t="s">
        <v>927</v>
      </c>
      <c r="B203" s="451"/>
      <c r="C203" s="451"/>
      <c r="D203" s="451"/>
      <c r="E203" s="451"/>
      <c r="F203" s="451">
        <v>1</v>
      </c>
      <c r="G203" s="451"/>
      <c r="H203" s="451"/>
      <c r="I203" s="451">
        <v>1</v>
      </c>
    </row>
    <row r="204" spans="1:9" x14ac:dyDescent="0.25">
      <c r="A204" s="450" t="s">
        <v>943</v>
      </c>
      <c r="B204" s="451"/>
      <c r="C204" s="451"/>
      <c r="D204" s="451"/>
      <c r="E204" s="451"/>
      <c r="F204" s="451">
        <v>1</v>
      </c>
      <c r="G204" s="451"/>
      <c r="H204" s="451"/>
      <c r="I204" s="451">
        <v>1</v>
      </c>
    </row>
    <row r="205" spans="1:9" x14ac:dyDescent="0.25">
      <c r="A205" s="450" t="s">
        <v>1349</v>
      </c>
      <c r="B205" s="451"/>
      <c r="C205" s="451"/>
      <c r="D205" s="451"/>
      <c r="E205" s="451"/>
      <c r="F205" s="451"/>
      <c r="G205" s="451"/>
      <c r="H205" s="451">
        <v>1</v>
      </c>
      <c r="I205" s="451">
        <v>1</v>
      </c>
    </row>
    <row r="206" spans="1:9" x14ac:dyDescent="0.25">
      <c r="A206" s="450" t="s">
        <v>821</v>
      </c>
      <c r="B206" s="451"/>
      <c r="C206" s="451"/>
      <c r="D206" s="451"/>
      <c r="E206" s="451"/>
      <c r="F206" s="451">
        <v>1</v>
      </c>
      <c r="G206" s="451"/>
      <c r="H206" s="451"/>
      <c r="I206" s="451">
        <v>1</v>
      </c>
    </row>
    <row r="207" spans="1:9" x14ac:dyDescent="0.25">
      <c r="A207" s="450" t="s">
        <v>1510</v>
      </c>
      <c r="B207" s="451"/>
      <c r="C207" s="451"/>
      <c r="D207" s="451"/>
      <c r="E207" s="451"/>
      <c r="F207" s="451"/>
      <c r="G207" s="451">
        <v>1</v>
      </c>
      <c r="H207" s="451"/>
      <c r="I207" s="451">
        <v>1</v>
      </c>
    </row>
    <row r="208" spans="1:9" x14ac:dyDescent="0.25">
      <c r="A208" s="450" t="s">
        <v>915</v>
      </c>
      <c r="B208" s="451"/>
      <c r="C208" s="451"/>
      <c r="D208" s="451"/>
      <c r="E208" s="451">
        <v>1</v>
      </c>
      <c r="F208" s="451">
        <v>1</v>
      </c>
      <c r="G208" s="451"/>
      <c r="H208" s="451"/>
      <c r="I208" s="451">
        <v>2</v>
      </c>
    </row>
    <row r="209" spans="1:9" x14ac:dyDescent="0.25">
      <c r="A209" s="450" t="s">
        <v>828</v>
      </c>
      <c r="B209" s="451">
        <v>1</v>
      </c>
      <c r="C209" s="451"/>
      <c r="D209" s="451"/>
      <c r="E209" s="451"/>
      <c r="F209" s="451"/>
      <c r="G209" s="451"/>
      <c r="H209" s="451"/>
      <c r="I209" s="451">
        <v>1</v>
      </c>
    </row>
    <row r="210" spans="1:9" x14ac:dyDescent="0.25">
      <c r="A210" s="450" t="s">
        <v>1927</v>
      </c>
      <c r="B210" s="451"/>
      <c r="C210" s="451"/>
      <c r="D210" s="451"/>
      <c r="E210" s="451">
        <v>1</v>
      </c>
      <c r="F210" s="451"/>
      <c r="G210" s="451"/>
      <c r="H210" s="451"/>
      <c r="I210" s="451">
        <v>1</v>
      </c>
    </row>
    <row r="211" spans="1:9" x14ac:dyDescent="0.25">
      <c r="A211" s="450" t="s">
        <v>1113</v>
      </c>
      <c r="B211" s="451"/>
      <c r="C211" s="451"/>
      <c r="D211" s="451"/>
      <c r="E211" s="451"/>
      <c r="F211" s="451"/>
      <c r="G211" s="451"/>
      <c r="H211" s="451">
        <v>1</v>
      </c>
      <c r="I211" s="451">
        <v>1</v>
      </c>
    </row>
    <row r="212" spans="1:9" x14ac:dyDescent="0.25">
      <c r="A212" s="450" t="s">
        <v>770</v>
      </c>
      <c r="B212" s="451"/>
      <c r="C212" s="451"/>
      <c r="D212" s="451"/>
      <c r="E212" s="451"/>
      <c r="F212" s="451"/>
      <c r="G212" s="451">
        <v>2</v>
      </c>
      <c r="H212" s="451"/>
      <c r="I212" s="451">
        <v>2</v>
      </c>
    </row>
    <row r="213" spans="1:9" x14ac:dyDescent="0.25">
      <c r="A213" s="450" t="s">
        <v>867</v>
      </c>
      <c r="B213" s="451"/>
      <c r="C213" s="451"/>
      <c r="D213" s="451"/>
      <c r="E213" s="451"/>
      <c r="F213" s="451">
        <v>1</v>
      </c>
      <c r="G213" s="451"/>
      <c r="H213" s="451"/>
      <c r="I213" s="451">
        <v>1</v>
      </c>
    </row>
    <row r="214" spans="1:9" x14ac:dyDescent="0.25">
      <c r="A214" s="450" t="s">
        <v>937</v>
      </c>
      <c r="B214" s="451"/>
      <c r="C214" s="451"/>
      <c r="D214" s="451"/>
      <c r="E214" s="451"/>
      <c r="F214" s="451"/>
      <c r="G214" s="451">
        <v>1</v>
      </c>
      <c r="H214" s="451"/>
      <c r="I214" s="451">
        <v>1</v>
      </c>
    </row>
    <row r="215" spans="1:9" x14ac:dyDescent="0.25">
      <c r="A215" s="450" t="s">
        <v>2264</v>
      </c>
      <c r="B215" s="451"/>
      <c r="C215" s="451">
        <v>1</v>
      </c>
      <c r="D215" s="451"/>
      <c r="E215" s="451"/>
      <c r="F215" s="451"/>
      <c r="G215" s="451"/>
      <c r="H215" s="451"/>
      <c r="I215" s="451">
        <v>1</v>
      </c>
    </row>
    <row r="216" spans="1:9" x14ac:dyDescent="0.25">
      <c r="A216" s="450" t="s">
        <v>804</v>
      </c>
      <c r="B216" s="451">
        <v>1</v>
      </c>
      <c r="C216" s="451"/>
      <c r="D216" s="451"/>
      <c r="E216" s="451"/>
      <c r="F216" s="451"/>
      <c r="G216" s="451"/>
      <c r="H216" s="451"/>
      <c r="I216" s="451">
        <v>1</v>
      </c>
    </row>
    <row r="217" spans="1:9" x14ac:dyDescent="0.25">
      <c r="A217" s="450" t="s">
        <v>1497</v>
      </c>
      <c r="B217" s="451"/>
      <c r="C217" s="451"/>
      <c r="D217" s="451"/>
      <c r="E217" s="451"/>
      <c r="F217" s="451"/>
      <c r="G217" s="451"/>
      <c r="H217" s="451">
        <v>1</v>
      </c>
      <c r="I217" s="451">
        <v>1</v>
      </c>
    </row>
    <row r="218" spans="1:9" x14ac:dyDescent="0.25">
      <c r="A218" s="450" t="s">
        <v>1313</v>
      </c>
      <c r="B218" s="451"/>
      <c r="C218" s="451"/>
      <c r="D218" s="451"/>
      <c r="E218" s="451"/>
      <c r="F218" s="451"/>
      <c r="G218" s="451"/>
      <c r="H218" s="451">
        <v>1</v>
      </c>
      <c r="I218" s="451">
        <v>1</v>
      </c>
    </row>
    <row r="219" spans="1:9" x14ac:dyDescent="0.25">
      <c r="A219" s="450" t="s">
        <v>850</v>
      </c>
      <c r="B219" s="451"/>
      <c r="C219" s="451"/>
      <c r="D219" s="451"/>
      <c r="E219" s="451">
        <v>1</v>
      </c>
      <c r="F219" s="451">
        <v>1</v>
      </c>
      <c r="G219" s="451"/>
      <c r="H219" s="451"/>
      <c r="I219" s="451">
        <v>2</v>
      </c>
    </row>
    <row r="220" spans="1:9" x14ac:dyDescent="0.25">
      <c r="A220" s="450" t="s">
        <v>2234</v>
      </c>
      <c r="B220" s="451"/>
      <c r="C220" s="451">
        <v>1</v>
      </c>
      <c r="D220" s="451"/>
      <c r="E220" s="451"/>
      <c r="F220" s="451"/>
      <c r="G220" s="451"/>
      <c r="H220" s="451"/>
      <c r="I220" s="451">
        <v>1</v>
      </c>
    </row>
    <row r="221" spans="1:9" x14ac:dyDescent="0.25">
      <c r="A221" s="450" t="s">
        <v>1493</v>
      </c>
      <c r="B221" s="451"/>
      <c r="C221" s="451"/>
      <c r="D221" s="451">
        <v>3</v>
      </c>
      <c r="E221" s="451"/>
      <c r="F221" s="451">
        <v>1</v>
      </c>
      <c r="G221" s="451"/>
      <c r="H221" s="451">
        <v>1</v>
      </c>
      <c r="I221" s="451">
        <v>5</v>
      </c>
    </row>
    <row r="222" spans="1:9" x14ac:dyDescent="0.25">
      <c r="A222" s="450" t="s">
        <v>880</v>
      </c>
      <c r="B222" s="451"/>
      <c r="C222" s="451"/>
      <c r="D222" s="451"/>
      <c r="E222" s="451"/>
      <c r="F222" s="451"/>
      <c r="G222" s="451">
        <v>1</v>
      </c>
      <c r="H222" s="451"/>
      <c r="I222" s="451">
        <v>1</v>
      </c>
    </row>
    <row r="223" spans="1:9" x14ac:dyDescent="0.25">
      <c r="A223" s="450" t="s">
        <v>2787</v>
      </c>
      <c r="B223" s="451"/>
      <c r="C223" s="451"/>
      <c r="D223" s="451"/>
      <c r="E223" s="451"/>
      <c r="F223" s="451"/>
      <c r="G223" s="451">
        <v>1</v>
      </c>
      <c r="H223" s="451"/>
      <c r="I223" s="451">
        <v>1</v>
      </c>
    </row>
    <row r="224" spans="1:9" x14ac:dyDescent="0.25">
      <c r="A224" s="450" t="s">
        <v>1175</v>
      </c>
      <c r="B224" s="451"/>
      <c r="C224" s="451"/>
      <c r="D224" s="451"/>
      <c r="E224" s="451"/>
      <c r="F224" s="451"/>
      <c r="G224" s="451">
        <v>1</v>
      </c>
      <c r="H224" s="451"/>
      <c r="I224" s="451">
        <v>1</v>
      </c>
    </row>
    <row r="225" spans="1:9" x14ac:dyDescent="0.25">
      <c r="A225" s="450" t="s">
        <v>2650</v>
      </c>
      <c r="B225" s="451"/>
      <c r="C225" s="451"/>
      <c r="D225" s="451">
        <v>1</v>
      </c>
      <c r="E225" s="451"/>
      <c r="F225" s="451"/>
      <c r="G225" s="451"/>
      <c r="H225" s="451"/>
      <c r="I225" s="451">
        <v>1</v>
      </c>
    </row>
    <row r="226" spans="1:9" x14ac:dyDescent="0.25">
      <c r="A226" s="450" t="s">
        <v>1670</v>
      </c>
      <c r="B226" s="451"/>
      <c r="C226" s="451"/>
      <c r="D226" s="451"/>
      <c r="E226" s="451">
        <v>2</v>
      </c>
      <c r="F226" s="451"/>
      <c r="G226" s="451"/>
      <c r="H226" s="451"/>
      <c r="I226" s="451">
        <v>2</v>
      </c>
    </row>
    <row r="227" spans="1:9" x14ac:dyDescent="0.25">
      <c r="A227" s="450" t="s">
        <v>1141</v>
      </c>
      <c r="B227" s="451"/>
      <c r="C227" s="451"/>
      <c r="D227" s="451">
        <v>2</v>
      </c>
      <c r="E227" s="451">
        <v>2</v>
      </c>
      <c r="F227" s="451">
        <v>4</v>
      </c>
      <c r="G227" s="451">
        <v>1</v>
      </c>
      <c r="H227" s="451"/>
      <c r="I227" s="451">
        <v>9</v>
      </c>
    </row>
    <row r="228" spans="1:9" x14ac:dyDescent="0.25">
      <c r="A228" s="450" t="s">
        <v>813</v>
      </c>
      <c r="B228" s="451"/>
      <c r="C228" s="451"/>
      <c r="D228" s="451">
        <v>2</v>
      </c>
      <c r="E228" s="451">
        <v>2</v>
      </c>
      <c r="F228" s="451">
        <v>1</v>
      </c>
      <c r="G228" s="451"/>
      <c r="H228" s="451">
        <v>3</v>
      </c>
      <c r="I228" s="451">
        <v>8</v>
      </c>
    </row>
    <row r="229" spans="1:9" x14ac:dyDescent="0.25">
      <c r="A229" s="450" t="s">
        <v>1808</v>
      </c>
      <c r="B229" s="451"/>
      <c r="C229" s="451"/>
      <c r="D229" s="451"/>
      <c r="E229" s="451">
        <v>1</v>
      </c>
      <c r="F229" s="451"/>
      <c r="G229" s="451"/>
      <c r="H229" s="451"/>
      <c r="I229" s="451">
        <v>1</v>
      </c>
    </row>
    <row r="230" spans="1:9" x14ac:dyDescent="0.25">
      <c r="A230" s="450" t="s">
        <v>873</v>
      </c>
      <c r="B230" s="451"/>
      <c r="C230" s="451"/>
      <c r="D230" s="451"/>
      <c r="E230" s="451"/>
      <c r="F230" s="451"/>
      <c r="G230" s="451"/>
      <c r="H230" s="451">
        <v>1</v>
      </c>
      <c r="I230" s="451">
        <v>1</v>
      </c>
    </row>
    <row r="231" spans="1:9" x14ac:dyDescent="0.25">
      <c r="A231" s="450" t="s">
        <v>1882</v>
      </c>
      <c r="B231" s="451"/>
      <c r="C231" s="451">
        <v>1</v>
      </c>
      <c r="D231" s="451"/>
      <c r="E231" s="451">
        <v>1</v>
      </c>
      <c r="F231" s="451"/>
      <c r="G231" s="451"/>
      <c r="H231" s="451"/>
      <c r="I231" s="451">
        <v>2</v>
      </c>
    </row>
    <row r="232" spans="1:9" x14ac:dyDescent="0.25">
      <c r="A232" s="450" t="s">
        <v>1025</v>
      </c>
      <c r="B232" s="451"/>
      <c r="C232" s="451"/>
      <c r="D232" s="451"/>
      <c r="E232" s="451"/>
      <c r="F232" s="451"/>
      <c r="G232" s="451"/>
      <c r="H232" s="451">
        <v>1</v>
      </c>
      <c r="I232" s="451">
        <v>1</v>
      </c>
    </row>
    <row r="233" spans="1:9" x14ac:dyDescent="0.25">
      <c r="A233" s="450" t="s">
        <v>800</v>
      </c>
      <c r="B233" s="451"/>
      <c r="C233" s="451"/>
      <c r="D233" s="451"/>
      <c r="E233" s="451"/>
      <c r="F233" s="451"/>
      <c r="G233" s="451">
        <v>1</v>
      </c>
      <c r="H233" s="451">
        <v>1</v>
      </c>
      <c r="I233" s="451">
        <v>2</v>
      </c>
    </row>
    <row r="234" spans="1:9" x14ac:dyDescent="0.25">
      <c r="A234" s="450" t="s">
        <v>2253</v>
      </c>
      <c r="B234" s="451"/>
      <c r="C234" s="451">
        <v>1</v>
      </c>
      <c r="D234" s="451"/>
      <c r="E234" s="451"/>
      <c r="F234" s="451"/>
      <c r="G234" s="451"/>
      <c r="H234" s="451"/>
      <c r="I234" s="451">
        <v>1</v>
      </c>
    </row>
    <row r="235" spans="1:9" x14ac:dyDescent="0.25">
      <c r="A235" s="450" t="s">
        <v>1320</v>
      </c>
      <c r="B235" s="451"/>
      <c r="C235" s="451"/>
      <c r="D235" s="451"/>
      <c r="E235" s="451"/>
      <c r="F235" s="451"/>
      <c r="G235" s="451"/>
      <c r="H235" s="451">
        <v>1</v>
      </c>
      <c r="I235" s="451">
        <v>1</v>
      </c>
    </row>
    <row r="236" spans="1:9" x14ac:dyDescent="0.25">
      <c r="A236" s="450" t="s">
        <v>3786</v>
      </c>
      <c r="B236" s="451">
        <v>2</v>
      </c>
      <c r="C236" s="451"/>
      <c r="D236" s="451"/>
      <c r="E236" s="451"/>
      <c r="F236" s="451"/>
      <c r="G236" s="451"/>
      <c r="H236" s="451"/>
      <c r="I236" s="451">
        <v>2</v>
      </c>
    </row>
    <row r="237" spans="1:9" x14ac:dyDescent="0.25">
      <c r="A237" s="450" t="s">
        <v>2330</v>
      </c>
      <c r="B237" s="451"/>
      <c r="C237" s="451">
        <v>1</v>
      </c>
      <c r="D237" s="451"/>
      <c r="E237" s="451"/>
      <c r="F237" s="451"/>
      <c r="G237" s="451"/>
      <c r="H237" s="451"/>
      <c r="I237" s="451">
        <v>1</v>
      </c>
    </row>
    <row r="238" spans="1:9" x14ac:dyDescent="0.25">
      <c r="A238" s="450" t="s">
        <v>2282</v>
      </c>
      <c r="B238" s="451">
        <v>1</v>
      </c>
      <c r="C238" s="451">
        <v>1</v>
      </c>
      <c r="D238" s="451">
        <v>1</v>
      </c>
      <c r="E238" s="451">
        <v>6</v>
      </c>
      <c r="F238" s="451"/>
      <c r="G238" s="451"/>
      <c r="H238" s="451"/>
      <c r="I238" s="451">
        <v>9</v>
      </c>
    </row>
    <row r="239" spans="1:9" x14ac:dyDescent="0.25">
      <c r="A239" s="450" t="s">
        <v>265</v>
      </c>
      <c r="B239" s="451"/>
      <c r="C239" s="451"/>
      <c r="D239" s="451"/>
      <c r="E239" s="451"/>
      <c r="F239" s="451"/>
      <c r="G239" s="451"/>
      <c r="H239" s="451">
        <v>1</v>
      </c>
      <c r="I239" s="451">
        <v>1</v>
      </c>
    </row>
    <row r="240" spans="1:9" x14ac:dyDescent="0.25">
      <c r="A240" s="450" t="s">
        <v>2337</v>
      </c>
      <c r="B240" s="451"/>
      <c r="C240" s="451">
        <v>1</v>
      </c>
      <c r="D240" s="451"/>
      <c r="E240" s="451"/>
      <c r="F240" s="451"/>
      <c r="G240" s="451"/>
      <c r="H240" s="451"/>
      <c r="I240" s="451">
        <v>1</v>
      </c>
    </row>
    <row r="241" spans="1:9" x14ac:dyDescent="0.25">
      <c r="A241" s="450" t="s">
        <v>2597</v>
      </c>
      <c r="B241" s="451"/>
      <c r="C241" s="451"/>
      <c r="D241" s="451">
        <v>1</v>
      </c>
      <c r="E241" s="451"/>
      <c r="F241" s="451"/>
      <c r="G241" s="451"/>
      <c r="H241" s="451"/>
      <c r="I241" s="451">
        <v>1</v>
      </c>
    </row>
    <row r="242" spans="1:9" x14ac:dyDescent="0.25">
      <c r="A242" s="450" t="s">
        <v>274</v>
      </c>
      <c r="B242" s="451"/>
      <c r="C242" s="451"/>
      <c r="D242" s="451"/>
      <c r="E242" s="451"/>
      <c r="F242" s="451">
        <v>1</v>
      </c>
      <c r="G242" s="451"/>
      <c r="H242" s="451"/>
      <c r="I242" s="451">
        <v>1</v>
      </c>
    </row>
    <row r="243" spans="1:9" x14ac:dyDescent="0.25">
      <c r="A243" s="450" t="s">
        <v>2257</v>
      </c>
      <c r="B243" s="451"/>
      <c r="C243" s="451">
        <v>1</v>
      </c>
      <c r="D243" s="451"/>
      <c r="E243" s="451"/>
      <c r="F243" s="451"/>
      <c r="G243" s="451"/>
      <c r="H243" s="451"/>
      <c r="I243" s="451">
        <v>1</v>
      </c>
    </row>
    <row r="244" spans="1:9" x14ac:dyDescent="0.25">
      <c r="A244" s="450" t="s">
        <v>892</v>
      </c>
      <c r="B244" s="451"/>
      <c r="C244" s="451"/>
      <c r="D244" s="451"/>
      <c r="E244" s="451"/>
      <c r="F244" s="451"/>
      <c r="G244" s="451">
        <v>1</v>
      </c>
      <c r="H244" s="451"/>
      <c r="I244" s="451">
        <v>1</v>
      </c>
    </row>
    <row r="245" spans="1:9" x14ac:dyDescent="0.25">
      <c r="A245" s="1" t="s">
        <v>5127</v>
      </c>
      <c r="B245" s="451">
        <v>23</v>
      </c>
      <c r="C245" s="451">
        <v>32</v>
      </c>
      <c r="D245" s="451">
        <v>59</v>
      </c>
      <c r="E245" s="451">
        <v>95</v>
      </c>
      <c r="F245" s="451">
        <v>144</v>
      </c>
      <c r="G245" s="451">
        <v>42</v>
      </c>
      <c r="H245" s="451">
        <v>69</v>
      </c>
      <c r="I245" s="451">
        <v>464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4EE12-CD02-4B43-BFA8-C95A6DEC271E}">
  <dimension ref="A1:I97"/>
  <sheetViews>
    <sheetView workbookViewId="0">
      <selection activeCell="J100" sqref="J100"/>
    </sheetView>
  </sheetViews>
  <sheetFormatPr baseColWidth="10" defaultRowHeight="15" x14ac:dyDescent="0.25"/>
  <cols>
    <col min="1" max="1" width="24.42578125" bestFit="1" customWidth="1"/>
    <col min="2" max="2" width="48.7109375" bestFit="1" customWidth="1"/>
    <col min="3" max="7" width="5" bestFit="1" customWidth="1"/>
    <col min="8" max="8" width="14.7109375" bestFit="1" customWidth="1"/>
    <col min="9" max="9" width="12.5703125" bestFit="1" customWidth="1"/>
    <col min="10" max="10" width="43.42578125" bestFit="1" customWidth="1"/>
    <col min="11" max="11" width="38.42578125" bestFit="1" customWidth="1"/>
    <col min="12" max="12" width="31.5703125" bestFit="1" customWidth="1"/>
    <col min="13" max="13" width="43.140625" bestFit="1" customWidth="1"/>
    <col min="14" max="14" width="50" bestFit="1" customWidth="1"/>
    <col min="15" max="15" width="21.42578125" bestFit="1" customWidth="1"/>
    <col min="16" max="16" width="26.140625" bestFit="1" customWidth="1"/>
    <col min="17" max="17" width="12.42578125" bestFit="1" customWidth="1"/>
    <col min="18" max="18" width="17.5703125" bestFit="1" customWidth="1"/>
    <col min="19" max="19" width="40.5703125" bestFit="1" customWidth="1"/>
    <col min="20" max="20" width="26.5703125" bestFit="1" customWidth="1"/>
    <col min="21" max="21" width="28" bestFit="1" customWidth="1"/>
    <col min="22" max="22" width="92.7109375" bestFit="1" customWidth="1"/>
    <col min="23" max="23" width="24.42578125" bestFit="1" customWidth="1"/>
    <col min="24" max="24" width="37.140625" bestFit="1" customWidth="1"/>
    <col min="25" max="25" width="9.85546875" bestFit="1" customWidth="1"/>
    <col min="26" max="26" width="34.140625" bestFit="1" customWidth="1"/>
    <col min="27" max="27" width="36.140625" bestFit="1" customWidth="1"/>
    <col min="28" max="28" width="19.140625" bestFit="1" customWidth="1"/>
    <col min="29" max="29" width="24.7109375" bestFit="1" customWidth="1"/>
    <col min="30" max="30" width="19.85546875" bestFit="1" customWidth="1"/>
    <col min="31" max="31" width="27.7109375" bestFit="1" customWidth="1"/>
    <col min="32" max="32" width="31.85546875" bestFit="1" customWidth="1"/>
    <col min="33" max="33" width="36.42578125" bestFit="1" customWidth="1"/>
    <col min="34" max="34" width="26" bestFit="1" customWidth="1"/>
    <col min="35" max="35" width="50" bestFit="1" customWidth="1"/>
    <col min="36" max="36" width="14.5703125" bestFit="1" customWidth="1"/>
    <col min="37" max="37" width="21.42578125" bestFit="1" customWidth="1"/>
    <col min="38" max="38" width="25.140625" bestFit="1" customWidth="1"/>
    <col min="39" max="39" width="29.7109375" bestFit="1" customWidth="1"/>
    <col min="40" max="40" width="19.42578125" bestFit="1" customWidth="1"/>
    <col min="41" max="41" width="26.140625" bestFit="1" customWidth="1"/>
    <col min="42" max="42" width="19.42578125" bestFit="1" customWidth="1"/>
    <col min="43" max="43" width="52.85546875" bestFit="1" customWidth="1"/>
    <col min="44" max="44" width="24.5703125" bestFit="1" customWidth="1"/>
    <col min="45" max="45" width="24.140625" bestFit="1" customWidth="1"/>
    <col min="46" max="46" width="27.5703125" bestFit="1" customWidth="1"/>
    <col min="47" max="48" width="37.28515625" bestFit="1" customWidth="1"/>
    <col min="49" max="49" width="25.7109375" bestFit="1" customWidth="1"/>
    <col min="50" max="50" width="64" bestFit="1" customWidth="1"/>
    <col min="51" max="51" width="45.42578125" bestFit="1" customWidth="1"/>
    <col min="52" max="52" width="92.7109375" bestFit="1" customWidth="1"/>
    <col min="53" max="53" width="41.5703125" bestFit="1" customWidth="1"/>
    <col min="54" max="54" width="53.5703125" bestFit="1" customWidth="1"/>
    <col min="55" max="55" width="56.28515625" bestFit="1" customWidth="1"/>
    <col min="56" max="56" width="9.85546875" bestFit="1" customWidth="1"/>
    <col min="57" max="57" width="28.42578125" bestFit="1" customWidth="1"/>
    <col min="58" max="58" width="36.42578125" bestFit="1" customWidth="1"/>
    <col min="59" max="59" width="36" bestFit="1" customWidth="1"/>
    <col min="60" max="60" width="31.7109375" bestFit="1" customWidth="1"/>
    <col min="61" max="61" width="19.140625" bestFit="1" customWidth="1"/>
    <col min="62" max="62" width="19.7109375" bestFit="1" customWidth="1"/>
    <col min="63" max="63" width="22.42578125" bestFit="1" customWidth="1"/>
    <col min="64" max="64" width="40" bestFit="1" customWidth="1"/>
    <col min="65" max="65" width="45" bestFit="1" customWidth="1"/>
    <col min="66" max="66" width="29" bestFit="1" customWidth="1"/>
    <col min="67" max="67" width="29.140625" bestFit="1" customWidth="1"/>
    <col min="68" max="68" width="12.42578125" bestFit="1" customWidth="1"/>
    <col min="69" max="69" width="47.5703125" bestFit="1" customWidth="1"/>
    <col min="70" max="70" width="56" bestFit="1" customWidth="1"/>
    <col min="71" max="71" width="39" bestFit="1" customWidth="1"/>
    <col min="72" max="72" width="26.7109375" bestFit="1" customWidth="1"/>
    <col min="73" max="73" width="27.5703125" bestFit="1" customWidth="1"/>
    <col min="74" max="74" width="48.28515625" bestFit="1" customWidth="1"/>
    <col min="75" max="75" width="26.85546875" bestFit="1" customWidth="1"/>
    <col min="76" max="76" width="46.28515625" bestFit="1" customWidth="1"/>
    <col min="77" max="77" width="22.28515625" bestFit="1" customWidth="1"/>
    <col min="78" max="78" width="24.7109375" bestFit="1" customWidth="1"/>
    <col min="79" max="79" width="14.5703125" bestFit="1" customWidth="1"/>
    <col min="80" max="80" width="21.42578125" bestFit="1" customWidth="1"/>
    <col min="81" max="81" width="30.85546875" bestFit="1" customWidth="1"/>
    <col min="82" max="82" width="25.140625" bestFit="1" customWidth="1"/>
    <col min="83" max="83" width="29.28515625" bestFit="1" customWidth="1"/>
    <col min="84" max="85" width="26.140625" bestFit="1" customWidth="1"/>
    <col min="86" max="86" width="19.42578125" bestFit="1" customWidth="1"/>
    <col min="87" max="87" width="30.5703125" bestFit="1" customWidth="1"/>
    <col min="88" max="88" width="37.7109375" bestFit="1" customWidth="1"/>
    <col min="89" max="89" width="26.85546875" bestFit="1" customWidth="1"/>
    <col min="90" max="90" width="52.85546875" bestFit="1" customWidth="1"/>
    <col min="91" max="91" width="26.42578125" bestFit="1" customWidth="1"/>
    <col min="92" max="92" width="37.28515625" bestFit="1" customWidth="1"/>
    <col min="93" max="93" width="25.7109375" bestFit="1" customWidth="1"/>
    <col min="94" max="94" width="92.7109375" bestFit="1" customWidth="1"/>
    <col min="95" max="95" width="32.28515625" bestFit="1" customWidth="1"/>
    <col min="96" max="96" width="41.5703125" bestFit="1" customWidth="1"/>
    <col min="97" max="97" width="35.42578125" bestFit="1" customWidth="1"/>
    <col min="98" max="98" width="15.140625" bestFit="1" customWidth="1"/>
    <col min="99" max="99" width="9.85546875" bestFit="1" customWidth="1"/>
    <col min="100" max="100" width="17.7109375" bestFit="1" customWidth="1"/>
    <col min="101" max="101" width="28.42578125" bestFit="1" customWidth="1"/>
    <col min="102" max="102" width="25.5703125" bestFit="1" customWidth="1"/>
    <col min="103" max="103" width="17.85546875" bestFit="1" customWidth="1"/>
    <col min="104" max="104" width="24.5703125" bestFit="1" customWidth="1"/>
    <col min="105" max="105" width="36.7109375" bestFit="1" customWidth="1"/>
    <col min="106" max="106" width="27.28515625" bestFit="1" customWidth="1"/>
    <col min="107" max="107" width="15.140625" bestFit="1" customWidth="1"/>
    <col min="108" max="108" width="28" bestFit="1" customWidth="1"/>
    <col min="109" max="109" width="19.140625" bestFit="1" customWidth="1"/>
    <col min="110" max="110" width="34.5703125" bestFit="1" customWidth="1"/>
    <col min="111" max="111" width="19.140625" bestFit="1" customWidth="1"/>
    <col min="112" max="112" width="17.85546875" bestFit="1" customWidth="1"/>
    <col min="113" max="113" width="22.85546875" bestFit="1" customWidth="1"/>
    <col min="114" max="114" width="15.85546875" bestFit="1" customWidth="1"/>
    <col min="115" max="115" width="21.28515625" bestFit="1" customWidth="1"/>
    <col min="116" max="116" width="40.7109375" bestFit="1" customWidth="1"/>
    <col min="117" max="117" width="45" bestFit="1" customWidth="1"/>
    <col min="118" max="118" width="7.7109375" bestFit="1" customWidth="1"/>
    <col min="119" max="119" width="29.140625" bestFit="1" customWidth="1"/>
    <col min="120" max="120" width="19.85546875" bestFit="1" customWidth="1"/>
    <col min="121" max="121" width="12.42578125" bestFit="1" customWidth="1"/>
    <col min="122" max="122" width="31.85546875" bestFit="1" customWidth="1"/>
    <col min="123" max="123" width="58.85546875" bestFit="1" customWidth="1"/>
    <col min="124" max="124" width="55.42578125" bestFit="1" customWidth="1"/>
    <col min="125" max="125" width="52.5703125" bestFit="1" customWidth="1"/>
    <col min="126" max="126" width="47.5703125" bestFit="1" customWidth="1"/>
    <col min="127" max="127" width="52.5703125" bestFit="1" customWidth="1"/>
    <col min="128" max="128" width="56" bestFit="1" customWidth="1"/>
    <col min="129" max="129" width="46.7109375" bestFit="1" customWidth="1"/>
    <col min="130" max="130" width="57.5703125" bestFit="1" customWidth="1"/>
    <col min="131" max="131" width="29.5703125" bestFit="1" customWidth="1"/>
    <col min="132" max="132" width="26.7109375" bestFit="1" customWidth="1"/>
    <col min="133" max="133" width="29.140625" bestFit="1" customWidth="1"/>
    <col min="134" max="134" width="28.28515625" bestFit="1" customWidth="1"/>
    <col min="135" max="135" width="36" bestFit="1" customWidth="1"/>
    <col min="136" max="136" width="40" bestFit="1" customWidth="1"/>
    <col min="137" max="137" width="40.140625" bestFit="1" customWidth="1"/>
    <col min="138" max="138" width="37.7109375" bestFit="1" customWidth="1"/>
    <col min="139" max="139" width="43.140625" bestFit="1" customWidth="1"/>
    <col min="140" max="140" width="24.7109375" bestFit="1" customWidth="1"/>
    <col min="141" max="141" width="39.5703125" bestFit="1" customWidth="1"/>
    <col min="142" max="142" width="31" bestFit="1" customWidth="1"/>
    <col min="143" max="143" width="21.42578125" bestFit="1" customWidth="1"/>
    <col min="144" max="144" width="25.140625" bestFit="1" customWidth="1"/>
    <col min="145" max="145" width="59" bestFit="1" customWidth="1"/>
    <col min="146" max="146" width="46.28515625" bestFit="1" customWidth="1"/>
    <col min="147" max="147" width="13.140625" bestFit="1" customWidth="1"/>
    <col min="148" max="148" width="24.42578125" bestFit="1" customWidth="1"/>
    <col min="149" max="149" width="12.28515625" bestFit="1" customWidth="1"/>
    <col min="150" max="150" width="30.5703125" bestFit="1" customWidth="1"/>
    <col min="151" max="151" width="40.140625" bestFit="1" customWidth="1"/>
    <col min="152" max="152" width="26.85546875" bestFit="1" customWidth="1"/>
    <col min="153" max="153" width="52.85546875" bestFit="1" customWidth="1"/>
    <col min="154" max="154" width="37.5703125" bestFit="1" customWidth="1"/>
    <col min="155" max="155" width="24.5703125" bestFit="1" customWidth="1"/>
    <col min="156" max="156" width="40.5703125" bestFit="1" customWidth="1"/>
    <col min="157" max="157" width="25.5703125" bestFit="1" customWidth="1"/>
    <col min="158" max="158" width="37.28515625" bestFit="1" customWidth="1"/>
    <col min="159" max="159" width="25.7109375" bestFit="1" customWidth="1"/>
    <col min="160" max="160" width="92.7109375" bestFit="1" customWidth="1"/>
    <col min="161" max="161" width="26.7109375" bestFit="1" customWidth="1"/>
    <col min="162" max="162" width="41.5703125" bestFit="1" customWidth="1"/>
    <col min="163" max="163" width="37.140625" bestFit="1" customWidth="1"/>
    <col min="164" max="164" width="40.42578125" bestFit="1" customWidth="1"/>
    <col min="165" max="165" width="44" bestFit="1" customWidth="1"/>
    <col min="166" max="166" width="46" bestFit="1" customWidth="1"/>
    <col min="167" max="167" width="28.5703125" bestFit="1" customWidth="1"/>
    <col min="168" max="168" width="61.7109375" bestFit="1" customWidth="1"/>
    <col min="169" max="169" width="9.85546875" bestFit="1" customWidth="1"/>
    <col min="170" max="170" width="28.42578125" bestFit="1" customWidth="1"/>
    <col min="171" max="171" width="28.85546875" bestFit="1" customWidth="1"/>
    <col min="172" max="172" width="17.85546875" bestFit="1" customWidth="1"/>
    <col min="173" max="173" width="29" bestFit="1" customWidth="1"/>
    <col min="174" max="174" width="36.42578125" bestFit="1" customWidth="1"/>
    <col min="175" max="176" width="32" bestFit="1" customWidth="1"/>
    <col min="177" max="177" width="23.28515625" bestFit="1" customWidth="1"/>
    <col min="178" max="178" width="19.140625" bestFit="1" customWidth="1"/>
    <col min="179" max="179" width="17.42578125" bestFit="1" customWidth="1"/>
    <col min="180" max="180" width="15.85546875" bestFit="1" customWidth="1"/>
    <col min="181" max="181" width="16.85546875" bestFit="1" customWidth="1"/>
    <col min="182" max="182" width="28.5703125" bestFit="1" customWidth="1"/>
    <col min="183" max="183" width="29" bestFit="1" customWidth="1"/>
    <col min="184" max="184" width="24.85546875" bestFit="1" customWidth="1"/>
    <col min="185" max="185" width="23.140625" bestFit="1" customWidth="1"/>
    <col min="186" max="186" width="7.7109375" bestFit="1" customWidth="1"/>
    <col min="187" max="187" width="19.85546875" bestFit="1" customWidth="1"/>
    <col min="188" max="188" width="12.42578125" bestFit="1" customWidth="1"/>
    <col min="189" max="189" width="12.85546875" bestFit="1" customWidth="1"/>
    <col min="190" max="190" width="42.85546875" bestFit="1" customWidth="1"/>
    <col min="191" max="191" width="29.85546875" bestFit="1" customWidth="1"/>
    <col min="192" max="192" width="31.85546875" bestFit="1" customWidth="1"/>
    <col min="193" max="193" width="37.85546875" bestFit="1" customWidth="1"/>
    <col min="194" max="194" width="42.7109375" bestFit="1" customWidth="1"/>
    <col min="195" max="195" width="42.42578125" bestFit="1" customWidth="1"/>
    <col min="196" max="196" width="41" bestFit="1" customWidth="1"/>
    <col min="197" max="197" width="53.7109375" bestFit="1" customWidth="1"/>
    <col min="198" max="198" width="57.5703125" bestFit="1" customWidth="1"/>
    <col min="199" max="199" width="54" bestFit="1" customWidth="1"/>
    <col min="200" max="200" width="56.28515625" bestFit="1" customWidth="1"/>
    <col min="201" max="201" width="35.42578125" bestFit="1" customWidth="1"/>
    <col min="202" max="202" width="41.5703125" bestFit="1" customWidth="1"/>
    <col min="203" max="203" width="29.140625" bestFit="1" customWidth="1"/>
    <col min="204" max="204" width="39" bestFit="1" customWidth="1"/>
    <col min="205" max="205" width="23.7109375" bestFit="1" customWidth="1"/>
    <col min="206" max="206" width="39.85546875" bestFit="1" customWidth="1"/>
    <col min="207" max="207" width="26.7109375" bestFit="1" customWidth="1"/>
    <col min="208" max="208" width="27.140625" bestFit="1" customWidth="1"/>
    <col min="209" max="209" width="27.5703125" bestFit="1" customWidth="1"/>
    <col min="210" max="210" width="29" bestFit="1" customWidth="1"/>
    <col min="211" max="211" width="29.140625" bestFit="1" customWidth="1"/>
    <col min="212" max="212" width="26.7109375" bestFit="1" customWidth="1"/>
    <col min="213" max="213" width="27.28515625" bestFit="1" customWidth="1"/>
    <col min="214" max="214" width="43.42578125" bestFit="1" customWidth="1"/>
    <col min="215" max="215" width="36" bestFit="1" customWidth="1"/>
    <col min="216" max="216" width="46.28515625" bestFit="1" customWidth="1"/>
    <col min="217" max="217" width="31.140625" bestFit="1" customWidth="1"/>
    <col min="218" max="218" width="33" bestFit="1" customWidth="1"/>
    <col min="219" max="219" width="29.140625" bestFit="1" customWidth="1"/>
    <col min="220" max="220" width="30.85546875" bestFit="1" customWidth="1"/>
    <col min="221" max="221" width="47" bestFit="1" customWidth="1"/>
    <col min="222" max="222" width="32.140625" bestFit="1" customWidth="1"/>
    <col min="223" max="223" width="39.5703125" bestFit="1" customWidth="1"/>
    <col min="224" max="224" width="29.28515625" bestFit="1" customWidth="1"/>
    <col min="225" max="225" width="27.42578125" bestFit="1" customWidth="1"/>
    <col min="226" max="226" width="50" bestFit="1" customWidth="1"/>
    <col min="227" max="227" width="28.42578125" bestFit="1" customWidth="1"/>
    <col min="228" max="228" width="25" bestFit="1" customWidth="1"/>
    <col min="229" max="229" width="31" bestFit="1" customWidth="1"/>
    <col min="230" max="230" width="21.42578125" bestFit="1" customWidth="1"/>
    <col min="231" max="231" width="30.85546875" bestFit="1" customWidth="1"/>
    <col min="232" max="232" width="25.140625" bestFit="1" customWidth="1"/>
    <col min="233" max="233" width="33" bestFit="1" customWidth="1"/>
    <col min="234" max="234" width="29.140625" bestFit="1" customWidth="1"/>
    <col min="235" max="235" width="26.140625" bestFit="1" customWidth="1"/>
    <col min="236" max="236" width="12.28515625" bestFit="1" customWidth="1"/>
    <col min="237" max="237" width="30.5703125" bestFit="1" customWidth="1"/>
    <col min="238" max="238" width="26" bestFit="1" customWidth="1"/>
    <col min="239" max="239" width="37.7109375" bestFit="1" customWidth="1"/>
    <col min="240" max="240" width="22.7109375" bestFit="1" customWidth="1"/>
    <col min="241" max="241" width="26.85546875" bestFit="1" customWidth="1"/>
    <col min="242" max="242" width="17.5703125" bestFit="1" customWidth="1"/>
    <col min="243" max="243" width="17.28515625" bestFit="1" customWidth="1"/>
    <col min="244" max="244" width="52.85546875" bestFit="1" customWidth="1"/>
    <col min="245" max="245" width="37" bestFit="1" customWidth="1"/>
    <col min="246" max="246" width="15.7109375" bestFit="1" customWidth="1"/>
    <col min="247" max="247" width="43.140625" bestFit="1" customWidth="1"/>
    <col min="248" max="248" width="15.7109375" bestFit="1" customWidth="1"/>
    <col min="249" max="249" width="27.85546875" bestFit="1" customWidth="1"/>
    <col min="250" max="250" width="37.28515625" bestFit="1" customWidth="1"/>
    <col min="251" max="251" width="25.7109375" bestFit="1" customWidth="1"/>
    <col min="252" max="252" width="55.140625" bestFit="1" customWidth="1"/>
    <col min="253" max="253" width="26.7109375" bestFit="1" customWidth="1"/>
    <col min="254" max="254" width="27.140625" bestFit="1" customWidth="1"/>
    <col min="255" max="255" width="40.42578125" bestFit="1" customWidth="1"/>
    <col min="256" max="256" width="41.140625" bestFit="1" customWidth="1"/>
    <col min="257" max="257" width="41.5703125" bestFit="1" customWidth="1"/>
    <col min="258" max="258" width="25.42578125" bestFit="1" customWidth="1"/>
    <col min="259" max="259" width="20.5703125" bestFit="1" customWidth="1"/>
    <col min="260" max="260" width="21.42578125" bestFit="1" customWidth="1"/>
    <col min="261" max="261" width="9.85546875" bestFit="1" customWidth="1"/>
    <col min="262" max="262" width="29" bestFit="1" customWidth="1"/>
    <col min="263" max="263" width="36" bestFit="1" customWidth="1"/>
    <col min="264" max="264" width="30.85546875" bestFit="1" customWidth="1"/>
    <col min="265" max="265" width="45" bestFit="1" customWidth="1"/>
    <col min="266" max="266" width="23.140625" bestFit="1" customWidth="1"/>
    <col min="267" max="267" width="28.5703125" bestFit="1" customWidth="1"/>
    <col min="268" max="268" width="36.42578125" bestFit="1" customWidth="1"/>
    <col min="269" max="269" width="58.7109375" bestFit="1" customWidth="1"/>
    <col min="270" max="270" width="41.28515625" bestFit="1" customWidth="1"/>
    <col min="271" max="271" width="41" bestFit="1" customWidth="1"/>
    <col min="272" max="272" width="62" bestFit="1" customWidth="1"/>
    <col min="273" max="273" width="27.7109375" bestFit="1" customWidth="1"/>
    <col min="274" max="274" width="39" bestFit="1" customWidth="1"/>
    <col min="275" max="275" width="23.7109375" bestFit="1" customWidth="1"/>
    <col min="276" max="276" width="26.7109375" bestFit="1" customWidth="1"/>
    <col min="277" max="277" width="27.140625" bestFit="1" customWidth="1"/>
    <col min="278" max="278" width="43.42578125" bestFit="1" customWidth="1"/>
    <col min="279" max="279" width="35.7109375" bestFit="1" customWidth="1"/>
    <col min="280" max="280" width="37.7109375" bestFit="1" customWidth="1"/>
    <col min="281" max="281" width="31.85546875" bestFit="1" customWidth="1"/>
    <col min="282" max="282" width="37.5703125" bestFit="1" customWidth="1"/>
    <col min="283" max="283" width="24.140625" bestFit="1" customWidth="1"/>
    <col min="284" max="284" width="36.42578125" bestFit="1" customWidth="1"/>
    <col min="285" max="285" width="29.28515625" bestFit="1" customWidth="1"/>
    <col min="286" max="286" width="33.5703125" bestFit="1" customWidth="1"/>
    <col min="287" max="287" width="26.140625" bestFit="1" customWidth="1"/>
    <col min="288" max="288" width="35.28515625" bestFit="1" customWidth="1"/>
    <col min="289" max="289" width="30.5703125" bestFit="1" customWidth="1"/>
    <col min="290" max="290" width="22.7109375" bestFit="1" customWidth="1"/>
    <col min="291" max="291" width="27.85546875" bestFit="1" customWidth="1"/>
    <col min="292" max="292" width="32.28515625" bestFit="1" customWidth="1"/>
    <col min="293" max="293" width="41.5703125" bestFit="1" customWidth="1"/>
    <col min="294" max="294" width="40.42578125" bestFit="1" customWidth="1"/>
    <col min="295" max="295" width="12.140625" bestFit="1" customWidth="1"/>
    <col min="296" max="296" width="46" bestFit="1" customWidth="1"/>
    <col min="297" max="297" width="9.85546875" bestFit="1" customWidth="1"/>
    <col min="298" max="298" width="28.42578125" bestFit="1" customWidth="1"/>
    <col min="299" max="299" width="18.28515625" bestFit="1" customWidth="1"/>
    <col min="300" max="300" width="27.28515625" bestFit="1" customWidth="1"/>
    <col min="301" max="301" width="34.140625" bestFit="1" customWidth="1"/>
    <col min="302" max="302" width="28.5703125" bestFit="1" customWidth="1"/>
    <col min="303" max="303" width="40.5703125" bestFit="1" customWidth="1"/>
    <col min="304" max="304" width="59.140625" bestFit="1" customWidth="1"/>
    <col min="305" max="305" width="41.5703125" bestFit="1" customWidth="1"/>
    <col min="306" max="306" width="29.140625" bestFit="1" customWidth="1"/>
    <col min="307" max="307" width="24.85546875" bestFit="1" customWidth="1"/>
    <col min="308" max="308" width="23.140625" bestFit="1" customWidth="1"/>
    <col min="309" max="309" width="19.85546875" bestFit="1" customWidth="1"/>
    <col min="310" max="310" width="24.28515625" bestFit="1" customWidth="1"/>
    <col min="311" max="311" width="29.28515625" bestFit="1" customWidth="1"/>
    <col min="312" max="312" width="28.5703125" bestFit="1" customWidth="1"/>
    <col min="313" max="313" width="58.7109375" bestFit="1" customWidth="1"/>
    <col min="314" max="314" width="58.42578125" bestFit="1" customWidth="1"/>
    <col min="315" max="315" width="50.28515625" bestFit="1" customWidth="1"/>
    <col min="316" max="316" width="54.42578125" bestFit="1" customWidth="1"/>
    <col min="317" max="317" width="54.28515625" bestFit="1" customWidth="1"/>
    <col min="318" max="318" width="42.42578125" bestFit="1" customWidth="1"/>
    <col min="319" max="319" width="41" bestFit="1" customWidth="1"/>
    <col min="320" max="320" width="42.5703125" bestFit="1" customWidth="1"/>
    <col min="321" max="321" width="41" bestFit="1" customWidth="1"/>
    <col min="322" max="322" width="46.42578125" bestFit="1" customWidth="1"/>
    <col min="323" max="323" width="39" bestFit="1" customWidth="1"/>
    <col min="324" max="324" width="26" bestFit="1" customWidth="1"/>
    <col min="325" max="325" width="30" bestFit="1" customWidth="1"/>
    <col min="326" max="326" width="34.85546875" bestFit="1" customWidth="1"/>
    <col min="327" max="327" width="42" bestFit="1" customWidth="1"/>
    <col min="328" max="328" width="32.7109375" bestFit="1" customWidth="1"/>
    <col min="329" max="329" width="25.28515625" bestFit="1" customWidth="1"/>
    <col min="330" max="330" width="36" bestFit="1" customWidth="1"/>
    <col min="331" max="331" width="27.85546875" bestFit="1" customWidth="1"/>
    <col min="332" max="332" width="28.28515625" bestFit="1" customWidth="1"/>
    <col min="333" max="333" width="28.42578125" bestFit="1" customWidth="1"/>
    <col min="334" max="334" width="33" bestFit="1" customWidth="1"/>
    <col min="335" max="335" width="15" bestFit="1" customWidth="1"/>
    <col min="336" max="336" width="21.42578125" bestFit="1" customWidth="1"/>
    <col min="337" max="337" width="30.85546875" bestFit="1" customWidth="1"/>
    <col min="338" max="338" width="25.140625" bestFit="1" customWidth="1"/>
    <col min="339" max="339" width="29.7109375" bestFit="1" customWidth="1"/>
    <col min="340" max="340" width="12.28515625" bestFit="1" customWidth="1"/>
    <col min="341" max="341" width="26" bestFit="1" customWidth="1"/>
    <col min="342" max="342" width="26.5703125" bestFit="1" customWidth="1"/>
    <col min="343" max="343" width="30" bestFit="1" customWidth="1"/>
    <col min="344" max="344" width="26.85546875" bestFit="1" customWidth="1"/>
    <col min="345" max="345" width="52.85546875" bestFit="1" customWidth="1"/>
    <col min="346" max="346" width="37.5703125" bestFit="1" customWidth="1"/>
    <col min="347" max="347" width="28.28515625" bestFit="1" customWidth="1"/>
    <col min="348" max="348" width="27.85546875" bestFit="1" customWidth="1"/>
    <col min="349" max="349" width="28.5703125" bestFit="1" customWidth="1"/>
    <col min="350" max="350" width="26.42578125" bestFit="1" customWidth="1"/>
    <col min="351" max="351" width="25.7109375" bestFit="1" customWidth="1"/>
    <col min="352" max="352" width="42.42578125" bestFit="1" customWidth="1"/>
    <col min="353" max="353" width="64" bestFit="1" customWidth="1"/>
    <col min="354" max="354" width="26.7109375" bestFit="1" customWidth="1"/>
    <col min="355" max="355" width="13" bestFit="1" customWidth="1"/>
    <col min="356" max="356" width="28.7109375" bestFit="1" customWidth="1"/>
    <col min="357" max="357" width="19.7109375" bestFit="1" customWidth="1"/>
    <col min="358" max="358" width="12.5703125" bestFit="1" customWidth="1"/>
  </cols>
  <sheetData>
    <row r="1" spans="1:9" x14ac:dyDescent="0.25">
      <c r="A1" s="449" t="s">
        <v>0</v>
      </c>
      <c r="B1" t="s">
        <v>5125</v>
      </c>
    </row>
    <row r="3" spans="1:9" x14ac:dyDescent="0.25">
      <c r="A3" s="449" t="s">
        <v>5131</v>
      </c>
      <c r="B3" s="449" t="s">
        <v>5128</v>
      </c>
    </row>
    <row r="4" spans="1:9" x14ac:dyDescent="0.25">
      <c r="A4" s="449" t="s">
        <v>5126</v>
      </c>
      <c r="B4">
        <v>2017</v>
      </c>
      <c r="C4">
        <v>2018</v>
      </c>
      <c r="D4">
        <v>2019</v>
      </c>
      <c r="E4">
        <v>2020</v>
      </c>
      <c r="F4">
        <v>2021</v>
      </c>
      <c r="G4">
        <v>2022</v>
      </c>
      <c r="H4" t="s">
        <v>4665</v>
      </c>
      <c r="I4" t="s">
        <v>5127</v>
      </c>
    </row>
    <row r="5" spans="1:9" x14ac:dyDescent="0.25">
      <c r="A5" s="1" t="s">
        <v>60</v>
      </c>
      <c r="B5" s="451"/>
      <c r="C5" s="451"/>
      <c r="D5" s="451"/>
      <c r="E5" s="451"/>
      <c r="F5" s="451">
        <v>1</v>
      </c>
      <c r="G5" s="451"/>
      <c r="H5" s="451"/>
      <c r="I5" s="451">
        <v>1</v>
      </c>
    </row>
    <row r="6" spans="1:9" x14ac:dyDescent="0.25">
      <c r="A6" s="1" t="s">
        <v>706</v>
      </c>
      <c r="B6" s="451"/>
      <c r="C6" s="451"/>
      <c r="D6" s="451"/>
      <c r="E6" s="451"/>
      <c r="F6" s="451">
        <v>1</v>
      </c>
      <c r="G6" s="451"/>
      <c r="H6" s="451"/>
      <c r="I6" s="451">
        <v>1</v>
      </c>
    </row>
    <row r="7" spans="1:9" x14ac:dyDescent="0.25">
      <c r="A7" s="1" t="s">
        <v>352</v>
      </c>
      <c r="B7" s="451">
        <v>1</v>
      </c>
      <c r="C7" s="451"/>
      <c r="D7" s="451">
        <v>2</v>
      </c>
      <c r="E7" s="451"/>
      <c r="F7" s="451"/>
      <c r="G7" s="451"/>
      <c r="H7" s="451"/>
      <c r="I7" s="451">
        <v>3</v>
      </c>
    </row>
    <row r="8" spans="1:9" x14ac:dyDescent="0.25">
      <c r="A8" s="1" t="s">
        <v>66</v>
      </c>
      <c r="B8" s="451"/>
      <c r="C8" s="451"/>
      <c r="D8" s="451"/>
      <c r="E8" s="451">
        <v>1</v>
      </c>
      <c r="F8" s="451">
        <v>7</v>
      </c>
      <c r="G8" s="451"/>
      <c r="H8" s="451">
        <v>3</v>
      </c>
      <c r="I8" s="451">
        <v>11</v>
      </c>
    </row>
    <row r="9" spans="1:9" x14ac:dyDescent="0.25">
      <c r="A9" s="1" t="s">
        <v>77</v>
      </c>
      <c r="B9" s="451"/>
      <c r="C9" s="451"/>
      <c r="D9" s="451">
        <v>1</v>
      </c>
      <c r="E9" s="451">
        <v>6</v>
      </c>
      <c r="F9" s="451">
        <v>4</v>
      </c>
      <c r="G9" s="451">
        <v>2</v>
      </c>
      <c r="H9" s="451">
        <v>2</v>
      </c>
      <c r="I9" s="451">
        <v>15</v>
      </c>
    </row>
    <row r="10" spans="1:9" x14ac:dyDescent="0.25">
      <c r="A10" s="1" t="s">
        <v>85</v>
      </c>
      <c r="B10" s="451"/>
      <c r="C10" s="451"/>
      <c r="D10" s="451">
        <v>2</v>
      </c>
      <c r="E10" s="451">
        <v>3</v>
      </c>
      <c r="F10" s="451">
        <v>1</v>
      </c>
      <c r="G10" s="451"/>
      <c r="H10" s="451"/>
      <c r="I10" s="451">
        <v>6</v>
      </c>
    </row>
    <row r="11" spans="1:9" x14ac:dyDescent="0.25">
      <c r="A11" s="1" t="s">
        <v>123</v>
      </c>
      <c r="B11" s="451">
        <v>1</v>
      </c>
      <c r="C11" s="451">
        <v>1</v>
      </c>
      <c r="D11" s="451"/>
      <c r="E11" s="451"/>
      <c r="F11" s="451">
        <v>1</v>
      </c>
      <c r="G11" s="451"/>
      <c r="H11" s="451"/>
      <c r="I11" s="451">
        <v>3</v>
      </c>
    </row>
    <row r="12" spans="1:9" x14ac:dyDescent="0.25">
      <c r="A12" s="1" t="s">
        <v>586</v>
      </c>
      <c r="B12" s="451"/>
      <c r="C12" s="451"/>
      <c r="D12" s="451"/>
      <c r="E12" s="451">
        <v>1</v>
      </c>
      <c r="F12" s="451"/>
      <c r="G12" s="451">
        <v>1</v>
      </c>
      <c r="H12" s="451"/>
      <c r="I12" s="451">
        <v>2</v>
      </c>
    </row>
    <row r="13" spans="1:9" x14ac:dyDescent="0.25">
      <c r="A13" s="1" t="s">
        <v>2630</v>
      </c>
      <c r="B13" s="451"/>
      <c r="C13" s="451"/>
      <c r="D13" s="451">
        <v>2</v>
      </c>
      <c r="E13" s="451"/>
      <c r="F13" s="451"/>
      <c r="G13" s="451"/>
      <c r="H13" s="451"/>
      <c r="I13" s="451">
        <v>2</v>
      </c>
    </row>
    <row r="14" spans="1:9" x14ac:dyDescent="0.25">
      <c r="A14" s="1" t="s">
        <v>93</v>
      </c>
      <c r="B14" s="451"/>
      <c r="C14" s="451"/>
      <c r="D14" s="451"/>
      <c r="E14" s="451"/>
      <c r="F14" s="451">
        <v>3</v>
      </c>
      <c r="G14" s="451"/>
      <c r="H14" s="451">
        <v>2</v>
      </c>
      <c r="I14" s="451">
        <v>5</v>
      </c>
    </row>
    <row r="15" spans="1:9" x14ac:dyDescent="0.25">
      <c r="A15" s="1" t="s">
        <v>2007</v>
      </c>
      <c r="B15" s="451"/>
      <c r="C15" s="451"/>
      <c r="D15" s="451">
        <v>1</v>
      </c>
      <c r="E15" s="451"/>
      <c r="F15" s="451"/>
      <c r="G15" s="451"/>
      <c r="H15" s="451"/>
      <c r="I15" s="451">
        <v>1</v>
      </c>
    </row>
    <row r="16" spans="1:9" x14ac:dyDescent="0.25">
      <c r="A16" s="1" t="s">
        <v>99</v>
      </c>
      <c r="B16" s="451"/>
      <c r="C16" s="451"/>
      <c r="D16" s="451">
        <v>3</v>
      </c>
      <c r="E16" s="451">
        <v>13</v>
      </c>
      <c r="F16" s="451">
        <v>19</v>
      </c>
      <c r="G16" s="451">
        <v>4</v>
      </c>
      <c r="H16" s="451">
        <v>8</v>
      </c>
      <c r="I16" s="451">
        <v>47</v>
      </c>
    </row>
    <row r="17" spans="1:9" x14ac:dyDescent="0.25">
      <c r="A17" s="1" t="s">
        <v>2476</v>
      </c>
      <c r="B17" s="451">
        <v>1</v>
      </c>
      <c r="C17" s="451"/>
      <c r="D17" s="451"/>
      <c r="E17" s="451"/>
      <c r="F17" s="451"/>
      <c r="G17" s="451"/>
      <c r="H17" s="451"/>
      <c r="I17" s="451">
        <v>1</v>
      </c>
    </row>
    <row r="18" spans="1:9" x14ac:dyDescent="0.25">
      <c r="A18" s="1" t="s">
        <v>130</v>
      </c>
      <c r="B18" s="451">
        <v>1</v>
      </c>
      <c r="C18" s="451">
        <v>4</v>
      </c>
      <c r="D18" s="451">
        <v>5</v>
      </c>
      <c r="E18" s="451">
        <v>7</v>
      </c>
      <c r="F18" s="451">
        <v>3</v>
      </c>
      <c r="G18" s="451"/>
      <c r="H18" s="451">
        <v>4</v>
      </c>
      <c r="I18" s="451">
        <v>24</v>
      </c>
    </row>
    <row r="19" spans="1:9" x14ac:dyDescent="0.25">
      <c r="A19" s="1" t="s">
        <v>2260</v>
      </c>
      <c r="B19" s="451">
        <v>1</v>
      </c>
      <c r="C19" s="451">
        <v>1</v>
      </c>
      <c r="D19" s="451">
        <v>1</v>
      </c>
      <c r="E19" s="451"/>
      <c r="F19" s="451"/>
      <c r="G19" s="451"/>
      <c r="H19" s="451"/>
      <c r="I19" s="451">
        <v>3</v>
      </c>
    </row>
    <row r="20" spans="1:9" x14ac:dyDescent="0.25">
      <c r="A20" s="1" t="s">
        <v>147</v>
      </c>
      <c r="B20" s="451"/>
      <c r="C20" s="451"/>
      <c r="D20" s="451"/>
      <c r="E20" s="451">
        <v>2</v>
      </c>
      <c r="F20" s="451">
        <v>6</v>
      </c>
      <c r="G20" s="451">
        <v>2</v>
      </c>
      <c r="H20" s="451"/>
      <c r="I20" s="451">
        <v>10</v>
      </c>
    </row>
    <row r="21" spans="1:9" x14ac:dyDescent="0.25">
      <c r="A21" s="1" t="s">
        <v>141</v>
      </c>
      <c r="B21" s="451"/>
      <c r="C21" s="451"/>
      <c r="D21" s="451"/>
      <c r="E21" s="451"/>
      <c r="F21" s="451">
        <v>1</v>
      </c>
      <c r="G21" s="451"/>
      <c r="H21" s="451"/>
      <c r="I21" s="451">
        <v>1</v>
      </c>
    </row>
    <row r="22" spans="1:9" x14ac:dyDescent="0.25">
      <c r="A22" s="1" t="s">
        <v>153</v>
      </c>
      <c r="B22" s="451"/>
      <c r="C22" s="451"/>
      <c r="D22" s="451"/>
      <c r="E22" s="451">
        <v>1</v>
      </c>
      <c r="F22" s="451">
        <v>3</v>
      </c>
      <c r="G22" s="451">
        <v>1</v>
      </c>
      <c r="H22" s="451"/>
      <c r="I22" s="451">
        <v>5</v>
      </c>
    </row>
    <row r="23" spans="1:9" x14ac:dyDescent="0.25">
      <c r="A23" s="1" t="s">
        <v>404</v>
      </c>
      <c r="B23" s="451"/>
      <c r="C23" s="451"/>
      <c r="D23" s="451"/>
      <c r="E23" s="451"/>
      <c r="F23" s="451">
        <v>1</v>
      </c>
      <c r="G23" s="451"/>
      <c r="H23" s="451"/>
      <c r="I23" s="451">
        <v>1</v>
      </c>
    </row>
    <row r="24" spans="1:9" x14ac:dyDescent="0.25">
      <c r="A24" s="1" t="s">
        <v>437</v>
      </c>
      <c r="B24" s="451"/>
      <c r="C24" s="451"/>
      <c r="D24" s="451">
        <v>1</v>
      </c>
      <c r="E24" s="451">
        <v>2</v>
      </c>
      <c r="F24" s="451"/>
      <c r="G24" s="451"/>
      <c r="H24" s="451"/>
      <c r="I24" s="451">
        <v>3</v>
      </c>
    </row>
    <row r="25" spans="1:9" x14ac:dyDescent="0.25">
      <c r="A25" s="1" t="s">
        <v>568</v>
      </c>
      <c r="B25" s="451"/>
      <c r="C25" s="451"/>
      <c r="D25" s="451"/>
      <c r="E25" s="451"/>
      <c r="F25" s="451">
        <v>1</v>
      </c>
      <c r="G25" s="451"/>
      <c r="H25" s="451">
        <v>1</v>
      </c>
      <c r="I25" s="451">
        <v>2</v>
      </c>
    </row>
    <row r="26" spans="1:9" x14ac:dyDescent="0.25">
      <c r="A26" s="1" t="s">
        <v>160</v>
      </c>
      <c r="B26" s="451"/>
      <c r="C26" s="451"/>
      <c r="D26" s="451"/>
      <c r="E26" s="451">
        <v>2</v>
      </c>
      <c r="F26" s="451">
        <v>1</v>
      </c>
      <c r="G26" s="451">
        <v>2</v>
      </c>
      <c r="H26" s="451"/>
      <c r="I26" s="451">
        <v>5</v>
      </c>
    </row>
    <row r="27" spans="1:9" x14ac:dyDescent="0.25">
      <c r="A27" s="1" t="s">
        <v>463</v>
      </c>
      <c r="B27" s="451"/>
      <c r="C27" s="451"/>
      <c r="D27" s="451"/>
      <c r="E27" s="451">
        <v>1</v>
      </c>
      <c r="F27" s="451">
        <v>1</v>
      </c>
      <c r="G27" s="451">
        <v>2</v>
      </c>
      <c r="H27" s="451"/>
      <c r="I27" s="451">
        <v>4</v>
      </c>
    </row>
    <row r="28" spans="1:9" x14ac:dyDescent="0.25">
      <c r="A28" s="1" t="s">
        <v>384</v>
      </c>
      <c r="B28" s="451"/>
      <c r="C28" s="451">
        <v>1</v>
      </c>
      <c r="D28" s="451"/>
      <c r="E28" s="451"/>
      <c r="F28" s="451"/>
      <c r="G28" s="451"/>
      <c r="H28" s="451"/>
      <c r="I28" s="451">
        <v>1</v>
      </c>
    </row>
    <row r="29" spans="1:9" x14ac:dyDescent="0.25">
      <c r="A29" s="1" t="s">
        <v>473</v>
      </c>
      <c r="B29" s="451"/>
      <c r="C29" s="451"/>
      <c r="D29" s="451">
        <v>1</v>
      </c>
      <c r="E29" s="451"/>
      <c r="F29" s="451"/>
      <c r="G29" s="451"/>
      <c r="H29" s="451"/>
      <c r="I29" s="451">
        <v>1</v>
      </c>
    </row>
    <row r="30" spans="1:9" x14ac:dyDescent="0.25">
      <c r="A30" s="1" t="s">
        <v>2275</v>
      </c>
      <c r="B30" s="451">
        <v>1</v>
      </c>
      <c r="C30" s="451">
        <v>1</v>
      </c>
      <c r="D30" s="451">
        <v>3</v>
      </c>
      <c r="E30" s="451"/>
      <c r="F30" s="451"/>
      <c r="G30" s="451"/>
      <c r="H30" s="451"/>
      <c r="I30" s="451">
        <v>5</v>
      </c>
    </row>
    <row r="31" spans="1:9" x14ac:dyDescent="0.25">
      <c r="A31" s="1" t="s">
        <v>1732</v>
      </c>
      <c r="B31" s="451"/>
      <c r="C31" s="451"/>
      <c r="D31" s="451"/>
      <c r="E31" s="451">
        <v>1</v>
      </c>
      <c r="F31" s="451"/>
      <c r="G31" s="451"/>
      <c r="H31" s="451">
        <v>1</v>
      </c>
      <c r="I31" s="451">
        <v>2</v>
      </c>
    </row>
    <row r="32" spans="1:9" x14ac:dyDescent="0.25">
      <c r="A32" s="1" t="s">
        <v>789</v>
      </c>
      <c r="B32" s="451"/>
      <c r="C32" s="451"/>
      <c r="D32" s="451"/>
      <c r="E32" s="451"/>
      <c r="F32" s="451">
        <v>4</v>
      </c>
      <c r="G32" s="451"/>
      <c r="H32" s="451">
        <v>1</v>
      </c>
      <c r="I32" s="451">
        <v>5</v>
      </c>
    </row>
    <row r="33" spans="1:9" x14ac:dyDescent="0.25">
      <c r="A33" s="1" t="s">
        <v>162</v>
      </c>
      <c r="B33" s="451"/>
      <c r="C33" s="451"/>
      <c r="D33" s="451"/>
      <c r="E33" s="451">
        <v>2</v>
      </c>
      <c r="F33" s="451">
        <v>4</v>
      </c>
      <c r="G33" s="451"/>
      <c r="H33" s="451">
        <v>2</v>
      </c>
      <c r="I33" s="451">
        <v>8</v>
      </c>
    </row>
    <row r="34" spans="1:9" x14ac:dyDescent="0.25">
      <c r="A34" s="1" t="s">
        <v>481</v>
      </c>
      <c r="B34" s="451"/>
      <c r="C34" s="451"/>
      <c r="D34" s="451">
        <v>3</v>
      </c>
      <c r="E34" s="451">
        <v>4</v>
      </c>
      <c r="F34" s="451">
        <v>1</v>
      </c>
      <c r="G34" s="451"/>
      <c r="H34" s="451">
        <v>1</v>
      </c>
      <c r="I34" s="451">
        <v>9</v>
      </c>
    </row>
    <row r="35" spans="1:9" x14ac:dyDescent="0.25">
      <c r="A35" s="1" t="s">
        <v>329</v>
      </c>
      <c r="B35" s="451"/>
      <c r="C35" s="451">
        <v>1</v>
      </c>
      <c r="D35" s="451"/>
      <c r="E35" s="451"/>
      <c r="F35" s="451">
        <v>1</v>
      </c>
      <c r="G35" s="451"/>
      <c r="H35" s="451"/>
      <c r="I35" s="451">
        <v>2</v>
      </c>
    </row>
    <row r="36" spans="1:9" x14ac:dyDescent="0.25">
      <c r="A36" s="1" t="s">
        <v>810</v>
      </c>
      <c r="B36" s="451"/>
      <c r="C36" s="451">
        <v>1</v>
      </c>
      <c r="D36" s="451">
        <v>1</v>
      </c>
      <c r="E36" s="451">
        <v>4</v>
      </c>
      <c r="F36" s="451">
        <v>1</v>
      </c>
      <c r="G36" s="451">
        <v>2</v>
      </c>
      <c r="H36" s="451"/>
      <c r="I36" s="451">
        <v>9</v>
      </c>
    </row>
    <row r="37" spans="1:9" x14ac:dyDescent="0.25">
      <c r="A37" s="1" t="s">
        <v>332</v>
      </c>
      <c r="B37" s="451"/>
      <c r="C37" s="451"/>
      <c r="D37" s="451">
        <v>2</v>
      </c>
      <c r="E37" s="451">
        <v>2</v>
      </c>
      <c r="F37" s="451">
        <v>1</v>
      </c>
      <c r="G37" s="451">
        <v>1</v>
      </c>
      <c r="H37" s="451"/>
      <c r="I37" s="451">
        <v>6</v>
      </c>
    </row>
    <row r="38" spans="1:9" x14ac:dyDescent="0.25">
      <c r="A38" s="1" t="s">
        <v>360</v>
      </c>
      <c r="B38" s="451">
        <v>2</v>
      </c>
      <c r="C38" s="451"/>
      <c r="D38" s="451"/>
      <c r="E38" s="451">
        <v>1</v>
      </c>
      <c r="F38" s="451"/>
      <c r="G38" s="451"/>
      <c r="H38" s="451"/>
      <c r="I38" s="451">
        <v>3</v>
      </c>
    </row>
    <row r="39" spans="1:9" x14ac:dyDescent="0.25">
      <c r="A39" s="1" t="s">
        <v>646</v>
      </c>
      <c r="B39" s="451"/>
      <c r="C39" s="451"/>
      <c r="D39" s="451"/>
      <c r="E39" s="451">
        <v>2</v>
      </c>
      <c r="F39" s="451"/>
      <c r="G39" s="451"/>
      <c r="H39" s="451"/>
      <c r="I39" s="451">
        <v>2</v>
      </c>
    </row>
    <row r="40" spans="1:9" x14ac:dyDescent="0.25">
      <c r="A40" s="1" t="s">
        <v>174</v>
      </c>
      <c r="B40" s="451"/>
      <c r="C40" s="451"/>
      <c r="D40" s="451"/>
      <c r="E40" s="451">
        <v>1</v>
      </c>
      <c r="F40" s="451">
        <v>2</v>
      </c>
      <c r="G40" s="451"/>
      <c r="H40" s="451"/>
      <c r="I40" s="451">
        <v>3</v>
      </c>
    </row>
    <row r="41" spans="1:9" x14ac:dyDescent="0.25">
      <c r="A41" s="1" t="s">
        <v>2280</v>
      </c>
      <c r="B41" s="451"/>
      <c r="C41" s="451">
        <v>1</v>
      </c>
      <c r="D41" s="451">
        <v>1</v>
      </c>
      <c r="E41" s="451"/>
      <c r="F41" s="451"/>
      <c r="G41" s="451"/>
      <c r="H41" s="451"/>
      <c r="I41" s="451">
        <v>2</v>
      </c>
    </row>
    <row r="42" spans="1:9" x14ac:dyDescent="0.25">
      <c r="A42" s="1" t="s">
        <v>185</v>
      </c>
      <c r="B42" s="451"/>
      <c r="C42" s="451"/>
      <c r="D42" s="451"/>
      <c r="E42" s="451"/>
      <c r="F42" s="451">
        <v>2</v>
      </c>
      <c r="G42" s="451"/>
      <c r="H42" s="451">
        <v>2</v>
      </c>
      <c r="I42" s="451">
        <v>4</v>
      </c>
    </row>
    <row r="43" spans="1:9" x14ac:dyDescent="0.25">
      <c r="A43" s="1" t="s">
        <v>1798</v>
      </c>
      <c r="B43" s="451"/>
      <c r="C43" s="451"/>
      <c r="D43" s="451"/>
      <c r="E43" s="451">
        <v>1</v>
      </c>
      <c r="F43" s="451">
        <v>1</v>
      </c>
      <c r="G43" s="451"/>
      <c r="H43" s="451"/>
      <c r="I43" s="451">
        <v>2</v>
      </c>
    </row>
    <row r="44" spans="1:9" x14ac:dyDescent="0.25">
      <c r="A44" s="1" t="s">
        <v>197</v>
      </c>
      <c r="B44" s="451">
        <v>2</v>
      </c>
      <c r="C44" s="451"/>
      <c r="D44" s="451">
        <v>1</v>
      </c>
      <c r="E44" s="451"/>
      <c r="F44" s="451">
        <v>2</v>
      </c>
      <c r="G44" s="451"/>
      <c r="H44" s="451"/>
      <c r="I44" s="451">
        <v>5</v>
      </c>
    </row>
    <row r="45" spans="1:9" x14ac:dyDescent="0.25">
      <c r="A45" s="1" t="s">
        <v>200</v>
      </c>
      <c r="B45" s="451"/>
      <c r="C45" s="451"/>
      <c r="D45" s="451"/>
      <c r="E45" s="451">
        <v>2</v>
      </c>
      <c r="F45" s="451">
        <v>7</v>
      </c>
      <c r="G45" s="451"/>
      <c r="H45" s="451">
        <v>3</v>
      </c>
      <c r="I45" s="451">
        <v>12</v>
      </c>
    </row>
    <row r="46" spans="1:9" x14ac:dyDescent="0.25">
      <c r="A46" s="1" t="s">
        <v>210</v>
      </c>
      <c r="B46" s="451"/>
      <c r="C46" s="451">
        <v>1</v>
      </c>
      <c r="D46" s="451">
        <v>1</v>
      </c>
      <c r="E46" s="451">
        <v>1</v>
      </c>
      <c r="F46" s="451">
        <v>2</v>
      </c>
      <c r="G46" s="451"/>
      <c r="H46" s="451"/>
      <c r="I46" s="451">
        <v>5</v>
      </c>
    </row>
    <row r="47" spans="1:9" x14ac:dyDescent="0.25">
      <c r="A47" s="1" t="s">
        <v>1361</v>
      </c>
      <c r="B47" s="451"/>
      <c r="C47" s="451"/>
      <c r="D47" s="451"/>
      <c r="E47" s="451"/>
      <c r="F47" s="451"/>
      <c r="G47" s="451"/>
      <c r="H47" s="451">
        <v>1</v>
      </c>
      <c r="I47" s="451">
        <v>1</v>
      </c>
    </row>
    <row r="48" spans="1:9" x14ac:dyDescent="0.25">
      <c r="A48" s="1" t="s">
        <v>1099</v>
      </c>
      <c r="B48" s="451"/>
      <c r="C48" s="451"/>
      <c r="D48" s="451"/>
      <c r="E48" s="451"/>
      <c r="F48" s="451">
        <v>1</v>
      </c>
      <c r="G48" s="451">
        <v>2</v>
      </c>
      <c r="H48" s="451"/>
      <c r="I48" s="451">
        <v>3</v>
      </c>
    </row>
    <row r="49" spans="1:9" x14ac:dyDescent="0.25">
      <c r="A49" s="1" t="s">
        <v>513</v>
      </c>
      <c r="B49" s="451"/>
      <c r="C49" s="451">
        <v>1</v>
      </c>
      <c r="D49" s="451">
        <v>1</v>
      </c>
      <c r="E49" s="451">
        <v>1</v>
      </c>
      <c r="F49" s="451"/>
      <c r="G49" s="451"/>
      <c r="H49" s="451"/>
      <c r="I49" s="451">
        <v>3</v>
      </c>
    </row>
    <row r="50" spans="1:9" x14ac:dyDescent="0.25">
      <c r="A50" s="1" t="s">
        <v>1436</v>
      </c>
      <c r="B50" s="451">
        <v>2</v>
      </c>
      <c r="C50" s="451">
        <v>1</v>
      </c>
      <c r="D50" s="451">
        <v>1</v>
      </c>
      <c r="E50" s="451">
        <v>1</v>
      </c>
      <c r="F50" s="451"/>
      <c r="G50" s="451">
        <v>1</v>
      </c>
      <c r="H50" s="451"/>
      <c r="I50" s="451">
        <v>6</v>
      </c>
    </row>
    <row r="51" spans="1:9" x14ac:dyDescent="0.25">
      <c r="A51" s="1" t="s">
        <v>216</v>
      </c>
      <c r="B51" s="451"/>
      <c r="C51" s="451"/>
      <c r="D51" s="451"/>
      <c r="E51" s="451">
        <v>1</v>
      </c>
      <c r="F51" s="451">
        <v>1</v>
      </c>
      <c r="G51" s="451"/>
      <c r="H51" s="451"/>
      <c r="I51" s="451">
        <v>2</v>
      </c>
    </row>
    <row r="52" spans="1:9" x14ac:dyDescent="0.25">
      <c r="A52" s="1" t="s">
        <v>843</v>
      </c>
      <c r="B52" s="451"/>
      <c r="C52" s="451">
        <v>1</v>
      </c>
      <c r="D52" s="451"/>
      <c r="E52" s="451">
        <v>1</v>
      </c>
      <c r="F52" s="451">
        <v>1</v>
      </c>
      <c r="G52" s="451"/>
      <c r="H52" s="451">
        <v>1</v>
      </c>
      <c r="I52" s="451">
        <v>4</v>
      </c>
    </row>
    <row r="53" spans="1:9" x14ac:dyDescent="0.25">
      <c r="A53" s="1" t="s">
        <v>527</v>
      </c>
      <c r="B53" s="451"/>
      <c r="C53" s="451">
        <v>1</v>
      </c>
      <c r="D53" s="451"/>
      <c r="E53" s="451"/>
      <c r="F53" s="451"/>
      <c r="G53" s="451"/>
      <c r="H53" s="451">
        <v>1</v>
      </c>
      <c r="I53" s="451">
        <v>2</v>
      </c>
    </row>
    <row r="54" spans="1:9" x14ac:dyDescent="0.25">
      <c r="A54" s="1" t="s">
        <v>222</v>
      </c>
      <c r="B54" s="451"/>
      <c r="C54" s="451"/>
      <c r="D54" s="451"/>
      <c r="E54" s="451">
        <v>1</v>
      </c>
      <c r="F54" s="451">
        <v>2</v>
      </c>
      <c r="G54" s="451"/>
      <c r="H54" s="451">
        <v>1</v>
      </c>
      <c r="I54" s="451">
        <v>4</v>
      </c>
    </row>
    <row r="55" spans="1:9" x14ac:dyDescent="0.25">
      <c r="A55" s="1" t="s">
        <v>402</v>
      </c>
      <c r="B55" s="451">
        <v>1</v>
      </c>
      <c r="C55" s="451">
        <v>1</v>
      </c>
      <c r="D55" s="451"/>
      <c r="E55" s="451">
        <v>2</v>
      </c>
      <c r="F55" s="451">
        <v>2</v>
      </c>
      <c r="G55" s="451"/>
      <c r="H55" s="451"/>
      <c r="I55" s="451">
        <v>6</v>
      </c>
    </row>
    <row r="56" spans="1:9" x14ac:dyDescent="0.25">
      <c r="A56" s="1" t="s">
        <v>231</v>
      </c>
      <c r="B56" s="451"/>
      <c r="C56" s="451"/>
      <c r="D56" s="451">
        <v>2</v>
      </c>
      <c r="E56" s="451">
        <v>2</v>
      </c>
      <c r="F56" s="451">
        <v>2</v>
      </c>
      <c r="G56" s="451"/>
      <c r="H56" s="451"/>
      <c r="I56" s="451">
        <v>6</v>
      </c>
    </row>
    <row r="57" spans="1:9" x14ac:dyDescent="0.25">
      <c r="A57" s="1" t="s">
        <v>536</v>
      </c>
      <c r="B57" s="451"/>
      <c r="C57" s="451">
        <v>1</v>
      </c>
      <c r="D57" s="451"/>
      <c r="E57" s="451"/>
      <c r="F57" s="451">
        <v>1</v>
      </c>
      <c r="G57" s="451"/>
      <c r="H57" s="451"/>
      <c r="I57" s="451">
        <v>2</v>
      </c>
    </row>
    <row r="58" spans="1:9" x14ac:dyDescent="0.25">
      <c r="A58" s="1" t="s">
        <v>2262</v>
      </c>
      <c r="B58" s="451"/>
      <c r="C58" s="451">
        <v>1</v>
      </c>
      <c r="D58" s="451">
        <v>3</v>
      </c>
      <c r="E58" s="451"/>
      <c r="F58" s="451"/>
      <c r="G58" s="451"/>
      <c r="H58" s="451"/>
      <c r="I58" s="451">
        <v>4</v>
      </c>
    </row>
    <row r="59" spans="1:9" x14ac:dyDescent="0.25">
      <c r="A59" s="1" t="s">
        <v>1841</v>
      </c>
      <c r="B59" s="451">
        <v>1</v>
      </c>
      <c r="C59" s="451"/>
      <c r="D59" s="451">
        <v>1</v>
      </c>
      <c r="E59" s="451">
        <v>1</v>
      </c>
      <c r="F59" s="451"/>
      <c r="G59" s="451"/>
      <c r="H59" s="451"/>
      <c r="I59" s="451">
        <v>3</v>
      </c>
    </row>
    <row r="60" spans="1:9" x14ac:dyDescent="0.25">
      <c r="A60" s="1" t="s">
        <v>238</v>
      </c>
      <c r="B60" s="451">
        <v>3</v>
      </c>
      <c r="C60" s="451">
        <v>2</v>
      </c>
      <c r="D60" s="451">
        <v>4</v>
      </c>
      <c r="E60" s="451">
        <v>4</v>
      </c>
      <c r="F60" s="451">
        <v>7</v>
      </c>
      <c r="G60" s="451">
        <v>2</v>
      </c>
      <c r="H60" s="451"/>
      <c r="I60" s="451">
        <v>22</v>
      </c>
    </row>
    <row r="61" spans="1:9" x14ac:dyDescent="0.25">
      <c r="A61" s="1" t="s">
        <v>823</v>
      </c>
      <c r="B61" s="451"/>
      <c r="C61" s="451"/>
      <c r="D61" s="451"/>
      <c r="E61" s="451"/>
      <c r="F61" s="451">
        <v>6</v>
      </c>
      <c r="G61" s="451">
        <v>8</v>
      </c>
      <c r="H61" s="451">
        <v>2</v>
      </c>
      <c r="I61" s="451">
        <v>16</v>
      </c>
    </row>
    <row r="62" spans="1:9" x14ac:dyDescent="0.25">
      <c r="A62" s="1" t="s">
        <v>550</v>
      </c>
      <c r="B62" s="451"/>
      <c r="C62" s="451"/>
      <c r="D62" s="451"/>
      <c r="E62" s="451">
        <v>1</v>
      </c>
      <c r="F62" s="451">
        <v>1</v>
      </c>
      <c r="G62" s="451"/>
      <c r="H62" s="451"/>
      <c r="I62" s="451">
        <v>2</v>
      </c>
    </row>
    <row r="63" spans="1:9" x14ac:dyDescent="0.25">
      <c r="A63" s="1" t="s">
        <v>249</v>
      </c>
      <c r="B63" s="451">
        <v>1</v>
      </c>
      <c r="C63" s="451">
        <v>1</v>
      </c>
      <c r="D63" s="451">
        <v>3</v>
      </c>
      <c r="E63" s="451"/>
      <c r="F63" s="451">
        <v>2</v>
      </c>
      <c r="G63" s="451">
        <v>1</v>
      </c>
      <c r="H63" s="451"/>
      <c r="I63" s="451">
        <v>8</v>
      </c>
    </row>
    <row r="64" spans="1:9" x14ac:dyDescent="0.25">
      <c r="A64" s="1" t="s">
        <v>865</v>
      </c>
      <c r="B64" s="451"/>
      <c r="C64" s="451"/>
      <c r="D64" s="451"/>
      <c r="E64" s="451"/>
      <c r="F64" s="451">
        <v>2</v>
      </c>
      <c r="G64" s="451"/>
      <c r="H64" s="451">
        <v>1</v>
      </c>
      <c r="I64" s="451">
        <v>3</v>
      </c>
    </row>
    <row r="65" spans="1:9" x14ac:dyDescent="0.25">
      <c r="A65" s="1" t="s">
        <v>253</v>
      </c>
      <c r="B65" s="451"/>
      <c r="C65" s="451"/>
      <c r="D65" s="451">
        <v>1</v>
      </c>
      <c r="E65" s="451">
        <v>1</v>
      </c>
      <c r="F65" s="451">
        <v>2</v>
      </c>
      <c r="G65" s="451">
        <v>1</v>
      </c>
      <c r="H65" s="451"/>
      <c r="I65" s="451">
        <v>5</v>
      </c>
    </row>
    <row r="66" spans="1:9" x14ac:dyDescent="0.25">
      <c r="A66" s="1" t="s">
        <v>544</v>
      </c>
      <c r="B66" s="451"/>
      <c r="C66" s="451"/>
      <c r="D66" s="451"/>
      <c r="E66" s="451"/>
      <c r="F66" s="451"/>
      <c r="G66" s="451"/>
      <c r="H66" s="451">
        <v>1</v>
      </c>
      <c r="I66" s="451">
        <v>1</v>
      </c>
    </row>
    <row r="67" spans="1:9" x14ac:dyDescent="0.25">
      <c r="A67" s="1" t="s">
        <v>257</v>
      </c>
      <c r="B67" s="451"/>
      <c r="C67" s="451"/>
      <c r="D67" s="451"/>
      <c r="E67" s="451">
        <v>1</v>
      </c>
      <c r="F67" s="451">
        <v>1</v>
      </c>
      <c r="G67" s="451"/>
      <c r="H67" s="451">
        <v>1</v>
      </c>
      <c r="I67" s="451">
        <v>3</v>
      </c>
    </row>
    <row r="68" spans="1:9" x14ac:dyDescent="0.25">
      <c r="A68" s="1" t="s">
        <v>263</v>
      </c>
      <c r="B68" s="451"/>
      <c r="C68" s="451"/>
      <c r="D68" s="451"/>
      <c r="E68" s="451"/>
      <c r="F68" s="451">
        <v>1</v>
      </c>
      <c r="G68" s="451"/>
      <c r="H68" s="451"/>
      <c r="I68" s="451">
        <v>1</v>
      </c>
    </row>
    <row r="69" spans="1:9" x14ac:dyDescent="0.25">
      <c r="A69" s="1" t="s">
        <v>270</v>
      </c>
      <c r="B69" s="451">
        <v>1</v>
      </c>
      <c r="C69" s="451">
        <v>3</v>
      </c>
      <c r="D69" s="451"/>
      <c r="E69" s="451">
        <v>3</v>
      </c>
      <c r="F69" s="451">
        <v>4</v>
      </c>
      <c r="G69" s="451">
        <v>1</v>
      </c>
      <c r="H69" s="451">
        <v>4</v>
      </c>
      <c r="I69" s="451">
        <v>16</v>
      </c>
    </row>
    <row r="70" spans="1:9" x14ac:dyDescent="0.25">
      <c r="A70" s="1" t="s">
        <v>134</v>
      </c>
      <c r="B70" s="451"/>
      <c r="C70" s="451">
        <v>1</v>
      </c>
      <c r="D70" s="451"/>
      <c r="E70" s="451">
        <v>2</v>
      </c>
      <c r="F70" s="451"/>
      <c r="G70" s="451"/>
      <c r="H70" s="451"/>
      <c r="I70" s="451">
        <v>3</v>
      </c>
    </row>
    <row r="71" spans="1:9" x14ac:dyDescent="0.25">
      <c r="A71" s="1" t="s">
        <v>1887</v>
      </c>
      <c r="B71" s="451"/>
      <c r="C71" s="451"/>
      <c r="D71" s="451">
        <v>1</v>
      </c>
      <c r="E71" s="451">
        <v>1</v>
      </c>
      <c r="F71" s="451"/>
      <c r="G71" s="451">
        <v>1</v>
      </c>
      <c r="H71" s="451">
        <v>2</v>
      </c>
      <c r="I71" s="451">
        <v>5</v>
      </c>
    </row>
    <row r="72" spans="1:9" x14ac:dyDescent="0.25">
      <c r="A72" s="1" t="s">
        <v>1003</v>
      </c>
      <c r="B72" s="451"/>
      <c r="C72" s="451"/>
      <c r="D72" s="451"/>
      <c r="E72" s="451"/>
      <c r="F72" s="451"/>
      <c r="G72" s="451">
        <v>1</v>
      </c>
      <c r="H72" s="451">
        <v>2</v>
      </c>
      <c r="I72" s="451">
        <v>3</v>
      </c>
    </row>
    <row r="73" spans="1:9" x14ac:dyDescent="0.25">
      <c r="A73" s="1" t="s">
        <v>280</v>
      </c>
      <c r="B73" s="451">
        <v>1</v>
      </c>
      <c r="C73" s="451">
        <v>2</v>
      </c>
      <c r="D73" s="451">
        <v>1</v>
      </c>
      <c r="E73" s="451">
        <v>1</v>
      </c>
      <c r="F73" s="451">
        <v>2</v>
      </c>
      <c r="G73" s="451"/>
      <c r="H73" s="451">
        <v>1</v>
      </c>
      <c r="I73" s="451">
        <v>8</v>
      </c>
    </row>
    <row r="74" spans="1:9" x14ac:dyDescent="0.25">
      <c r="A74" s="1" t="s">
        <v>1030</v>
      </c>
      <c r="B74" s="451"/>
      <c r="C74" s="451"/>
      <c r="D74" s="451"/>
      <c r="E74" s="451"/>
      <c r="F74" s="451">
        <v>1</v>
      </c>
      <c r="G74" s="451"/>
      <c r="H74" s="451">
        <v>1</v>
      </c>
      <c r="I74" s="451">
        <v>2</v>
      </c>
    </row>
    <row r="75" spans="1:9" x14ac:dyDescent="0.25">
      <c r="A75" s="1" t="s">
        <v>558</v>
      </c>
      <c r="B75" s="451"/>
      <c r="C75" s="451"/>
      <c r="D75" s="451">
        <v>2</v>
      </c>
      <c r="E75" s="451">
        <v>2</v>
      </c>
      <c r="F75" s="451"/>
      <c r="G75" s="451"/>
      <c r="H75" s="451">
        <v>1</v>
      </c>
      <c r="I75" s="451">
        <v>5</v>
      </c>
    </row>
    <row r="76" spans="1:9" x14ac:dyDescent="0.25">
      <c r="A76" s="1" t="s">
        <v>417</v>
      </c>
      <c r="B76" s="451"/>
      <c r="C76" s="451"/>
      <c r="D76" s="451"/>
      <c r="E76" s="451">
        <v>1</v>
      </c>
      <c r="F76" s="451"/>
      <c r="G76" s="451"/>
      <c r="H76" s="451"/>
      <c r="I76" s="451">
        <v>1</v>
      </c>
    </row>
    <row r="77" spans="1:9" x14ac:dyDescent="0.25">
      <c r="A77" s="1" t="s">
        <v>888</v>
      </c>
      <c r="B77" s="451"/>
      <c r="C77" s="451"/>
      <c r="D77" s="451"/>
      <c r="E77" s="451"/>
      <c r="F77" s="451">
        <v>1</v>
      </c>
      <c r="G77" s="451"/>
      <c r="H77" s="451"/>
      <c r="I77" s="451">
        <v>1</v>
      </c>
    </row>
    <row r="78" spans="1:9" x14ac:dyDescent="0.25">
      <c r="A78" s="1" t="s">
        <v>698</v>
      </c>
      <c r="B78" s="451">
        <v>1</v>
      </c>
      <c r="C78" s="451">
        <v>1</v>
      </c>
      <c r="D78" s="451">
        <v>2</v>
      </c>
      <c r="E78" s="451">
        <v>1</v>
      </c>
      <c r="F78" s="451"/>
      <c r="G78" s="451"/>
      <c r="H78" s="451"/>
      <c r="I78" s="451">
        <v>5</v>
      </c>
    </row>
    <row r="79" spans="1:9" x14ac:dyDescent="0.25">
      <c r="A79" s="1" t="s">
        <v>917</v>
      </c>
      <c r="B79" s="451"/>
      <c r="C79" s="451"/>
      <c r="D79" s="451"/>
      <c r="E79" s="451"/>
      <c r="F79" s="451">
        <v>1</v>
      </c>
      <c r="G79" s="451"/>
      <c r="H79" s="451">
        <v>1</v>
      </c>
      <c r="I79" s="451">
        <v>2</v>
      </c>
    </row>
    <row r="80" spans="1:9" x14ac:dyDescent="0.25">
      <c r="A80" s="1" t="s">
        <v>291</v>
      </c>
      <c r="B80" s="451"/>
      <c r="C80" s="451"/>
      <c r="D80" s="451"/>
      <c r="E80" s="451"/>
      <c r="F80" s="451">
        <v>1</v>
      </c>
      <c r="G80" s="451"/>
      <c r="H80" s="451">
        <v>1</v>
      </c>
      <c r="I80" s="451">
        <v>2</v>
      </c>
    </row>
    <row r="81" spans="1:9" x14ac:dyDescent="0.25">
      <c r="A81" s="1" t="s">
        <v>2240</v>
      </c>
      <c r="B81" s="451"/>
      <c r="C81" s="451">
        <v>2</v>
      </c>
      <c r="D81" s="451"/>
      <c r="E81" s="451"/>
      <c r="F81" s="451"/>
      <c r="G81" s="451"/>
      <c r="H81" s="451"/>
      <c r="I81" s="451">
        <v>2</v>
      </c>
    </row>
    <row r="82" spans="1:9" x14ac:dyDescent="0.25">
      <c r="A82" s="1" t="s">
        <v>618</v>
      </c>
      <c r="B82" s="451"/>
      <c r="C82" s="451"/>
      <c r="D82" s="451">
        <v>1</v>
      </c>
      <c r="E82" s="451"/>
      <c r="F82" s="451"/>
      <c r="G82" s="451">
        <v>1</v>
      </c>
      <c r="H82" s="451"/>
      <c r="I82" s="451">
        <v>2</v>
      </c>
    </row>
    <row r="83" spans="1:9" x14ac:dyDescent="0.25">
      <c r="A83" s="1" t="s">
        <v>444</v>
      </c>
      <c r="B83" s="451"/>
      <c r="C83" s="451"/>
      <c r="D83" s="451"/>
      <c r="E83" s="451"/>
      <c r="F83" s="451">
        <v>2</v>
      </c>
      <c r="G83" s="451"/>
      <c r="H83" s="451"/>
      <c r="I83" s="451">
        <v>2</v>
      </c>
    </row>
    <row r="84" spans="1:9" x14ac:dyDescent="0.25">
      <c r="A84" s="1" t="s">
        <v>440</v>
      </c>
      <c r="B84" s="451">
        <v>1</v>
      </c>
      <c r="C84" s="451"/>
      <c r="D84" s="451">
        <v>2</v>
      </c>
      <c r="E84" s="451">
        <v>1</v>
      </c>
      <c r="F84" s="451">
        <v>1</v>
      </c>
      <c r="G84" s="451"/>
      <c r="H84" s="451">
        <v>1</v>
      </c>
      <c r="I84" s="451">
        <v>6</v>
      </c>
    </row>
    <row r="85" spans="1:9" x14ac:dyDescent="0.25">
      <c r="A85" s="1" t="s">
        <v>1227</v>
      </c>
      <c r="B85" s="451">
        <v>1</v>
      </c>
      <c r="C85" s="451"/>
      <c r="D85" s="451"/>
      <c r="E85" s="451"/>
      <c r="F85" s="451"/>
      <c r="G85" s="451"/>
      <c r="H85" s="451"/>
      <c r="I85" s="451">
        <v>1</v>
      </c>
    </row>
    <row r="86" spans="1:9" x14ac:dyDescent="0.25">
      <c r="A86" s="1" t="s">
        <v>304</v>
      </c>
      <c r="B86" s="451"/>
      <c r="C86" s="451"/>
      <c r="D86" s="451"/>
      <c r="E86" s="451"/>
      <c r="F86" s="451">
        <v>1</v>
      </c>
      <c r="G86" s="451"/>
      <c r="H86" s="451">
        <v>2</v>
      </c>
      <c r="I86" s="451">
        <v>3</v>
      </c>
    </row>
    <row r="87" spans="1:9" x14ac:dyDescent="0.25">
      <c r="A87" s="1" t="s">
        <v>929</v>
      </c>
      <c r="B87" s="451"/>
      <c r="C87" s="451"/>
      <c r="D87" s="451"/>
      <c r="E87" s="451"/>
      <c r="F87" s="451">
        <v>1</v>
      </c>
      <c r="G87" s="451">
        <v>1</v>
      </c>
      <c r="H87" s="451"/>
      <c r="I87" s="451">
        <v>2</v>
      </c>
    </row>
    <row r="88" spans="1:9" x14ac:dyDescent="0.25">
      <c r="A88" s="1" t="s">
        <v>654</v>
      </c>
      <c r="B88" s="451"/>
      <c r="C88" s="451"/>
      <c r="D88" s="451"/>
      <c r="E88" s="451">
        <v>2</v>
      </c>
      <c r="F88" s="451"/>
      <c r="G88" s="451"/>
      <c r="H88" s="451"/>
      <c r="I88" s="451">
        <v>2</v>
      </c>
    </row>
    <row r="89" spans="1:9" x14ac:dyDescent="0.25">
      <c r="A89" s="1" t="s">
        <v>311</v>
      </c>
      <c r="B89" s="451"/>
      <c r="C89" s="451"/>
      <c r="D89" s="451"/>
      <c r="E89" s="451">
        <v>1</v>
      </c>
      <c r="F89" s="451">
        <v>1</v>
      </c>
      <c r="G89" s="451">
        <v>1</v>
      </c>
      <c r="H89" s="451">
        <v>2</v>
      </c>
      <c r="I89" s="451">
        <v>5</v>
      </c>
    </row>
    <row r="90" spans="1:9" x14ac:dyDescent="0.25">
      <c r="A90" s="1" t="s">
        <v>1475</v>
      </c>
      <c r="B90" s="451"/>
      <c r="C90" s="451"/>
      <c r="D90" s="451"/>
      <c r="E90" s="451">
        <v>1</v>
      </c>
      <c r="F90" s="451"/>
      <c r="G90" s="451"/>
      <c r="H90" s="451"/>
      <c r="I90" s="451">
        <v>1</v>
      </c>
    </row>
    <row r="91" spans="1:9" x14ac:dyDescent="0.25">
      <c r="A91" s="1" t="s">
        <v>341</v>
      </c>
      <c r="B91" s="451"/>
      <c r="C91" s="451"/>
      <c r="D91" s="451"/>
      <c r="E91" s="451">
        <v>1</v>
      </c>
      <c r="F91" s="451">
        <v>1</v>
      </c>
      <c r="G91" s="451"/>
      <c r="H91" s="451">
        <v>2</v>
      </c>
      <c r="I91" s="451">
        <v>4</v>
      </c>
    </row>
    <row r="92" spans="1:9" x14ac:dyDescent="0.25">
      <c r="A92" s="1" t="s">
        <v>347</v>
      </c>
      <c r="B92" s="451"/>
      <c r="C92" s="451"/>
      <c r="D92" s="451">
        <v>2</v>
      </c>
      <c r="E92" s="451">
        <v>3</v>
      </c>
      <c r="F92" s="451">
        <v>9</v>
      </c>
      <c r="G92" s="451">
        <v>4</v>
      </c>
      <c r="H92" s="451">
        <v>4</v>
      </c>
      <c r="I92" s="451">
        <v>22</v>
      </c>
    </row>
    <row r="93" spans="1:9" x14ac:dyDescent="0.25">
      <c r="A93" s="1" t="s">
        <v>2297</v>
      </c>
      <c r="B93" s="451">
        <v>2</v>
      </c>
      <c r="C93" s="451">
        <v>2</v>
      </c>
      <c r="D93" s="451">
        <v>3</v>
      </c>
      <c r="E93" s="451"/>
      <c r="F93" s="451"/>
      <c r="G93" s="451"/>
      <c r="H93" s="451"/>
      <c r="I93" s="451">
        <v>7</v>
      </c>
    </row>
    <row r="94" spans="1:9" x14ac:dyDescent="0.25">
      <c r="A94" s="1" t="s">
        <v>318</v>
      </c>
      <c r="B94" s="451"/>
      <c r="C94" s="451"/>
      <c r="D94" s="451"/>
      <c r="E94" s="451"/>
      <c r="F94" s="451">
        <v>1</v>
      </c>
      <c r="G94" s="451"/>
      <c r="H94" s="451"/>
      <c r="I94" s="451">
        <v>1</v>
      </c>
    </row>
    <row r="95" spans="1:9" x14ac:dyDescent="0.25">
      <c r="A95" s="1" t="s">
        <v>298</v>
      </c>
      <c r="B95" s="451"/>
      <c r="C95" s="451"/>
      <c r="D95" s="451"/>
      <c r="E95" s="451"/>
      <c r="F95" s="451">
        <v>3</v>
      </c>
      <c r="G95" s="451">
        <v>2</v>
      </c>
      <c r="H95" s="451">
        <v>6</v>
      </c>
      <c r="I95" s="451">
        <v>11</v>
      </c>
    </row>
    <row r="96" spans="1:9" x14ac:dyDescent="0.25">
      <c r="A96" s="1" t="s">
        <v>5132</v>
      </c>
      <c r="B96" s="451"/>
      <c r="C96" s="451"/>
      <c r="D96" s="451"/>
      <c r="E96" s="451"/>
      <c r="F96" s="451"/>
      <c r="G96" s="451"/>
      <c r="H96" s="451">
        <v>1</v>
      </c>
      <c r="I96" s="451">
        <v>1</v>
      </c>
    </row>
    <row r="97" spans="1:9" x14ac:dyDescent="0.25">
      <c r="A97" s="1" t="s">
        <v>5127</v>
      </c>
      <c r="B97" s="451">
        <v>25</v>
      </c>
      <c r="C97" s="451">
        <v>33</v>
      </c>
      <c r="D97" s="451">
        <v>61</v>
      </c>
      <c r="E97" s="451">
        <v>97</v>
      </c>
      <c r="F97" s="451">
        <v>144</v>
      </c>
      <c r="G97" s="451">
        <v>44</v>
      </c>
      <c r="H97" s="451">
        <v>70</v>
      </c>
      <c r="I97" s="451">
        <v>474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C2E151EAD443E4C942261FB90AD3523" ma:contentTypeVersion="4" ma:contentTypeDescription="Crée un document." ma:contentTypeScope="" ma:versionID="8d862ae6c3449a34b1179e29be8c68a0">
  <xsd:schema xmlns:xsd="http://www.w3.org/2001/XMLSchema" xmlns:xs="http://www.w3.org/2001/XMLSchema" xmlns:p="http://schemas.microsoft.com/office/2006/metadata/properties" xmlns:ns2="78ea2725-a770-4750-9d6c-0a1637f3822f" targetNamespace="http://schemas.microsoft.com/office/2006/metadata/properties" ma:root="true" ma:fieldsID="82de733bef6575acade6b68608e895e4" ns2:_="">
    <xsd:import namespace="78ea2725-a770-4750-9d6c-0a1637f3822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ea2725-a770-4750-9d6c-0a1637f382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7226D9-8AA2-4F6D-A753-52412BA77DD3}">
  <ds:schemaRefs>
    <ds:schemaRef ds:uri="http://schemas.microsoft.com/sharepoint/v3/contenttype/forms"/>
  </ds:schemaRefs>
</ds:datastoreItem>
</file>

<file path=customXml/itemProps2.xml><?xml version="1.0" encoding="utf-8"?>
<ds:datastoreItem xmlns:ds="http://schemas.openxmlformats.org/officeDocument/2006/customXml" ds:itemID="{C8191C78-D059-4816-8DE7-C6745EC86567}">
  <ds:schemaRefs>
    <ds:schemaRef ds:uri="http://purl.org/dc/elements/1.1/"/>
    <ds:schemaRef ds:uri="http://schemas.microsoft.com/office/2006/metadata/properties"/>
    <ds:schemaRef ds:uri="78ea2725-a770-4750-9d6c-0a1637f3822f"/>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0BDA4C81-61BC-4780-97A5-37DF07EF33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ea2725-a770-4750-9d6c-0a1637f382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RECAP 17-FORTH</vt:lpstr>
      <vt:lpstr>REVUES CLASSEES PAR ANNEE</vt:lpstr>
      <vt:lpstr>AUTEUR 1 PAR ANNEE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BONIFACIO Antonia</dc:creator>
  <cp:keywords/>
  <dc:description/>
  <cp:lastModifiedBy>FRANCOISE Caroline</cp:lastModifiedBy>
  <cp:revision/>
  <dcterms:created xsi:type="dcterms:W3CDTF">2021-03-29T13:25:24Z</dcterms:created>
  <dcterms:modified xsi:type="dcterms:W3CDTF">2022-04-15T14:50:41Z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0x0101007C2E151EAD443E4C942261FB90AD3523</vt:lpwstr>
  </property>
</Properties>
</file>