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6" i="1" l="1"/>
  <c r="J4" i="1"/>
  <c r="J5" i="1"/>
  <c r="K6" i="1"/>
  <c r="H6" i="1"/>
  <c r="H7" i="1" s="1"/>
  <c r="H8" i="1" s="1"/>
  <c r="H9" i="1" s="1"/>
  <c r="H10" i="1" s="1"/>
  <c r="H11" i="1" s="1"/>
  <c r="K7" i="1" l="1"/>
  <c r="K4" i="1"/>
  <c r="K5" i="1"/>
  <c r="K3" i="1"/>
  <c r="L3" i="1" s="1"/>
  <c r="L4" i="1" l="1"/>
  <c r="L5" i="1" s="1"/>
  <c r="L6" i="1" s="1"/>
  <c r="L7" i="1" s="1"/>
  <c r="L2" i="1"/>
  <c r="K2" i="1"/>
  <c r="H4" i="1"/>
  <c r="H5" i="1" s="1"/>
  <c r="H3" i="1"/>
  <c r="H2" i="1"/>
  <c r="J2" i="1"/>
  <c r="J3" i="1"/>
  <c r="F2" i="1" l="1"/>
</calcChain>
</file>

<file path=xl/sharedStrings.xml><?xml version="1.0" encoding="utf-8"?>
<sst xmlns="http://schemas.openxmlformats.org/spreadsheetml/2006/main" count="33" uniqueCount="26">
  <si>
    <t>stoke</t>
  </si>
  <si>
    <t>Units Perchased</t>
  </si>
  <si>
    <t>Price Perchased</t>
  </si>
  <si>
    <t>Units sold</t>
  </si>
  <si>
    <t>Price sold</t>
  </si>
  <si>
    <t>Deposeted</t>
  </si>
  <si>
    <t>Withrawed</t>
  </si>
  <si>
    <t>Have</t>
  </si>
  <si>
    <t>Status</t>
  </si>
  <si>
    <t>AMOC</t>
  </si>
  <si>
    <t>ALCN</t>
  </si>
  <si>
    <t>ATLC</t>
  </si>
  <si>
    <t>Sold</t>
  </si>
  <si>
    <t>ABUK</t>
  </si>
  <si>
    <t>HELI</t>
  </si>
  <si>
    <t>Profit(%)</t>
  </si>
  <si>
    <t>Profit($)</t>
  </si>
  <si>
    <t>QNBA</t>
  </si>
  <si>
    <t>Total Profit($)</t>
  </si>
  <si>
    <t>CCAP</t>
  </si>
  <si>
    <t>UASG</t>
  </si>
  <si>
    <t>MW</t>
  </si>
  <si>
    <t>M</t>
  </si>
  <si>
    <t>EFID</t>
  </si>
  <si>
    <t>SWDY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</si>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</sst>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8" sqref="A8:XFD8"/>
    </sheetView>
  </sheetViews>
  <sheetFormatPr defaultRowHeight="13.8" x14ac:dyDescent="0.25"/>
  <cols>
    <col min="1" max="1" width="6.19921875" bestFit="1" customWidth="1"/>
    <col min="2" max="3" width="14.19921875" bestFit="1" customWidth="1"/>
    <col min="6" max="6" width="9.59765625" bestFit="1" customWidth="1"/>
    <col min="7" max="7" width="9.3984375" bestFit="1" customWidth="1"/>
    <col min="8" max="8" width="7.8984375" bestFit="1" customWidth="1"/>
    <col min="9" max="9" width="10.19921875" bestFit="1" customWidth="1"/>
    <col min="10" max="10" width="7.69921875" bestFit="1" customWidth="1"/>
    <col min="12" max="12" width="11.898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18</v>
      </c>
      <c r="M1" t="s">
        <v>21</v>
      </c>
    </row>
    <row r="2" spans="1:13" x14ac:dyDescent="0.25">
      <c r="A2" t="s">
        <v>9</v>
      </c>
      <c r="B2">
        <v>11</v>
      </c>
      <c r="C2">
        <v>7.98</v>
      </c>
      <c r="D2">
        <v>11</v>
      </c>
      <c r="E2">
        <v>7.74</v>
      </c>
      <c r="F2">
        <f>40+64.02-29.78+2+25.42</f>
        <v>101.66</v>
      </c>
      <c r="H2">
        <f>IF(I2="Sold",F2-B2*C2+D2*E2-G2-7,F2-B2*C2+D2*E2-G2-3.5)</f>
        <v>92.02</v>
      </c>
      <c r="I2" t="s">
        <v>12</v>
      </c>
      <c r="J2">
        <f>IF((B2*C2)/(D2*E2)&gt;1,(1-(B2*C2)/(D2*E2))*100,(B2*C2/(D2*E2)-1)*100)</f>
        <v>-3.1007751937984551</v>
      </c>
      <c r="K2">
        <f>IF(I2="Sold",D2*E2-C2*B2-7,"")</f>
        <v>-9.64</v>
      </c>
      <c r="L2">
        <f>K2</f>
        <v>-9.64</v>
      </c>
    </row>
    <row r="3" spans="1:13" x14ac:dyDescent="0.25">
      <c r="A3" t="s">
        <v>10</v>
      </c>
      <c r="B3">
        <v>18</v>
      </c>
      <c r="C3">
        <v>19.72</v>
      </c>
      <c r="D3">
        <v>18</v>
      </c>
      <c r="E3">
        <v>18.03</v>
      </c>
      <c r="F3">
        <v>1379</v>
      </c>
      <c r="H3">
        <f>IF(I3="Sold",F3-B3*C3+D3*E3-G3+H2-7,F3-B3*C3+D3*E3-G3+H2-3.5)</f>
        <v>1433.6</v>
      </c>
      <c r="I3" t="s">
        <v>12</v>
      </c>
      <c r="J3">
        <f>IF((B3*C3)/(D3*E3)&gt;1,(1-(B3*C3)/(D3*E3))*100,(B3*C3/(D3*E3)-1)*100)</f>
        <v>-9.3732667775928924</v>
      </c>
      <c r="K3">
        <f>IF(I3="Sold",D3*E3-C3*B3-7,0)</f>
        <v>-37.419999999999959</v>
      </c>
      <c r="L3">
        <f>L2+K3</f>
        <v>-47.05999999999996</v>
      </c>
    </row>
    <row r="4" spans="1:13" x14ac:dyDescent="0.25">
      <c r="A4" t="s">
        <v>11</v>
      </c>
      <c r="B4">
        <v>89</v>
      </c>
      <c r="C4">
        <v>3.95</v>
      </c>
      <c r="D4">
        <v>89</v>
      </c>
      <c r="E4">
        <v>3.75</v>
      </c>
      <c r="F4">
        <v>1500</v>
      </c>
      <c r="H4">
        <f t="shared" ref="H4:H11" si="0">IF(I4="Sold",F4-B4*C4+D4*E4-G4+H3-7,F4-B4*C4+D4*E4-G4+H3-3.5)</f>
        <v>2908.8</v>
      </c>
      <c r="I4" t="s">
        <v>12</v>
      </c>
      <c r="J4">
        <f t="shared" ref="J4:J5" si="1">IF((B4*C4)/(D4*E4)&gt;1,(1-(B4*C4)/(D4*E4))*100,(B4*C4/(D4*E4)-1)*100)</f>
        <v>-5.3333333333333455</v>
      </c>
      <c r="K4">
        <f t="shared" ref="K4:K7" si="2">IF(I4="Sold",D4*E4-C4*B4-7,0)</f>
        <v>-24.800000000000011</v>
      </c>
      <c r="L4">
        <f>L3+K4</f>
        <v>-71.859999999999971</v>
      </c>
    </row>
    <row r="5" spans="1:13" x14ac:dyDescent="0.25">
      <c r="A5" t="s">
        <v>13</v>
      </c>
      <c r="B5">
        <v>16</v>
      </c>
      <c r="C5">
        <v>42.5</v>
      </c>
      <c r="D5">
        <v>16</v>
      </c>
      <c r="E5">
        <v>41.81</v>
      </c>
      <c r="H5">
        <f t="shared" si="0"/>
        <v>2890.76</v>
      </c>
      <c r="I5" t="s">
        <v>12</v>
      </c>
      <c r="J5">
        <f t="shared" si="1"/>
        <v>-1.6503228892609467</v>
      </c>
      <c r="K5">
        <f t="shared" si="2"/>
        <v>-18.039999999999964</v>
      </c>
      <c r="L5">
        <f>L4+K5</f>
        <v>-89.899999999999935</v>
      </c>
    </row>
    <row r="6" spans="1:13" x14ac:dyDescent="0.25">
      <c r="A6" t="s">
        <v>14</v>
      </c>
      <c r="B6">
        <v>78</v>
      </c>
      <c r="C6">
        <v>9.4700000000000006</v>
      </c>
      <c r="D6">
        <v>78</v>
      </c>
      <c r="E6">
        <v>10.15</v>
      </c>
      <c r="H6">
        <f t="shared" si="0"/>
        <v>2936.8</v>
      </c>
      <c r="I6" t="s">
        <v>12</v>
      </c>
      <c r="J6">
        <f>IF((B6*C6)/(D6*E6)&gt;1,(1-(B6*C6)/(D6*E6))*100,(B6*C6/(D6*E6)-1)*100)</f>
        <v>-6.6995073891625516</v>
      </c>
      <c r="K6">
        <f t="shared" si="2"/>
        <v>46.039999999999964</v>
      </c>
      <c r="L6">
        <f t="shared" ref="L6:L7" si="3">L5+K6</f>
        <v>-43.859999999999971</v>
      </c>
    </row>
    <row r="7" spans="1:13" x14ac:dyDescent="0.25">
      <c r="A7" t="s">
        <v>17</v>
      </c>
      <c r="B7">
        <v>1</v>
      </c>
      <c r="C7">
        <v>19</v>
      </c>
      <c r="D7">
        <v>1</v>
      </c>
      <c r="E7">
        <v>20.6</v>
      </c>
      <c r="H7">
        <f t="shared" si="0"/>
        <v>2931.4</v>
      </c>
      <c r="I7" t="s">
        <v>12</v>
      </c>
      <c r="J7">
        <f>IF((B7*C7)/(D7*E7)&gt;1,(1-(B7*C7)/(D7*E7))*100,(B7*C7/(D7*E7)-1)*100)</f>
        <v>-7.7669902912621431</v>
      </c>
      <c r="K7">
        <f t="shared" si="2"/>
        <v>-5.3999999999999986</v>
      </c>
      <c r="L7">
        <f t="shared" si="3"/>
        <v>-49.25999999999997</v>
      </c>
    </row>
    <row r="8" spans="1:13" x14ac:dyDescent="0.25">
      <c r="A8" t="s">
        <v>19</v>
      </c>
      <c r="B8">
        <v>375</v>
      </c>
      <c r="C8">
        <v>2.0099999999999998</v>
      </c>
      <c r="H8">
        <f t="shared" si="0"/>
        <v>2174.15</v>
      </c>
      <c r="M8" t="s">
        <v>22</v>
      </c>
    </row>
    <row r="9" spans="1:13" x14ac:dyDescent="0.25">
      <c r="A9" t="s">
        <v>20</v>
      </c>
      <c r="B9">
        <v>850</v>
      </c>
      <c r="C9">
        <v>0.87</v>
      </c>
      <c r="H9">
        <f t="shared" si="0"/>
        <v>1431.15</v>
      </c>
      <c r="M9" t="s">
        <v>22</v>
      </c>
    </row>
    <row r="10" spans="1:13" x14ac:dyDescent="0.25">
      <c r="A10" t="s">
        <v>23</v>
      </c>
      <c r="B10">
        <v>39</v>
      </c>
      <c r="C10">
        <v>16.7</v>
      </c>
      <c r="H10">
        <f t="shared" si="0"/>
        <v>776.35000000000014</v>
      </c>
      <c r="M10" t="s">
        <v>22</v>
      </c>
    </row>
    <row r="11" spans="1:13" x14ac:dyDescent="0.25">
      <c r="A11" t="s">
        <v>24</v>
      </c>
      <c r="B11">
        <v>59</v>
      </c>
      <c r="C11">
        <v>13.4</v>
      </c>
      <c r="H11">
        <f t="shared" si="0"/>
        <v>-17.749999999999886</v>
      </c>
      <c r="M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2023-02-21T17:07:28Z</dcterms:modified>
</cp:coreProperties>
</file>