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raining data analyst\Session2\"/>
    </mc:Choice>
  </mc:AlternateContent>
  <xr:revisionPtr revIDLastSave="0" documentId="13_ncr:1_{F788E817-461E-4290-A4EF-98E84F3087F3}" xr6:coauthVersionLast="47" xr6:coauthVersionMax="47" xr10:uidLastSave="{00000000-0000-0000-0000-000000000000}"/>
  <bookViews>
    <workbookView xWindow="-120" yWindow="-120" windowWidth="23640" windowHeight="15720" xr2:uid="{00000000-000D-0000-FFFF-FFFF00000000}"/>
  </bookViews>
  <sheets>
    <sheet name="Sheet1" sheetId="2" r:id="rId1"/>
  </sheets>
  <definedNames>
    <definedName name="_xlnm._FilterDatabase" localSheetId="0" hidden="1">Sheet1!$A$1:$Q$51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</calcChain>
</file>

<file path=xl/sharedStrings.xml><?xml version="1.0" encoding="utf-8"?>
<sst xmlns="http://schemas.openxmlformats.org/spreadsheetml/2006/main" count="167" uniqueCount="78">
  <si>
    <t>Campaign ID</t>
  </si>
  <si>
    <t>Campaign Name</t>
  </si>
  <si>
    <t>Start Date</t>
  </si>
  <si>
    <t>End Date</t>
  </si>
  <si>
    <t>Channel</t>
  </si>
  <si>
    <t>Target Audience</t>
  </si>
  <si>
    <t>Impressions</t>
  </si>
  <si>
    <t>Clicks</t>
  </si>
  <si>
    <t>Bookings</t>
  </si>
  <si>
    <t>Spend</t>
  </si>
  <si>
    <t>Revenue</t>
  </si>
  <si>
    <t>Campaign 1</t>
  </si>
  <si>
    <t>Radio</t>
  </si>
  <si>
    <t>Seniors</t>
  </si>
  <si>
    <t>Campaign 2</t>
  </si>
  <si>
    <t>Billboards</t>
  </si>
  <si>
    <t>Campaign 3</t>
  </si>
  <si>
    <t>Campaign 4</t>
  </si>
  <si>
    <t>Email</t>
  </si>
  <si>
    <t>Young Adults</t>
  </si>
  <si>
    <t>Campaign 5</t>
  </si>
  <si>
    <t>Search Engine</t>
  </si>
  <si>
    <t>Families</t>
  </si>
  <si>
    <t>Campaign 6</t>
  </si>
  <si>
    <t>Campaign 7</t>
  </si>
  <si>
    <t>Campaign 8</t>
  </si>
  <si>
    <t>TV</t>
  </si>
  <si>
    <t>Campaign 9</t>
  </si>
  <si>
    <t>Influencers</t>
  </si>
  <si>
    <t>Business Travelers</t>
  </si>
  <si>
    <t>Campaign 10</t>
  </si>
  <si>
    <t>Campaign 11</t>
  </si>
  <si>
    <t>Campaign 12</t>
  </si>
  <si>
    <t>Social Media</t>
  </si>
  <si>
    <t>Campaign 13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</si>
  <si>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</si>
  <si>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</si>
  <si>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</si>
  <si>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</si>
  <si>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</si>
  <si>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</si>
  <si>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</si>
  <si>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</si>
  <si>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</si>
  <si>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</si>
  <si>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</si>
  <si>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</si>
  <si>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</si>
  <si>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</si>
  <si>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</si>
  <si>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</si>
  <si>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</si>
  <si>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</si>
  <si>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</si>
  <si>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</si>
  <si>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</si>
  <si>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</si>
  <si>
    <t>Campaign 36</t>
  </si>
  <si>
    <t>Campaign 37</t>
  </si>
  <si>
    <t>Campaign 38</t>
  </si>
  <si>
    <t>Campaign 39</t>
  </si>
  <si>
    <t>Campaign 40</t>
  </si>
  <si>
    <t>Campaign 41</t>
  </si>
  <si>
    <t>Campaign 42</t>
  </si>
  <si>
    <t>Campaign 43</t>
  </si>
  <si>
    <t>Campaign 44</t>
  </si>
  <si>
    <t>Campaign 45</t>
  </si>
  <si>
    <t>Campaign 46</t>
  </si>
  <si>
    <t>Campaign 47</t>
  </si>
  <si>
    <t>Campaign 48</t>
  </si>
  <si>
    <t>Campaign 49</t>
  </si>
  <si>
    <t>Campaign 50</t>
  </si>
  <si>
    <t>Valid Data</t>
  </si>
  <si>
    <t>CTR</t>
  </si>
  <si>
    <t>Conversion Rate</t>
  </si>
  <si>
    <t>CPC</t>
  </si>
  <si>
    <t>CPB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</si>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</sst>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2" fontId="2" fillId="0" borderId="1" xfId="0" applyNumberFormat="1" applyFont="1" applyBorder="1" applyAlignment="1">
      <alignment horizontal="center" vertical="top"/>
    </xf>
    <xf numFmtId="14" fontId="3" fillId="0" borderId="0" xfId="0" applyNumberFormat="1" applyFon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1E27-EE31-4096-887B-8D7E47057C80}">
  <dimension ref="A1:Q51"/>
  <sheetViews>
    <sheetView tabSelected="1" topLeftCell="C1" zoomScaleNormal="100" workbookViewId="0">
      <selection activeCell="M2" sqref="M2:M51"/>
    </sheetView>
  </sheetViews>
  <sheetFormatPr defaultRowHeight="15" x14ac:dyDescent="0.25"/>
  <cols>
    <col min="1" max="1" width="11.7109375" bestFit="1" customWidth="1"/>
    <col min="2" max="2" width="15" bestFit="1" customWidth="1"/>
    <col min="3" max="4" width="18.140625" style="2" bestFit="1" customWidth="1"/>
    <col min="5" max="5" width="13.42578125" bestFit="1" customWidth="1"/>
    <col min="6" max="6" width="15.85546875" bestFit="1" customWidth="1"/>
    <col min="7" max="7" width="16.28515625" bestFit="1" customWidth="1"/>
    <col min="8" max="8" width="10.5703125" bestFit="1" customWidth="1"/>
    <col min="9" max="9" width="13.5703125" bestFit="1" customWidth="1"/>
    <col min="10" max="10" width="11.140625" bestFit="1" customWidth="1"/>
    <col min="11" max="11" width="13.42578125" bestFit="1" customWidth="1"/>
    <col min="12" max="12" width="17.85546875" bestFit="1" customWidth="1"/>
    <col min="14" max="14" width="15.5703125" bestFit="1" customWidth="1"/>
    <col min="16" max="16" width="14.28515625" bestFit="1" customWidth="1"/>
    <col min="17" max="17" width="13.42578125" bestFit="1" customWidth="1"/>
  </cols>
  <sheetData>
    <row r="1" spans="1:17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8" t="s">
        <v>72</v>
      </c>
      <c r="K1" s="5" t="s">
        <v>73</v>
      </c>
      <c r="L1" s="9" t="s">
        <v>74</v>
      </c>
      <c r="M1" s="5" t="s">
        <v>75</v>
      </c>
      <c r="N1" s="9" t="s">
        <v>76</v>
      </c>
      <c r="O1" s="5" t="s">
        <v>77</v>
      </c>
      <c r="P1" s="3" t="s">
        <v>2</v>
      </c>
      <c r="Q1" s="6" t="s">
        <v>3</v>
      </c>
    </row>
    <row r="2" spans="1:17" x14ac:dyDescent="0.25">
      <c r="A2">
        <v>1</v>
      </c>
      <c r="B2" t="s">
        <v>11</v>
      </c>
      <c r="C2" t="s">
        <v>12</v>
      </c>
      <c r="D2" t="s">
        <v>13</v>
      </c>
      <c r="E2">
        <v>24809</v>
      </c>
      <c r="F2">
        <v>0</v>
      </c>
      <c r="G2">
        <v>2104</v>
      </c>
      <c r="H2">
        <v>18703</v>
      </c>
      <c r="I2" s="1">
        <v>7048.4</v>
      </c>
      <c r="J2" t="str">
        <f>IF(F2 &gt;= G2, "Valid", "Error")</f>
        <v>Error</v>
      </c>
      <c r="K2">
        <f>F2/E2*100</f>
        <v>0</v>
      </c>
      <c r="L2">
        <f>IFERROR(G2/F2*100, 0)</f>
        <v>0</v>
      </c>
      <c r="M2">
        <f>IFERROR(H2/F2, 0)</f>
        <v>0</v>
      </c>
      <c r="N2">
        <f>H2/G2</f>
        <v>8.8892585551330807</v>
      </c>
      <c r="O2">
        <f>((I2-H2)/H2)*100</f>
        <v>-62.314067261936593</v>
      </c>
      <c r="P2" s="4">
        <v>45324</v>
      </c>
      <c r="Q2" s="7">
        <v>45348.178184918783</v>
      </c>
    </row>
    <row r="3" spans="1:17" x14ac:dyDescent="0.25">
      <c r="A3">
        <v>2</v>
      </c>
      <c r="B3" t="s">
        <v>14</v>
      </c>
      <c r="C3" t="s">
        <v>15</v>
      </c>
      <c r="D3" t="s">
        <v>13</v>
      </c>
      <c r="E3">
        <v>193273</v>
      </c>
      <c r="F3">
        <v>0</v>
      </c>
      <c r="G3">
        <v>11565</v>
      </c>
      <c r="H3">
        <v>27700</v>
      </c>
      <c r="I3" s="1">
        <v>21048.3</v>
      </c>
      <c r="J3" t="str">
        <f t="shared" ref="J3:J51" si="0">IF(F3 &gt;= G3, "Valid", "Error")</f>
        <v>Error</v>
      </c>
      <c r="K3">
        <f t="shared" ref="K3:K51" si="1">F3/E3*100</f>
        <v>0</v>
      </c>
      <c r="L3">
        <f t="shared" ref="L3:L51" si="2">IFERROR(G3/F3*100, 0)</f>
        <v>0</v>
      </c>
      <c r="M3">
        <f t="shared" ref="M3:M51" si="3">IFERROR(H3/F3, 0)</f>
        <v>0</v>
      </c>
      <c r="N3">
        <f t="shared" ref="N3:N51" si="4">H3/G3</f>
        <v>2.3951578037181149</v>
      </c>
      <c r="O3">
        <f t="shared" ref="O3:O51" si="5">((I3-H3)/H3)*100</f>
        <v>-24.013357400722025</v>
      </c>
      <c r="P3" s="4">
        <v>45156</v>
      </c>
      <c r="Q3" s="7">
        <v>45172.178184924887</v>
      </c>
    </row>
    <row r="4" spans="1:17" x14ac:dyDescent="0.25">
      <c r="A4">
        <v>3</v>
      </c>
      <c r="B4" t="s">
        <v>16</v>
      </c>
      <c r="C4" t="s">
        <v>12</v>
      </c>
      <c r="D4" t="s">
        <v>13</v>
      </c>
      <c r="E4">
        <v>164528</v>
      </c>
      <c r="F4">
        <v>0</v>
      </c>
      <c r="G4">
        <v>22242</v>
      </c>
      <c r="H4">
        <v>37043</v>
      </c>
      <c r="I4" s="1">
        <v>31361.22</v>
      </c>
      <c r="J4" t="str">
        <f t="shared" si="0"/>
        <v>Error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1.665452747055121</v>
      </c>
      <c r="O4">
        <f t="shared" si="5"/>
        <v>-15.338336527819019</v>
      </c>
      <c r="P4" s="4">
        <v>45320</v>
      </c>
      <c r="Q4" s="7">
        <v>45341.178184925091</v>
      </c>
    </row>
    <row r="5" spans="1:17" x14ac:dyDescent="0.25">
      <c r="A5">
        <v>4</v>
      </c>
      <c r="B5" t="s">
        <v>17</v>
      </c>
      <c r="C5" t="s">
        <v>18</v>
      </c>
      <c r="D5" t="s">
        <v>19</v>
      </c>
      <c r="E5">
        <v>48765</v>
      </c>
      <c r="F5">
        <v>2569</v>
      </c>
      <c r="G5" s="1">
        <v>91.066666666666663</v>
      </c>
      <c r="H5">
        <v>11469</v>
      </c>
      <c r="I5" s="1">
        <v>2732</v>
      </c>
      <c r="J5" t="str">
        <f t="shared" si="0"/>
        <v>Valid</v>
      </c>
      <c r="K5">
        <f t="shared" si="1"/>
        <v>5.2681226289346874</v>
      </c>
      <c r="L5">
        <f t="shared" si="2"/>
        <v>3.5448293758920459</v>
      </c>
      <c r="M5">
        <f t="shared" si="3"/>
        <v>4.4643830284157255</v>
      </c>
      <c r="N5">
        <f t="shared" si="4"/>
        <v>125.94070278184481</v>
      </c>
      <c r="O5">
        <f t="shared" si="5"/>
        <v>-76.179265847066006</v>
      </c>
      <c r="P5" s="4">
        <v>45355</v>
      </c>
      <c r="Q5" s="7">
        <v>45372.178184925207</v>
      </c>
    </row>
    <row r="6" spans="1:17" x14ac:dyDescent="0.25">
      <c r="A6">
        <v>5</v>
      </c>
      <c r="B6" t="s">
        <v>20</v>
      </c>
      <c r="C6" t="s">
        <v>21</v>
      </c>
      <c r="D6" t="s">
        <v>22</v>
      </c>
      <c r="E6">
        <v>356076</v>
      </c>
      <c r="F6">
        <v>45973</v>
      </c>
      <c r="G6" s="1">
        <v>1334.4</v>
      </c>
      <c r="H6">
        <v>35105</v>
      </c>
      <c r="I6" s="1">
        <v>21016.799999999999</v>
      </c>
      <c r="J6" t="str">
        <f t="shared" si="0"/>
        <v>Valid</v>
      </c>
      <c r="K6">
        <f t="shared" si="1"/>
        <v>12.911007762387804</v>
      </c>
      <c r="L6">
        <f t="shared" si="2"/>
        <v>2.9025732495160201</v>
      </c>
      <c r="M6">
        <f t="shared" si="3"/>
        <v>0.76360037413264303</v>
      </c>
      <c r="N6">
        <f t="shared" si="4"/>
        <v>26.307703836930454</v>
      </c>
      <c r="O6">
        <f t="shared" si="5"/>
        <v>-40.131605184446663</v>
      </c>
      <c r="P6" s="4">
        <v>45238</v>
      </c>
      <c r="Q6" s="7">
        <v>45262.178184925317</v>
      </c>
    </row>
    <row r="7" spans="1:17" x14ac:dyDescent="0.25">
      <c r="A7">
        <v>6</v>
      </c>
      <c r="B7" t="s">
        <v>23</v>
      </c>
      <c r="C7" t="s">
        <v>21</v>
      </c>
      <c r="D7" t="s">
        <v>13</v>
      </c>
      <c r="E7">
        <v>61949</v>
      </c>
      <c r="F7">
        <v>11031</v>
      </c>
      <c r="G7" s="1">
        <v>227.2</v>
      </c>
      <c r="H7">
        <v>47101</v>
      </c>
      <c r="I7" s="1">
        <v>9508.32</v>
      </c>
      <c r="J7" t="str">
        <f t="shared" si="0"/>
        <v>Valid</v>
      </c>
      <c r="K7">
        <f t="shared" si="1"/>
        <v>17.806582834266894</v>
      </c>
      <c r="L7">
        <f t="shared" si="2"/>
        <v>2.0596500770555708</v>
      </c>
      <c r="M7">
        <f t="shared" si="3"/>
        <v>4.2698758045508116</v>
      </c>
      <c r="N7">
        <f t="shared" si="4"/>
        <v>207.31073943661974</v>
      </c>
      <c r="O7">
        <f t="shared" si="5"/>
        <v>-79.81291267701323</v>
      </c>
      <c r="P7" s="4">
        <v>45406</v>
      </c>
      <c r="Q7" s="7">
        <v>45418.17818492544</v>
      </c>
    </row>
    <row r="8" spans="1:17" x14ac:dyDescent="0.25">
      <c r="A8">
        <v>7</v>
      </c>
      <c r="B8" t="s">
        <v>24</v>
      </c>
      <c r="C8" t="s">
        <v>12</v>
      </c>
      <c r="D8" t="s">
        <v>22</v>
      </c>
      <c r="E8">
        <v>196615</v>
      </c>
      <c r="F8">
        <v>0</v>
      </c>
      <c r="G8">
        <v>5130.2666666666664</v>
      </c>
      <c r="H8">
        <v>31386</v>
      </c>
      <c r="I8" s="1">
        <v>17167.86</v>
      </c>
      <c r="J8" t="str">
        <f t="shared" si="0"/>
        <v>Error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6.1178106401226708</v>
      </c>
      <c r="O8">
        <f t="shared" si="5"/>
        <v>-45.300898489772507</v>
      </c>
      <c r="P8" s="4">
        <v>45324</v>
      </c>
      <c r="Q8" s="7">
        <v>45347.178184925557</v>
      </c>
    </row>
    <row r="9" spans="1:17" x14ac:dyDescent="0.25">
      <c r="A9">
        <v>8</v>
      </c>
      <c r="B9" t="s">
        <v>25</v>
      </c>
      <c r="C9" t="s">
        <v>26</v>
      </c>
      <c r="D9" t="s">
        <v>22</v>
      </c>
      <c r="E9">
        <v>994751</v>
      </c>
      <c r="F9">
        <v>0</v>
      </c>
      <c r="G9" s="1">
        <v>759.5333333333333</v>
      </c>
      <c r="H9">
        <v>41976</v>
      </c>
      <c r="I9" s="1">
        <v>322437.26</v>
      </c>
      <c r="J9" t="str">
        <f t="shared" si="0"/>
        <v>Error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55.265513912051262</v>
      </c>
      <c r="O9">
        <f t="shared" si="5"/>
        <v>668.14670287783497</v>
      </c>
      <c r="P9" s="4">
        <v>45305</v>
      </c>
      <c r="Q9" s="7">
        <v>45331.17818492568</v>
      </c>
    </row>
    <row r="10" spans="1:17" x14ac:dyDescent="0.25">
      <c r="A10">
        <v>9</v>
      </c>
      <c r="B10" t="s">
        <v>27</v>
      </c>
      <c r="C10" t="s">
        <v>28</v>
      </c>
      <c r="D10" t="s">
        <v>29</v>
      </c>
      <c r="E10">
        <v>107193</v>
      </c>
      <c r="F10">
        <v>11662</v>
      </c>
      <c r="G10" s="1">
        <v>758.86666666666667</v>
      </c>
      <c r="H10">
        <v>44051</v>
      </c>
      <c r="I10" s="1">
        <v>37027.25</v>
      </c>
      <c r="J10" t="str">
        <f t="shared" si="0"/>
        <v>Valid</v>
      </c>
      <c r="K10">
        <f t="shared" si="1"/>
        <v>10.879441754592184</v>
      </c>
      <c r="L10">
        <f t="shared" si="2"/>
        <v>6.507174298290745</v>
      </c>
      <c r="M10">
        <f t="shared" si="3"/>
        <v>3.7773109243697478</v>
      </c>
      <c r="N10">
        <f t="shared" si="4"/>
        <v>58.048405516999033</v>
      </c>
      <c r="O10">
        <f t="shared" si="5"/>
        <v>-15.944586956028239</v>
      </c>
      <c r="P10" s="4">
        <v>45212</v>
      </c>
      <c r="Q10" s="7">
        <v>45225.178184925811</v>
      </c>
    </row>
    <row r="11" spans="1:17" x14ac:dyDescent="0.25">
      <c r="A11">
        <v>10</v>
      </c>
      <c r="B11" t="s">
        <v>30</v>
      </c>
      <c r="C11" t="s">
        <v>28</v>
      </c>
      <c r="D11" t="s">
        <v>19</v>
      </c>
      <c r="E11">
        <v>139454</v>
      </c>
      <c r="F11">
        <v>24787</v>
      </c>
      <c r="G11" s="1">
        <v>2036.7333333333333</v>
      </c>
      <c r="H11">
        <v>7048</v>
      </c>
      <c r="I11" s="1">
        <v>47125.62</v>
      </c>
      <c r="J11" t="str">
        <f t="shared" si="0"/>
        <v>Valid</v>
      </c>
      <c r="K11">
        <f t="shared" si="1"/>
        <v>17.774319847404879</v>
      </c>
      <c r="L11">
        <f t="shared" si="2"/>
        <v>8.2169416764164005</v>
      </c>
      <c r="M11">
        <f t="shared" si="3"/>
        <v>0.2843425989429943</v>
      </c>
      <c r="N11">
        <f t="shared" si="4"/>
        <v>3.4604431933488264</v>
      </c>
      <c r="O11">
        <f t="shared" si="5"/>
        <v>568.63819523269012</v>
      </c>
      <c r="P11" s="4">
        <v>45096</v>
      </c>
      <c r="Q11" s="7">
        <v>45123.178184925928</v>
      </c>
    </row>
    <row r="12" spans="1:17" x14ac:dyDescent="0.25">
      <c r="A12">
        <v>11</v>
      </c>
      <c r="B12" t="s">
        <v>31</v>
      </c>
      <c r="C12" t="s">
        <v>12</v>
      </c>
      <c r="D12" t="s">
        <v>13</v>
      </c>
      <c r="E12">
        <v>81877</v>
      </c>
      <c r="F12">
        <v>0</v>
      </c>
      <c r="G12">
        <v>147.19999999999999</v>
      </c>
      <c r="H12">
        <v>44001</v>
      </c>
      <c r="I12" s="1">
        <v>12147.52</v>
      </c>
      <c r="J12" t="str">
        <f t="shared" si="0"/>
        <v>Error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298.91983695652175</v>
      </c>
      <c r="O12">
        <f t="shared" si="5"/>
        <v>-72.392627440285452</v>
      </c>
      <c r="P12" s="4">
        <v>45339</v>
      </c>
      <c r="Q12" s="7">
        <v>45356.178184926037</v>
      </c>
    </row>
    <row r="13" spans="1:17" x14ac:dyDescent="0.25">
      <c r="A13">
        <v>12</v>
      </c>
      <c r="B13" t="s">
        <v>32</v>
      </c>
      <c r="C13" t="s">
        <v>33</v>
      </c>
      <c r="D13" t="s">
        <v>29</v>
      </c>
      <c r="E13">
        <v>486341</v>
      </c>
      <c r="F13">
        <v>41253</v>
      </c>
      <c r="G13" s="1">
        <v>1146.8666666666666</v>
      </c>
      <c r="H13">
        <v>17941</v>
      </c>
      <c r="I13" s="1">
        <v>100207.28</v>
      </c>
      <c r="J13" t="str">
        <f t="shared" si="0"/>
        <v>Valid</v>
      </c>
      <c r="K13">
        <f t="shared" si="1"/>
        <v>8.4823200182587932</v>
      </c>
      <c r="L13">
        <f t="shared" si="2"/>
        <v>2.7800806405998753</v>
      </c>
      <c r="M13">
        <f t="shared" si="3"/>
        <v>0.43490170411848833</v>
      </c>
      <c r="N13">
        <f t="shared" si="4"/>
        <v>15.643492414113819</v>
      </c>
      <c r="O13">
        <f t="shared" si="5"/>
        <v>458.5378741430244</v>
      </c>
      <c r="P13" s="4">
        <v>45327</v>
      </c>
      <c r="Q13" s="7">
        <v>45340.178184926153</v>
      </c>
    </row>
    <row r="14" spans="1:17" x14ac:dyDescent="0.25">
      <c r="A14">
        <v>13</v>
      </c>
      <c r="B14" t="s">
        <v>34</v>
      </c>
      <c r="C14" t="s">
        <v>33</v>
      </c>
      <c r="D14" t="s">
        <v>29</v>
      </c>
      <c r="E14">
        <v>213121</v>
      </c>
      <c r="F14">
        <v>18476</v>
      </c>
      <c r="G14" s="1">
        <v>205.06666666666666</v>
      </c>
      <c r="H14">
        <v>47533</v>
      </c>
      <c r="I14" s="1">
        <v>10510.08</v>
      </c>
      <c r="J14" t="str">
        <f t="shared" si="0"/>
        <v>Valid</v>
      </c>
      <c r="K14">
        <f t="shared" si="1"/>
        <v>8.6692536164901632</v>
      </c>
      <c r="L14">
        <f t="shared" si="2"/>
        <v>1.1099083495706141</v>
      </c>
      <c r="M14">
        <f t="shared" si="3"/>
        <v>2.5726888936999353</v>
      </c>
      <c r="N14">
        <f t="shared" si="4"/>
        <v>231.79291287386215</v>
      </c>
      <c r="O14">
        <f t="shared" si="5"/>
        <v>-77.888877201102389</v>
      </c>
      <c r="P14" s="4">
        <v>45275</v>
      </c>
      <c r="Q14" s="7">
        <v>45286.178184926241</v>
      </c>
    </row>
    <row r="15" spans="1:17" x14ac:dyDescent="0.25">
      <c r="A15">
        <v>14</v>
      </c>
      <c r="B15" t="s">
        <v>35</v>
      </c>
      <c r="C15" t="s">
        <v>28</v>
      </c>
      <c r="D15" t="s">
        <v>13</v>
      </c>
      <c r="E15">
        <v>130765</v>
      </c>
      <c r="F15">
        <v>31769</v>
      </c>
      <c r="G15" s="1">
        <v>1334.8666666666666</v>
      </c>
      <c r="H15">
        <v>6828</v>
      </c>
      <c r="I15" s="1">
        <v>66747.64</v>
      </c>
      <c r="J15" t="str">
        <f t="shared" si="0"/>
        <v>Valid</v>
      </c>
      <c r="K15">
        <f t="shared" si="1"/>
        <v>24.294727182350016</v>
      </c>
      <c r="L15">
        <f t="shared" si="2"/>
        <v>4.2017900049314321</v>
      </c>
      <c r="M15">
        <f t="shared" si="3"/>
        <v>0.21492650067676036</v>
      </c>
      <c r="N15">
        <f t="shared" si="4"/>
        <v>5.1151176147430455</v>
      </c>
      <c r="O15">
        <f t="shared" si="5"/>
        <v>877.55770357352083</v>
      </c>
      <c r="P15" s="4">
        <v>45296</v>
      </c>
      <c r="Q15" s="7">
        <v>45311.178184928751</v>
      </c>
    </row>
    <row r="16" spans="1:17" x14ac:dyDescent="0.25">
      <c r="A16">
        <v>15</v>
      </c>
      <c r="B16" t="s">
        <v>36</v>
      </c>
      <c r="C16" t="s">
        <v>28</v>
      </c>
      <c r="D16" t="s">
        <v>22</v>
      </c>
      <c r="E16">
        <v>140917</v>
      </c>
      <c r="F16">
        <v>31405</v>
      </c>
      <c r="G16" s="1">
        <v>3764.4666666666667</v>
      </c>
      <c r="H16">
        <v>6917</v>
      </c>
      <c r="I16" s="1">
        <v>7659.24</v>
      </c>
      <c r="J16" t="str">
        <f t="shared" si="0"/>
        <v>Valid</v>
      </c>
      <c r="K16">
        <f t="shared" si="1"/>
        <v>22.28616845377066</v>
      </c>
      <c r="L16">
        <f t="shared" si="2"/>
        <v>11.986838613808841</v>
      </c>
      <c r="M16">
        <f t="shared" si="3"/>
        <v>0.22025155230058907</v>
      </c>
      <c r="N16">
        <f t="shared" si="4"/>
        <v>1.8374448793100395</v>
      </c>
      <c r="O16">
        <f t="shared" si="5"/>
        <v>10.730663582477948</v>
      </c>
      <c r="P16" s="4">
        <v>45277</v>
      </c>
      <c r="Q16" s="7">
        <v>45296.178184928853</v>
      </c>
    </row>
    <row r="17" spans="1:17" x14ac:dyDescent="0.25">
      <c r="A17">
        <v>16</v>
      </c>
      <c r="B17" t="s">
        <v>37</v>
      </c>
      <c r="C17" t="s">
        <v>21</v>
      </c>
      <c r="D17" t="s">
        <v>29</v>
      </c>
      <c r="E17">
        <v>213880</v>
      </c>
      <c r="F17">
        <v>26989</v>
      </c>
      <c r="G17" s="1">
        <v>168.86666666666667</v>
      </c>
      <c r="H17">
        <v>25618</v>
      </c>
      <c r="I17" s="1">
        <v>75286.48000000001</v>
      </c>
      <c r="J17" t="str">
        <f t="shared" si="0"/>
        <v>Valid</v>
      </c>
      <c r="K17">
        <f t="shared" si="1"/>
        <v>12.618758182158219</v>
      </c>
      <c r="L17">
        <f t="shared" si="2"/>
        <v>0.62568700828732693</v>
      </c>
      <c r="M17">
        <f t="shared" si="3"/>
        <v>0.94920152654785284</v>
      </c>
      <c r="N17">
        <f t="shared" si="4"/>
        <v>151.70548756415317</v>
      </c>
      <c r="O17">
        <f t="shared" si="5"/>
        <v>193.88117729721296</v>
      </c>
      <c r="P17" s="4">
        <v>45118</v>
      </c>
      <c r="Q17" s="7">
        <v>45131.178184928933</v>
      </c>
    </row>
    <row r="18" spans="1:17" x14ac:dyDescent="0.25">
      <c r="A18">
        <v>17</v>
      </c>
      <c r="B18" t="s">
        <v>38</v>
      </c>
      <c r="C18" t="s">
        <v>26</v>
      </c>
      <c r="D18" t="s">
        <v>22</v>
      </c>
      <c r="E18">
        <v>381342</v>
      </c>
      <c r="F18">
        <v>0</v>
      </c>
      <c r="G18" s="1">
        <v>476.13333333333333</v>
      </c>
      <c r="H18">
        <v>37254</v>
      </c>
      <c r="I18" s="1">
        <v>167706.99</v>
      </c>
      <c r="J18" t="str">
        <f t="shared" si="0"/>
        <v>Error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78.242789134696167</v>
      </c>
      <c r="O18">
        <f t="shared" si="5"/>
        <v>350.17176679014329</v>
      </c>
      <c r="P18" s="4">
        <v>45169</v>
      </c>
      <c r="Q18" s="7">
        <v>45196.178184929013</v>
      </c>
    </row>
    <row r="19" spans="1:17" x14ac:dyDescent="0.25">
      <c r="A19">
        <v>18</v>
      </c>
      <c r="B19" t="s">
        <v>39</v>
      </c>
      <c r="C19" t="s">
        <v>18</v>
      </c>
      <c r="D19" t="s">
        <v>19</v>
      </c>
      <c r="E19">
        <v>29758</v>
      </c>
      <c r="F19">
        <v>2222</v>
      </c>
      <c r="G19" s="1">
        <v>197.13333333333333</v>
      </c>
      <c r="H19">
        <v>44756</v>
      </c>
      <c r="I19" s="1">
        <v>4280.7699999999995</v>
      </c>
      <c r="J19" t="str">
        <f t="shared" si="0"/>
        <v>Valid</v>
      </c>
      <c r="K19">
        <f t="shared" si="1"/>
        <v>7.4668996572350297</v>
      </c>
      <c r="L19">
        <f t="shared" si="2"/>
        <v>8.8718871887188708</v>
      </c>
      <c r="M19">
        <f t="shared" si="3"/>
        <v>20.142214221422144</v>
      </c>
      <c r="N19">
        <f t="shared" si="4"/>
        <v>227.03415623943187</v>
      </c>
      <c r="O19">
        <f t="shared" si="5"/>
        <v>-90.435315935293602</v>
      </c>
      <c r="P19" s="4">
        <v>45133</v>
      </c>
      <c r="Q19" s="7">
        <v>45154.178184929122</v>
      </c>
    </row>
    <row r="20" spans="1:17" x14ac:dyDescent="0.25">
      <c r="A20">
        <v>19</v>
      </c>
      <c r="B20" t="s">
        <v>40</v>
      </c>
      <c r="C20" t="s">
        <v>33</v>
      </c>
      <c r="D20" t="s">
        <v>22</v>
      </c>
      <c r="E20">
        <v>51252</v>
      </c>
      <c r="F20">
        <v>3373</v>
      </c>
      <c r="G20" s="1">
        <v>2850.5333333333333</v>
      </c>
      <c r="H20">
        <v>25128</v>
      </c>
      <c r="I20" s="1">
        <v>15069.62</v>
      </c>
      <c r="J20" t="str">
        <f t="shared" si="0"/>
        <v>Valid</v>
      </c>
      <c r="K20">
        <f t="shared" si="1"/>
        <v>6.5812065870600183</v>
      </c>
      <c r="L20">
        <f t="shared" si="2"/>
        <v>84.510327107421674</v>
      </c>
      <c r="M20">
        <f t="shared" si="3"/>
        <v>7.4497479988141118</v>
      </c>
      <c r="N20">
        <f t="shared" si="4"/>
        <v>8.8151924786004958</v>
      </c>
      <c r="O20">
        <f t="shared" si="5"/>
        <v>-40.028573702642468</v>
      </c>
      <c r="P20" s="4">
        <v>45235</v>
      </c>
      <c r="Q20" s="7">
        <v>45246.178184929333</v>
      </c>
    </row>
    <row r="21" spans="1:17" x14ac:dyDescent="0.25">
      <c r="A21">
        <v>20</v>
      </c>
      <c r="B21" t="s">
        <v>41</v>
      </c>
      <c r="C21" t="s">
        <v>28</v>
      </c>
      <c r="D21" t="s">
        <v>19</v>
      </c>
      <c r="E21">
        <v>68682</v>
      </c>
      <c r="F21">
        <v>15707</v>
      </c>
      <c r="G21" s="1">
        <v>2061.4</v>
      </c>
      <c r="H21">
        <v>5009</v>
      </c>
      <c r="I21" s="1">
        <v>3045.71</v>
      </c>
      <c r="J21" t="str">
        <f t="shared" si="0"/>
        <v>Valid</v>
      </c>
      <c r="K21">
        <f t="shared" si="1"/>
        <v>22.869165137881833</v>
      </c>
      <c r="L21">
        <f t="shared" si="2"/>
        <v>13.124084802954098</v>
      </c>
      <c r="M21">
        <f t="shared" si="3"/>
        <v>0.31890240020373084</v>
      </c>
      <c r="N21">
        <f t="shared" si="4"/>
        <v>2.4299020083438441</v>
      </c>
      <c r="O21">
        <f t="shared" si="5"/>
        <v>-39.195248552605314</v>
      </c>
      <c r="P21" s="4">
        <v>45150</v>
      </c>
      <c r="Q21" s="7">
        <v>45169.178184929428</v>
      </c>
    </row>
    <row r="22" spans="1:17" x14ac:dyDescent="0.25">
      <c r="A22">
        <v>21</v>
      </c>
      <c r="B22" t="s">
        <v>42</v>
      </c>
      <c r="C22" t="s">
        <v>21</v>
      </c>
      <c r="D22" t="s">
        <v>22</v>
      </c>
      <c r="E22">
        <v>367359</v>
      </c>
      <c r="F22">
        <v>8308</v>
      </c>
      <c r="G22" s="1">
        <v>234.73333333333332</v>
      </c>
      <c r="H22">
        <v>21644</v>
      </c>
      <c r="I22" s="1">
        <v>191983.41999999998</v>
      </c>
      <c r="J22" t="str">
        <f t="shared" si="0"/>
        <v>Valid</v>
      </c>
      <c r="K22">
        <f t="shared" si="1"/>
        <v>2.2615479680639377</v>
      </c>
      <c r="L22">
        <f t="shared" si="2"/>
        <v>2.8253891831166746</v>
      </c>
      <c r="M22">
        <f t="shared" si="3"/>
        <v>2.6051998074145404</v>
      </c>
      <c r="N22">
        <f t="shared" si="4"/>
        <v>92.206759443339962</v>
      </c>
      <c r="O22">
        <f t="shared" si="5"/>
        <v>787.00526704860465</v>
      </c>
      <c r="P22" s="4">
        <v>45266</v>
      </c>
      <c r="Q22" s="7">
        <v>45279.178184929551</v>
      </c>
    </row>
    <row r="23" spans="1:17" x14ac:dyDescent="0.25">
      <c r="A23">
        <v>22</v>
      </c>
      <c r="B23" t="s">
        <v>43</v>
      </c>
      <c r="C23" t="s">
        <v>15</v>
      </c>
      <c r="D23" t="s">
        <v>29</v>
      </c>
      <c r="E23">
        <v>36949</v>
      </c>
      <c r="F23">
        <v>0</v>
      </c>
      <c r="G23">
        <v>626.79999999999995</v>
      </c>
      <c r="H23">
        <v>27422</v>
      </c>
      <c r="I23" s="1">
        <v>13403.1</v>
      </c>
      <c r="J23" t="str">
        <f t="shared" si="0"/>
        <v>Error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43.74920229738354</v>
      </c>
      <c r="O23">
        <f t="shared" si="5"/>
        <v>-51.12282109255343</v>
      </c>
      <c r="P23" s="4">
        <v>45113</v>
      </c>
      <c r="Q23" s="7">
        <v>45136.178184929653</v>
      </c>
    </row>
    <row r="24" spans="1:17" x14ac:dyDescent="0.25">
      <c r="A24">
        <v>23</v>
      </c>
      <c r="B24" t="s">
        <v>44</v>
      </c>
      <c r="C24" t="s">
        <v>21</v>
      </c>
      <c r="D24" t="s">
        <v>29</v>
      </c>
      <c r="E24">
        <v>278897</v>
      </c>
      <c r="F24">
        <v>35192</v>
      </c>
      <c r="G24" s="1">
        <v>757.13333333333333</v>
      </c>
      <c r="H24">
        <v>14865</v>
      </c>
      <c r="I24" s="1">
        <v>128940.56999999999</v>
      </c>
      <c r="J24" t="str">
        <f t="shared" si="0"/>
        <v>Valid</v>
      </c>
      <c r="K24">
        <f t="shared" si="1"/>
        <v>12.618278432539611</v>
      </c>
      <c r="L24">
        <f t="shared" si="2"/>
        <v>2.151435932408881</v>
      </c>
      <c r="M24">
        <f t="shared" si="3"/>
        <v>0.42239713571266196</v>
      </c>
      <c r="N24">
        <f t="shared" si="4"/>
        <v>19.633265827243111</v>
      </c>
      <c r="O24">
        <f t="shared" si="5"/>
        <v>767.41049445005046</v>
      </c>
      <c r="P24" s="4">
        <v>45405</v>
      </c>
      <c r="Q24" s="7">
        <v>45430.178184929748</v>
      </c>
    </row>
    <row r="25" spans="1:17" x14ac:dyDescent="0.25">
      <c r="A25">
        <v>24</v>
      </c>
      <c r="B25" t="s">
        <v>45</v>
      </c>
      <c r="C25" t="s">
        <v>33</v>
      </c>
      <c r="D25" t="s">
        <v>19</v>
      </c>
      <c r="E25">
        <v>188013</v>
      </c>
      <c r="F25">
        <v>11268</v>
      </c>
      <c r="G25" s="1">
        <v>295.2</v>
      </c>
      <c r="H25">
        <v>7219</v>
      </c>
      <c r="I25" s="1">
        <v>15809.289999999999</v>
      </c>
      <c r="J25" t="str">
        <f t="shared" si="0"/>
        <v>Valid</v>
      </c>
      <c r="K25">
        <f t="shared" si="1"/>
        <v>5.9932025976927132</v>
      </c>
      <c r="L25">
        <f t="shared" si="2"/>
        <v>2.619808306709265</v>
      </c>
      <c r="M25">
        <f t="shared" si="3"/>
        <v>0.64066382676606315</v>
      </c>
      <c r="N25">
        <f t="shared" si="4"/>
        <v>24.454607046070461</v>
      </c>
      <c r="O25">
        <f t="shared" si="5"/>
        <v>118.99556725308213</v>
      </c>
      <c r="P25" s="4">
        <v>45174</v>
      </c>
      <c r="Q25" s="7">
        <v>45198.17818492985</v>
      </c>
    </row>
    <row r="26" spans="1:17" x14ac:dyDescent="0.25">
      <c r="A26">
        <v>25</v>
      </c>
      <c r="B26" t="s">
        <v>46</v>
      </c>
      <c r="C26" t="s">
        <v>33</v>
      </c>
      <c r="D26" t="s">
        <v>13</v>
      </c>
      <c r="E26">
        <v>306434</v>
      </c>
      <c r="F26">
        <v>28000</v>
      </c>
      <c r="G26" s="1">
        <v>1788.5333333333333</v>
      </c>
      <c r="H26">
        <v>44809</v>
      </c>
      <c r="I26" s="1">
        <v>18239.879999999997</v>
      </c>
      <c r="J26" t="str">
        <f t="shared" si="0"/>
        <v>Valid</v>
      </c>
      <c r="K26">
        <f t="shared" si="1"/>
        <v>9.1373672634237728</v>
      </c>
      <c r="L26">
        <f t="shared" si="2"/>
        <v>6.3876190476190473</v>
      </c>
      <c r="M26">
        <f t="shared" si="3"/>
        <v>1.6003214285714287</v>
      </c>
      <c r="N26">
        <f t="shared" si="4"/>
        <v>25.053488892202179</v>
      </c>
      <c r="O26">
        <f t="shared" si="5"/>
        <v>-59.29415965542637</v>
      </c>
      <c r="P26" s="4">
        <v>45191</v>
      </c>
      <c r="Q26" s="7">
        <v>45208.178184929951</v>
      </c>
    </row>
    <row r="27" spans="1:17" x14ac:dyDescent="0.25">
      <c r="A27">
        <v>26</v>
      </c>
      <c r="B27" t="s">
        <v>47</v>
      </c>
      <c r="C27" t="s">
        <v>21</v>
      </c>
      <c r="D27" t="s">
        <v>19</v>
      </c>
      <c r="E27">
        <v>396600</v>
      </c>
      <c r="F27">
        <v>44624</v>
      </c>
      <c r="G27" s="1">
        <v>273.8</v>
      </c>
      <c r="H27">
        <v>10287</v>
      </c>
      <c r="I27" s="1">
        <v>28506.07</v>
      </c>
      <c r="J27" t="str">
        <f t="shared" si="0"/>
        <v>Valid</v>
      </c>
      <c r="K27">
        <f t="shared" si="1"/>
        <v>11.251638930912758</v>
      </c>
      <c r="L27">
        <f t="shared" si="2"/>
        <v>0.61357117246324855</v>
      </c>
      <c r="M27">
        <f t="shared" si="3"/>
        <v>0.23052617425600574</v>
      </c>
      <c r="N27">
        <f t="shared" si="4"/>
        <v>37.571219868517161</v>
      </c>
      <c r="O27">
        <f t="shared" si="5"/>
        <v>177.10770875862738</v>
      </c>
      <c r="P27" s="4">
        <v>45378</v>
      </c>
      <c r="Q27" s="7">
        <v>45401.178184930053</v>
      </c>
    </row>
    <row r="28" spans="1:17" x14ac:dyDescent="0.25">
      <c r="A28">
        <v>27</v>
      </c>
      <c r="B28" t="s">
        <v>48</v>
      </c>
      <c r="C28" t="s">
        <v>18</v>
      </c>
      <c r="D28" t="s">
        <v>19</v>
      </c>
      <c r="E28">
        <v>41703</v>
      </c>
      <c r="F28">
        <v>5770</v>
      </c>
      <c r="G28" s="1">
        <v>617.4</v>
      </c>
      <c r="H28">
        <v>39387</v>
      </c>
      <c r="I28" s="1">
        <v>18154.8</v>
      </c>
      <c r="J28" t="str">
        <f t="shared" si="0"/>
        <v>Valid</v>
      </c>
      <c r="K28">
        <f t="shared" si="1"/>
        <v>13.835935064623648</v>
      </c>
      <c r="L28">
        <f t="shared" si="2"/>
        <v>10.700173310225303</v>
      </c>
      <c r="M28">
        <f t="shared" si="3"/>
        <v>6.8261698440207974</v>
      </c>
      <c r="N28">
        <f t="shared" si="4"/>
        <v>63.794946550048593</v>
      </c>
      <c r="O28">
        <f t="shared" si="5"/>
        <v>-53.906618935181662</v>
      </c>
      <c r="P28" s="4">
        <v>45368</v>
      </c>
      <c r="Q28" s="7">
        <v>45385.178184930141</v>
      </c>
    </row>
    <row r="29" spans="1:17" x14ac:dyDescent="0.25">
      <c r="A29">
        <v>28</v>
      </c>
      <c r="B29" t="s">
        <v>49</v>
      </c>
      <c r="C29" t="s">
        <v>12</v>
      </c>
      <c r="D29" t="s">
        <v>22</v>
      </c>
      <c r="E29">
        <v>90390</v>
      </c>
      <c r="F29">
        <v>0</v>
      </c>
      <c r="G29">
        <v>1279.4000000000001</v>
      </c>
      <c r="H29">
        <v>13512</v>
      </c>
      <c r="I29" s="1">
        <v>27350.04</v>
      </c>
      <c r="J29" t="str">
        <f t="shared" si="0"/>
        <v>Error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10.561200562763794</v>
      </c>
      <c r="O29">
        <f t="shared" si="5"/>
        <v>102.41296625222024</v>
      </c>
      <c r="P29" s="4">
        <v>45257</v>
      </c>
      <c r="Q29" s="7">
        <v>45282.178184930228</v>
      </c>
    </row>
    <row r="30" spans="1:17" x14ac:dyDescent="0.25">
      <c r="A30">
        <v>29</v>
      </c>
      <c r="B30" t="s">
        <v>50</v>
      </c>
      <c r="C30" t="s">
        <v>33</v>
      </c>
      <c r="D30" t="s">
        <v>22</v>
      </c>
      <c r="E30">
        <v>233401</v>
      </c>
      <c r="F30">
        <v>27448</v>
      </c>
      <c r="G30" s="1">
        <v>4324.9333333333334</v>
      </c>
      <c r="H30">
        <v>6342</v>
      </c>
      <c r="I30" s="1">
        <v>92824.88</v>
      </c>
      <c r="J30" t="str">
        <f t="shared" si="0"/>
        <v>Valid</v>
      </c>
      <c r="K30">
        <f t="shared" si="1"/>
        <v>11.760018166160386</v>
      </c>
      <c r="L30">
        <f t="shared" si="2"/>
        <v>15.756825026717186</v>
      </c>
      <c r="M30">
        <f t="shared" si="3"/>
        <v>0.23105508598076363</v>
      </c>
      <c r="N30">
        <f t="shared" si="4"/>
        <v>1.4663809846779912</v>
      </c>
      <c r="O30">
        <f t="shared" si="5"/>
        <v>1363.6531062756228</v>
      </c>
      <c r="P30" s="4">
        <v>45239</v>
      </c>
      <c r="Q30" s="7">
        <v>45261.178184930322</v>
      </c>
    </row>
    <row r="31" spans="1:17" x14ac:dyDescent="0.25">
      <c r="A31">
        <v>30</v>
      </c>
      <c r="B31" t="s">
        <v>51</v>
      </c>
      <c r="C31" t="s">
        <v>21</v>
      </c>
      <c r="D31" t="s">
        <v>19</v>
      </c>
      <c r="E31">
        <v>287940</v>
      </c>
      <c r="F31">
        <v>47039</v>
      </c>
      <c r="G31" s="1">
        <v>33.799999999999997</v>
      </c>
      <c r="H31">
        <v>48336</v>
      </c>
      <c r="I31" s="1">
        <v>19960.02</v>
      </c>
      <c r="J31" t="str">
        <f t="shared" si="0"/>
        <v>Valid</v>
      </c>
      <c r="K31">
        <f t="shared" si="1"/>
        <v>16.33638952559561</v>
      </c>
      <c r="L31">
        <f t="shared" si="2"/>
        <v>7.1855269032079755E-2</v>
      </c>
      <c r="M31">
        <f t="shared" si="3"/>
        <v>1.0275728650694105</v>
      </c>
      <c r="N31">
        <f t="shared" si="4"/>
        <v>1430.0591715976332</v>
      </c>
      <c r="O31">
        <f t="shared" si="5"/>
        <v>-58.705685203574973</v>
      </c>
      <c r="P31" s="4">
        <v>45156</v>
      </c>
      <c r="Q31" s="7">
        <v>45183.178184930417</v>
      </c>
    </row>
    <row r="32" spans="1:17" x14ac:dyDescent="0.25">
      <c r="A32">
        <v>31</v>
      </c>
      <c r="B32" t="s">
        <v>52</v>
      </c>
      <c r="C32" t="s">
        <v>28</v>
      </c>
      <c r="D32" t="s">
        <v>29</v>
      </c>
      <c r="E32">
        <v>70479</v>
      </c>
      <c r="F32">
        <v>15171</v>
      </c>
      <c r="G32" s="1">
        <v>151.06666666666666</v>
      </c>
      <c r="H32">
        <v>24216</v>
      </c>
      <c r="I32" s="1">
        <v>31672.620000000003</v>
      </c>
      <c r="J32" t="str">
        <f t="shared" si="0"/>
        <v>Valid</v>
      </c>
      <c r="K32">
        <f t="shared" si="1"/>
        <v>21.525560805346274</v>
      </c>
      <c r="L32">
        <f t="shared" si="2"/>
        <v>0.99575945334300087</v>
      </c>
      <c r="M32">
        <f t="shared" si="3"/>
        <v>1.5962032825786039</v>
      </c>
      <c r="N32">
        <f t="shared" si="4"/>
        <v>160.30008826125331</v>
      </c>
      <c r="O32">
        <f t="shared" si="5"/>
        <v>30.792120911793869</v>
      </c>
      <c r="P32" s="4">
        <v>45237</v>
      </c>
      <c r="Q32" s="7">
        <v>45261.178184930519</v>
      </c>
    </row>
    <row r="33" spans="1:17" x14ac:dyDescent="0.25">
      <c r="A33">
        <v>32</v>
      </c>
      <c r="B33" t="s">
        <v>53</v>
      </c>
      <c r="C33" t="s">
        <v>21</v>
      </c>
      <c r="D33" t="s">
        <v>22</v>
      </c>
      <c r="E33">
        <v>322107</v>
      </c>
      <c r="F33">
        <v>10282</v>
      </c>
      <c r="G33" s="1">
        <v>845.2</v>
      </c>
      <c r="H33">
        <v>32534</v>
      </c>
      <c r="I33" s="1">
        <v>24948.3</v>
      </c>
      <c r="J33" t="str">
        <f t="shared" si="0"/>
        <v>Valid</v>
      </c>
      <c r="K33">
        <f t="shared" si="1"/>
        <v>3.1921069706650278</v>
      </c>
      <c r="L33">
        <f t="shared" si="2"/>
        <v>8.2201906243921421</v>
      </c>
      <c r="M33">
        <f t="shared" si="3"/>
        <v>3.1641703948648123</v>
      </c>
      <c r="N33">
        <f t="shared" si="4"/>
        <v>38.492664458116423</v>
      </c>
      <c r="O33">
        <f t="shared" si="5"/>
        <v>-23.316223028216637</v>
      </c>
      <c r="P33" s="4">
        <v>45252</v>
      </c>
      <c r="Q33" s="7">
        <v>45274.178184930774</v>
      </c>
    </row>
    <row r="34" spans="1:17" x14ac:dyDescent="0.25">
      <c r="A34">
        <v>33</v>
      </c>
      <c r="B34" t="s">
        <v>54</v>
      </c>
      <c r="C34" t="s">
        <v>26</v>
      </c>
      <c r="D34" t="s">
        <v>13</v>
      </c>
      <c r="E34">
        <v>988900</v>
      </c>
      <c r="F34">
        <v>0</v>
      </c>
      <c r="G34" s="1">
        <v>594.20000000000005</v>
      </c>
      <c r="H34">
        <v>19231</v>
      </c>
      <c r="I34" s="1">
        <v>90174.86</v>
      </c>
      <c r="J34" t="str">
        <f t="shared" si="0"/>
        <v>Error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32.364523729384047</v>
      </c>
      <c r="O34">
        <f t="shared" si="5"/>
        <v>368.90364515625811</v>
      </c>
      <c r="P34" s="4">
        <v>45376</v>
      </c>
      <c r="Q34" s="7">
        <v>45394.178184930883</v>
      </c>
    </row>
    <row r="35" spans="1:17" x14ac:dyDescent="0.25">
      <c r="A35">
        <v>34</v>
      </c>
      <c r="B35" t="s">
        <v>55</v>
      </c>
      <c r="C35" t="s">
        <v>12</v>
      </c>
      <c r="D35" t="s">
        <v>22</v>
      </c>
      <c r="E35">
        <v>93477</v>
      </c>
      <c r="F35">
        <v>0</v>
      </c>
      <c r="G35">
        <v>951.93333333333328</v>
      </c>
      <c r="H35">
        <v>37293</v>
      </c>
      <c r="I35" s="1">
        <v>7566.9600000000009</v>
      </c>
      <c r="J35" t="str">
        <f t="shared" si="0"/>
        <v>Error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39.17606274949226</v>
      </c>
      <c r="O35">
        <f t="shared" si="5"/>
        <v>-79.709436087201354</v>
      </c>
      <c r="P35" s="4">
        <v>45372</v>
      </c>
      <c r="Q35" s="7">
        <v>45396.178184930977</v>
      </c>
    </row>
    <row r="36" spans="1:17" x14ac:dyDescent="0.25">
      <c r="A36">
        <v>35</v>
      </c>
      <c r="B36" t="s">
        <v>56</v>
      </c>
      <c r="C36" t="s">
        <v>15</v>
      </c>
      <c r="D36" t="s">
        <v>22</v>
      </c>
      <c r="E36">
        <v>35569</v>
      </c>
      <c r="F36">
        <v>0</v>
      </c>
      <c r="G36">
        <v>2262</v>
      </c>
      <c r="H36">
        <v>31614</v>
      </c>
      <c r="I36" s="1">
        <v>5436.45</v>
      </c>
      <c r="J36" t="str">
        <f t="shared" si="0"/>
        <v>Error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13.976127320954907</v>
      </c>
      <c r="O36">
        <f t="shared" si="5"/>
        <v>-82.803662934143091</v>
      </c>
      <c r="P36" s="4">
        <v>45183</v>
      </c>
      <c r="Q36" s="7">
        <v>45205.178184931086</v>
      </c>
    </row>
    <row r="37" spans="1:17" x14ac:dyDescent="0.25">
      <c r="A37">
        <v>36</v>
      </c>
      <c r="B37" t="s">
        <v>57</v>
      </c>
      <c r="C37" t="s">
        <v>18</v>
      </c>
      <c r="D37" t="s">
        <v>13</v>
      </c>
      <c r="E37">
        <v>14300</v>
      </c>
      <c r="F37">
        <v>674</v>
      </c>
      <c r="G37" s="1">
        <v>578.79999999999995</v>
      </c>
      <c r="H37">
        <v>41258</v>
      </c>
      <c r="I37" s="1">
        <v>1632.54</v>
      </c>
      <c r="J37" t="str">
        <f t="shared" si="0"/>
        <v>Valid</v>
      </c>
      <c r="K37">
        <f t="shared" si="1"/>
        <v>4.7132867132867133</v>
      </c>
      <c r="L37">
        <f t="shared" si="2"/>
        <v>85.875370919881306</v>
      </c>
      <c r="M37">
        <f t="shared" si="3"/>
        <v>61.213649851632049</v>
      </c>
      <c r="N37">
        <f t="shared" si="4"/>
        <v>71.281962681409823</v>
      </c>
      <c r="O37">
        <f t="shared" si="5"/>
        <v>-96.043094672548364</v>
      </c>
      <c r="P37" s="4">
        <v>45107</v>
      </c>
      <c r="Q37" s="7">
        <v>45117.178184931203</v>
      </c>
    </row>
    <row r="38" spans="1:17" x14ac:dyDescent="0.25">
      <c r="A38">
        <v>37</v>
      </c>
      <c r="B38" t="s">
        <v>58</v>
      </c>
      <c r="C38" t="s">
        <v>15</v>
      </c>
      <c r="D38" t="s">
        <v>19</v>
      </c>
      <c r="E38">
        <v>288090</v>
      </c>
      <c r="F38">
        <v>0</v>
      </c>
      <c r="G38">
        <v>25627</v>
      </c>
      <c r="H38">
        <v>33253</v>
      </c>
      <c r="I38" s="1">
        <v>26908.35</v>
      </c>
      <c r="J38" t="str">
        <f t="shared" si="0"/>
        <v>Error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1.297576774495649</v>
      </c>
      <c r="O38">
        <f t="shared" si="5"/>
        <v>-19.079932637656757</v>
      </c>
      <c r="P38" s="4">
        <v>45296</v>
      </c>
      <c r="Q38" s="7">
        <v>45312.178184931283</v>
      </c>
    </row>
    <row r="39" spans="1:17" x14ac:dyDescent="0.25">
      <c r="A39">
        <v>38</v>
      </c>
      <c r="B39" t="s">
        <v>59</v>
      </c>
      <c r="C39" t="s">
        <v>12</v>
      </c>
      <c r="D39" t="s">
        <v>13</v>
      </c>
      <c r="E39">
        <v>163087</v>
      </c>
      <c r="F39">
        <v>0</v>
      </c>
      <c r="G39">
        <v>20826</v>
      </c>
      <c r="H39">
        <v>47078</v>
      </c>
      <c r="I39" s="1">
        <v>87677.459999999992</v>
      </c>
      <c r="J39" t="str">
        <f t="shared" si="0"/>
        <v>Error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2.2605397099779121</v>
      </c>
      <c r="O39">
        <f t="shared" si="5"/>
        <v>86.238710225583063</v>
      </c>
      <c r="P39" s="4">
        <v>45120</v>
      </c>
      <c r="Q39" s="7">
        <v>45138.178184931392</v>
      </c>
    </row>
    <row r="40" spans="1:17" x14ac:dyDescent="0.25">
      <c r="A40">
        <v>39</v>
      </c>
      <c r="B40" t="s">
        <v>60</v>
      </c>
      <c r="C40" t="s">
        <v>12</v>
      </c>
      <c r="D40" t="s">
        <v>19</v>
      </c>
      <c r="E40">
        <v>65002</v>
      </c>
      <c r="F40">
        <v>0</v>
      </c>
      <c r="G40">
        <v>1461</v>
      </c>
      <c r="H40">
        <v>45752</v>
      </c>
      <c r="I40" s="1">
        <v>4660.59</v>
      </c>
      <c r="J40" t="str">
        <f t="shared" si="0"/>
        <v>Error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31.315537303216974</v>
      </c>
      <c r="O40">
        <f t="shared" si="5"/>
        <v>-89.81336335023606</v>
      </c>
      <c r="P40" s="4">
        <v>45292</v>
      </c>
      <c r="Q40" s="7">
        <v>45302.178184931479</v>
      </c>
    </row>
    <row r="41" spans="1:17" x14ac:dyDescent="0.25">
      <c r="A41">
        <v>40</v>
      </c>
      <c r="B41" t="s">
        <v>61</v>
      </c>
      <c r="C41" t="s">
        <v>12</v>
      </c>
      <c r="D41" t="s">
        <v>19</v>
      </c>
      <c r="E41">
        <v>157326</v>
      </c>
      <c r="F41">
        <v>0</v>
      </c>
      <c r="G41">
        <v>13364</v>
      </c>
      <c r="H41">
        <v>22988</v>
      </c>
      <c r="I41" s="1">
        <v>23253.360000000001</v>
      </c>
      <c r="J41" t="str">
        <f t="shared" si="0"/>
        <v>Error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1.7201436695600121</v>
      </c>
      <c r="O41">
        <f t="shared" si="5"/>
        <v>1.1543413955107038</v>
      </c>
      <c r="P41" s="4">
        <v>45406</v>
      </c>
      <c r="Q41" s="7">
        <v>45427.178184931588</v>
      </c>
    </row>
    <row r="42" spans="1:17" x14ac:dyDescent="0.25">
      <c r="A42">
        <v>41</v>
      </c>
      <c r="B42" t="s">
        <v>62</v>
      </c>
      <c r="C42" t="s">
        <v>15</v>
      </c>
      <c r="D42" t="s">
        <v>19</v>
      </c>
      <c r="E42">
        <v>185286</v>
      </c>
      <c r="F42">
        <v>0</v>
      </c>
      <c r="G42">
        <v>7902</v>
      </c>
      <c r="H42">
        <v>36037</v>
      </c>
      <c r="I42" s="1">
        <v>8139.06</v>
      </c>
      <c r="J42" t="str">
        <f t="shared" si="0"/>
        <v>Error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4.5604910149329285</v>
      </c>
      <c r="O42">
        <f t="shared" si="5"/>
        <v>-77.414712656436436</v>
      </c>
      <c r="P42" s="4">
        <v>45098</v>
      </c>
      <c r="Q42" s="7">
        <v>45115.178184931683</v>
      </c>
    </row>
    <row r="43" spans="1:17" x14ac:dyDescent="0.25">
      <c r="A43">
        <v>42</v>
      </c>
      <c r="B43" t="s">
        <v>63</v>
      </c>
      <c r="C43" t="s">
        <v>28</v>
      </c>
      <c r="D43" t="s">
        <v>13</v>
      </c>
      <c r="E43">
        <v>39071</v>
      </c>
      <c r="F43">
        <v>2719</v>
      </c>
      <c r="G43" s="1">
        <v>2266</v>
      </c>
      <c r="H43">
        <v>17219</v>
      </c>
      <c r="I43" s="1">
        <v>9834.4399999999987</v>
      </c>
      <c r="J43" t="str">
        <f t="shared" si="0"/>
        <v>Valid</v>
      </c>
      <c r="K43">
        <f t="shared" si="1"/>
        <v>6.9591256942489315</v>
      </c>
      <c r="L43">
        <f t="shared" si="2"/>
        <v>83.339463037881572</v>
      </c>
      <c r="M43">
        <f t="shared" si="3"/>
        <v>6.3328429569694737</v>
      </c>
      <c r="N43">
        <f t="shared" si="4"/>
        <v>7.5988526037069724</v>
      </c>
      <c r="O43">
        <f t="shared" si="5"/>
        <v>-42.886114176200721</v>
      </c>
      <c r="P43" s="4">
        <v>45260</v>
      </c>
      <c r="Q43" s="7">
        <v>45280.178184931778</v>
      </c>
    </row>
    <row r="44" spans="1:17" x14ac:dyDescent="0.25">
      <c r="A44">
        <v>43</v>
      </c>
      <c r="B44" t="s">
        <v>64</v>
      </c>
      <c r="C44" t="s">
        <v>12</v>
      </c>
      <c r="D44" t="s">
        <v>19</v>
      </c>
      <c r="E44">
        <v>145827</v>
      </c>
      <c r="F44">
        <v>0</v>
      </c>
      <c r="G44">
        <v>11134</v>
      </c>
      <c r="H44">
        <v>5235</v>
      </c>
      <c r="I44" s="1">
        <v>25942.22</v>
      </c>
      <c r="J44" t="str">
        <f t="shared" si="0"/>
        <v>Error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0.47018142626190046</v>
      </c>
      <c r="O44">
        <f t="shared" si="5"/>
        <v>395.55339063992363</v>
      </c>
      <c r="P44" s="4">
        <v>45153</v>
      </c>
      <c r="Q44" s="7">
        <v>45181.178184931887</v>
      </c>
    </row>
    <row r="45" spans="1:17" x14ac:dyDescent="0.25">
      <c r="A45">
        <v>44</v>
      </c>
      <c r="B45" t="s">
        <v>65</v>
      </c>
      <c r="C45" t="s">
        <v>21</v>
      </c>
      <c r="D45" t="s">
        <v>29</v>
      </c>
      <c r="E45">
        <v>212312</v>
      </c>
      <c r="F45">
        <v>38518</v>
      </c>
      <c r="G45" s="1">
        <v>12678</v>
      </c>
      <c r="H45">
        <v>47929</v>
      </c>
      <c r="I45" s="1">
        <v>27511.26</v>
      </c>
      <c r="J45" t="str">
        <f t="shared" si="0"/>
        <v>Valid</v>
      </c>
      <c r="K45">
        <f t="shared" si="1"/>
        <v>18.142168129922002</v>
      </c>
      <c r="L45">
        <f t="shared" si="2"/>
        <v>32.914481541097665</v>
      </c>
      <c r="M45">
        <f t="shared" si="3"/>
        <v>1.2443273274832545</v>
      </c>
      <c r="N45">
        <f t="shared" si="4"/>
        <v>3.780485881053794</v>
      </c>
      <c r="O45">
        <f t="shared" si="5"/>
        <v>-42.599970790127067</v>
      </c>
      <c r="P45" s="4">
        <v>45338</v>
      </c>
      <c r="Q45" s="7">
        <v>45364.178184931989</v>
      </c>
    </row>
    <row r="46" spans="1:17" x14ac:dyDescent="0.25">
      <c r="A46">
        <v>45</v>
      </c>
      <c r="B46" t="s">
        <v>66</v>
      </c>
      <c r="C46" t="s">
        <v>15</v>
      </c>
      <c r="D46" t="s">
        <v>13</v>
      </c>
      <c r="E46">
        <v>58732</v>
      </c>
      <c r="F46">
        <v>0</v>
      </c>
      <c r="G46">
        <v>5922</v>
      </c>
      <c r="H46">
        <v>6908</v>
      </c>
      <c r="I46" s="1">
        <v>27714.959999999999</v>
      </c>
      <c r="J46" t="str">
        <f t="shared" si="0"/>
        <v>Error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1.1664978047956771</v>
      </c>
      <c r="O46">
        <f t="shared" si="5"/>
        <v>301.20092646207291</v>
      </c>
      <c r="P46" s="4">
        <v>45111</v>
      </c>
      <c r="Q46" s="7">
        <v>45128.178184932083</v>
      </c>
    </row>
    <row r="47" spans="1:17" x14ac:dyDescent="0.25">
      <c r="A47">
        <v>46</v>
      </c>
      <c r="B47" t="s">
        <v>67</v>
      </c>
      <c r="C47" t="s">
        <v>12</v>
      </c>
      <c r="D47" t="s">
        <v>29</v>
      </c>
      <c r="E47">
        <v>141465</v>
      </c>
      <c r="F47">
        <v>0</v>
      </c>
      <c r="G47">
        <v>10912</v>
      </c>
      <c r="H47">
        <v>13567</v>
      </c>
      <c r="I47" s="1">
        <v>21060.16</v>
      </c>
      <c r="J47" t="str">
        <f t="shared" si="0"/>
        <v>Error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1.2433101173020529</v>
      </c>
      <c r="O47">
        <f t="shared" si="5"/>
        <v>55.230780570501949</v>
      </c>
      <c r="P47" s="4">
        <v>45413</v>
      </c>
      <c r="Q47" s="7">
        <v>45425.178184932192</v>
      </c>
    </row>
    <row r="48" spans="1:17" x14ac:dyDescent="0.25">
      <c r="A48">
        <v>47</v>
      </c>
      <c r="B48" t="s">
        <v>68</v>
      </c>
      <c r="C48" t="s">
        <v>21</v>
      </c>
      <c r="D48" t="s">
        <v>19</v>
      </c>
      <c r="E48">
        <v>97108</v>
      </c>
      <c r="F48">
        <v>9895</v>
      </c>
      <c r="G48" s="1">
        <v>8913</v>
      </c>
      <c r="H48">
        <v>41298</v>
      </c>
      <c r="I48" s="1">
        <v>14349.929999999998</v>
      </c>
      <c r="J48" t="str">
        <f t="shared" si="0"/>
        <v>Valid</v>
      </c>
      <c r="K48">
        <f t="shared" si="1"/>
        <v>10.189685710755034</v>
      </c>
      <c r="L48">
        <f t="shared" si="2"/>
        <v>90.075795856493173</v>
      </c>
      <c r="M48">
        <f t="shared" si="3"/>
        <v>4.1736230419403739</v>
      </c>
      <c r="N48">
        <f t="shared" si="4"/>
        <v>4.6334567485695048</v>
      </c>
      <c r="O48">
        <f t="shared" si="5"/>
        <v>-65.252724102862132</v>
      </c>
      <c r="P48" s="4">
        <v>45185</v>
      </c>
      <c r="Q48" s="7">
        <v>45197.17818493228</v>
      </c>
    </row>
    <row r="49" spans="1:17" x14ac:dyDescent="0.25">
      <c r="A49">
        <v>48</v>
      </c>
      <c r="B49" t="s">
        <v>69</v>
      </c>
      <c r="C49" t="s">
        <v>28</v>
      </c>
      <c r="D49" t="s">
        <v>22</v>
      </c>
      <c r="E49">
        <v>126195</v>
      </c>
      <c r="F49">
        <v>13436</v>
      </c>
      <c r="G49" s="1">
        <v>14279</v>
      </c>
      <c r="H49">
        <v>10256</v>
      </c>
      <c r="I49" s="1">
        <v>41837.47</v>
      </c>
      <c r="J49" t="str">
        <f t="shared" si="0"/>
        <v>Error</v>
      </c>
      <c r="K49">
        <f t="shared" si="1"/>
        <v>10.647014540988152</v>
      </c>
      <c r="L49">
        <f t="shared" si="2"/>
        <v>106.27418874665079</v>
      </c>
      <c r="M49">
        <f t="shared" si="3"/>
        <v>0.76332241738612683</v>
      </c>
      <c r="N49">
        <f t="shared" si="4"/>
        <v>0.71825758106309967</v>
      </c>
      <c r="O49">
        <f t="shared" si="5"/>
        <v>307.93164976599064</v>
      </c>
      <c r="P49" s="4">
        <v>45162</v>
      </c>
      <c r="Q49" s="7">
        <v>45172.178184932382</v>
      </c>
    </row>
    <row r="50" spans="1:17" x14ac:dyDescent="0.25">
      <c r="A50">
        <v>49</v>
      </c>
      <c r="B50" t="s">
        <v>70</v>
      </c>
      <c r="C50" t="s">
        <v>26</v>
      </c>
      <c r="D50" t="s">
        <v>19</v>
      </c>
      <c r="E50">
        <v>385205</v>
      </c>
      <c r="F50">
        <v>0</v>
      </c>
      <c r="G50" s="1">
        <v>33930</v>
      </c>
      <c r="H50">
        <v>24019</v>
      </c>
      <c r="I50" s="1">
        <v>147256.20000000001</v>
      </c>
      <c r="J50" t="str">
        <f t="shared" si="0"/>
        <v>Error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0.70789861479516647</v>
      </c>
      <c r="O50">
        <f t="shared" si="5"/>
        <v>513.08214330321834</v>
      </c>
      <c r="P50" s="4">
        <v>45374</v>
      </c>
      <c r="Q50" s="7">
        <v>45388.178184932483</v>
      </c>
    </row>
    <row r="51" spans="1:17" x14ac:dyDescent="0.25">
      <c r="A51">
        <v>50</v>
      </c>
      <c r="B51" t="s">
        <v>71</v>
      </c>
      <c r="C51" t="s">
        <v>28</v>
      </c>
      <c r="D51" t="s">
        <v>29</v>
      </c>
      <c r="E51">
        <v>94252</v>
      </c>
      <c r="F51">
        <v>14205</v>
      </c>
      <c r="G51" s="1">
        <v>8682</v>
      </c>
      <c r="H51">
        <v>13162</v>
      </c>
      <c r="I51" s="1">
        <v>26219.640000000003</v>
      </c>
      <c r="J51" t="str">
        <f t="shared" si="0"/>
        <v>Valid</v>
      </c>
      <c r="K51">
        <f t="shared" si="1"/>
        <v>15.071298221788398</v>
      </c>
      <c r="L51">
        <f t="shared" si="2"/>
        <v>61.11932418162619</v>
      </c>
      <c r="M51">
        <f t="shared" si="3"/>
        <v>0.92657514959521292</v>
      </c>
      <c r="N51">
        <f t="shared" si="4"/>
        <v>1.516010135913384</v>
      </c>
      <c r="O51">
        <f t="shared" si="5"/>
        <v>99.207111381249064</v>
      </c>
      <c r="P51" s="4">
        <v>45335</v>
      </c>
      <c r="Q51" s="7">
        <v>45354.178184932571</v>
      </c>
    </row>
  </sheetData>
  <autoFilter ref="A1:Q51" xr:uid="{60241E27-EE31-4096-887B-8D7E47057C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2 3 P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2 3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t z 1 g o i k e 4 D g A A A B E A A A A T A B w A R m 9 y b X V s Y X M v U 2 V j d G l v b j E u b S C i G A A o o B Q A A A A A A A A A A A A A A A A A A A A A A A A A A A A r T k 0 u y c z P U w i G 0 I b W A F B L A Q I t A B Q A A g A I A I N t z 1 j x a t + y p A A A A P Y A A A A S A A A A A A A A A A A A A A A A A A A A A A B D b 2 5 m a W c v U G F j a 2 F n Z S 5 4 b W x Q S w E C L Q A U A A I A C A C D b c 9 Y D 8 r p q 6 Q A A A D p A A A A E w A A A A A A A A A A A A A A A A D w A A A A W 0 N v b n R l b n R f V H l w Z X N d L n h t b F B L A Q I t A B Q A A g A I A I N t z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S p 9 N 1 s 4 Z T o m 4 L / F K Y j S Z A A A A A A I A A A A A A B B m A A A A A Q A A I A A A A N A d W 4 O x O 1 U z r n z j Z j F K V R w Y o v Y u 5 p 4 Z O i 7 6 6 b y N u 4 T j A A A A A A 6 A A A A A A g A A I A A A A N T P R O 5 D o 9 D M K n j 6 A q h D Z o y h b k B h / N 3 O L a Y 1 4 8 X 5 X y M L U A A A A M 0 7 9 N L 0 9 r I s L C w A l n u B 0 l J P / x r l 3 w a b E 6 Y k a R o c E i e 5 d K q 5 l 4 z g I b v + N A E H T V m C t g A c s 0 H 0 b F u + 7 A d D + Z + r A l L M w f 4 k t G V k 3 U o I O d t w z L e G Q A A A A O H r Q m e D N 2 V 9 6 k s r n O V g 5 J J C 1 Q n k y R m J T l S 3 o 4 8 f S o s + L T e C c o y E z s d t 6 t s U B 0 x y B C + L N L 8 6 S H c f R t z 7 h C D q e 9 w = < / D a t a M a s h u p > 
</file>

<file path=customXml/itemProps1.xml><?xml version="1.0" encoding="utf-8"?>
<ds:datastoreItem xmlns:ds="http://schemas.openxmlformats.org/officeDocument/2006/customXml" ds:itemID="{C9662068-A3BA-4825-BA9D-DAD29A2B73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Mohamed Elsayed Mahmoud</cp:lastModifiedBy>
  <dcterms:created xsi:type="dcterms:W3CDTF">2015-06-05T18:17:20Z</dcterms:created>
  <dcterms:modified xsi:type="dcterms:W3CDTF">2024-07-05T13:45:57Z</dcterms:modified>
</cp:coreProperties>
</file>