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 projects\Excel_Training_Data\"/>
    </mc:Choice>
  </mc:AlternateContent>
  <xr:revisionPtr revIDLastSave="0" documentId="13_ncr:1_{3FE98D03-ACEF-4072-8559-B10354DAF20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ales Data" sheetId="1" r:id="rId1"/>
    <sheet name="Tasks" sheetId="2" r:id="rId2"/>
  </sheets>
  <definedNames>
    <definedName name="_xlnm._FilterDatabase" localSheetId="0" hidden="1">'Sales Data'!$B:$B</definedName>
    <definedName name="_xlnm.Extract" localSheetId="0">'Sales Data'!$R:$R</definedName>
  </definedNames>
  <calcPr calcId="181029"/>
</workbook>
</file>

<file path=xl/calcChain.xml><?xml version="1.0" encoding="utf-8"?>
<calcChain xmlns="http://schemas.openxmlformats.org/spreadsheetml/2006/main">
  <c r="P17" i="1" l="1"/>
  <c r="O17" i="1" a="1"/>
  <c r="O17" i="1" s="1"/>
  <c r="N17" i="1" a="1"/>
  <c r="N17" i="1" s="1"/>
  <c r="P13" i="1"/>
  <c r="O15" i="1"/>
  <c r="N15" i="1"/>
  <c r="O1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2" i="1"/>
  <c r="S3" i="1"/>
  <c r="S4" i="1"/>
  <c r="S5" i="1"/>
  <c r="S6" i="1"/>
  <c r="S2" i="1"/>
  <c r="P3" i="1"/>
  <c r="P4" i="1"/>
  <c r="P5" i="1"/>
  <c r="P6" i="1"/>
  <c r="P2" i="1"/>
  <c r="Q2" i="1"/>
  <c r="O3" i="1"/>
  <c r="O4" i="1"/>
  <c r="O5" i="1"/>
  <c r="O6" i="1"/>
  <c r="O2" i="1"/>
  <c r="P15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2" i="1"/>
  <c r="M2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N13" i="1" l="1"/>
</calcChain>
</file>

<file path=xl/sharedStrings.xml><?xml version="1.0" encoding="utf-8"?>
<sst xmlns="http://schemas.openxmlformats.org/spreadsheetml/2006/main" count="515" uniqueCount="84">
  <si>
    <t>Employee</t>
  </si>
  <si>
    <t>Department</t>
  </si>
  <si>
    <t>Month</t>
  </si>
  <si>
    <t>Orders</t>
  </si>
  <si>
    <t>Sales ($)</t>
  </si>
  <si>
    <t>Customer Rating</t>
  </si>
  <si>
    <t>Country</t>
  </si>
  <si>
    <t>Karim</t>
  </si>
  <si>
    <t>Youssef</t>
  </si>
  <si>
    <t>Ahmed</t>
  </si>
  <si>
    <t>Lina</t>
  </si>
  <si>
    <t>Aly</t>
  </si>
  <si>
    <t>Dana</t>
  </si>
  <si>
    <t>Farah</t>
  </si>
  <si>
    <t>Nour</t>
  </si>
  <si>
    <t>Mariam</t>
  </si>
  <si>
    <t>Hana</t>
  </si>
  <si>
    <t>Layla</t>
  </si>
  <si>
    <t>Omar</t>
  </si>
  <si>
    <t>Sarah</t>
  </si>
  <si>
    <t>Tarek</t>
  </si>
  <si>
    <t>Mohamed</t>
  </si>
  <si>
    <t>Sales</t>
  </si>
  <si>
    <t>Marketing</t>
  </si>
  <si>
    <t>Support</t>
  </si>
  <si>
    <t>IT</t>
  </si>
  <si>
    <t>HR</t>
  </si>
  <si>
    <t>May</t>
  </si>
  <si>
    <t>March</t>
  </si>
  <si>
    <t>January</t>
  </si>
  <si>
    <t>April</t>
  </si>
  <si>
    <t>February</t>
  </si>
  <si>
    <t>Egypt</t>
  </si>
  <si>
    <t>Kuwait</t>
  </si>
  <si>
    <t>UAE</t>
  </si>
  <si>
    <t>Saudi Arabia</t>
  </si>
  <si>
    <t>Jordan</t>
  </si>
  <si>
    <t>TASK</t>
  </si>
  <si>
    <t>INSTRUCTION</t>
  </si>
  <si>
    <t>Total Orders</t>
  </si>
  <si>
    <t>Average Sales per Month</t>
  </si>
  <si>
    <t>Count Sales Over $1000</t>
  </si>
  <si>
    <t>Orders by Employee</t>
  </si>
  <si>
    <t>Max Orders in IT</t>
  </si>
  <si>
    <t>Average Rating per Department</t>
  </si>
  <si>
    <t>Performance Tag</t>
  </si>
  <si>
    <t>Employees in Egypt with Sales &gt; 2000</t>
  </si>
  <si>
    <t>Number of Employees per Department</t>
  </si>
  <si>
    <t>Minimum Sales in February</t>
  </si>
  <si>
    <t>Lookup Department of a Specific Employee</t>
  </si>
  <si>
    <t>Add Bonus Column</t>
  </si>
  <si>
    <t>Total Bonus Paid</t>
  </si>
  <si>
    <t>Average Monthly Sales in Egypt</t>
  </si>
  <si>
    <t>% of High Ratings</t>
  </si>
  <si>
    <t>Use SUM to calculate total Orders</t>
  </si>
  <si>
    <t>Use AVERAGEIF for each Month</t>
  </si>
  <si>
    <t>Use COUNTIF to count Sales &gt; 1000</t>
  </si>
  <si>
    <t>Use SUMIF to get total Orders by a specific employee</t>
  </si>
  <si>
    <t>Use MAXIFS (or alternative) to find max Orders in IT department</t>
  </si>
  <si>
    <t>Use AVERAGEIF by Department</t>
  </si>
  <si>
    <t>Use IF to tag 'High' for Sales &gt; 3000, 'Medium' &gt; 1500, else 'Low'</t>
  </si>
  <si>
    <t>Use COUNTIFS for multiple conditions</t>
  </si>
  <si>
    <t>Use COUNTIF by Department</t>
  </si>
  <si>
    <t>Use MINIFS (or filter and MIN) for Month = 'February'</t>
  </si>
  <si>
    <t>Use VLOOKUP or XLOOKUP</t>
  </si>
  <si>
    <t>Use IF to give bonus of $200 if Rating &gt; 4.5</t>
  </si>
  <si>
    <t>Use SUM on the Bonus column</t>
  </si>
  <si>
    <t>Use AVERAGEIFS</t>
  </si>
  <si>
    <t>Use COUNTIF and divide by total count to calculate percentage of Rating &gt; 4.5</t>
  </si>
  <si>
    <t xml:space="preserve">Unique Employee Names
</t>
  </si>
  <si>
    <t>Bonus</t>
  </si>
  <si>
    <t>Random Bonus Value Generation</t>
  </si>
  <si>
    <t>Applying Conditional Formatting for Bonuses Above $85</t>
  </si>
  <si>
    <t>Applying Conditional Formatting for Top 20% Sales</t>
  </si>
  <si>
    <t>Creating Data Bars Based on Customer Rating</t>
  </si>
  <si>
    <t>✔️</t>
  </si>
  <si>
    <t>Unique Month</t>
  </si>
  <si>
    <t>Unique Department</t>
  </si>
  <si>
    <t>Cell for Counting Ratings Greater Than 4.5</t>
  </si>
  <si>
    <t xml:space="preserve">Cell for Counting the Total Number of Ratings </t>
  </si>
  <si>
    <t xml:space="preserve"> Counting Ratings Greater Than 4.5</t>
  </si>
  <si>
    <t xml:space="preserve">Counting the Total Number of Ratings </t>
  </si>
  <si>
    <t>Calculating the Percentage of Ratings Greater Than 4.5</t>
  </si>
  <si>
    <t>Use IF to give bonus of $200 if Rating &gt; 4.5 and $100 if &lt;4.5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</si>
</sst>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/>
    <xf numFmtId="164" fontId="0" fillId="0" borderId="0" xfId="0" applyNumberFormat="1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4" fontId="1" fillId="2" borderId="2" xfId="1" applyNumberFormat="1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4" fontId="0" fillId="0" borderId="2" xfId="0" applyNumberFormat="1" applyBorder="1" applyAlignment="1">
      <alignment horizontal="center" vertical="top"/>
    </xf>
    <xf numFmtId="164" fontId="0" fillId="0" borderId="2" xfId="1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8E830"/>
      <color rgb="FF8E8B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zoomScaleNormal="100" workbookViewId="0">
      <selection activeCell="Q24" sqref="Q24"/>
    </sheetView>
  </sheetViews>
  <sheetFormatPr defaultRowHeight="14.4" x14ac:dyDescent="0.3"/>
  <cols>
    <col min="1" max="1" width="9.33203125" style="2" bestFit="1" customWidth="1"/>
    <col min="2" max="2" width="11.109375" style="2" bestFit="1" customWidth="1"/>
    <col min="3" max="3" width="8.109375" style="2" bestFit="1" customWidth="1"/>
    <col min="4" max="4" width="6.5546875" style="2" bestFit="1" customWidth="1"/>
    <col min="5" max="5" width="10.109375" style="4" bestFit="1" customWidth="1"/>
    <col min="6" max="6" width="15" style="2" bestFit="1" customWidth="1"/>
    <col min="7" max="7" width="15" style="5" customWidth="1"/>
    <col min="8" max="8" width="15" style="2" bestFit="1" customWidth="1"/>
    <col min="9" max="9" width="11" style="2" bestFit="1" customWidth="1"/>
    <col min="10" max="10" width="23.44140625" style="2" bestFit="1" customWidth="1"/>
    <col min="11" max="11" width="18.109375" style="2" bestFit="1" customWidth="1"/>
    <col min="12" max="12" width="53.77734375" style="2" bestFit="1" customWidth="1"/>
    <col min="13" max="13" width="53.77734375" style="2" customWidth="1"/>
    <col min="14" max="14" width="34.109375" style="2" bestFit="1" customWidth="1"/>
    <col min="15" max="15" width="32.5546875" style="2" bestFit="1" customWidth="1"/>
    <col min="16" max="16" width="46.21875" style="2" bestFit="1" customWidth="1"/>
    <col min="17" max="17" width="20.44140625" style="2" bestFit="1" customWidth="1"/>
    <col min="18" max="18" width="17.88671875" style="2" bestFit="1" customWidth="1"/>
    <col min="19" max="19" width="26.88671875" style="2" bestFit="1" customWidth="1"/>
    <col min="20" max="20" width="49.88671875" style="2" bestFit="1" customWidth="1"/>
    <col min="21" max="16384" width="8.88671875" style="2"/>
  </cols>
  <sheetData>
    <row r="1" spans="1:20" s="6" customFormat="1" ht="15.6" thickTop="1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45</v>
      </c>
      <c r="G1" s="9" t="s">
        <v>70</v>
      </c>
      <c r="H1" s="7" t="s">
        <v>5</v>
      </c>
      <c r="I1" s="7" t="s">
        <v>6</v>
      </c>
      <c r="J1" s="7" t="s">
        <v>69</v>
      </c>
      <c r="K1" s="7" t="s">
        <v>42</v>
      </c>
      <c r="L1" s="7" t="s">
        <v>49</v>
      </c>
      <c r="M1" s="7" t="s">
        <v>47</v>
      </c>
      <c r="N1" s="7" t="s">
        <v>76</v>
      </c>
      <c r="O1" s="7" t="s">
        <v>40</v>
      </c>
      <c r="P1" s="7" t="s">
        <v>52</v>
      </c>
      <c r="Q1" s="7" t="s">
        <v>41</v>
      </c>
      <c r="R1" s="7" t="s">
        <v>77</v>
      </c>
      <c r="S1" s="7" t="s">
        <v>44</v>
      </c>
      <c r="T1" s="7" t="s">
        <v>83</v>
      </c>
    </row>
    <row r="2" spans="1:20" ht="15.6" thickTop="1" thickBot="1" x14ac:dyDescent="0.35">
      <c r="A2" s="10" t="s">
        <v>7</v>
      </c>
      <c r="B2" s="10" t="s">
        <v>22</v>
      </c>
      <c r="C2" s="10" t="s">
        <v>27</v>
      </c>
      <c r="D2" s="10">
        <v>17</v>
      </c>
      <c r="E2" s="11">
        <v>2131</v>
      </c>
      <c r="F2" s="10" t="str">
        <f>IF(E$2&gt;3000,"High",IF(E$2&gt;1500,"Medium","low"))</f>
        <v>Medium</v>
      </c>
      <c r="G2" s="12">
        <f ca="1">RANDBETWEEN(50,100)</f>
        <v>87</v>
      </c>
      <c r="H2" s="10">
        <v>3.2</v>
      </c>
      <c r="I2" s="10" t="s">
        <v>32</v>
      </c>
      <c r="J2" s="10" t="s">
        <v>7</v>
      </c>
      <c r="K2" s="10">
        <f t="shared" ref="K2:K16" si="0">SUMIFS($D:$D,$A:$A,$J2)</f>
        <v>101</v>
      </c>
      <c r="L2" s="10" t="str">
        <f t="shared" ref="L2:L16" si="1">VLOOKUP(J2,A:B,2,0)</f>
        <v>Sales</v>
      </c>
      <c r="M2" s="10">
        <f>COUNTIF(B:B,L2)</f>
        <v>17</v>
      </c>
      <c r="N2" s="10" t="s">
        <v>27</v>
      </c>
      <c r="O2" s="10">
        <f>AVERAGEIF(C:C,N2,E:E)</f>
        <v>2468.0500000000002</v>
      </c>
      <c r="P2" s="10">
        <f>AVERAGEIFS(E:E,I:I,I2,C:C,N2)</f>
        <v>1693</v>
      </c>
      <c r="Q2" s="10">
        <f>COUNTIF(E:E,"&gt;1000")</f>
        <v>82</v>
      </c>
      <c r="R2" s="10" t="s">
        <v>22</v>
      </c>
      <c r="S2" s="10">
        <f>AVERAGEIF(B:B,R2,H:H)</f>
        <v>3.7235294117647051</v>
      </c>
      <c r="T2" s="10">
        <f>IF(H2&gt;=4.5,200,IF(H2&lt;4.5,100,0))</f>
        <v>100</v>
      </c>
    </row>
    <row r="3" spans="1:20" ht="15.6" thickTop="1" thickBot="1" x14ac:dyDescent="0.35">
      <c r="A3" s="10" t="s">
        <v>8</v>
      </c>
      <c r="B3" s="10" t="s">
        <v>23</v>
      </c>
      <c r="C3" s="10" t="s">
        <v>28</v>
      </c>
      <c r="D3" s="10">
        <v>10</v>
      </c>
      <c r="E3" s="11">
        <v>667</v>
      </c>
      <c r="F3" s="10" t="str">
        <f t="shared" ref="F3:F34" si="2">IF(E3&gt;3000,"High",IF(E3&gt;1500,"Medium","low"))</f>
        <v>low</v>
      </c>
      <c r="G3" s="12">
        <f t="shared" ref="G3:G66" ca="1" si="3">RANDBETWEEN(50,100)</f>
        <v>97</v>
      </c>
      <c r="H3" s="10">
        <v>4.3</v>
      </c>
      <c r="I3" s="10" t="s">
        <v>32</v>
      </c>
      <c r="J3" s="10" t="s">
        <v>8</v>
      </c>
      <c r="K3" s="10">
        <f t="shared" si="0"/>
        <v>79</v>
      </c>
      <c r="L3" s="10" t="str">
        <f t="shared" si="1"/>
        <v>Marketing</v>
      </c>
      <c r="M3" s="10">
        <f t="shared" ref="M3:M16" si="4">COUNTIF(B:B,L3)</f>
        <v>26</v>
      </c>
      <c r="N3" s="10" t="s">
        <v>28</v>
      </c>
      <c r="O3" s="10">
        <f>AVERAGEIF(C:C,N3,E:E)</f>
        <v>2464.8666666666668</v>
      </c>
      <c r="P3" s="10">
        <f>AVERAGEIFS(E:E,I:I,I3,C:C,N3)</f>
        <v>667</v>
      </c>
      <c r="Q3" s="10"/>
      <c r="R3" s="10" t="s">
        <v>23</v>
      </c>
      <c r="S3" s="10">
        <f>AVERAGEIF(B:B,R3,H:H)</f>
        <v>3.815384615384616</v>
      </c>
      <c r="T3" s="10">
        <f>IF(H3&gt;=4.5,200,IF(H3&lt;4.5,100,0))</f>
        <v>100</v>
      </c>
    </row>
    <row r="4" spans="1:20" ht="15.6" thickTop="1" thickBot="1" x14ac:dyDescent="0.35">
      <c r="A4" s="10" t="s">
        <v>9</v>
      </c>
      <c r="B4" s="10" t="s">
        <v>24</v>
      </c>
      <c r="C4" s="10" t="s">
        <v>29</v>
      </c>
      <c r="D4" s="10">
        <v>23</v>
      </c>
      <c r="E4" s="11">
        <v>3945</v>
      </c>
      <c r="F4" s="10" t="str">
        <f t="shared" si="2"/>
        <v>High</v>
      </c>
      <c r="G4" s="12">
        <f t="shared" ca="1" si="3"/>
        <v>78</v>
      </c>
      <c r="H4" s="10">
        <v>3.3</v>
      </c>
      <c r="I4" s="10" t="s">
        <v>33</v>
      </c>
      <c r="J4" s="10" t="s">
        <v>9</v>
      </c>
      <c r="K4" s="10">
        <f t="shared" si="0"/>
        <v>64</v>
      </c>
      <c r="L4" s="10" t="str">
        <f t="shared" si="1"/>
        <v>Support</v>
      </c>
      <c r="M4" s="10">
        <f t="shared" si="4"/>
        <v>25</v>
      </c>
      <c r="N4" s="10" t="s">
        <v>29</v>
      </c>
      <c r="O4" s="10">
        <f>AVERAGEIF(C:C,N4,E:E)</f>
        <v>2222.2399999999998</v>
      </c>
      <c r="P4" s="10">
        <f>AVERAGEIFS(E:E,I:I,I4,C:C,N4)</f>
        <v>1920.6</v>
      </c>
      <c r="Q4" s="10"/>
      <c r="R4" s="10" t="s">
        <v>24</v>
      </c>
      <c r="S4" s="10">
        <f>AVERAGEIF(B:B,R4,H:H)</f>
        <v>3.7839999999999998</v>
      </c>
      <c r="T4" s="10">
        <f>IF(H4&gt;=4.5,200,IF(H4&lt;4.5,100,0))</f>
        <v>100</v>
      </c>
    </row>
    <row r="5" spans="1:20" ht="15.6" thickTop="1" thickBot="1" x14ac:dyDescent="0.35">
      <c r="A5" s="10" t="s">
        <v>7</v>
      </c>
      <c r="B5" s="10" t="s">
        <v>25</v>
      </c>
      <c r="C5" s="10" t="s">
        <v>29</v>
      </c>
      <c r="D5" s="10">
        <v>16</v>
      </c>
      <c r="E5" s="11">
        <v>1383</v>
      </c>
      <c r="F5" s="10" t="str">
        <f t="shared" si="2"/>
        <v>low</v>
      </c>
      <c r="G5" s="12">
        <f t="shared" ca="1" si="3"/>
        <v>82</v>
      </c>
      <c r="H5" s="10">
        <v>2.9</v>
      </c>
      <c r="I5" s="10" t="s">
        <v>34</v>
      </c>
      <c r="J5" s="10" t="s">
        <v>10</v>
      </c>
      <c r="K5" s="10">
        <f t="shared" si="0"/>
        <v>159</v>
      </c>
      <c r="L5" s="10" t="str">
        <f t="shared" si="1"/>
        <v>Sales</v>
      </c>
      <c r="M5" s="10">
        <f t="shared" si="4"/>
        <v>17</v>
      </c>
      <c r="N5" s="10" t="s">
        <v>30</v>
      </c>
      <c r="O5" s="10">
        <f>AVERAGEIF(C:C,N5,E:E)</f>
        <v>2673.5</v>
      </c>
      <c r="P5" s="10">
        <f>AVERAGEIFS(E:E,I:I,I5,C:C,N5)</f>
        <v>3363</v>
      </c>
      <c r="Q5" s="10"/>
      <c r="R5" s="10" t="s">
        <v>25</v>
      </c>
      <c r="S5" s="10">
        <f>AVERAGEIF(B:B,R5,H:H)</f>
        <v>3.6357142857142857</v>
      </c>
      <c r="T5" s="10">
        <f>IF(H5&gt;=4.5,200,IF(H5&lt;4.5,100,0))</f>
        <v>100</v>
      </c>
    </row>
    <row r="6" spans="1:20" ht="15.6" thickTop="1" thickBot="1" x14ac:dyDescent="0.35">
      <c r="A6" s="10" t="s">
        <v>10</v>
      </c>
      <c r="B6" s="10" t="s">
        <v>22</v>
      </c>
      <c r="C6" s="10" t="s">
        <v>29</v>
      </c>
      <c r="D6" s="10">
        <v>30</v>
      </c>
      <c r="E6" s="11">
        <v>2072</v>
      </c>
      <c r="F6" s="10" t="str">
        <f t="shared" si="2"/>
        <v>Medium</v>
      </c>
      <c r="G6" s="12">
        <f t="shared" ca="1" si="3"/>
        <v>69</v>
      </c>
      <c r="H6" s="10">
        <v>3.2</v>
      </c>
      <c r="I6" s="10" t="s">
        <v>34</v>
      </c>
      <c r="J6" s="10" t="s">
        <v>11</v>
      </c>
      <c r="K6" s="10">
        <f t="shared" si="0"/>
        <v>80</v>
      </c>
      <c r="L6" s="10" t="str">
        <f t="shared" si="1"/>
        <v>Sales</v>
      </c>
      <c r="M6" s="10">
        <f t="shared" si="4"/>
        <v>17</v>
      </c>
      <c r="N6" s="10" t="s">
        <v>31</v>
      </c>
      <c r="O6" s="10">
        <f>AVERAGEIF(C:C,N6,E:E)</f>
        <v>2785.6111111111113</v>
      </c>
      <c r="P6" s="10">
        <f>AVERAGEIFS(E:E,I:I,I6,C:C,N6)</f>
        <v>4558</v>
      </c>
      <c r="Q6" s="10"/>
      <c r="R6" s="10" t="s">
        <v>26</v>
      </c>
      <c r="S6" s="10">
        <f>AVERAGEIF(B:B,R6,H:H)</f>
        <v>3.9000000000000004</v>
      </c>
      <c r="T6" s="10">
        <f>IF(H6&gt;=4.5,200,IF(H6&lt;4.5,100,0))</f>
        <v>100</v>
      </c>
    </row>
    <row r="7" spans="1:20" ht="15.6" thickTop="1" thickBot="1" x14ac:dyDescent="0.35">
      <c r="A7" s="10" t="s">
        <v>11</v>
      </c>
      <c r="B7" s="10" t="s">
        <v>22</v>
      </c>
      <c r="C7" s="10" t="s">
        <v>30</v>
      </c>
      <c r="D7" s="10">
        <v>25</v>
      </c>
      <c r="E7" s="11">
        <v>4943</v>
      </c>
      <c r="F7" s="10" t="str">
        <f t="shared" si="2"/>
        <v>High</v>
      </c>
      <c r="G7" s="12">
        <f t="shared" ca="1" si="3"/>
        <v>72</v>
      </c>
      <c r="H7" s="10">
        <v>2.5</v>
      </c>
      <c r="I7" s="10" t="s">
        <v>35</v>
      </c>
      <c r="J7" s="10" t="s">
        <v>12</v>
      </c>
      <c r="K7" s="10">
        <f t="shared" si="0"/>
        <v>88</v>
      </c>
      <c r="L7" s="10" t="str">
        <f t="shared" si="1"/>
        <v>Sales</v>
      </c>
      <c r="M7" s="10">
        <f t="shared" si="4"/>
        <v>17</v>
      </c>
      <c r="N7" s="10"/>
      <c r="O7" s="10"/>
      <c r="P7" s="10"/>
      <c r="Q7" s="10"/>
      <c r="R7" s="10"/>
      <c r="S7" s="10"/>
      <c r="T7" s="10">
        <f>IF(H7&gt;=4.5,200,IF(H7&lt;4.5,100,0))</f>
        <v>100</v>
      </c>
    </row>
    <row r="8" spans="1:20" ht="15.6" thickTop="1" thickBot="1" x14ac:dyDescent="0.35">
      <c r="A8" s="10" t="s">
        <v>10</v>
      </c>
      <c r="B8" s="10" t="s">
        <v>24</v>
      </c>
      <c r="C8" s="10" t="s">
        <v>29</v>
      </c>
      <c r="D8" s="10">
        <v>23</v>
      </c>
      <c r="E8" s="11">
        <v>1062</v>
      </c>
      <c r="F8" s="10" t="str">
        <f t="shared" si="2"/>
        <v>low</v>
      </c>
      <c r="G8" s="12">
        <f t="shared" ca="1" si="3"/>
        <v>87</v>
      </c>
      <c r="H8" s="10">
        <v>4.4000000000000004</v>
      </c>
      <c r="I8" s="10" t="s">
        <v>35</v>
      </c>
      <c r="J8" s="10" t="s">
        <v>13</v>
      </c>
      <c r="K8" s="10">
        <f t="shared" si="0"/>
        <v>187</v>
      </c>
      <c r="L8" s="10" t="str">
        <f t="shared" si="1"/>
        <v>Support</v>
      </c>
      <c r="M8" s="10">
        <f t="shared" si="4"/>
        <v>25</v>
      </c>
      <c r="N8" s="10"/>
      <c r="O8" s="10"/>
      <c r="P8" s="10"/>
      <c r="Q8" s="10"/>
      <c r="R8" s="10"/>
      <c r="S8" s="10"/>
      <c r="T8" s="10">
        <f>IF(H8&gt;=4.5,200,IF(H8&lt;4.5,100,0))</f>
        <v>100</v>
      </c>
    </row>
    <row r="9" spans="1:20" ht="15.6" thickTop="1" thickBot="1" x14ac:dyDescent="0.35">
      <c r="A9" s="10" t="s">
        <v>11</v>
      </c>
      <c r="B9" s="10" t="s">
        <v>22</v>
      </c>
      <c r="C9" s="10" t="s">
        <v>31</v>
      </c>
      <c r="D9" s="10">
        <v>24</v>
      </c>
      <c r="E9" s="11">
        <v>1887</v>
      </c>
      <c r="F9" s="10" t="str">
        <f t="shared" si="2"/>
        <v>Medium</v>
      </c>
      <c r="G9" s="12">
        <f t="shared" ca="1" si="3"/>
        <v>67</v>
      </c>
      <c r="H9" s="10">
        <v>3.8</v>
      </c>
      <c r="I9" s="10" t="s">
        <v>35</v>
      </c>
      <c r="J9" s="10" t="s">
        <v>14</v>
      </c>
      <c r="K9" s="10">
        <f t="shared" si="0"/>
        <v>29</v>
      </c>
      <c r="L9" s="10" t="str">
        <f t="shared" si="1"/>
        <v>Support</v>
      </c>
      <c r="M9" s="10">
        <f t="shared" si="4"/>
        <v>25</v>
      </c>
      <c r="N9" s="10"/>
      <c r="O9" s="10"/>
      <c r="P9" s="10"/>
      <c r="Q9" s="10"/>
      <c r="R9" s="10"/>
      <c r="S9" s="10"/>
      <c r="T9" s="10">
        <f>IF(H9&gt;=4.5,200,IF(H9&lt;4.5,100,0))</f>
        <v>100</v>
      </c>
    </row>
    <row r="10" spans="1:20" ht="15.6" thickTop="1" thickBot="1" x14ac:dyDescent="0.35">
      <c r="A10" s="10" t="s">
        <v>12</v>
      </c>
      <c r="B10" s="10" t="s">
        <v>22</v>
      </c>
      <c r="C10" s="10" t="s">
        <v>31</v>
      </c>
      <c r="D10" s="10">
        <v>11</v>
      </c>
      <c r="E10" s="11">
        <v>2999</v>
      </c>
      <c r="F10" s="10" t="str">
        <f t="shared" si="2"/>
        <v>Medium</v>
      </c>
      <c r="G10" s="12">
        <f t="shared" ca="1" si="3"/>
        <v>59</v>
      </c>
      <c r="H10" s="10">
        <v>4.0999999999999996</v>
      </c>
      <c r="I10" s="10" t="s">
        <v>35</v>
      </c>
      <c r="J10" s="10" t="s">
        <v>15</v>
      </c>
      <c r="K10" s="10">
        <f t="shared" si="0"/>
        <v>126</v>
      </c>
      <c r="L10" s="10" t="str">
        <f t="shared" si="1"/>
        <v>IT</v>
      </c>
      <c r="M10" s="10">
        <f t="shared" si="4"/>
        <v>14</v>
      </c>
      <c r="N10" s="10"/>
      <c r="O10" s="10"/>
      <c r="P10" s="10"/>
      <c r="Q10" s="10"/>
      <c r="R10" s="10"/>
      <c r="S10" s="10"/>
      <c r="T10" s="10">
        <f>IF(H10&gt;=4.5,200,IF(H10&lt;4.5,100,0))</f>
        <v>100</v>
      </c>
    </row>
    <row r="11" spans="1:20" ht="15.6" thickTop="1" thickBot="1" x14ac:dyDescent="0.35">
      <c r="A11" s="10" t="s">
        <v>10</v>
      </c>
      <c r="B11" s="10" t="s">
        <v>23</v>
      </c>
      <c r="C11" s="10" t="s">
        <v>30</v>
      </c>
      <c r="D11" s="10">
        <v>7</v>
      </c>
      <c r="E11" s="11">
        <v>3363</v>
      </c>
      <c r="F11" s="10" t="str">
        <f t="shared" si="2"/>
        <v>High</v>
      </c>
      <c r="G11" s="12">
        <f t="shared" ca="1" si="3"/>
        <v>76</v>
      </c>
      <c r="H11" s="10">
        <v>4.3</v>
      </c>
      <c r="I11" s="10" t="s">
        <v>34</v>
      </c>
      <c r="J11" s="10" t="s">
        <v>16</v>
      </c>
      <c r="K11" s="10">
        <f t="shared" si="0"/>
        <v>227</v>
      </c>
      <c r="L11" s="10" t="str">
        <f t="shared" si="1"/>
        <v>IT</v>
      </c>
      <c r="M11" s="10">
        <f t="shared" si="4"/>
        <v>14</v>
      </c>
      <c r="N11" s="15"/>
      <c r="O11" s="15"/>
      <c r="P11" s="15"/>
      <c r="Q11" s="10"/>
      <c r="R11" s="10"/>
      <c r="S11" s="10"/>
      <c r="T11" s="10">
        <f>IF(H11&gt;=4.5,200,IF(H11&lt;4.5,100,0))</f>
        <v>100</v>
      </c>
    </row>
    <row r="12" spans="1:20" ht="15.6" thickTop="1" thickBot="1" x14ac:dyDescent="0.35">
      <c r="A12" s="10" t="s">
        <v>13</v>
      </c>
      <c r="B12" s="10" t="s">
        <v>24</v>
      </c>
      <c r="C12" s="10" t="s">
        <v>27</v>
      </c>
      <c r="D12" s="10">
        <v>26</v>
      </c>
      <c r="E12" s="11">
        <v>3136</v>
      </c>
      <c r="F12" s="10" t="str">
        <f t="shared" si="2"/>
        <v>High</v>
      </c>
      <c r="G12" s="12">
        <f t="shared" ca="1" si="3"/>
        <v>94</v>
      </c>
      <c r="H12" s="10">
        <v>2.7</v>
      </c>
      <c r="I12" s="10" t="s">
        <v>33</v>
      </c>
      <c r="J12" s="10" t="s">
        <v>17</v>
      </c>
      <c r="K12" s="10">
        <f t="shared" si="0"/>
        <v>97</v>
      </c>
      <c r="L12" s="10" t="str">
        <f t="shared" si="1"/>
        <v>Marketing</v>
      </c>
      <c r="M12" s="13">
        <f t="shared" si="4"/>
        <v>26</v>
      </c>
      <c r="N12" s="17" t="s">
        <v>51</v>
      </c>
      <c r="O12" s="17" t="s">
        <v>39</v>
      </c>
      <c r="P12" s="17" t="s">
        <v>46</v>
      </c>
      <c r="Q12" s="14"/>
      <c r="R12" s="10"/>
      <c r="S12" s="10"/>
      <c r="T12" s="10">
        <f>IF(H12&gt;=4.5,200,IF(H12&lt;4.5,100,0))</f>
        <v>100</v>
      </c>
    </row>
    <row r="13" spans="1:20" ht="15.6" thickTop="1" thickBot="1" x14ac:dyDescent="0.35">
      <c r="A13" s="10" t="s">
        <v>14</v>
      </c>
      <c r="B13" s="10" t="s">
        <v>24</v>
      </c>
      <c r="C13" s="10" t="s">
        <v>27</v>
      </c>
      <c r="D13" s="10">
        <v>29</v>
      </c>
      <c r="E13" s="11">
        <v>398</v>
      </c>
      <c r="F13" s="10" t="str">
        <f t="shared" si="2"/>
        <v>low</v>
      </c>
      <c r="G13" s="12">
        <f t="shared" ca="1" si="3"/>
        <v>53</v>
      </c>
      <c r="H13" s="10">
        <v>3.7</v>
      </c>
      <c r="I13" s="10" t="s">
        <v>32</v>
      </c>
      <c r="J13" s="10" t="s">
        <v>18</v>
      </c>
      <c r="K13" s="10">
        <f t="shared" si="0"/>
        <v>72</v>
      </c>
      <c r="L13" s="10" t="str">
        <f t="shared" si="1"/>
        <v>HR</v>
      </c>
      <c r="M13" s="13">
        <f t="shared" si="4"/>
        <v>18</v>
      </c>
      <c r="N13" s="18">
        <f ca="1">SUM(G:G)</f>
        <v>7481</v>
      </c>
      <c r="O13" s="19">
        <f>SUM($D:$D)</f>
        <v>1698</v>
      </c>
      <c r="P13" s="19">
        <f>COUNTIFS(I:I,I2,E:E,"&gt;2000")</f>
        <v>10</v>
      </c>
      <c r="Q13" s="14"/>
      <c r="R13" s="10"/>
      <c r="S13" s="10"/>
      <c r="T13" s="10">
        <f>IF(H13&gt;=4.5,200,IF(H13&lt;4.5,100,0))</f>
        <v>100</v>
      </c>
    </row>
    <row r="14" spans="1:20" ht="15.6" thickTop="1" thickBot="1" x14ac:dyDescent="0.35">
      <c r="A14" s="10" t="s">
        <v>13</v>
      </c>
      <c r="B14" s="10" t="s">
        <v>24</v>
      </c>
      <c r="C14" s="10" t="s">
        <v>29</v>
      </c>
      <c r="D14" s="10">
        <v>20</v>
      </c>
      <c r="E14" s="11">
        <v>2277</v>
      </c>
      <c r="F14" s="10" t="str">
        <f t="shared" si="2"/>
        <v>Medium</v>
      </c>
      <c r="G14" s="12">
        <f t="shared" ca="1" si="3"/>
        <v>57</v>
      </c>
      <c r="H14" s="10">
        <v>3.6</v>
      </c>
      <c r="I14" s="10" t="s">
        <v>35</v>
      </c>
      <c r="J14" s="10" t="s">
        <v>19</v>
      </c>
      <c r="K14" s="10">
        <f t="shared" si="0"/>
        <v>151</v>
      </c>
      <c r="L14" s="10" t="str">
        <f t="shared" si="1"/>
        <v>HR</v>
      </c>
      <c r="M14" s="13">
        <f t="shared" si="4"/>
        <v>18</v>
      </c>
      <c r="N14" s="17" t="s">
        <v>80</v>
      </c>
      <c r="O14" s="17" t="s">
        <v>81</v>
      </c>
      <c r="P14" s="17" t="s">
        <v>82</v>
      </c>
      <c r="Q14" s="14"/>
      <c r="R14" s="10"/>
      <c r="S14" s="10"/>
      <c r="T14" s="10">
        <f>IF(H14&gt;=4.5,200,IF(H14&lt;4.5,100,0))</f>
        <v>100</v>
      </c>
    </row>
    <row r="15" spans="1:20" ht="15.6" thickTop="1" thickBot="1" x14ac:dyDescent="0.35">
      <c r="A15" s="10" t="s">
        <v>10</v>
      </c>
      <c r="B15" s="10" t="s">
        <v>22</v>
      </c>
      <c r="C15" s="10" t="s">
        <v>28</v>
      </c>
      <c r="D15" s="10">
        <v>15</v>
      </c>
      <c r="E15" s="11">
        <v>1419</v>
      </c>
      <c r="F15" s="10" t="str">
        <f t="shared" si="2"/>
        <v>low</v>
      </c>
      <c r="G15" s="12">
        <f t="shared" ca="1" si="3"/>
        <v>51</v>
      </c>
      <c r="H15" s="10">
        <v>3.1</v>
      </c>
      <c r="I15" s="10" t="s">
        <v>33</v>
      </c>
      <c r="J15" s="10" t="s">
        <v>20</v>
      </c>
      <c r="K15" s="10">
        <f t="shared" si="0"/>
        <v>103</v>
      </c>
      <c r="L15" s="10" t="str">
        <f t="shared" si="1"/>
        <v>Sales</v>
      </c>
      <c r="M15" s="13">
        <f t="shared" si="4"/>
        <v>17</v>
      </c>
      <c r="N15" s="19">
        <f>COUNTIF(H2:H100, "&gt;4.5")</f>
        <v>18</v>
      </c>
      <c r="O15" s="19">
        <f>COUNTA(H2:H100)</f>
        <v>99</v>
      </c>
      <c r="P15" s="20">
        <f>(N15/O15)</f>
        <v>0.18181818181818182</v>
      </c>
      <c r="Q15" s="14"/>
      <c r="R15" s="10"/>
      <c r="S15" s="10"/>
      <c r="T15" s="10">
        <f>IF(H15&gt;=4.5,200,IF(H15&lt;4.5,100,0))</f>
        <v>100</v>
      </c>
    </row>
    <row r="16" spans="1:20" ht="15.6" thickTop="1" thickBot="1" x14ac:dyDescent="0.35">
      <c r="A16" s="10" t="s">
        <v>15</v>
      </c>
      <c r="B16" s="10" t="s">
        <v>25</v>
      </c>
      <c r="C16" s="10" t="s">
        <v>27</v>
      </c>
      <c r="D16" s="10">
        <v>20</v>
      </c>
      <c r="E16" s="11">
        <v>2521</v>
      </c>
      <c r="F16" s="10" t="str">
        <f t="shared" si="2"/>
        <v>Medium</v>
      </c>
      <c r="G16" s="12">
        <f t="shared" ca="1" si="3"/>
        <v>50</v>
      </c>
      <c r="H16" s="10">
        <v>3</v>
      </c>
      <c r="I16" s="10" t="s">
        <v>33</v>
      </c>
      <c r="J16" s="10" t="s">
        <v>21</v>
      </c>
      <c r="K16" s="10">
        <f t="shared" si="0"/>
        <v>135</v>
      </c>
      <c r="L16" s="10" t="str">
        <f t="shared" si="1"/>
        <v>HR</v>
      </c>
      <c r="M16" s="13">
        <f t="shared" si="4"/>
        <v>18</v>
      </c>
      <c r="N16" s="17" t="s">
        <v>48</v>
      </c>
      <c r="O16" s="17" t="s">
        <v>43</v>
      </c>
      <c r="P16" s="17" t="s">
        <v>41</v>
      </c>
      <c r="Q16" s="14"/>
      <c r="R16" s="10"/>
      <c r="S16" s="10"/>
      <c r="T16" s="10">
        <f>IF(H16&gt;=4.5,200,IF(H16&lt;4.5,100,0))</f>
        <v>100</v>
      </c>
    </row>
    <row r="17" spans="1:20" ht="15.6" thickTop="1" thickBot="1" x14ac:dyDescent="0.35">
      <c r="A17" s="10" t="s">
        <v>12</v>
      </c>
      <c r="B17" s="10" t="s">
        <v>23</v>
      </c>
      <c r="C17" s="10" t="s">
        <v>30</v>
      </c>
      <c r="D17" s="10">
        <v>23</v>
      </c>
      <c r="E17" s="11">
        <v>2934</v>
      </c>
      <c r="F17" s="10" t="str">
        <f t="shared" si="2"/>
        <v>Medium</v>
      </c>
      <c r="G17" s="12">
        <f t="shared" ca="1" si="3"/>
        <v>70</v>
      </c>
      <c r="H17" s="10">
        <v>4.4000000000000004</v>
      </c>
      <c r="I17" s="10" t="s">
        <v>35</v>
      </c>
      <c r="J17" s="10"/>
      <c r="K17" s="10"/>
      <c r="L17" s="10"/>
      <c r="M17" s="13"/>
      <c r="N17" s="18">
        <f t="array" ref="N17">MIN(IF(C:C=C9,E:E))</f>
        <v>763</v>
      </c>
      <c r="O17" s="19">
        <f t="array" ref="O17">MAX(IF(B:B="IT",D:D))</f>
        <v>28</v>
      </c>
      <c r="P17" s="19">
        <f>COUNTIF(E:E,"&gt;1000")</f>
        <v>82</v>
      </c>
      <c r="Q17" s="14"/>
      <c r="R17" s="10"/>
      <c r="S17" s="10"/>
      <c r="T17" s="10">
        <f>IF(H17&gt;=4.5,200,IF(H17&lt;4.5,100,0))</f>
        <v>100</v>
      </c>
    </row>
    <row r="18" spans="1:20" ht="15.6" thickTop="1" thickBot="1" x14ac:dyDescent="0.35">
      <c r="A18" s="10" t="s">
        <v>16</v>
      </c>
      <c r="B18" s="10" t="s">
        <v>25</v>
      </c>
      <c r="C18" s="10" t="s">
        <v>27</v>
      </c>
      <c r="D18" s="10">
        <v>16</v>
      </c>
      <c r="E18" s="11">
        <v>4172</v>
      </c>
      <c r="F18" s="10" t="str">
        <f t="shared" si="2"/>
        <v>High</v>
      </c>
      <c r="G18" s="12">
        <f t="shared" ca="1" si="3"/>
        <v>67</v>
      </c>
      <c r="H18" s="10">
        <v>3.5</v>
      </c>
      <c r="I18" s="10" t="s">
        <v>33</v>
      </c>
      <c r="J18" s="10"/>
      <c r="K18" s="10"/>
      <c r="L18" s="10"/>
      <c r="M18" s="13"/>
      <c r="N18" s="19"/>
      <c r="O18" s="19"/>
      <c r="P18" s="19"/>
      <c r="Q18" s="14"/>
      <c r="R18" s="10"/>
      <c r="S18" s="10"/>
      <c r="T18" s="10">
        <f>IF(H18&gt;=4.5,200,IF(H18&lt;4.5,100,0))</f>
        <v>100</v>
      </c>
    </row>
    <row r="19" spans="1:20" ht="15.6" thickTop="1" thickBot="1" x14ac:dyDescent="0.35">
      <c r="A19" s="10" t="s">
        <v>17</v>
      </c>
      <c r="B19" s="10" t="s">
        <v>23</v>
      </c>
      <c r="C19" s="10" t="s">
        <v>28</v>
      </c>
      <c r="D19" s="10">
        <v>22</v>
      </c>
      <c r="E19" s="11">
        <v>646</v>
      </c>
      <c r="F19" s="10" t="str">
        <f t="shared" si="2"/>
        <v>low</v>
      </c>
      <c r="G19" s="12">
        <f t="shared" ca="1" si="3"/>
        <v>81</v>
      </c>
      <c r="H19" s="10">
        <v>2.9</v>
      </c>
      <c r="I19" s="10" t="s">
        <v>36</v>
      </c>
      <c r="J19" s="10"/>
      <c r="K19" s="10"/>
      <c r="L19" s="10"/>
      <c r="M19" s="13"/>
      <c r="N19" s="19"/>
      <c r="O19" s="19"/>
      <c r="P19" s="19"/>
      <c r="Q19" s="14"/>
      <c r="R19" s="10"/>
      <c r="S19" s="10"/>
      <c r="T19" s="10">
        <f>IF(H19&gt;=4.5,200,IF(H19&lt;4.5,100,0))</f>
        <v>100</v>
      </c>
    </row>
    <row r="20" spans="1:20" ht="15.6" thickTop="1" thickBot="1" x14ac:dyDescent="0.35">
      <c r="A20" s="10" t="s">
        <v>15</v>
      </c>
      <c r="B20" s="10" t="s">
        <v>24</v>
      </c>
      <c r="C20" s="10" t="s">
        <v>31</v>
      </c>
      <c r="D20" s="10">
        <v>8</v>
      </c>
      <c r="E20" s="11">
        <v>1660</v>
      </c>
      <c r="F20" s="10" t="str">
        <f t="shared" si="2"/>
        <v>Medium</v>
      </c>
      <c r="G20" s="12">
        <f t="shared" ca="1" si="3"/>
        <v>71</v>
      </c>
      <c r="H20" s="10">
        <v>3.8</v>
      </c>
      <c r="I20" s="10" t="s">
        <v>33</v>
      </c>
      <c r="J20" s="10"/>
      <c r="K20" s="10"/>
      <c r="L20" s="10"/>
      <c r="M20" s="10"/>
      <c r="N20" s="16"/>
      <c r="O20" s="16"/>
      <c r="P20" s="16"/>
      <c r="Q20" s="10"/>
      <c r="R20" s="10"/>
      <c r="S20" s="10"/>
      <c r="T20" s="10">
        <f>IF(H20&gt;=4.5,200,IF(H20&lt;4.5,100,0))</f>
        <v>100</v>
      </c>
    </row>
    <row r="21" spans="1:20" ht="15.6" thickTop="1" thickBot="1" x14ac:dyDescent="0.35">
      <c r="A21" s="10" t="s">
        <v>16</v>
      </c>
      <c r="B21" s="10" t="s">
        <v>26</v>
      </c>
      <c r="C21" s="10" t="s">
        <v>30</v>
      </c>
      <c r="D21" s="10">
        <v>25</v>
      </c>
      <c r="E21" s="11">
        <v>1736</v>
      </c>
      <c r="F21" s="10" t="str">
        <f t="shared" si="2"/>
        <v>Medium</v>
      </c>
      <c r="G21" s="12">
        <f t="shared" ca="1" si="3"/>
        <v>67</v>
      </c>
      <c r="H21" s="10">
        <v>4.3</v>
      </c>
      <c r="I21" s="10" t="s">
        <v>32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>
        <f>IF(H21&gt;=4.5,200,IF(H21&lt;4.5,100,0))</f>
        <v>100</v>
      </c>
    </row>
    <row r="22" spans="1:20" ht="15.6" thickTop="1" thickBot="1" x14ac:dyDescent="0.35">
      <c r="A22" s="10" t="s">
        <v>9</v>
      </c>
      <c r="B22" s="10" t="s">
        <v>23</v>
      </c>
      <c r="C22" s="10" t="s">
        <v>29</v>
      </c>
      <c r="D22" s="10">
        <v>6</v>
      </c>
      <c r="E22" s="11">
        <v>1038</v>
      </c>
      <c r="F22" s="10" t="str">
        <f t="shared" si="2"/>
        <v>low</v>
      </c>
      <c r="G22" s="12">
        <f t="shared" ca="1" si="3"/>
        <v>61</v>
      </c>
      <c r="H22" s="10">
        <v>4</v>
      </c>
      <c r="I22" s="10" t="s">
        <v>35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>
        <f>IF(H22&gt;=4.5,200,IF(H22&lt;4.5,100,0))</f>
        <v>100</v>
      </c>
    </row>
    <row r="23" spans="1:20" ht="15.6" thickTop="1" thickBot="1" x14ac:dyDescent="0.35">
      <c r="A23" s="10" t="s">
        <v>18</v>
      </c>
      <c r="B23" s="10" t="s">
        <v>26</v>
      </c>
      <c r="C23" s="10" t="s">
        <v>27</v>
      </c>
      <c r="D23" s="10">
        <v>18</v>
      </c>
      <c r="E23" s="11">
        <v>2278</v>
      </c>
      <c r="F23" s="10" t="str">
        <f t="shared" si="2"/>
        <v>Medium</v>
      </c>
      <c r="G23" s="12">
        <f t="shared" ca="1" si="3"/>
        <v>75</v>
      </c>
      <c r="H23" s="10">
        <v>4.5999999999999996</v>
      </c>
      <c r="I23" s="10" t="s">
        <v>36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>
        <f>IF(H23&gt;=4.5,200,IF(H23&lt;4.5,100,0))</f>
        <v>200</v>
      </c>
    </row>
    <row r="24" spans="1:20" ht="15.6" thickTop="1" thickBot="1" x14ac:dyDescent="0.35">
      <c r="A24" s="10" t="s">
        <v>16</v>
      </c>
      <c r="B24" s="10" t="s">
        <v>25</v>
      </c>
      <c r="C24" s="10" t="s">
        <v>30</v>
      </c>
      <c r="D24" s="10">
        <v>26</v>
      </c>
      <c r="E24" s="11">
        <v>4446</v>
      </c>
      <c r="F24" s="10" t="str">
        <f t="shared" si="2"/>
        <v>High</v>
      </c>
      <c r="G24" s="12">
        <f t="shared" ca="1" si="3"/>
        <v>81</v>
      </c>
      <c r="H24" s="10">
        <v>2.8</v>
      </c>
      <c r="I24" s="10" t="s">
        <v>33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>
        <f>IF(H24&gt;=4.5,200,IF(H24&lt;4.5,100,0))</f>
        <v>100</v>
      </c>
    </row>
    <row r="25" spans="1:20" ht="15.6" thickTop="1" thickBot="1" x14ac:dyDescent="0.35">
      <c r="A25" s="10" t="s">
        <v>19</v>
      </c>
      <c r="B25" s="10" t="s">
        <v>26</v>
      </c>
      <c r="C25" s="10" t="s">
        <v>27</v>
      </c>
      <c r="D25" s="10">
        <v>16</v>
      </c>
      <c r="E25" s="11">
        <v>2655</v>
      </c>
      <c r="F25" s="10" t="str">
        <f t="shared" si="2"/>
        <v>Medium</v>
      </c>
      <c r="G25" s="12">
        <f t="shared" ca="1" si="3"/>
        <v>80</v>
      </c>
      <c r="H25" s="10">
        <v>3.4</v>
      </c>
      <c r="I25" s="10" t="s">
        <v>34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>
        <f>IF(H25&gt;=4.5,200,IF(H25&lt;4.5,100,0))</f>
        <v>100</v>
      </c>
    </row>
    <row r="26" spans="1:20" ht="15.6" thickTop="1" thickBot="1" x14ac:dyDescent="0.35">
      <c r="A26" s="10" t="s">
        <v>15</v>
      </c>
      <c r="B26" s="10" t="s">
        <v>23</v>
      </c>
      <c r="C26" s="10" t="s">
        <v>31</v>
      </c>
      <c r="D26" s="10">
        <v>11</v>
      </c>
      <c r="E26" s="11">
        <v>2909</v>
      </c>
      <c r="F26" s="10" t="str">
        <f t="shared" si="2"/>
        <v>Medium</v>
      </c>
      <c r="G26" s="12">
        <f t="shared" ca="1" si="3"/>
        <v>54</v>
      </c>
      <c r="H26" s="10">
        <v>4.2</v>
      </c>
      <c r="I26" s="10" t="s">
        <v>33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>
        <f>IF(H26&gt;=4.5,200,IF(H26&lt;4.5,100,0))</f>
        <v>100</v>
      </c>
    </row>
    <row r="27" spans="1:20" ht="15.6" thickTop="1" thickBot="1" x14ac:dyDescent="0.35">
      <c r="A27" s="10" t="s">
        <v>19</v>
      </c>
      <c r="B27" s="10" t="s">
        <v>22</v>
      </c>
      <c r="C27" s="10" t="s">
        <v>31</v>
      </c>
      <c r="D27" s="10">
        <v>10</v>
      </c>
      <c r="E27" s="11">
        <v>1835</v>
      </c>
      <c r="F27" s="10" t="str">
        <f t="shared" si="2"/>
        <v>Medium</v>
      </c>
      <c r="G27" s="12">
        <f t="shared" ca="1" si="3"/>
        <v>60</v>
      </c>
      <c r="H27" s="10">
        <v>4.9000000000000004</v>
      </c>
      <c r="I27" s="10" t="s">
        <v>35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>
        <f>IF(H27&gt;=4.5,200,IF(H27&lt;4.5,100,0))</f>
        <v>200</v>
      </c>
    </row>
    <row r="28" spans="1:20" ht="15.6" thickTop="1" thickBot="1" x14ac:dyDescent="0.35">
      <c r="A28" s="10" t="s">
        <v>16</v>
      </c>
      <c r="B28" s="10" t="s">
        <v>26</v>
      </c>
      <c r="C28" s="10" t="s">
        <v>28</v>
      </c>
      <c r="D28" s="10">
        <v>19</v>
      </c>
      <c r="E28" s="11">
        <v>515</v>
      </c>
      <c r="F28" s="10" t="str">
        <f t="shared" si="2"/>
        <v>low</v>
      </c>
      <c r="G28" s="12">
        <f t="shared" ca="1" si="3"/>
        <v>55</v>
      </c>
      <c r="H28" s="10">
        <v>3.2</v>
      </c>
      <c r="I28" s="10" t="s">
        <v>36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>
        <f>IF(H28&gt;=4.5,200,IF(H28&lt;4.5,100,0))</f>
        <v>100</v>
      </c>
    </row>
    <row r="29" spans="1:20" ht="15.6" thickTop="1" thickBot="1" x14ac:dyDescent="0.35">
      <c r="A29" s="10" t="s">
        <v>13</v>
      </c>
      <c r="B29" s="10" t="s">
        <v>22</v>
      </c>
      <c r="C29" s="10" t="s">
        <v>27</v>
      </c>
      <c r="D29" s="10">
        <v>12</v>
      </c>
      <c r="E29" s="11">
        <v>677</v>
      </c>
      <c r="F29" s="10" t="str">
        <f t="shared" si="2"/>
        <v>low</v>
      </c>
      <c r="G29" s="12">
        <f t="shared" ca="1" si="3"/>
        <v>78</v>
      </c>
      <c r="H29" s="10">
        <v>5</v>
      </c>
      <c r="I29" s="10" t="s">
        <v>35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>
        <f>IF(H29&gt;=4.5,200,IF(H29&lt;4.5,100,0))</f>
        <v>200</v>
      </c>
    </row>
    <row r="30" spans="1:20" ht="15.6" thickTop="1" thickBot="1" x14ac:dyDescent="0.35">
      <c r="A30" s="10" t="s">
        <v>17</v>
      </c>
      <c r="B30" s="10" t="s">
        <v>25</v>
      </c>
      <c r="C30" s="10" t="s">
        <v>28</v>
      </c>
      <c r="D30" s="10">
        <v>9</v>
      </c>
      <c r="E30" s="11">
        <v>2512</v>
      </c>
      <c r="F30" s="10" t="str">
        <f t="shared" si="2"/>
        <v>Medium</v>
      </c>
      <c r="G30" s="12">
        <f t="shared" ca="1" si="3"/>
        <v>75</v>
      </c>
      <c r="H30" s="10">
        <v>4.5999999999999996</v>
      </c>
      <c r="I30" s="10" t="s">
        <v>36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>
        <f>IF(H30&gt;=4.5,200,IF(H30&lt;4.5,100,0))</f>
        <v>200</v>
      </c>
    </row>
    <row r="31" spans="1:20" ht="15.6" thickTop="1" thickBot="1" x14ac:dyDescent="0.35">
      <c r="A31" s="10" t="s">
        <v>13</v>
      </c>
      <c r="B31" s="10" t="s">
        <v>22</v>
      </c>
      <c r="C31" s="10" t="s">
        <v>28</v>
      </c>
      <c r="D31" s="10">
        <v>12</v>
      </c>
      <c r="E31" s="11">
        <v>4144</v>
      </c>
      <c r="F31" s="10" t="str">
        <f t="shared" si="2"/>
        <v>High</v>
      </c>
      <c r="G31" s="12">
        <f t="shared" ca="1" si="3"/>
        <v>77</v>
      </c>
      <c r="H31" s="10">
        <v>4</v>
      </c>
      <c r="I31" s="10" t="s">
        <v>34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>
        <f>IF(H31&gt;=4.5,200,IF(H31&lt;4.5,100,0))</f>
        <v>100</v>
      </c>
    </row>
    <row r="32" spans="1:20" ht="15.6" thickTop="1" thickBot="1" x14ac:dyDescent="0.35">
      <c r="A32" s="10" t="s">
        <v>20</v>
      </c>
      <c r="B32" s="10" t="s">
        <v>22</v>
      </c>
      <c r="C32" s="10" t="s">
        <v>27</v>
      </c>
      <c r="D32" s="10">
        <v>13</v>
      </c>
      <c r="E32" s="11">
        <v>1292</v>
      </c>
      <c r="F32" s="10" t="str">
        <f t="shared" si="2"/>
        <v>low</v>
      </c>
      <c r="G32" s="12">
        <f t="shared" ca="1" si="3"/>
        <v>53</v>
      </c>
      <c r="H32" s="10">
        <v>2.6</v>
      </c>
      <c r="I32" s="10" t="s">
        <v>32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>
        <f>IF(H32&gt;=4.5,200,IF(H32&lt;4.5,100,0))</f>
        <v>100</v>
      </c>
    </row>
    <row r="33" spans="1:20" ht="15.6" thickTop="1" thickBot="1" x14ac:dyDescent="0.35">
      <c r="A33" s="10" t="s">
        <v>10</v>
      </c>
      <c r="B33" s="10" t="s">
        <v>25</v>
      </c>
      <c r="C33" s="10" t="s">
        <v>27</v>
      </c>
      <c r="D33" s="10">
        <v>17</v>
      </c>
      <c r="E33" s="11">
        <v>800</v>
      </c>
      <c r="F33" s="10" t="str">
        <f t="shared" si="2"/>
        <v>low</v>
      </c>
      <c r="G33" s="12">
        <f t="shared" ca="1" si="3"/>
        <v>50</v>
      </c>
      <c r="H33" s="10">
        <v>2.8</v>
      </c>
      <c r="I33" s="10" t="s">
        <v>36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>
        <f>IF(H33&gt;=4.5,200,IF(H33&lt;4.5,100,0))</f>
        <v>100</v>
      </c>
    </row>
    <row r="34" spans="1:20" ht="15.6" thickTop="1" thickBot="1" x14ac:dyDescent="0.35">
      <c r="A34" s="10" t="s">
        <v>10</v>
      </c>
      <c r="B34" s="10" t="s">
        <v>25</v>
      </c>
      <c r="C34" s="10" t="s">
        <v>27</v>
      </c>
      <c r="D34" s="10">
        <v>7</v>
      </c>
      <c r="E34" s="11">
        <v>1183</v>
      </c>
      <c r="F34" s="10" t="str">
        <f t="shared" si="2"/>
        <v>low</v>
      </c>
      <c r="G34" s="12">
        <f t="shared" ca="1" si="3"/>
        <v>76</v>
      </c>
      <c r="H34" s="10">
        <v>3.4</v>
      </c>
      <c r="I34" s="10" t="s">
        <v>35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>
        <f>IF(H34&gt;=4.5,200,IF(H34&lt;4.5,100,0))</f>
        <v>100</v>
      </c>
    </row>
    <row r="35" spans="1:20" ht="15.6" thickTop="1" thickBot="1" x14ac:dyDescent="0.35">
      <c r="A35" s="10" t="s">
        <v>13</v>
      </c>
      <c r="B35" s="10" t="s">
        <v>23</v>
      </c>
      <c r="C35" s="10" t="s">
        <v>29</v>
      </c>
      <c r="D35" s="10">
        <v>17</v>
      </c>
      <c r="E35" s="11">
        <v>4797</v>
      </c>
      <c r="F35" s="10" t="str">
        <f t="shared" ref="F35:F66" si="5">IF(E35&gt;3000,"High",IF(E35&gt;1500,"Medium","low"))</f>
        <v>High</v>
      </c>
      <c r="G35" s="12">
        <f t="shared" ca="1" si="3"/>
        <v>90</v>
      </c>
      <c r="H35" s="10">
        <v>2.6</v>
      </c>
      <c r="I35" s="10" t="s">
        <v>32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>
        <f>IF(H35&gt;=4.5,200,IF(H35&lt;4.5,100,0))</f>
        <v>100</v>
      </c>
    </row>
    <row r="36" spans="1:20" ht="15.6" thickTop="1" thickBot="1" x14ac:dyDescent="0.35">
      <c r="A36" s="10" t="s">
        <v>15</v>
      </c>
      <c r="B36" s="10" t="s">
        <v>23</v>
      </c>
      <c r="C36" s="10" t="s">
        <v>27</v>
      </c>
      <c r="D36" s="10">
        <v>5</v>
      </c>
      <c r="E36" s="11">
        <v>4904</v>
      </c>
      <c r="F36" s="10" t="str">
        <f t="shared" si="5"/>
        <v>High</v>
      </c>
      <c r="G36" s="12">
        <f t="shared" ca="1" si="3"/>
        <v>82</v>
      </c>
      <c r="H36" s="10">
        <v>4</v>
      </c>
      <c r="I36" s="10" t="s">
        <v>34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>
        <f>IF(H36&gt;=4.5,200,IF(H36&lt;4.5,100,0))</f>
        <v>100</v>
      </c>
    </row>
    <row r="37" spans="1:20" ht="15.6" thickTop="1" thickBot="1" x14ac:dyDescent="0.35">
      <c r="A37" s="10" t="s">
        <v>21</v>
      </c>
      <c r="B37" s="10" t="s">
        <v>26</v>
      </c>
      <c r="C37" s="10" t="s">
        <v>31</v>
      </c>
      <c r="D37" s="10">
        <v>22</v>
      </c>
      <c r="E37" s="11">
        <v>1141</v>
      </c>
      <c r="F37" s="10" t="str">
        <f t="shared" si="5"/>
        <v>low</v>
      </c>
      <c r="G37" s="12">
        <f t="shared" ca="1" si="3"/>
        <v>94</v>
      </c>
      <c r="H37" s="10">
        <v>4.3</v>
      </c>
      <c r="I37" s="10" t="s">
        <v>33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>
        <f>IF(H37&gt;=4.5,200,IF(H37&lt;4.5,100,0))</f>
        <v>100</v>
      </c>
    </row>
    <row r="38" spans="1:20" ht="15.6" thickTop="1" thickBot="1" x14ac:dyDescent="0.35">
      <c r="A38" s="10" t="s">
        <v>16</v>
      </c>
      <c r="B38" s="10" t="s">
        <v>23</v>
      </c>
      <c r="C38" s="10" t="s">
        <v>28</v>
      </c>
      <c r="D38" s="10">
        <v>21</v>
      </c>
      <c r="E38" s="11">
        <v>2500</v>
      </c>
      <c r="F38" s="10" t="str">
        <f t="shared" si="5"/>
        <v>Medium</v>
      </c>
      <c r="G38" s="12">
        <f t="shared" ca="1" si="3"/>
        <v>51</v>
      </c>
      <c r="H38" s="10">
        <v>4.5</v>
      </c>
      <c r="I38" s="10" t="s">
        <v>36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>
        <f>IF(H38&gt;=4.5,200,IF(H38&lt;4.5,100,0))</f>
        <v>200</v>
      </c>
    </row>
    <row r="39" spans="1:20" ht="15.6" thickTop="1" thickBot="1" x14ac:dyDescent="0.35">
      <c r="A39" s="10" t="s">
        <v>13</v>
      </c>
      <c r="B39" s="10" t="s">
        <v>24</v>
      </c>
      <c r="C39" s="10" t="s">
        <v>29</v>
      </c>
      <c r="D39" s="10">
        <v>21</v>
      </c>
      <c r="E39" s="11">
        <v>4656</v>
      </c>
      <c r="F39" s="10" t="str">
        <f t="shared" si="5"/>
        <v>High</v>
      </c>
      <c r="G39" s="12">
        <f t="shared" ca="1" si="3"/>
        <v>77</v>
      </c>
      <c r="H39" s="10">
        <v>2.7</v>
      </c>
      <c r="I39" s="10" t="s">
        <v>32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>
        <f>IF(H39&gt;=4.5,200,IF(H39&lt;4.5,100,0))</f>
        <v>100</v>
      </c>
    </row>
    <row r="40" spans="1:20" ht="15.6" thickTop="1" thickBot="1" x14ac:dyDescent="0.35">
      <c r="A40" s="10" t="s">
        <v>20</v>
      </c>
      <c r="B40" s="10" t="s">
        <v>23</v>
      </c>
      <c r="C40" s="10" t="s">
        <v>29</v>
      </c>
      <c r="D40" s="10">
        <v>22</v>
      </c>
      <c r="E40" s="11">
        <v>3134</v>
      </c>
      <c r="F40" s="10" t="str">
        <f t="shared" si="5"/>
        <v>High</v>
      </c>
      <c r="G40" s="12">
        <f t="shared" ca="1" si="3"/>
        <v>75</v>
      </c>
      <c r="H40" s="10">
        <v>2.8</v>
      </c>
      <c r="I40" s="10" t="s">
        <v>34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>
        <f>IF(H40&gt;=4.5,200,IF(H40&lt;4.5,100,0))</f>
        <v>100</v>
      </c>
    </row>
    <row r="41" spans="1:20" ht="15.6" thickTop="1" thickBot="1" x14ac:dyDescent="0.35">
      <c r="A41" s="10" t="s">
        <v>16</v>
      </c>
      <c r="B41" s="10" t="s">
        <v>23</v>
      </c>
      <c r="C41" s="10" t="s">
        <v>31</v>
      </c>
      <c r="D41" s="10">
        <v>11</v>
      </c>
      <c r="E41" s="11">
        <v>4588</v>
      </c>
      <c r="F41" s="10" t="str">
        <f t="shared" si="5"/>
        <v>High</v>
      </c>
      <c r="G41" s="12">
        <f t="shared" ca="1" si="3"/>
        <v>80</v>
      </c>
      <c r="H41" s="10">
        <v>4</v>
      </c>
      <c r="I41" s="10" t="s">
        <v>36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>
        <f>IF(H41&gt;=4.5,200,IF(H41&lt;4.5,100,0))</f>
        <v>100</v>
      </c>
    </row>
    <row r="42" spans="1:20" ht="15.6" thickTop="1" thickBot="1" x14ac:dyDescent="0.35">
      <c r="A42" s="10" t="s">
        <v>21</v>
      </c>
      <c r="B42" s="10" t="s">
        <v>23</v>
      </c>
      <c r="C42" s="10" t="s">
        <v>28</v>
      </c>
      <c r="D42" s="10">
        <v>29</v>
      </c>
      <c r="E42" s="11">
        <v>4372</v>
      </c>
      <c r="F42" s="10" t="str">
        <f t="shared" si="5"/>
        <v>High</v>
      </c>
      <c r="G42" s="12">
        <f t="shared" ca="1" si="3"/>
        <v>93</v>
      </c>
      <c r="H42" s="10">
        <v>2.5</v>
      </c>
      <c r="I42" s="10" t="s">
        <v>35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>
        <f>IF(H42&gt;=4.5,200,IF(H42&lt;4.5,100,0))</f>
        <v>100</v>
      </c>
    </row>
    <row r="43" spans="1:20" ht="15.6" thickTop="1" thickBot="1" x14ac:dyDescent="0.35">
      <c r="A43" s="10" t="s">
        <v>8</v>
      </c>
      <c r="B43" s="10" t="s">
        <v>24</v>
      </c>
      <c r="C43" s="10" t="s">
        <v>28</v>
      </c>
      <c r="D43" s="10">
        <v>7</v>
      </c>
      <c r="E43" s="11">
        <v>1998</v>
      </c>
      <c r="F43" s="10" t="str">
        <f t="shared" si="5"/>
        <v>Medium</v>
      </c>
      <c r="G43" s="12">
        <f t="shared" ca="1" si="3"/>
        <v>82</v>
      </c>
      <c r="H43" s="10">
        <v>4.2</v>
      </c>
      <c r="I43" s="10" t="s">
        <v>34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>
        <f>IF(H43&gt;=4.5,200,IF(H43&lt;4.5,100,0))</f>
        <v>100</v>
      </c>
    </row>
    <row r="44" spans="1:20" ht="15.6" thickTop="1" thickBot="1" x14ac:dyDescent="0.35">
      <c r="A44" s="10" t="s">
        <v>7</v>
      </c>
      <c r="B44" s="10" t="s">
        <v>24</v>
      </c>
      <c r="C44" s="10" t="s">
        <v>27</v>
      </c>
      <c r="D44" s="10">
        <v>14</v>
      </c>
      <c r="E44" s="11">
        <v>2951</v>
      </c>
      <c r="F44" s="10" t="str">
        <f t="shared" si="5"/>
        <v>Medium</v>
      </c>
      <c r="G44" s="12">
        <f t="shared" ca="1" si="3"/>
        <v>68</v>
      </c>
      <c r="H44" s="10">
        <v>4.9000000000000004</v>
      </c>
      <c r="I44" s="10" t="s">
        <v>32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>
        <f>IF(H44&gt;=4.5,200,IF(H44&lt;4.5,100,0))</f>
        <v>200</v>
      </c>
    </row>
    <row r="45" spans="1:20" ht="15.6" thickTop="1" thickBot="1" x14ac:dyDescent="0.35">
      <c r="A45" s="10" t="s">
        <v>15</v>
      </c>
      <c r="B45" s="10" t="s">
        <v>22</v>
      </c>
      <c r="C45" s="10" t="s">
        <v>30</v>
      </c>
      <c r="D45" s="10">
        <v>15</v>
      </c>
      <c r="E45" s="11">
        <v>1520</v>
      </c>
      <c r="F45" s="10" t="str">
        <f t="shared" si="5"/>
        <v>Medium</v>
      </c>
      <c r="G45" s="12">
        <f t="shared" ca="1" si="3"/>
        <v>68</v>
      </c>
      <c r="H45" s="10">
        <v>4.4000000000000004</v>
      </c>
      <c r="I45" s="10" t="s">
        <v>33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>
        <f>IF(H45&gt;=4.5,200,IF(H45&lt;4.5,100,0))</f>
        <v>100</v>
      </c>
    </row>
    <row r="46" spans="1:20" ht="15.6" thickTop="1" thickBot="1" x14ac:dyDescent="0.35">
      <c r="A46" s="10" t="s">
        <v>10</v>
      </c>
      <c r="B46" s="10" t="s">
        <v>23</v>
      </c>
      <c r="C46" s="10" t="s">
        <v>30</v>
      </c>
      <c r="D46" s="10">
        <v>23</v>
      </c>
      <c r="E46" s="11">
        <v>794</v>
      </c>
      <c r="F46" s="10" t="str">
        <f t="shared" si="5"/>
        <v>low</v>
      </c>
      <c r="G46" s="12">
        <f t="shared" ca="1" si="3"/>
        <v>77</v>
      </c>
      <c r="H46" s="10">
        <v>3.5</v>
      </c>
      <c r="I46" s="10" t="s">
        <v>33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>
        <f>IF(H46&gt;=4.5,200,IF(H46&lt;4.5,100,0))</f>
        <v>100</v>
      </c>
    </row>
    <row r="47" spans="1:20" ht="15.6" thickTop="1" thickBot="1" x14ac:dyDescent="0.35">
      <c r="A47" s="10" t="s">
        <v>17</v>
      </c>
      <c r="B47" s="10" t="s">
        <v>26</v>
      </c>
      <c r="C47" s="10" t="s">
        <v>30</v>
      </c>
      <c r="D47" s="10">
        <v>6</v>
      </c>
      <c r="E47" s="11">
        <v>2888</v>
      </c>
      <c r="F47" s="10" t="str">
        <f t="shared" si="5"/>
        <v>Medium</v>
      </c>
      <c r="G47" s="12">
        <f t="shared" ca="1" si="3"/>
        <v>93</v>
      </c>
      <c r="H47" s="10">
        <v>5</v>
      </c>
      <c r="I47" s="10" t="s">
        <v>33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>
        <f>IF(H47&gt;=4.5,200,IF(H47&lt;4.5,100,0))</f>
        <v>200</v>
      </c>
    </row>
    <row r="48" spans="1:20" ht="15.6" thickTop="1" thickBot="1" x14ac:dyDescent="0.35">
      <c r="A48" s="10" t="s">
        <v>20</v>
      </c>
      <c r="B48" s="10" t="s">
        <v>24</v>
      </c>
      <c r="C48" s="10" t="s">
        <v>28</v>
      </c>
      <c r="D48" s="10">
        <v>24</v>
      </c>
      <c r="E48" s="11">
        <v>3741</v>
      </c>
      <c r="F48" s="10" t="str">
        <f t="shared" si="5"/>
        <v>High</v>
      </c>
      <c r="G48" s="12">
        <f t="shared" ca="1" si="3"/>
        <v>54</v>
      </c>
      <c r="H48" s="10">
        <v>3.3</v>
      </c>
      <c r="I48" s="10" t="s">
        <v>33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>
        <f>IF(H48&gt;=4.5,200,IF(H48&lt;4.5,100,0))</f>
        <v>100</v>
      </c>
    </row>
    <row r="49" spans="1:20" ht="15.6" thickTop="1" thickBot="1" x14ac:dyDescent="0.35">
      <c r="A49" s="10" t="s">
        <v>16</v>
      </c>
      <c r="B49" s="10" t="s">
        <v>26</v>
      </c>
      <c r="C49" s="10" t="s">
        <v>29</v>
      </c>
      <c r="D49" s="10">
        <v>21</v>
      </c>
      <c r="E49" s="11">
        <v>1595</v>
      </c>
      <c r="F49" s="10" t="str">
        <f t="shared" si="5"/>
        <v>Medium</v>
      </c>
      <c r="G49" s="12">
        <f t="shared" ca="1" si="3"/>
        <v>59</v>
      </c>
      <c r="H49" s="10">
        <v>3.7</v>
      </c>
      <c r="I49" s="10" t="s">
        <v>36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>
        <f>IF(H49&gt;=4.5,200,IF(H49&lt;4.5,100,0))</f>
        <v>100</v>
      </c>
    </row>
    <row r="50" spans="1:20" ht="15.6" thickTop="1" thickBot="1" x14ac:dyDescent="0.35">
      <c r="A50" s="10" t="s">
        <v>20</v>
      </c>
      <c r="B50" s="10" t="s">
        <v>24</v>
      </c>
      <c r="C50" s="10" t="s">
        <v>29</v>
      </c>
      <c r="D50" s="10">
        <v>9</v>
      </c>
      <c r="E50" s="11">
        <v>992</v>
      </c>
      <c r="F50" s="10" t="str">
        <f t="shared" si="5"/>
        <v>low</v>
      </c>
      <c r="G50" s="12">
        <f t="shared" ca="1" si="3"/>
        <v>68</v>
      </c>
      <c r="H50" s="10">
        <v>3.2</v>
      </c>
      <c r="I50" s="10" t="s">
        <v>33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>
        <f>IF(H50&gt;=4.5,200,IF(H50&lt;4.5,100,0))</f>
        <v>100</v>
      </c>
    </row>
    <row r="51" spans="1:20" ht="15.6" thickTop="1" thickBot="1" x14ac:dyDescent="0.35">
      <c r="A51" s="10" t="s">
        <v>8</v>
      </c>
      <c r="B51" s="10" t="s">
        <v>23</v>
      </c>
      <c r="C51" s="10" t="s">
        <v>31</v>
      </c>
      <c r="D51" s="10">
        <v>15</v>
      </c>
      <c r="E51" s="11">
        <v>1381</v>
      </c>
      <c r="F51" s="10" t="str">
        <f t="shared" si="5"/>
        <v>low</v>
      </c>
      <c r="G51" s="12">
        <f t="shared" ca="1" si="3"/>
        <v>95</v>
      </c>
      <c r="H51" s="10">
        <v>4.5</v>
      </c>
      <c r="I51" s="10" t="s">
        <v>32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>
        <f>IF(H51&gt;=4.5,200,IF(H51&lt;4.5,100,0))</f>
        <v>200</v>
      </c>
    </row>
    <row r="52" spans="1:20" ht="15.6" thickTop="1" thickBot="1" x14ac:dyDescent="0.35">
      <c r="A52" s="10" t="s">
        <v>10</v>
      </c>
      <c r="B52" s="10" t="s">
        <v>23</v>
      </c>
      <c r="C52" s="10" t="s">
        <v>30</v>
      </c>
      <c r="D52" s="10">
        <v>13</v>
      </c>
      <c r="E52" s="11">
        <v>3763</v>
      </c>
      <c r="F52" s="10" t="str">
        <f t="shared" si="5"/>
        <v>High</v>
      </c>
      <c r="G52" s="12">
        <f t="shared" ca="1" si="3"/>
        <v>84</v>
      </c>
      <c r="H52" s="10">
        <v>4.5999999999999996</v>
      </c>
      <c r="I52" s="10" t="s">
        <v>32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>
        <f>IF(H52&gt;=4.5,200,IF(H52&lt;4.5,100,0))</f>
        <v>200</v>
      </c>
    </row>
    <row r="53" spans="1:20" ht="15.6" thickTop="1" thickBot="1" x14ac:dyDescent="0.35">
      <c r="A53" s="10" t="s">
        <v>17</v>
      </c>
      <c r="B53" s="10" t="s">
        <v>24</v>
      </c>
      <c r="C53" s="10" t="s">
        <v>28</v>
      </c>
      <c r="D53" s="10">
        <v>15</v>
      </c>
      <c r="E53" s="11">
        <v>4651</v>
      </c>
      <c r="F53" s="10" t="str">
        <f t="shared" si="5"/>
        <v>High</v>
      </c>
      <c r="G53" s="12">
        <f t="shared" ca="1" si="3"/>
        <v>75</v>
      </c>
      <c r="H53" s="10">
        <v>4.5</v>
      </c>
      <c r="I53" s="10" t="s">
        <v>35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>
        <f>IF(H53&gt;=4.5,200,IF(H53&lt;4.5,100,0))</f>
        <v>200</v>
      </c>
    </row>
    <row r="54" spans="1:20" ht="15.6" thickTop="1" thickBot="1" x14ac:dyDescent="0.35">
      <c r="A54" s="10" t="s">
        <v>12</v>
      </c>
      <c r="B54" s="10" t="s">
        <v>26</v>
      </c>
      <c r="C54" s="10" t="s">
        <v>30</v>
      </c>
      <c r="D54" s="10">
        <v>6</v>
      </c>
      <c r="E54" s="11">
        <v>3400</v>
      </c>
      <c r="F54" s="10" t="str">
        <f t="shared" si="5"/>
        <v>High</v>
      </c>
      <c r="G54" s="12">
        <f t="shared" ca="1" si="3"/>
        <v>62</v>
      </c>
      <c r="H54" s="10">
        <v>4.2</v>
      </c>
      <c r="I54" s="10" t="s">
        <v>35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>
        <f>IF(H54&gt;=4.5,200,IF(H54&lt;4.5,100,0))</f>
        <v>100</v>
      </c>
    </row>
    <row r="55" spans="1:20" ht="15.6" thickTop="1" thickBot="1" x14ac:dyDescent="0.35">
      <c r="A55" s="10" t="s">
        <v>16</v>
      </c>
      <c r="B55" s="10" t="s">
        <v>23</v>
      </c>
      <c r="C55" s="10" t="s">
        <v>30</v>
      </c>
      <c r="D55" s="10">
        <v>26</v>
      </c>
      <c r="E55" s="11">
        <v>3155</v>
      </c>
      <c r="F55" s="10" t="str">
        <f t="shared" si="5"/>
        <v>High</v>
      </c>
      <c r="G55" s="12">
        <f t="shared" ca="1" si="3"/>
        <v>72</v>
      </c>
      <c r="H55" s="10">
        <v>2.9</v>
      </c>
      <c r="I55" s="10" t="s">
        <v>33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>
        <f>IF(H55&gt;=4.5,200,IF(H55&lt;4.5,100,0))</f>
        <v>100</v>
      </c>
    </row>
    <row r="56" spans="1:20" ht="15.6" thickTop="1" thickBot="1" x14ac:dyDescent="0.35">
      <c r="A56" s="10" t="s">
        <v>20</v>
      </c>
      <c r="B56" s="10" t="s">
        <v>24</v>
      </c>
      <c r="C56" s="10" t="s">
        <v>27</v>
      </c>
      <c r="D56" s="10">
        <v>9</v>
      </c>
      <c r="E56" s="11">
        <v>4750</v>
      </c>
      <c r="F56" s="10" t="str">
        <f t="shared" si="5"/>
        <v>High</v>
      </c>
      <c r="G56" s="12">
        <f t="shared" ca="1" si="3"/>
        <v>83</v>
      </c>
      <c r="H56" s="10">
        <v>4.5999999999999996</v>
      </c>
      <c r="I56" s="10" t="s">
        <v>33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>
        <f>IF(H56&gt;=4.5,200,IF(H56&lt;4.5,100,0))</f>
        <v>200</v>
      </c>
    </row>
    <row r="57" spans="1:20" ht="15.6" thickTop="1" thickBot="1" x14ac:dyDescent="0.35">
      <c r="A57" s="10" t="s">
        <v>16</v>
      </c>
      <c r="B57" s="10" t="s">
        <v>23</v>
      </c>
      <c r="C57" s="10" t="s">
        <v>30</v>
      </c>
      <c r="D57" s="10">
        <v>9</v>
      </c>
      <c r="E57" s="11">
        <v>368</v>
      </c>
      <c r="F57" s="10" t="str">
        <f t="shared" si="5"/>
        <v>low</v>
      </c>
      <c r="G57" s="12">
        <f t="shared" ca="1" si="3"/>
        <v>98</v>
      </c>
      <c r="H57" s="10">
        <v>3.1</v>
      </c>
      <c r="I57" s="10" t="s">
        <v>35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>
        <f>IF(H57&gt;=4.5,200,IF(H57&lt;4.5,100,0))</f>
        <v>100</v>
      </c>
    </row>
    <row r="58" spans="1:20" ht="15.6" thickTop="1" thickBot="1" x14ac:dyDescent="0.35">
      <c r="A58" s="10" t="s">
        <v>8</v>
      </c>
      <c r="B58" s="10" t="s">
        <v>24</v>
      </c>
      <c r="C58" s="10" t="s">
        <v>30</v>
      </c>
      <c r="D58" s="10">
        <v>14</v>
      </c>
      <c r="E58" s="11">
        <v>2337</v>
      </c>
      <c r="F58" s="10" t="str">
        <f t="shared" si="5"/>
        <v>Medium</v>
      </c>
      <c r="G58" s="12">
        <f t="shared" ca="1" si="3"/>
        <v>97</v>
      </c>
      <c r="H58" s="10">
        <v>4.8</v>
      </c>
      <c r="I58" s="10" t="s">
        <v>32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>
        <f>IF(H58&gt;=4.5,200,IF(H58&lt;4.5,100,0))</f>
        <v>200</v>
      </c>
    </row>
    <row r="59" spans="1:20" ht="15.6" thickTop="1" thickBot="1" x14ac:dyDescent="0.35">
      <c r="A59" s="10" t="s">
        <v>13</v>
      </c>
      <c r="B59" s="10" t="s">
        <v>22</v>
      </c>
      <c r="C59" s="10" t="s">
        <v>29</v>
      </c>
      <c r="D59" s="10">
        <v>10</v>
      </c>
      <c r="E59" s="11">
        <v>3944</v>
      </c>
      <c r="F59" s="10" t="str">
        <f t="shared" si="5"/>
        <v>High</v>
      </c>
      <c r="G59" s="12">
        <f t="shared" ca="1" si="3"/>
        <v>91</v>
      </c>
      <c r="H59" s="10">
        <v>3.8</v>
      </c>
      <c r="I59" s="10" t="s">
        <v>33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>
        <f>IF(H59&gt;=4.5,200,IF(H59&lt;4.5,100,0))</f>
        <v>100</v>
      </c>
    </row>
    <row r="60" spans="1:20" ht="15.6" thickTop="1" thickBot="1" x14ac:dyDescent="0.35">
      <c r="A60" s="10" t="s">
        <v>12</v>
      </c>
      <c r="B60" s="10" t="s">
        <v>24</v>
      </c>
      <c r="C60" s="10" t="s">
        <v>29</v>
      </c>
      <c r="D60" s="10">
        <v>24</v>
      </c>
      <c r="E60" s="11">
        <v>1089</v>
      </c>
      <c r="F60" s="10" t="str">
        <f t="shared" si="5"/>
        <v>low</v>
      </c>
      <c r="G60" s="12">
        <f t="shared" ca="1" si="3"/>
        <v>83</v>
      </c>
      <c r="H60" s="10">
        <v>4.5</v>
      </c>
      <c r="I60" s="10" t="s">
        <v>34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>
        <f>IF(H60&gt;=4.5,200,IF(H60&lt;4.5,100,0))</f>
        <v>200</v>
      </c>
    </row>
    <row r="61" spans="1:20" ht="15.6" thickTop="1" thickBot="1" x14ac:dyDescent="0.35">
      <c r="A61" s="10" t="s">
        <v>9</v>
      </c>
      <c r="B61" s="10" t="s">
        <v>25</v>
      </c>
      <c r="C61" s="10" t="s">
        <v>27</v>
      </c>
      <c r="D61" s="10">
        <v>17</v>
      </c>
      <c r="E61" s="11">
        <v>1603</v>
      </c>
      <c r="F61" s="10" t="str">
        <f t="shared" si="5"/>
        <v>Medium</v>
      </c>
      <c r="G61" s="12">
        <f t="shared" ca="1" si="3"/>
        <v>81</v>
      </c>
      <c r="H61" s="10">
        <v>4.9000000000000004</v>
      </c>
      <c r="I61" s="10" t="s">
        <v>33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>
        <f>IF(H61&gt;=4.5,200,IF(H61&lt;4.5,100,0))</f>
        <v>200</v>
      </c>
    </row>
    <row r="62" spans="1:20" ht="15.6" thickTop="1" thickBot="1" x14ac:dyDescent="0.35">
      <c r="A62" s="10" t="s">
        <v>21</v>
      </c>
      <c r="B62" s="10" t="s">
        <v>25</v>
      </c>
      <c r="C62" s="10" t="s">
        <v>29</v>
      </c>
      <c r="D62" s="10">
        <v>22</v>
      </c>
      <c r="E62" s="11">
        <v>3267</v>
      </c>
      <c r="F62" s="10" t="str">
        <f t="shared" si="5"/>
        <v>High</v>
      </c>
      <c r="G62" s="12">
        <f t="shared" ca="1" si="3"/>
        <v>81</v>
      </c>
      <c r="H62" s="10">
        <v>4.8</v>
      </c>
      <c r="I62" s="10" t="s">
        <v>35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>
        <f>IF(H62&gt;=4.5,200,IF(H62&lt;4.5,100,0))</f>
        <v>200</v>
      </c>
    </row>
    <row r="63" spans="1:20" ht="15.6" thickTop="1" thickBot="1" x14ac:dyDescent="0.35">
      <c r="A63" s="10" t="s">
        <v>11</v>
      </c>
      <c r="B63" s="10" t="s">
        <v>23</v>
      </c>
      <c r="C63" s="10" t="s">
        <v>27</v>
      </c>
      <c r="D63" s="10">
        <v>18</v>
      </c>
      <c r="E63" s="11">
        <v>4003</v>
      </c>
      <c r="F63" s="10" t="str">
        <f t="shared" si="5"/>
        <v>High</v>
      </c>
      <c r="G63" s="12">
        <f t="shared" ca="1" si="3"/>
        <v>57</v>
      </c>
      <c r="H63" s="10">
        <v>4.0999999999999996</v>
      </c>
      <c r="I63" s="10" t="s">
        <v>36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>
        <f>IF(H63&gt;=4.5,200,IF(H63&lt;4.5,100,0))</f>
        <v>100</v>
      </c>
    </row>
    <row r="64" spans="1:20" ht="15.6" thickTop="1" thickBot="1" x14ac:dyDescent="0.35">
      <c r="A64" s="10" t="s">
        <v>19</v>
      </c>
      <c r="B64" s="10" t="s">
        <v>24</v>
      </c>
      <c r="C64" s="10" t="s">
        <v>30</v>
      </c>
      <c r="D64" s="10">
        <v>24</v>
      </c>
      <c r="E64" s="11">
        <v>4754</v>
      </c>
      <c r="F64" s="10" t="str">
        <f t="shared" si="5"/>
        <v>High</v>
      </c>
      <c r="G64" s="12">
        <f t="shared" ca="1" si="3"/>
        <v>52</v>
      </c>
      <c r="H64" s="10">
        <v>2.9</v>
      </c>
      <c r="I64" s="10" t="s">
        <v>33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>
        <f>IF(H64&gt;=4.5,200,IF(H64&lt;4.5,100,0))</f>
        <v>100</v>
      </c>
    </row>
    <row r="65" spans="1:20" ht="15.6" thickTop="1" thickBot="1" x14ac:dyDescent="0.35">
      <c r="A65" s="10" t="s">
        <v>19</v>
      </c>
      <c r="B65" s="10" t="s">
        <v>23</v>
      </c>
      <c r="C65" s="10" t="s">
        <v>28</v>
      </c>
      <c r="D65" s="10">
        <v>11</v>
      </c>
      <c r="E65" s="11">
        <v>2158</v>
      </c>
      <c r="F65" s="10" t="str">
        <f t="shared" si="5"/>
        <v>Medium</v>
      </c>
      <c r="G65" s="12">
        <f t="shared" ca="1" si="3"/>
        <v>62</v>
      </c>
      <c r="H65" s="10">
        <v>3.7</v>
      </c>
      <c r="I65" s="10" t="s">
        <v>34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>
        <f>IF(H65&gt;=4.5,200,IF(H65&lt;4.5,100,0))</f>
        <v>100</v>
      </c>
    </row>
    <row r="66" spans="1:20" ht="15.6" thickTop="1" thickBot="1" x14ac:dyDescent="0.35">
      <c r="A66" s="10" t="s">
        <v>12</v>
      </c>
      <c r="B66" s="10" t="s">
        <v>25</v>
      </c>
      <c r="C66" s="10" t="s">
        <v>30</v>
      </c>
      <c r="D66" s="10">
        <v>24</v>
      </c>
      <c r="E66" s="11">
        <v>2754</v>
      </c>
      <c r="F66" s="10" t="str">
        <f t="shared" si="5"/>
        <v>Medium</v>
      </c>
      <c r="G66" s="12">
        <f t="shared" ca="1" si="3"/>
        <v>83</v>
      </c>
      <c r="H66" s="10">
        <v>3.7</v>
      </c>
      <c r="I66" s="10" t="s">
        <v>35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>
        <f>IF(H66&gt;=4.5,200,IF(H66&lt;4.5,100,0))</f>
        <v>100</v>
      </c>
    </row>
    <row r="67" spans="1:20" ht="15.6" thickTop="1" thickBot="1" x14ac:dyDescent="0.35">
      <c r="A67" s="10" t="s">
        <v>7</v>
      </c>
      <c r="B67" s="10" t="s">
        <v>23</v>
      </c>
      <c r="C67" s="10" t="s">
        <v>31</v>
      </c>
      <c r="D67" s="10">
        <v>14</v>
      </c>
      <c r="E67" s="11">
        <v>763</v>
      </c>
      <c r="F67" s="10" t="str">
        <f t="shared" ref="F67:F98" si="6">IF(E67&gt;3000,"High",IF(E67&gt;1500,"Medium","low"))</f>
        <v>low</v>
      </c>
      <c r="G67" s="12">
        <f t="shared" ref="G67:G101" ca="1" si="7">RANDBETWEEN(50,100)</f>
        <v>71</v>
      </c>
      <c r="H67" s="10">
        <v>4.9000000000000004</v>
      </c>
      <c r="I67" s="10" t="s">
        <v>36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>
        <f>IF(H67&gt;=4.5,200,IF(H67&lt;4.5,100,0))</f>
        <v>200</v>
      </c>
    </row>
    <row r="68" spans="1:20" ht="15.6" thickTop="1" thickBot="1" x14ac:dyDescent="0.35">
      <c r="A68" s="10" t="s">
        <v>15</v>
      </c>
      <c r="B68" s="10" t="s">
        <v>26</v>
      </c>
      <c r="C68" s="10" t="s">
        <v>31</v>
      </c>
      <c r="D68" s="10">
        <v>28</v>
      </c>
      <c r="E68" s="11">
        <v>4333</v>
      </c>
      <c r="F68" s="10" t="str">
        <f t="shared" si="6"/>
        <v>High</v>
      </c>
      <c r="G68" s="12">
        <f t="shared" ca="1" si="7"/>
        <v>92</v>
      </c>
      <c r="H68" s="10">
        <v>4.2</v>
      </c>
      <c r="I68" s="10" t="s">
        <v>33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>
        <f>IF(H68&gt;=4.5,200,IF(H68&lt;4.5,100,0))</f>
        <v>100</v>
      </c>
    </row>
    <row r="69" spans="1:20" ht="15.6" thickTop="1" thickBot="1" x14ac:dyDescent="0.35">
      <c r="A69" s="10" t="s">
        <v>21</v>
      </c>
      <c r="B69" s="10" t="s">
        <v>26</v>
      </c>
      <c r="C69" s="10" t="s">
        <v>30</v>
      </c>
      <c r="D69" s="10">
        <v>23</v>
      </c>
      <c r="E69" s="11">
        <v>2821</v>
      </c>
      <c r="F69" s="10" t="str">
        <f t="shared" si="6"/>
        <v>Medium</v>
      </c>
      <c r="G69" s="12">
        <f t="shared" ca="1" si="7"/>
        <v>84</v>
      </c>
      <c r="H69" s="10">
        <v>3.6</v>
      </c>
      <c r="I69" s="10" t="s">
        <v>35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>
        <f>IF(H69&gt;=4.5,200,IF(H69&lt;4.5,100,0))</f>
        <v>100</v>
      </c>
    </row>
    <row r="70" spans="1:20" ht="15.6" thickTop="1" thickBot="1" x14ac:dyDescent="0.35">
      <c r="A70" s="10" t="s">
        <v>13</v>
      </c>
      <c r="B70" s="10" t="s">
        <v>24</v>
      </c>
      <c r="C70" s="10" t="s">
        <v>27</v>
      </c>
      <c r="D70" s="10">
        <v>26</v>
      </c>
      <c r="E70" s="11">
        <v>1816</v>
      </c>
      <c r="F70" s="10" t="str">
        <f t="shared" si="6"/>
        <v>Medium</v>
      </c>
      <c r="G70" s="12">
        <f t="shared" ca="1" si="7"/>
        <v>96</v>
      </c>
      <c r="H70" s="10">
        <v>4.5</v>
      </c>
      <c r="I70" s="10" t="s">
        <v>36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>
        <f>IF(H70&gt;=4.5,200,IF(H70&lt;4.5,100,0))</f>
        <v>200</v>
      </c>
    </row>
    <row r="71" spans="1:20" ht="15.6" thickTop="1" thickBot="1" x14ac:dyDescent="0.35">
      <c r="A71" s="10" t="s">
        <v>20</v>
      </c>
      <c r="B71" s="10" t="s">
        <v>24</v>
      </c>
      <c r="C71" s="10" t="s">
        <v>28</v>
      </c>
      <c r="D71" s="10">
        <v>17</v>
      </c>
      <c r="E71" s="11">
        <v>4156</v>
      </c>
      <c r="F71" s="10" t="str">
        <f t="shared" si="6"/>
        <v>High</v>
      </c>
      <c r="G71" s="12">
        <f t="shared" ca="1" si="7"/>
        <v>68</v>
      </c>
      <c r="H71" s="10">
        <v>3.6</v>
      </c>
      <c r="I71" s="10" t="s">
        <v>36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>
        <f>IF(H71&gt;=4.5,200,IF(H71&lt;4.5,100,0))</f>
        <v>100</v>
      </c>
    </row>
    <row r="72" spans="1:20" ht="15.6" thickTop="1" thickBot="1" x14ac:dyDescent="0.35">
      <c r="A72" s="10" t="s">
        <v>10</v>
      </c>
      <c r="B72" s="10" t="s">
        <v>25</v>
      </c>
      <c r="C72" s="10" t="s">
        <v>29</v>
      </c>
      <c r="D72" s="10">
        <v>12</v>
      </c>
      <c r="E72" s="11">
        <v>2142</v>
      </c>
      <c r="F72" s="10" t="str">
        <f t="shared" si="6"/>
        <v>Medium</v>
      </c>
      <c r="G72" s="12">
        <f t="shared" ca="1" si="7"/>
        <v>57</v>
      </c>
      <c r="H72" s="10">
        <v>3.3</v>
      </c>
      <c r="I72" s="10" t="s">
        <v>32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>
        <f>IF(H72&gt;=4.5,200,IF(H72&lt;4.5,100,0))</f>
        <v>100</v>
      </c>
    </row>
    <row r="73" spans="1:20" ht="15.6" thickTop="1" thickBot="1" x14ac:dyDescent="0.35">
      <c r="A73" s="10" t="s">
        <v>11</v>
      </c>
      <c r="B73" s="10" t="s">
        <v>22</v>
      </c>
      <c r="C73" s="10" t="s">
        <v>31</v>
      </c>
      <c r="D73" s="10">
        <v>13</v>
      </c>
      <c r="E73" s="11">
        <v>1756</v>
      </c>
      <c r="F73" s="10" t="str">
        <f t="shared" si="6"/>
        <v>Medium</v>
      </c>
      <c r="G73" s="12">
        <f t="shared" ca="1" si="7"/>
        <v>92</v>
      </c>
      <c r="H73" s="10">
        <v>2.8</v>
      </c>
      <c r="I73" s="10" t="s">
        <v>32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>
        <f>IF(H73&gt;=4.5,200,IF(H73&lt;4.5,100,0))</f>
        <v>100</v>
      </c>
    </row>
    <row r="74" spans="1:20" ht="15.6" thickTop="1" thickBot="1" x14ac:dyDescent="0.35">
      <c r="A74" s="10" t="s">
        <v>15</v>
      </c>
      <c r="B74" s="10" t="s">
        <v>23</v>
      </c>
      <c r="C74" s="10" t="s">
        <v>29</v>
      </c>
      <c r="D74" s="10">
        <v>17</v>
      </c>
      <c r="E74" s="11">
        <v>3701</v>
      </c>
      <c r="F74" s="10" t="str">
        <f t="shared" si="6"/>
        <v>High</v>
      </c>
      <c r="G74" s="12">
        <f t="shared" ca="1" si="7"/>
        <v>71</v>
      </c>
      <c r="H74" s="10">
        <v>4.8</v>
      </c>
      <c r="I74" s="10" t="s">
        <v>32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>
        <f>IF(H74&gt;=4.5,200,IF(H74&lt;4.5,100,0))</f>
        <v>200</v>
      </c>
    </row>
    <row r="75" spans="1:20" ht="15.6" thickTop="1" thickBot="1" x14ac:dyDescent="0.35">
      <c r="A75" s="10" t="s">
        <v>18</v>
      </c>
      <c r="B75" s="10" t="s">
        <v>24</v>
      </c>
      <c r="C75" s="10" t="s">
        <v>28</v>
      </c>
      <c r="D75" s="10">
        <v>20</v>
      </c>
      <c r="E75" s="11">
        <v>215</v>
      </c>
      <c r="F75" s="10" t="str">
        <f t="shared" si="6"/>
        <v>low</v>
      </c>
      <c r="G75" s="12">
        <f t="shared" ca="1" si="7"/>
        <v>81</v>
      </c>
      <c r="H75" s="10">
        <v>4.5999999999999996</v>
      </c>
      <c r="I75" s="10" t="s">
        <v>35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>
        <f>IF(H75&gt;=4.5,200,IF(H75&lt;4.5,100,0))</f>
        <v>200</v>
      </c>
    </row>
    <row r="76" spans="1:20" ht="15.6" thickTop="1" thickBot="1" x14ac:dyDescent="0.35">
      <c r="A76" s="10" t="s">
        <v>18</v>
      </c>
      <c r="B76" s="10" t="s">
        <v>22</v>
      </c>
      <c r="C76" s="10" t="s">
        <v>30</v>
      </c>
      <c r="D76" s="10">
        <v>26</v>
      </c>
      <c r="E76" s="11">
        <v>799</v>
      </c>
      <c r="F76" s="10" t="str">
        <f t="shared" si="6"/>
        <v>low</v>
      </c>
      <c r="G76" s="12">
        <f t="shared" ca="1" si="7"/>
        <v>75</v>
      </c>
      <c r="H76" s="10">
        <v>2.8</v>
      </c>
      <c r="I76" s="10" t="s">
        <v>32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>
        <f>IF(H76&gt;=4.5,200,IF(H76&lt;4.5,100,0))</f>
        <v>100</v>
      </c>
    </row>
    <row r="77" spans="1:20" ht="15.6" thickTop="1" thickBot="1" x14ac:dyDescent="0.35">
      <c r="A77" s="10" t="s">
        <v>17</v>
      </c>
      <c r="B77" s="10" t="s">
        <v>24</v>
      </c>
      <c r="C77" s="10" t="s">
        <v>29</v>
      </c>
      <c r="D77" s="10">
        <v>29</v>
      </c>
      <c r="E77" s="11">
        <v>454</v>
      </c>
      <c r="F77" s="10" t="str">
        <f t="shared" si="6"/>
        <v>low</v>
      </c>
      <c r="G77" s="12">
        <f t="shared" ca="1" si="7"/>
        <v>66</v>
      </c>
      <c r="H77" s="10">
        <v>3.1</v>
      </c>
      <c r="I77" s="10" t="s">
        <v>33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>
        <f>IF(H77&gt;=4.5,200,IF(H77&lt;4.5,100,0))</f>
        <v>100</v>
      </c>
    </row>
    <row r="78" spans="1:20" ht="15.6" thickTop="1" thickBot="1" x14ac:dyDescent="0.35">
      <c r="A78" s="10" t="s">
        <v>13</v>
      </c>
      <c r="B78" s="10" t="s">
        <v>24</v>
      </c>
      <c r="C78" s="10" t="s">
        <v>31</v>
      </c>
      <c r="D78" s="10">
        <v>9</v>
      </c>
      <c r="E78" s="11">
        <v>2900</v>
      </c>
      <c r="F78" s="10" t="str">
        <f t="shared" si="6"/>
        <v>Medium</v>
      </c>
      <c r="G78" s="12">
        <f t="shared" ca="1" si="7"/>
        <v>58</v>
      </c>
      <c r="H78" s="10">
        <v>4.7</v>
      </c>
      <c r="I78" s="10" t="s">
        <v>35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>
        <f>IF(H78&gt;=4.5,200,IF(H78&lt;4.5,100,0))</f>
        <v>200</v>
      </c>
    </row>
    <row r="79" spans="1:20" ht="15.6" thickTop="1" thickBot="1" x14ac:dyDescent="0.35">
      <c r="A79" s="10" t="s">
        <v>13</v>
      </c>
      <c r="B79" s="10" t="s">
        <v>26</v>
      </c>
      <c r="C79" s="10" t="s">
        <v>27</v>
      </c>
      <c r="D79" s="10">
        <v>25</v>
      </c>
      <c r="E79" s="11">
        <v>3382</v>
      </c>
      <c r="F79" s="10" t="str">
        <f t="shared" si="6"/>
        <v>High</v>
      </c>
      <c r="G79" s="12">
        <f t="shared" ca="1" si="7"/>
        <v>87</v>
      </c>
      <c r="H79" s="10">
        <v>3.4</v>
      </c>
      <c r="I79" s="10" t="s">
        <v>36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>
        <f>IF(H79&gt;=4.5,200,IF(H79&lt;4.5,100,0))</f>
        <v>100</v>
      </c>
    </row>
    <row r="80" spans="1:20" ht="15.6" thickTop="1" thickBot="1" x14ac:dyDescent="0.35">
      <c r="A80" s="10" t="s">
        <v>19</v>
      </c>
      <c r="B80" s="10" t="s">
        <v>23</v>
      </c>
      <c r="C80" s="10" t="s">
        <v>30</v>
      </c>
      <c r="D80" s="10">
        <v>8</v>
      </c>
      <c r="E80" s="11">
        <v>941</v>
      </c>
      <c r="F80" s="10" t="str">
        <f t="shared" si="6"/>
        <v>low</v>
      </c>
      <c r="G80" s="12">
        <f t="shared" ca="1" si="7"/>
        <v>80</v>
      </c>
      <c r="H80" s="10">
        <v>3</v>
      </c>
      <c r="I80" s="10" t="s">
        <v>35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>
        <f>IF(H80&gt;=4.5,200,IF(H80&lt;4.5,100,0))</f>
        <v>100</v>
      </c>
    </row>
    <row r="81" spans="1:20" ht="15.6" thickTop="1" thickBot="1" x14ac:dyDescent="0.35">
      <c r="A81" s="10" t="s">
        <v>19</v>
      </c>
      <c r="B81" s="10" t="s">
        <v>26</v>
      </c>
      <c r="C81" s="10" t="s">
        <v>29</v>
      </c>
      <c r="D81" s="10">
        <v>19</v>
      </c>
      <c r="E81" s="11">
        <v>268</v>
      </c>
      <c r="F81" s="10" t="str">
        <f t="shared" si="6"/>
        <v>low</v>
      </c>
      <c r="G81" s="12">
        <f t="shared" ca="1" si="7"/>
        <v>86</v>
      </c>
      <c r="H81" s="10">
        <v>2.8</v>
      </c>
      <c r="I81" s="10" t="s">
        <v>33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>
        <f>IF(H81&gt;=4.5,200,IF(H81&lt;4.5,100,0))</f>
        <v>100</v>
      </c>
    </row>
    <row r="82" spans="1:20" ht="15.6" thickTop="1" thickBot="1" x14ac:dyDescent="0.35">
      <c r="A82" s="10" t="s">
        <v>17</v>
      </c>
      <c r="B82" s="10" t="s">
        <v>23</v>
      </c>
      <c r="C82" s="10" t="s">
        <v>30</v>
      </c>
      <c r="D82" s="10">
        <v>16</v>
      </c>
      <c r="E82" s="11">
        <v>1086</v>
      </c>
      <c r="F82" s="10" t="str">
        <f t="shared" si="6"/>
        <v>low</v>
      </c>
      <c r="G82" s="12">
        <f t="shared" ca="1" si="7"/>
        <v>77</v>
      </c>
      <c r="H82" s="10">
        <v>4.7</v>
      </c>
      <c r="I82" s="10" t="s">
        <v>35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>
        <f>IF(H82&gt;=4.5,200,IF(H82&lt;4.5,100,0))</f>
        <v>200</v>
      </c>
    </row>
    <row r="83" spans="1:20" ht="15.6" thickTop="1" thickBot="1" x14ac:dyDescent="0.35">
      <c r="A83" s="10" t="s">
        <v>8</v>
      </c>
      <c r="B83" s="10" t="s">
        <v>22</v>
      </c>
      <c r="C83" s="10" t="s">
        <v>31</v>
      </c>
      <c r="D83" s="10">
        <v>5</v>
      </c>
      <c r="E83" s="11">
        <v>3546</v>
      </c>
      <c r="F83" s="10" t="str">
        <f t="shared" si="6"/>
        <v>High</v>
      </c>
      <c r="G83" s="12">
        <f t="shared" ca="1" si="7"/>
        <v>77</v>
      </c>
      <c r="H83" s="10">
        <v>3.7</v>
      </c>
      <c r="I83" s="10" t="s">
        <v>35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>
        <f>IF(H83&gt;=4.5,200,IF(H83&lt;4.5,100,0))</f>
        <v>100</v>
      </c>
    </row>
    <row r="84" spans="1:20" ht="15.6" thickTop="1" thickBot="1" x14ac:dyDescent="0.35">
      <c r="A84" s="10" t="s">
        <v>19</v>
      </c>
      <c r="B84" s="10" t="s">
        <v>26</v>
      </c>
      <c r="C84" s="10" t="s">
        <v>29</v>
      </c>
      <c r="D84" s="10">
        <v>21</v>
      </c>
      <c r="E84" s="11">
        <v>340</v>
      </c>
      <c r="F84" s="10" t="str">
        <f t="shared" si="6"/>
        <v>low</v>
      </c>
      <c r="G84" s="12">
        <f t="shared" ca="1" si="7"/>
        <v>75</v>
      </c>
      <c r="H84" s="10">
        <v>4.2</v>
      </c>
      <c r="I84" s="10" t="s">
        <v>35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>
        <f>IF(H84&gt;=4.5,200,IF(H84&lt;4.5,100,0))</f>
        <v>100</v>
      </c>
    </row>
    <row r="85" spans="1:20" ht="15.6" thickTop="1" thickBot="1" x14ac:dyDescent="0.35">
      <c r="A85" s="10" t="s">
        <v>8</v>
      </c>
      <c r="B85" s="10" t="s">
        <v>25</v>
      </c>
      <c r="C85" s="10" t="s">
        <v>29</v>
      </c>
      <c r="D85" s="10">
        <v>28</v>
      </c>
      <c r="E85" s="11">
        <v>287</v>
      </c>
      <c r="F85" s="10" t="str">
        <f t="shared" si="6"/>
        <v>low</v>
      </c>
      <c r="G85" s="12">
        <f t="shared" ca="1" si="7"/>
        <v>75</v>
      </c>
      <c r="H85" s="10">
        <v>3.6</v>
      </c>
      <c r="I85" s="10" t="s">
        <v>32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>
        <f>IF(H85&gt;=4.5,200,IF(H85&lt;4.5,100,0))</f>
        <v>100</v>
      </c>
    </row>
    <row r="86" spans="1:20" ht="15.6" thickTop="1" thickBot="1" x14ac:dyDescent="0.35">
      <c r="A86" s="10" t="s">
        <v>21</v>
      </c>
      <c r="B86" s="10" t="s">
        <v>22</v>
      </c>
      <c r="C86" s="10" t="s">
        <v>29</v>
      </c>
      <c r="D86" s="10">
        <v>19</v>
      </c>
      <c r="E86" s="11">
        <v>1023</v>
      </c>
      <c r="F86" s="10" t="str">
        <f t="shared" si="6"/>
        <v>low</v>
      </c>
      <c r="G86" s="12">
        <f t="shared" ca="1" si="7"/>
        <v>58</v>
      </c>
      <c r="H86" s="10">
        <v>4.8</v>
      </c>
      <c r="I86" s="10" t="s">
        <v>35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>
        <f>IF(H86&gt;=4.5,200,IF(H86&lt;4.5,100,0))</f>
        <v>200</v>
      </c>
    </row>
    <row r="87" spans="1:20" ht="15.6" thickTop="1" thickBot="1" x14ac:dyDescent="0.35">
      <c r="A87" s="10" t="s">
        <v>19</v>
      </c>
      <c r="B87" s="10" t="s">
        <v>23</v>
      </c>
      <c r="C87" s="10" t="s">
        <v>27</v>
      </c>
      <c r="D87" s="10">
        <v>9</v>
      </c>
      <c r="E87" s="11">
        <v>2245</v>
      </c>
      <c r="F87" s="10" t="str">
        <f t="shared" si="6"/>
        <v>Medium</v>
      </c>
      <c r="G87" s="12">
        <f t="shared" ca="1" si="7"/>
        <v>89</v>
      </c>
      <c r="H87" s="10">
        <v>3.7</v>
      </c>
      <c r="I87" s="10" t="s">
        <v>34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>
        <f>IF(H87&gt;=4.5,200,IF(H87&lt;4.5,100,0))</f>
        <v>100</v>
      </c>
    </row>
    <row r="88" spans="1:20" ht="15.6" thickTop="1" thickBot="1" x14ac:dyDescent="0.35">
      <c r="A88" s="10" t="s">
        <v>16</v>
      </c>
      <c r="B88" s="10" t="s">
        <v>22</v>
      </c>
      <c r="C88" s="10" t="s">
        <v>31</v>
      </c>
      <c r="D88" s="10">
        <v>17</v>
      </c>
      <c r="E88" s="11">
        <v>1897</v>
      </c>
      <c r="F88" s="10" t="str">
        <f t="shared" si="6"/>
        <v>Medium</v>
      </c>
      <c r="G88" s="12">
        <f t="shared" ca="1" si="7"/>
        <v>78</v>
      </c>
      <c r="H88" s="10">
        <v>4.5999999999999996</v>
      </c>
      <c r="I88" s="10" t="s">
        <v>36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>
        <f>IF(H88&gt;=4.5,200,IF(H88&lt;4.5,100,0))</f>
        <v>200</v>
      </c>
    </row>
    <row r="89" spans="1:20" ht="15.6" thickTop="1" thickBot="1" x14ac:dyDescent="0.35">
      <c r="A89" s="10" t="s">
        <v>18</v>
      </c>
      <c r="B89" s="10" t="s">
        <v>24</v>
      </c>
      <c r="C89" s="10" t="s">
        <v>30</v>
      </c>
      <c r="D89" s="10">
        <v>8</v>
      </c>
      <c r="E89" s="11">
        <v>4324</v>
      </c>
      <c r="F89" s="10" t="str">
        <f t="shared" si="6"/>
        <v>High</v>
      </c>
      <c r="G89" s="12">
        <f t="shared" ca="1" si="7"/>
        <v>95</v>
      </c>
      <c r="H89" s="10">
        <v>2.9</v>
      </c>
      <c r="I89" s="10" t="s">
        <v>35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>
        <f>IF(H89&gt;=4.5,200,IF(H89&lt;4.5,100,0))</f>
        <v>100</v>
      </c>
    </row>
    <row r="90" spans="1:20" ht="15.6" thickTop="1" thickBot="1" x14ac:dyDescent="0.35">
      <c r="A90" s="10" t="s">
        <v>20</v>
      </c>
      <c r="B90" s="10" t="s">
        <v>25</v>
      </c>
      <c r="C90" s="10" t="s">
        <v>27</v>
      </c>
      <c r="D90" s="10">
        <v>9</v>
      </c>
      <c r="E90" s="11">
        <v>2464</v>
      </c>
      <c r="F90" s="10" t="str">
        <f t="shared" si="6"/>
        <v>Medium</v>
      </c>
      <c r="G90" s="12">
        <f t="shared" ca="1" si="7"/>
        <v>57</v>
      </c>
      <c r="H90" s="10">
        <v>4</v>
      </c>
      <c r="I90" s="10" t="s">
        <v>33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>
        <f>IF(H90&gt;=4.5,200,IF(H90&lt;4.5,100,0))</f>
        <v>100</v>
      </c>
    </row>
    <row r="91" spans="1:20" ht="15.6" thickTop="1" thickBot="1" x14ac:dyDescent="0.35">
      <c r="A91" s="10" t="s">
        <v>7</v>
      </c>
      <c r="B91" s="10" t="s">
        <v>26</v>
      </c>
      <c r="C91" s="10" t="s">
        <v>30</v>
      </c>
      <c r="D91" s="10">
        <v>14</v>
      </c>
      <c r="E91" s="11">
        <v>4039</v>
      </c>
      <c r="F91" s="10" t="str">
        <f t="shared" si="6"/>
        <v>High</v>
      </c>
      <c r="G91" s="12">
        <f t="shared" ca="1" si="7"/>
        <v>58</v>
      </c>
      <c r="H91" s="10">
        <v>4.0999999999999996</v>
      </c>
      <c r="I91" s="10" t="s">
        <v>33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>
        <f>IF(H91&gt;=4.5,200,IF(H91&lt;4.5,100,0))</f>
        <v>100</v>
      </c>
    </row>
    <row r="92" spans="1:20" ht="15.6" thickTop="1" thickBot="1" x14ac:dyDescent="0.35">
      <c r="A92" s="10" t="s">
        <v>19</v>
      </c>
      <c r="B92" s="10" t="s">
        <v>26</v>
      </c>
      <c r="C92" s="10" t="s">
        <v>28</v>
      </c>
      <c r="D92" s="10">
        <v>13</v>
      </c>
      <c r="E92" s="11">
        <v>3279</v>
      </c>
      <c r="F92" s="10" t="str">
        <f t="shared" si="6"/>
        <v>High</v>
      </c>
      <c r="G92" s="12">
        <f t="shared" ca="1" si="7"/>
        <v>100</v>
      </c>
      <c r="H92" s="10">
        <v>4.5</v>
      </c>
      <c r="I92" s="10" t="s">
        <v>35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>
        <f>IF(H92&gt;=4.5,200,IF(H92&lt;4.5,100,0))</f>
        <v>200</v>
      </c>
    </row>
    <row r="93" spans="1:20" ht="15.6" thickTop="1" thickBot="1" x14ac:dyDescent="0.35">
      <c r="A93" s="10" t="s">
        <v>10</v>
      </c>
      <c r="B93" s="10" t="s">
        <v>25</v>
      </c>
      <c r="C93" s="10" t="s">
        <v>29</v>
      </c>
      <c r="D93" s="10">
        <v>12</v>
      </c>
      <c r="E93" s="11">
        <v>4121</v>
      </c>
      <c r="F93" s="10" t="str">
        <f t="shared" si="6"/>
        <v>High</v>
      </c>
      <c r="G93" s="12">
        <f t="shared" ca="1" si="7"/>
        <v>68</v>
      </c>
      <c r="H93" s="10">
        <v>3.6</v>
      </c>
      <c r="I93" s="10" t="s">
        <v>35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>
        <f>IF(H93&gt;=4.5,200,IF(H93&lt;4.5,100,0))</f>
        <v>100</v>
      </c>
    </row>
    <row r="94" spans="1:20" ht="15.6" thickTop="1" thickBot="1" x14ac:dyDescent="0.35">
      <c r="A94" s="10" t="s">
        <v>15</v>
      </c>
      <c r="B94" s="10" t="s">
        <v>23</v>
      </c>
      <c r="C94" s="10" t="s">
        <v>30</v>
      </c>
      <c r="D94" s="10">
        <v>22</v>
      </c>
      <c r="E94" s="11">
        <v>1652</v>
      </c>
      <c r="F94" s="10" t="str">
        <f t="shared" si="6"/>
        <v>Medium</v>
      </c>
      <c r="G94" s="12">
        <f t="shared" ca="1" si="7"/>
        <v>71</v>
      </c>
      <c r="H94" s="10">
        <v>2.8</v>
      </c>
      <c r="I94" s="10" t="s">
        <v>32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>
        <f>IF(H94&gt;=4.5,200,IF(H94&lt;4.5,100,0))</f>
        <v>100</v>
      </c>
    </row>
    <row r="95" spans="1:20" ht="15.6" thickTop="1" thickBot="1" x14ac:dyDescent="0.35">
      <c r="A95" s="10" t="s">
        <v>7</v>
      </c>
      <c r="B95" s="10" t="s">
        <v>26</v>
      </c>
      <c r="C95" s="10" t="s">
        <v>31</v>
      </c>
      <c r="D95" s="10">
        <v>26</v>
      </c>
      <c r="E95" s="11">
        <v>4558</v>
      </c>
      <c r="F95" s="10" t="str">
        <f t="shared" si="6"/>
        <v>High</v>
      </c>
      <c r="G95" s="12">
        <f t="shared" ca="1" si="7"/>
        <v>69</v>
      </c>
      <c r="H95" s="10">
        <v>3.8</v>
      </c>
      <c r="I95" s="10" t="s">
        <v>34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>
        <f>IF(H95&gt;=4.5,200,IF(H95&lt;4.5,100,0))</f>
        <v>100</v>
      </c>
    </row>
    <row r="96" spans="1:20" ht="15.6" thickTop="1" thickBot="1" x14ac:dyDescent="0.35">
      <c r="A96" s="10" t="s">
        <v>16</v>
      </c>
      <c r="B96" s="10" t="s">
        <v>24</v>
      </c>
      <c r="C96" s="10" t="s">
        <v>29</v>
      </c>
      <c r="D96" s="10">
        <v>15</v>
      </c>
      <c r="E96" s="11">
        <v>4211</v>
      </c>
      <c r="F96" s="10" t="str">
        <f t="shared" si="6"/>
        <v>High</v>
      </c>
      <c r="G96" s="12">
        <f t="shared" ca="1" si="7"/>
        <v>65</v>
      </c>
      <c r="H96" s="10">
        <v>2.8</v>
      </c>
      <c r="I96" s="10" t="s">
        <v>32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>
        <f>IF(H96&gt;=4.5,200,IF(H96&lt;4.5,100,0))</f>
        <v>100</v>
      </c>
    </row>
    <row r="97" spans="1:20" ht="15.6" thickTop="1" thickBot="1" x14ac:dyDescent="0.35">
      <c r="A97" s="10" t="s">
        <v>19</v>
      </c>
      <c r="B97" s="10" t="s">
        <v>23</v>
      </c>
      <c r="C97" s="10" t="s">
        <v>29</v>
      </c>
      <c r="D97" s="10">
        <v>20</v>
      </c>
      <c r="E97" s="11">
        <v>2850</v>
      </c>
      <c r="F97" s="10" t="str">
        <f t="shared" si="6"/>
        <v>Medium</v>
      </c>
      <c r="G97" s="12">
        <f t="shared" ca="1" si="7"/>
        <v>94</v>
      </c>
      <c r="H97" s="10">
        <v>4.4000000000000004</v>
      </c>
      <c r="I97" s="10" t="s">
        <v>35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>
        <f>IF(H97&gt;=4.5,200,IF(H97&lt;4.5,100,0))</f>
        <v>100</v>
      </c>
    </row>
    <row r="98" spans="1:20" ht="15.6" thickTop="1" thickBot="1" x14ac:dyDescent="0.35">
      <c r="A98" s="10" t="s">
        <v>16</v>
      </c>
      <c r="B98" s="10" t="s">
        <v>24</v>
      </c>
      <c r="C98" s="10" t="s">
        <v>31</v>
      </c>
      <c r="D98" s="10">
        <v>21</v>
      </c>
      <c r="E98" s="11">
        <v>4803</v>
      </c>
      <c r="F98" s="10" t="str">
        <f t="shared" si="6"/>
        <v>High</v>
      </c>
      <c r="G98" s="12">
        <f t="shared" ca="1" si="7"/>
        <v>84</v>
      </c>
      <c r="H98" s="10">
        <v>3.9</v>
      </c>
      <c r="I98" s="10" t="s">
        <v>33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>
        <f>IF(H98&gt;=4.5,200,IF(H98&lt;4.5,100,0))</f>
        <v>100</v>
      </c>
    </row>
    <row r="99" spans="1:20" ht="15.6" thickTop="1" thickBot="1" x14ac:dyDescent="0.35">
      <c r="A99" s="10" t="s">
        <v>13</v>
      </c>
      <c r="B99" s="10" t="s">
        <v>24</v>
      </c>
      <c r="C99" s="10" t="s">
        <v>31</v>
      </c>
      <c r="D99" s="10">
        <v>9</v>
      </c>
      <c r="E99" s="11">
        <v>4999</v>
      </c>
      <c r="F99" s="10" t="str">
        <f t="shared" ref="F99:F101" si="8">IF(E99&gt;3000,"High",IF(E99&gt;1500,"Medium","low"))</f>
        <v>High</v>
      </c>
      <c r="G99" s="12">
        <f t="shared" ca="1" si="7"/>
        <v>94</v>
      </c>
      <c r="H99" s="10">
        <v>3.4</v>
      </c>
      <c r="I99" s="10" t="s">
        <v>32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>
        <f>IF(H99&gt;=4.5,200,IF(H99&lt;4.5,100,0))</f>
        <v>100</v>
      </c>
    </row>
    <row r="100" spans="1:20" ht="15.6" thickTop="1" thickBot="1" x14ac:dyDescent="0.35">
      <c r="A100" s="10" t="s">
        <v>21</v>
      </c>
      <c r="B100" s="10" t="s">
        <v>26</v>
      </c>
      <c r="C100" s="10" t="s">
        <v>29</v>
      </c>
      <c r="D100" s="10">
        <v>20</v>
      </c>
      <c r="E100" s="11">
        <v>908</v>
      </c>
      <c r="F100" s="10" t="str">
        <f t="shared" si="8"/>
        <v>low</v>
      </c>
      <c r="G100" s="12">
        <f t="shared" ca="1" si="7"/>
        <v>74</v>
      </c>
      <c r="H100" s="10">
        <v>3.1</v>
      </c>
      <c r="I100" s="10" t="s">
        <v>32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>
        <f>IF(H100&gt;=4.5,200,IF(H100&lt;4.5,100,0))</f>
        <v>100</v>
      </c>
    </row>
    <row r="101" spans="1:20" ht="15.6" thickTop="1" thickBot="1" x14ac:dyDescent="0.35">
      <c r="A101" s="10" t="s">
        <v>9</v>
      </c>
      <c r="B101" s="10" t="s">
        <v>26</v>
      </c>
      <c r="C101" s="10" t="s">
        <v>31</v>
      </c>
      <c r="D101" s="10">
        <v>18</v>
      </c>
      <c r="E101" s="11">
        <v>2186</v>
      </c>
      <c r="F101" s="10" t="str">
        <f t="shared" si="8"/>
        <v>Medium</v>
      </c>
      <c r="G101" s="12">
        <f t="shared" ca="1" si="7"/>
        <v>82</v>
      </c>
      <c r="H101" s="10">
        <v>3.8</v>
      </c>
      <c r="I101" s="10" t="s">
        <v>35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>
        <f>IF(H101&gt;=4.5,200,IF(H101&lt;4.5,100,0))</f>
        <v>100</v>
      </c>
    </row>
    <row r="102" spans="1:20" ht="15" thickTop="1" x14ac:dyDescent="0.3"/>
  </sheetData>
  <conditionalFormatting sqref="G2:G1048576">
    <cfRule type="cellIs" dxfId="3" priority="5" operator="greaterThan">
      <formula>85</formula>
    </cfRule>
  </conditionalFormatting>
  <conditionalFormatting sqref="E1:E1048576">
    <cfRule type="top10" dxfId="2" priority="4" percent="1" rank="20"/>
  </conditionalFormatting>
  <conditionalFormatting sqref="H1:H104857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{B8F9992B-59A5-4BA9-AA1F-4EAD9150AB92}</x14:id>
        </ext>
      </extLst>
    </cfRule>
  </conditionalFormatting>
  <conditionalFormatting sqref="T1:T1048576">
    <cfRule type="cellIs" dxfId="1" priority="1" operator="greaterThan">
      <formula>150</formula>
    </cfRule>
    <cfRule type="cellIs" dxfId="0" priority="2" operator="greaterThan">
      <formula>100</formula>
    </cfRule>
  </conditionalFormatting>
  <pageMargins left="0.7" right="0.7" top="0.75" bottom="0.75" header="0.3" footer="0.3"/>
  <pageSetup orientation="portrait" horizontalDpi="300" verticalDpi="0" r:id="rId1"/>
  <ignoredErrors>
    <ignoredError sqref="N15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F9992B-59A5-4BA9-AA1F-4EAD9150AB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="115" zoomScaleNormal="115" workbookViewId="0">
      <selection activeCell="E14" sqref="E14"/>
    </sheetView>
  </sheetViews>
  <sheetFormatPr defaultRowHeight="14.4" x14ac:dyDescent="0.3"/>
  <cols>
    <col min="1" max="1" width="47.88671875" style="1" bestFit="1" customWidth="1"/>
    <col min="2" max="2" width="65.77734375" style="2" bestFit="1" customWidth="1"/>
  </cols>
  <sheetData>
    <row r="1" spans="1:3" ht="15.6" thickTop="1" thickBot="1" x14ac:dyDescent="0.35">
      <c r="A1" s="21" t="s">
        <v>37</v>
      </c>
      <c r="B1" s="22" t="s">
        <v>38</v>
      </c>
      <c r="C1" s="3"/>
    </row>
    <row r="2" spans="1:3" ht="15.6" thickTop="1" thickBot="1" x14ac:dyDescent="0.35">
      <c r="A2" s="23" t="s">
        <v>39</v>
      </c>
      <c r="B2" s="24" t="s">
        <v>54</v>
      </c>
      <c r="C2" s="3" t="s">
        <v>75</v>
      </c>
    </row>
    <row r="3" spans="1:3" ht="15.6" thickTop="1" thickBot="1" x14ac:dyDescent="0.35">
      <c r="A3" s="23" t="s">
        <v>40</v>
      </c>
      <c r="B3" s="25" t="s">
        <v>55</v>
      </c>
      <c r="C3" s="3" t="s">
        <v>75</v>
      </c>
    </row>
    <row r="4" spans="1:3" ht="15.6" thickTop="1" thickBot="1" x14ac:dyDescent="0.35">
      <c r="A4" s="23" t="s">
        <v>41</v>
      </c>
      <c r="B4" s="25" t="s">
        <v>56</v>
      </c>
      <c r="C4" s="3" t="s">
        <v>75</v>
      </c>
    </row>
    <row r="5" spans="1:3" ht="15.6" thickTop="1" thickBot="1" x14ac:dyDescent="0.35">
      <c r="A5" s="23" t="s">
        <v>42</v>
      </c>
      <c r="B5" s="25" t="s">
        <v>57</v>
      </c>
      <c r="C5" s="3" t="s">
        <v>75</v>
      </c>
    </row>
    <row r="6" spans="1:3" ht="15.6" thickTop="1" thickBot="1" x14ac:dyDescent="0.35">
      <c r="A6" s="23" t="s">
        <v>43</v>
      </c>
      <c r="B6" s="25" t="s">
        <v>58</v>
      </c>
      <c r="C6" s="3" t="s">
        <v>75</v>
      </c>
    </row>
    <row r="7" spans="1:3" ht="15.6" thickTop="1" thickBot="1" x14ac:dyDescent="0.35">
      <c r="A7" s="23" t="s">
        <v>44</v>
      </c>
      <c r="B7" s="25" t="s">
        <v>59</v>
      </c>
      <c r="C7" s="3" t="s">
        <v>75</v>
      </c>
    </row>
    <row r="8" spans="1:3" ht="15.6" thickTop="1" thickBot="1" x14ac:dyDescent="0.35">
      <c r="A8" s="23" t="s">
        <v>45</v>
      </c>
      <c r="B8" s="24" t="s">
        <v>60</v>
      </c>
      <c r="C8" s="3" t="s">
        <v>75</v>
      </c>
    </row>
    <row r="9" spans="1:3" ht="15.6" thickTop="1" thickBot="1" x14ac:dyDescent="0.35">
      <c r="A9" s="23" t="s">
        <v>46</v>
      </c>
      <c r="B9" s="24" t="s">
        <v>61</v>
      </c>
      <c r="C9" s="3" t="s">
        <v>75</v>
      </c>
    </row>
    <row r="10" spans="1:3" ht="15.6" thickTop="1" thickBot="1" x14ac:dyDescent="0.35">
      <c r="A10" s="23" t="s">
        <v>47</v>
      </c>
      <c r="B10" s="25" t="s">
        <v>62</v>
      </c>
      <c r="C10" s="3" t="s">
        <v>75</v>
      </c>
    </row>
    <row r="11" spans="1:3" ht="15.6" thickTop="1" thickBot="1" x14ac:dyDescent="0.35">
      <c r="A11" s="23" t="s">
        <v>48</v>
      </c>
      <c r="B11" s="25" t="s">
        <v>63</v>
      </c>
      <c r="C11" s="3" t="s">
        <v>75</v>
      </c>
    </row>
    <row r="12" spans="1:3" ht="15.6" thickTop="1" thickBot="1" x14ac:dyDescent="0.35">
      <c r="A12" s="23" t="s">
        <v>49</v>
      </c>
      <c r="B12" s="25" t="s">
        <v>64</v>
      </c>
      <c r="C12" s="3" t="s">
        <v>75</v>
      </c>
    </row>
    <row r="13" spans="1:3" ht="15.6" thickTop="1" thickBot="1" x14ac:dyDescent="0.35">
      <c r="A13" s="23" t="s">
        <v>50</v>
      </c>
      <c r="B13" s="25" t="s">
        <v>65</v>
      </c>
      <c r="C13" s="3" t="s">
        <v>75</v>
      </c>
    </row>
    <row r="14" spans="1:3" ht="15.6" thickTop="1" thickBot="1" x14ac:dyDescent="0.35">
      <c r="A14" s="23" t="s">
        <v>51</v>
      </c>
      <c r="B14" s="25" t="s">
        <v>66</v>
      </c>
      <c r="C14" s="3" t="s">
        <v>75</v>
      </c>
    </row>
    <row r="15" spans="1:3" ht="15.6" thickTop="1" thickBot="1" x14ac:dyDescent="0.35">
      <c r="A15" s="23" t="s">
        <v>52</v>
      </c>
      <c r="B15" s="25" t="s">
        <v>67</v>
      </c>
      <c r="C15" s="3" t="s">
        <v>75</v>
      </c>
    </row>
    <row r="16" spans="1:3" ht="15.6" thickTop="1" thickBot="1" x14ac:dyDescent="0.35">
      <c r="A16" s="23" t="s">
        <v>53</v>
      </c>
      <c r="B16" s="25" t="s">
        <v>68</v>
      </c>
      <c r="C16" s="3" t="s">
        <v>75</v>
      </c>
    </row>
    <row r="17" spans="1:3" ht="15.6" thickTop="1" thickBot="1" x14ac:dyDescent="0.35">
      <c r="A17" s="24" t="s">
        <v>69</v>
      </c>
      <c r="B17" s="19"/>
      <c r="C17" s="3" t="s">
        <v>75</v>
      </c>
    </row>
    <row r="18" spans="1:3" ht="15.6" thickTop="1" thickBot="1" x14ac:dyDescent="0.35">
      <c r="A18" s="26" t="s">
        <v>71</v>
      </c>
      <c r="B18" s="19"/>
      <c r="C18" s="3" t="s">
        <v>75</v>
      </c>
    </row>
    <row r="19" spans="1:3" ht="15.6" thickTop="1" thickBot="1" x14ac:dyDescent="0.35">
      <c r="A19" s="26" t="s">
        <v>72</v>
      </c>
      <c r="B19" s="19"/>
      <c r="C19" s="3" t="s">
        <v>75</v>
      </c>
    </row>
    <row r="20" spans="1:3" ht="15.6" thickTop="1" thickBot="1" x14ac:dyDescent="0.35">
      <c r="A20" s="26" t="s">
        <v>73</v>
      </c>
      <c r="B20" s="19"/>
      <c r="C20" s="3" t="s">
        <v>75</v>
      </c>
    </row>
    <row r="21" spans="1:3" ht="15.6" thickTop="1" thickBot="1" x14ac:dyDescent="0.35">
      <c r="A21" s="26" t="s">
        <v>74</v>
      </c>
      <c r="B21" s="19"/>
      <c r="C21" s="3" t="s">
        <v>75</v>
      </c>
    </row>
    <row r="22" spans="1:3" ht="15.6" thickTop="1" thickBot="1" x14ac:dyDescent="0.35">
      <c r="A22" s="26" t="s">
        <v>78</v>
      </c>
      <c r="B22" s="19"/>
      <c r="C22" s="3" t="s">
        <v>75</v>
      </c>
    </row>
    <row r="23" spans="1:3" ht="15.6" thickTop="1" thickBot="1" x14ac:dyDescent="0.35">
      <c r="A23" s="23" t="s">
        <v>79</v>
      </c>
      <c r="B23" s="19"/>
      <c r="C23" s="3" t="s">
        <v>75</v>
      </c>
    </row>
    <row r="24" spans="1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 Data</vt:lpstr>
      <vt:lpstr>Tasks</vt:lpstr>
      <vt:lpstr>'Sales Data'!Extract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NV_USER</cp:lastModifiedBy>
  <dcterms:created xsi:type="dcterms:W3CDTF">2025-05-06T18:51:22Z</dcterms:created>
  <dcterms:modified xsi:type="dcterms:W3CDTF">2025-05-11T22:40:17Z</dcterms:modified>
</cp:coreProperties>
</file>