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rojects\statistics-11-edition-exercises\ch02-describing-data-tables-graphs\"/>
    </mc:Choice>
  </mc:AlternateContent>
  <xr:revisionPtr revIDLastSave="0" documentId="13_ncr:1_{3DCE5A31-2F3C-4B58-9E6F-2B91E7B75BB3}" xr6:coauthVersionLast="47" xr6:coauthVersionMax="47" xr10:uidLastSave="{00000000-0000-0000-0000-000000000000}"/>
  <bookViews>
    <workbookView xWindow="-120" yWindow="-120" windowWidth="24240" windowHeight="13140" activeTab="1" xr2:uid="{00000000-000D-0000-FFFF-FFFF00000000}"/>
  </bookViews>
  <sheets>
    <sheet name="Sheet1" sheetId="1" r:id="rId1"/>
    <sheet name="Sheet2" sheetId="2" r:id="rId2"/>
  </sheets>
  <definedNames>
    <definedName name="check_2.2_2" localSheetId="0">Sheet1!$B$6:$AJ$6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R27" i="2" l="1"/>
  <c r="R14" i="2" a="1"/>
  <c r="R14" i="2" s="1"/>
  <c r="O8" i="2"/>
  <c r="O26" i="2"/>
  <c r="L22" i="2"/>
  <c r="R23" i="2" l="1"/>
  <c r="R19" i="2"/>
  <c r="R15" i="2"/>
  <c r="R25" i="2"/>
  <c r="R21" i="2"/>
  <c r="R17" i="2"/>
  <c r="R24" i="2"/>
  <c r="R20" i="2"/>
  <c r="R16" i="2"/>
  <c r="R26" i="2"/>
  <c r="R22" i="2"/>
  <c r="R18" i="2"/>
  <c r="F14" i="2"/>
  <c r="G9" i="2"/>
  <c r="I7" i="1"/>
  <c r="I8" i="1"/>
  <c r="I9" i="1"/>
  <c r="I10" i="1"/>
  <c r="I11" i="1"/>
  <c r="I6" i="1"/>
  <c r="G14" i="2" l="1"/>
  <c r="F15" i="2" s="1"/>
  <c r="G15" i="2" s="1"/>
  <c r="F16" i="2" s="1"/>
  <c r="E14" i="2"/>
  <c r="H11" i="1"/>
  <c r="H10" i="1"/>
  <c r="H9" i="1"/>
  <c r="H8" i="1"/>
  <c r="H7" i="1"/>
  <c r="H6" i="1"/>
  <c r="G8" i="1"/>
  <c r="G9" i="1" s="1"/>
  <c r="G10" i="1" s="1"/>
  <c r="G11" i="1" s="1"/>
  <c r="G12" i="1" s="1"/>
  <c r="G7" i="1"/>
  <c r="F6" i="1"/>
  <c r="E15" i="2" l="1"/>
  <c r="G16" i="2"/>
  <c r="F17" i="2" s="1"/>
  <c r="E16" i="2" l="1"/>
  <c r="G17" i="2"/>
  <c r="F18" i="2" s="1"/>
  <c r="G18" i="2" l="1"/>
  <c r="F19" i="2" s="1"/>
  <c r="E17" i="2"/>
  <c r="G19" i="2" l="1"/>
  <c r="F20" i="2" s="1"/>
  <c r="H14" i="2" a="1"/>
  <c r="E18" i="2"/>
  <c r="H14" i="2" l="1"/>
  <c r="H17" i="2"/>
  <c r="H15" i="2"/>
  <c r="H20" i="2"/>
  <c r="H18" i="2"/>
  <c r="H16" i="2"/>
  <c r="H19" i="2"/>
  <c r="E19" i="2"/>
  <c r="H21" i="2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233DB6-FDFE-4E9D-9B21-0C8142DAD8E8}" name="check-2.21" type="6" refreshedVersion="8" background="1" saveData="1">
    <textPr codePage="437" sourceFile="E:\Projects\statistics-11-edition-exercises\ch02-describing-data-tables-graphs\check-2.2.txt" tab="0" comma="1">
      <textFields count="3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<sst xmlns="http://schemas.openxmlformats.org/spreadsheetml/2006/main" count="127" uniqueCount="75">
  <si>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r>
      <t xml:space="preserve">Progress Check *2.2 </t>
    </r>
    <r>
      <rPr>
        <sz val="10"/>
        <color rgb="FF231F20"/>
        <rFont val="HelveticaNeueLTStd-Cn"/>
      </rPr>
      <t>The IQ scores for a group of 35 high school dropouts</t>
    </r>
  </si>
  <si>
    <r>
      <t xml:space="preserve">(a) </t>
    </r>
    <r>
      <rPr>
        <sz val="10"/>
        <color rgb="FF231F20"/>
        <rFont val="HelveticaNeueLTStd-Cn"/>
      </rPr>
      <t>Construct a frequency distribution for grouped data.</t>
    </r>
  </si>
  <si>
    <r>
      <t xml:space="preserve">(b) </t>
    </r>
    <r>
      <rPr>
        <sz val="10"/>
        <color rgb="FF231F20"/>
        <rFont val="HelveticaNeueLTStd-Cn"/>
      </rPr>
      <t xml:space="preserve">Specify the </t>
    </r>
    <r>
      <rPr>
        <i/>
        <sz val="10"/>
        <color rgb="FF231F20"/>
        <rFont val="HelveticaNeueLTStd-CnO"/>
      </rPr>
      <t xml:space="preserve">real </t>
    </r>
    <r>
      <rPr>
        <sz val="10"/>
        <color rgb="FF231F20"/>
        <rFont val="HelveticaNeueLTStd-Cn"/>
      </rPr>
      <t>limits for the lowest class interval in this frequency distribution.</t>
    </r>
  </si>
  <si>
    <t>scores</t>
  </si>
  <si>
    <t>student</t>
  </si>
  <si>
    <t>student 1</t>
  </si>
  <si>
    <t>student 2</t>
  </si>
  <si>
    <t>student 3</t>
  </si>
  <si>
    <t>student 4</t>
  </si>
  <si>
    <t>student 5</t>
  </si>
  <si>
    <t>student 6</t>
  </si>
  <si>
    <t>student 7</t>
  </si>
  <si>
    <t>student 8</t>
  </si>
  <si>
    <t>student 9</t>
  </si>
  <si>
    <t>student 10</t>
  </si>
  <si>
    <t>student 11</t>
  </si>
  <si>
    <t>student 12</t>
  </si>
  <si>
    <t>student 13</t>
  </si>
  <si>
    <t>student 14</t>
  </si>
  <si>
    <t>student 15</t>
  </si>
  <si>
    <t>student 16</t>
  </si>
  <si>
    <t>student 17</t>
  </si>
  <si>
    <t>student 18</t>
  </si>
  <si>
    <t>student 19</t>
  </si>
  <si>
    <t>student 20</t>
  </si>
  <si>
    <t>student 21</t>
  </si>
  <si>
    <t>student 22</t>
  </si>
  <si>
    <t>student 23</t>
  </si>
  <si>
    <t>student 24</t>
  </si>
  <si>
    <t>student 25</t>
  </si>
  <si>
    <t>student 26</t>
  </si>
  <si>
    <t>student 27</t>
  </si>
  <si>
    <t>student 28</t>
  </si>
  <si>
    <t>student 29</t>
  </si>
  <si>
    <t>student 30</t>
  </si>
  <si>
    <t>student 31</t>
  </si>
  <si>
    <t>student 32</t>
  </si>
  <si>
    <t>student 33</t>
  </si>
  <si>
    <t>student 34</t>
  </si>
  <si>
    <t>student 35</t>
  </si>
  <si>
    <t>classes</t>
  </si>
  <si>
    <t>bin size</t>
  </si>
  <si>
    <t>f</t>
  </si>
  <si>
    <t>range</t>
  </si>
  <si>
    <t>class start &amp; end</t>
  </si>
  <si>
    <t>Frequency Distribution Table</t>
  </si>
  <si>
    <t>start interval</t>
  </si>
  <si>
    <t>end interval</t>
  </si>
  <si>
    <t>score range</t>
  </si>
  <si>
    <t>Bin</t>
  </si>
  <si>
    <t>More</t>
  </si>
  <si>
    <t>Frequency</t>
  </si>
  <si>
    <t>Total</t>
  </si>
  <si>
    <t>Manual</t>
  </si>
  <si>
    <t>Data Analysis Tools</t>
  </si>
  <si>
    <t>64.5–69.5</t>
  </si>
  <si>
    <t>Model Answer</t>
  </si>
  <si>
    <t>IQ</t>
  </si>
  <si>
    <t xml:space="preserve"> f</t>
  </si>
  <si>
    <t>120–124</t>
  </si>
  <si>
    <t>115–119</t>
  </si>
  <si>
    <t>110–114</t>
  </si>
  <si>
    <t>105–109</t>
  </si>
  <si>
    <t>100–104</t>
  </si>
  <si>
    <t>95–99</t>
  </si>
  <si>
    <t>90–94</t>
  </si>
  <si>
    <t>85–89</t>
  </si>
  <si>
    <t>80–84</t>
  </si>
  <si>
    <t>75–79</t>
  </si>
  <si>
    <t>70–74</t>
  </si>
  <si>
    <t>65–69</t>
  </si>
  <si>
    <t>bins</t>
  </si>
  <si>
    <t>size</t>
  </si>
  <si>
    <t>(max - min) / # size</t>
  </si>
  <si>
    <t>My Endeavor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</si>
</sst>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rgb="FF231F20"/>
      <name val="HelveticaLTStd-BlkCond"/>
    </font>
    <font>
      <sz val="10"/>
      <color rgb="FF231F20"/>
      <name val="HelveticaNeueLTStd-Cn"/>
    </font>
    <font>
      <b/>
      <sz val="10"/>
      <color rgb="FF231F20"/>
      <name val="HelveticaLTStd-BlkCond"/>
    </font>
    <font>
      <i/>
      <sz val="10"/>
      <color rgb="FF231F20"/>
      <name val="HelveticaNeueLTStd-CnO"/>
    </font>
    <font>
      <sz val="8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1" fontId="0" fillId="0" borderId="0" xfId="0" applyNumberFormat="1"/>
    <xf numFmtId="1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1" xfId="0" applyFill="1" applyBorder="1" applyAlignment="1"/>
    <xf numFmtId="0" fontId="6" fillId="0" borderId="2" xfId="0" applyFont="1" applyFill="1" applyBorder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eck_2.2_2" connectionId="1" xr16:uid="{2CD4B6E6-0803-4DB8-BDE8-71A0E4CF2EB8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workbookViewId="0">
      <selection activeCell="B1" sqref="B1:B3"/>
    </sheetView>
  </sheetViews>
  <sheetFormatPr defaultColWidth="8.5703125" defaultRowHeight="15"/>
  <cols>
    <col min="1" max="1" width="10.85546875" customWidth="1"/>
    <col min="7" max="7" width="16" customWidth="1"/>
  </cols>
  <sheetData>
    <row r="1" spans="1:9">
      <c r="B1" s="1" t="s">
        <v>0</v>
      </c>
    </row>
    <row r="2" spans="1:9">
      <c r="B2" s="2" t="s">
        <v>1</v>
      </c>
    </row>
    <row r="3" spans="1:9">
      <c r="B3" s="2" t="s">
        <v>2</v>
      </c>
    </row>
    <row r="4" spans="1:9">
      <c r="B4" s="2"/>
    </row>
    <row r="5" spans="1:9">
      <c r="A5" s="2" t="s">
        <v>4</v>
      </c>
      <c r="B5" s="2" t="s">
        <v>3</v>
      </c>
      <c r="D5" t="s">
        <v>40</v>
      </c>
      <c r="E5" t="s">
        <v>41</v>
      </c>
      <c r="F5" t="s">
        <v>43</v>
      </c>
      <c r="G5" t="s">
        <v>44</v>
      </c>
      <c r="H5" t="s">
        <v>3</v>
      </c>
      <c r="I5" t="s">
        <v>42</v>
      </c>
    </row>
    <row r="6" spans="1:9">
      <c r="A6" t="s">
        <v>5</v>
      </c>
      <c r="B6" s="3">
        <v>69</v>
      </c>
      <c r="D6">
        <v>7</v>
      </c>
      <c r="E6">
        <v>10</v>
      </c>
      <c r="F6">
        <f>B40-B6</f>
        <v>54</v>
      </c>
      <c r="G6">
        <v>69</v>
      </c>
      <c r="H6" t="str">
        <f>G6 &amp; "-" &amp; G7</f>
        <v>69-79</v>
      </c>
      <c r="I6">
        <f>FREQUENCY(B6:B40,G6:G11)</f>
        <v>1</v>
      </c>
    </row>
    <row r="7" spans="1:9">
      <c r="A7" t="s">
        <v>6</v>
      </c>
      <c r="B7" s="3">
        <v>71</v>
      </c>
      <c r="G7">
        <f t="shared" ref="G7:G12" si="0">G6+10</f>
        <v>79</v>
      </c>
      <c r="H7" t="str">
        <f>G7+1 &amp; "-" &amp; G8</f>
        <v>80-89</v>
      </c>
      <c r="I7">
        <f t="shared" ref="I7:I11" si="1">FREQUENCY(B7:B41,G7:G12)</f>
        <v>4</v>
      </c>
    </row>
    <row r="8" spans="1:9">
      <c r="A8" t="s">
        <v>7</v>
      </c>
      <c r="B8" s="3">
        <v>75</v>
      </c>
      <c r="G8">
        <f t="shared" si="0"/>
        <v>89</v>
      </c>
      <c r="H8" t="str">
        <f>G8+1 &amp; "-" &amp; G9</f>
        <v>90-99</v>
      </c>
      <c r="I8">
        <f t="shared" si="1"/>
        <v>10</v>
      </c>
    </row>
    <row r="9" spans="1:9">
      <c r="A9" t="s">
        <v>8</v>
      </c>
      <c r="B9" s="3">
        <v>77</v>
      </c>
      <c r="G9">
        <f t="shared" si="0"/>
        <v>99</v>
      </c>
      <c r="H9" t="str">
        <f>G9+1 &amp; "-" &amp; G10</f>
        <v>100-109</v>
      </c>
      <c r="I9">
        <f t="shared" si="1"/>
        <v>22</v>
      </c>
    </row>
    <row r="10" spans="1:9">
      <c r="A10" t="s">
        <v>9</v>
      </c>
      <c r="B10" s="3">
        <v>79</v>
      </c>
      <c r="G10">
        <f t="shared" si="0"/>
        <v>109</v>
      </c>
      <c r="H10" t="str">
        <f>G10+1 &amp;"-"&amp; G11</f>
        <v>110-119</v>
      </c>
      <c r="I10">
        <f t="shared" si="1"/>
        <v>28</v>
      </c>
    </row>
    <row r="11" spans="1:9">
      <c r="A11" t="s">
        <v>10</v>
      </c>
      <c r="B11" s="3">
        <v>80</v>
      </c>
      <c r="G11">
        <f t="shared" si="0"/>
        <v>119</v>
      </c>
      <c r="H11" t="str">
        <f>G11+1 &amp;"-"&amp; G12</f>
        <v>120-129</v>
      </c>
      <c r="I11">
        <f t="shared" si="1"/>
        <v>29</v>
      </c>
    </row>
    <row r="12" spans="1:9">
      <c r="A12" t="s">
        <v>11</v>
      </c>
      <c r="B12" s="3">
        <v>80</v>
      </c>
      <c r="G12">
        <f t="shared" si="0"/>
        <v>129</v>
      </c>
    </row>
    <row r="13" spans="1:9">
      <c r="A13" t="s">
        <v>12</v>
      </c>
      <c r="B13" s="3">
        <v>84</v>
      </c>
    </row>
    <row r="14" spans="1:9">
      <c r="A14" t="s">
        <v>13</v>
      </c>
      <c r="B14" s="3">
        <v>85</v>
      </c>
    </row>
    <row r="15" spans="1:9">
      <c r="A15" t="s">
        <v>14</v>
      </c>
      <c r="B15" s="3">
        <v>86</v>
      </c>
    </row>
    <row r="16" spans="1:9">
      <c r="A16" t="s">
        <v>15</v>
      </c>
      <c r="B16" s="3">
        <v>87</v>
      </c>
    </row>
    <row r="17" spans="1:2">
      <c r="A17" t="s">
        <v>16</v>
      </c>
      <c r="B17" s="3">
        <v>89</v>
      </c>
    </row>
    <row r="18" spans="1:2">
      <c r="A18" t="s">
        <v>17</v>
      </c>
      <c r="B18" s="3">
        <v>90</v>
      </c>
    </row>
    <row r="19" spans="1:2">
      <c r="A19" t="s">
        <v>18</v>
      </c>
      <c r="B19" s="3">
        <v>90</v>
      </c>
    </row>
    <row r="20" spans="1:2">
      <c r="A20" t="s">
        <v>19</v>
      </c>
      <c r="B20" s="3">
        <v>90</v>
      </c>
    </row>
    <row r="21" spans="1:2">
      <c r="A21" t="s">
        <v>20</v>
      </c>
      <c r="B21" s="3">
        <v>90</v>
      </c>
    </row>
    <row r="22" spans="1:2">
      <c r="A22" t="s">
        <v>21</v>
      </c>
      <c r="B22" s="3">
        <v>91</v>
      </c>
    </row>
    <row r="23" spans="1:2">
      <c r="A23" t="s">
        <v>22</v>
      </c>
      <c r="B23" s="3">
        <v>93</v>
      </c>
    </row>
    <row r="24" spans="1:2">
      <c r="A24" t="s">
        <v>23</v>
      </c>
      <c r="B24" s="3">
        <v>94</v>
      </c>
    </row>
    <row r="25" spans="1:2">
      <c r="A25" t="s">
        <v>24</v>
      </c>
      <c r="B25" s="3">
        <v>95</v>
      </c>
    </row>
    <row r="26" spans="1:2">
      <c r="A26" t="s">
        <v>25</v>
      </c>
      <c r="B26" s="3">
        <v>95</v>
      </c>
    </row>
    <row r="27" spans="1:2">
      <c r="A27" t="s">
        <v>26</v>
      </c>
      <c r="B27" s="3">
        <v>96</v>
      </c>
    </row>
    <row r="28" spans="1:2">
      <c r="A28" t="s">
        <v>27</v>
      </c>
      <c r="B28" s="3">
        <v>98</v>
      </c>
    </row>
    <row r="29" spans="1:2">
      <c r="A29" t="s">
        <v>28</v>
      </c>
      <c r="B29" s="3">
        <v>98</v>
      </c>
    </row>
    <row r="30" spans="1:2">
      <c r="A30" t="s">
        <v>29</v>
      </c>
      <c r="B30" s="3">
        <v>99</v>
      </c>
    </row>
    <row r="31" spans="1:2">
      <c r="A31" t="s">
        <v>30</v>
      </c>
      <c r="B31" s="3">
        <v>100</v>
      </c>
    </row>
    <row r="32" spans="1:2">
      <c r="A32" t="s">
        <v>31</v>
      </c>
      <c r="B32" s="3">
        <v>100</v>
      </c>
    </row>
    <row r="33" spans="1:2">
      <c r="A33" t="s">
        <v>32</v>
      </c>
      <c r="B33" s="3">
        <v>103</v>
      </c>
    </row>
    <row r="34" spans="1:2">
      <c r="A34" t="s">
        <v>33</v>
      </c>
      <c r="B34" s="3">
        <v>104</v>
      </c>
    </row>
    <row r="35" spans="1:2">
      <c r="A35" t="s">
        <v>34</v>
      </c>
      <c r="B35" s="3">
        <v>105</v>
      </c>
    </row>
    <row r="36" spans="1:2">
      <c r="A36" t="s">
        <v>35</v>
      </c>
      <c r="B36" s="3">
        <v>108</v>
      </c>
    </row>
    <row r="37" spans="1:2">
      <c r="A37" t="s">
        <v>36</v>
      </c>
      <c r="B37" s="3">
        <v>109</v>
      </c>
    </row>
    <row r="38" spans="1:2">
      <c r="A38" t="s">
        <v>37</v>
      </c>
      <c r="B38" s="3">
        <v>110</v>
      </c>
    </row>
    <row r="39" spans="1:2">
      <c r="A39" t="s">
        <v>38</v>
      </c>
      <c r="B39" s="3">
        <v>112</v>
      </c>
    </row>
    <row r="40" spans="1:2">
      <c r="A40" t="s">
        <v>39</v>
      </c>
      <c r="B40" s="3">
        <v>123</v>
      </c>
    </row>
  </sheetData>
  <sortState xmlns:xlrd2="http://schemas.microsoft.com/office/spreadsheetml/2017/richdata2" ref="A6:B40">
    <sortCondition ref="B6:B40"/>
  </sortState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D757-7DCB-4CC0-8674-FDE4004B69E3}">
  <dimension ref="A1:R41"/>
  <sheetViews>
    <sheetView tabSelected="1" topLeftCell="A7" workbookViewId="0">
      <selection activeCell="Q12" sqref="Q12"/>
    </sheetView>
  </sheetViews>
  <sheetFormatPr defaultRowHeight="15"/>
  <cols>
    <col min="1" max="1" width="11.5703125" customWidth="1"/>
    <col min="5" max="5" width="10.7109375" customWidth="1"/>
    <col min="6" max="6" width="14.140625" customWidth="1"/>
    <col min="7" max="7" width="11.42578125" customWidth="1"/>
    <col min="9" max="9" width="10.85546875" customWidth="1"/>
  </cols>
  <sheetData>
    <row r="1" spans="1:18">
      <c r="B1" s="1" t="s">
        <v>0</v>
      </c>
    </row>
    <row r="2" spans="1:18">
      <c r="B2" s="2" t="s">
        <v>1</v>
      </c>
    </row>
    <row r="3" spans="1:18">
      <c r="B3" s="2" t="s">
        <v>2</v>
      </c>
    </row>
    <row r="4" spans="1:18">
      <c r="B4" s="2"/>
    </row>
    <row r="5" spans="1:18">
      <c r="E5" s="2" t="s">
        <v>1</v>
      </c>
    </row>
    <row r="6" spans="1:18">
      <c r="A6" s="2" t="s">
        <v>4</v>
      </c>
      <c r="B6" s="2" t="s">
        <v>3</v>
      </c>
      <c r="F6" t="s">
        <v>45</v>
      </c>
    </row>
    <row r="7" spans="1:18">
      <c r="A7" t="s">
        <v>5</v>
      </c>
      <c r="B7" s="3">
        <v>69</v>
      </c>
    </row>
    <row r="8" spans="1:18">
      <c r="A8" t="s">
        <v>6</v>
      </c>
      <c r="B8" s="3">
        <v>71</v>
      </c>
      <c r="F8" t="s">
        <v>72</v>
      </c>
      <c r="G8">
        <v>5</v>
      </c>
      <c r="N8" t="s">
        <v>72</v>
      </c>
      <c r="O8">
        <f>_xlfn.CEILING.MATH((B41-B7)/O9,5)</f>
        <v>5</v>
      </c>
    </row>
    <row r="9" spans="1:18">
      <c r="A9" t="s">
        <v>7</v>
      </c>
      <c r="B9" s="3">
        <v>75</v>
      </c>
      <c r="F9" t="s">
        <v>71</v>
      </c>
      <c r="G9">
        <f>_xlfn.FLOOR.MATH(B41-B7,10)/G8</f>
        <v>10</v>
      </c>
      <c r="H9" t="s">
        <v>73</v>
      </c>
      <c r="N9" t="s">
        <v>71</v>
      </c>
      <c r="O9">
        <v>12</v>
      </c>
      <c r="P9" t="s">
        <v>73</v>
      </c>
    </row>
    <row r="10" spans="1:18">
      <c r="A10" t="s">
        <v>8</v>
      </c>
      <c r="B10" s="3">
        <v>77</v>
      </c>
    </row>
    <row r="11" spans="1:18">
      <c r="A11" t="s">
        <v>9</v>
      </c>
      <c r="B11" s="3">
        <v>79</v>
      </c>
    </row>
    <row r="12" spans="1:18" ht="16.5" thickBot="1">
      <c r="A12" t="s">
        <v>10</v>
      </c>
      <c r="B12" s="3">
        <v>80</v>
      </c>
      <c r="E12" s="8" t="s">
        <v>53</v>
      </c>
      <c r="K12" s="8" t="s">
        <v>54</v>
      </c>
      <c r="N12" s="8" t="s">
        <v>56</v>
      </c>
      <c r="Q12" s="8" t="s">
        <v>74</v>
      </c>
    </row>
    <row r="13" spans="1:18">
      <c r="A13" t="s">
        <v>11</v>
      </c>
      <c r="B13" s="3">
        <v>80</v>
      </c>
      <c r="E13" t="s">
        <v>48</v>
      </c>
      <c r="F13" t="s">
        <v>46</v>
      </c>
      <c r="G13" t="s">
        <v>47</v>
      </c>
      <c r="H13" t="s">
        <v>42</v>
      </c>
      <c r="K13" s="7" t="s">
        <v>49</v>
      </c>
      <c r="L13" s="7" t="s">
        <v>51</v>
      </c>
      <c r="N13" t="s">
        <v>57</v>
      </c>
      <c r="O13" t="s">
        <v>58</v>
      </c>
      <c r="Q13" t="s">
        <v>57</v>
      </c>
      <c r="R13" t="s">
        <v>42</v>
      </c>
    </row>
    <row r="14" spans="1:18">
      <c r="A14" t="s">
        <v>12</v>
      </c>
      <c r="B14" s="3">
        <v>84</v>
      </c>
      <c r="E14" t="str">
        <f t="shared" ref="E14:E19" si="0">F14&amp;"-"&amp;G14</f>
        <v>69-78</v>
      </c>
      <c r="F14" s="3">
        <f>B7</f>
        <v>69</v>
      </c>
      <c r="G14" s="3">
        <f>F14+G9-1</f>
        <v>78</v>
      </c>
      <c r="H14">
        <f t="array" ref="H14:H20">FREQUENCY(B7:B41,F14:F19)</f>
        <v>1</v>
      </c>
      <c r="K14" s="4">
        <v>69</v>
      </c>
      <c r="L14" s="5">
        <v>1</v>
      </c>
      <c r="N14" t="s">
        <v>59</v>
      </c>
      <c r="O14">
        <v>1</v>
      </c>
      <c r="Q14">
        <v>65</v>
      </c>
      <c r="R14">
        <f t="array" ref="R14:R26">FREQUENCY(B7:B41,Q14:Q26)</f>
        <v>0</v>
      </c>
    </row>
    <row r="15" spans="1:18">
      <c r="A15" t="s">
        <v>13</v>
      </c>
      <c r="B15" s="3">
        <v>85</v>
      </c>
      <c r="E15" t="str">
        <f t="shared" si="0"/>
        <v>79-88</v>
      </c>
      <c r="F15" s="3">
        <f t="shared" ref="F15:F20" si="1">G14+1</f>
        <v>79</v>
      </c>
      <c r="G15" s="3">
        <f>F15+G9-1</f>
        <v>88</v>
      </c>
      <c r="H15">
        <v>4</v>
      </c>
      <c r="K15" s="4">
        <v>79</v>
      </c>
      <c r="L15" s="5">
        <v>4</v>
      </c>
      <c r="N15" t="s">
        <v>60</v>
      </c>
      <c r="O15">
        <v>0</v>
      </c>
      <c r="Q15">
        <v>70</v>
      </c>
      <c r="R15">
        <v>1</v>
      </c>
    </row>
    <row r="16" spans="1:18">
      <c r="A16" t="s">
        <v>14</v>
      </c>
      <c r="B16" s="3">
        <v>86</v>
      </c>
      <c r="E16" t="str">
        <f t="shared" si="0"/>
        <v>89-98</v>
      </c>
      <c r="F16" s="3">
        <f t="shared" si="1"/>
        <v>89</v>
      </c>
      <c r="G16" s="3">
        <f>F16+G9-1</f>
        <v>98</v>
      </c>
      <c r="H16">
        <v>7</v>
      </c>
      <c r="K16" s="4">
        <v>89</v>
      </c>
      <c r="L16" s="5">
        <v>7</v>
      </c>
      <c r="N16" t="s">
        <v>61</v>
      </c>
      <c r="O16">
        <v>2</v>
      </c>
      <c r="Q16">
        <v>75</v>
      </c>
      <c r="R16">
        <v>2</v>
      </c>
    </row>
    <row r="17" spans="1:18">
      <c r="A17" t="s">
        <v>15</v>
      </c>
      <c r="B17" s="3">
        <v>87</v>
      </c>
      <c r="E17" t="str">
        <f t="shared" si="0"/>
        <v>99-108</v>
      </c>
      <c r="F17" s="3">
        <f t="shared" si="1"/>
        <v>99</v>
      </c>
      <c r="G17" s="3">
        <f>F17+G9-1</f>
        <v>108</v>
      </c>
      <c r="H17">
        <v>13</v>
      </c>
      <c r="K17" s="4">
        <v>99</v>
      </c>
      <c r="L17" s="5">
        <v>13</v>
      </c>
      <c r="N17" t="s">
        <v>62</v>
      </c>
      <c r="O17">
        <v>3</v>
      </c>
      <c r="Q17">
        <v>80</v>
      </c>
      <c r="R17">
        <v>4</v>
      </c>
    </row>
    <row r="18" spans="1:18">
      <c r="A18" t="s">
        <v>16</v>
      </c>
      <c r="B18" s="3">
        <v>89</v>
      </c>
      <c r="E18" t="str">
        <f t="shared" si="0"/>
        <v>109-118</v>
      </c>
      <c r="F18" s="3">
        <f t="shared" si="1"/>
        <v>109</v>
      </c>
      <c r="G18" s="3">
        <f>F18+G9-1</f>
        <v>118</v>
      </c>
      <c r="H18">
        <v>7</v>
      </c>
      <c r="K18" s="4">
        <v>109</v>
      </c>
      <c r="L18" s="5">
        <v>7</v>
      </c>
      <c r="N18" t="s">
        <v>63</v>
      </c>
      <c r="O18">
        <v>4</v>
      </c>
      <c r="Q18">
        <v>85</v>
      </c>
      <c r="R18">
        <v>2</v>
      </c>
    </row>
    <row r="19" spans="1:18">
      <c r="A19" t="s">
        <v>17</v>
      </c>
      <c r="B19" s="3">
        <v>90</v>
      </c>
      <c r="E19" t="str">
        <f t="shared" si="0"/>
        <v>119-128</v>
      </c>
      <c r="F19" s="3">
        <f t="shared" si="1"/>
        <v>119</v>
      </c>
      <c r="G19" s="3">
        <f>F19+G9-1</f>
        <v>128</v>
      </c>
      <c r="H19">
        <v>2</v>
      </c>
      <c r="K19" s="4">
        <v>119</v>
      </c>
      <c r="L19" s="5">
        <v>2</v>
      </c>
      <c r="N19" t="s">
        <v>64</v>
      </c>
      <c r="O19">
        <v>6</v>
      </c>
      <c r="Q19">
        <v>90</v>
      </c>
      <c r="R19">
        <v>7</v>
      </c>
    </row>
    <row r="20" spans="1:18">
      <c r="A20" t="s">
        <v>18</v>
      </c>
      <c r="B20" s="3">
        <v>90</v>
      </c>
      <c r="F20" s="3">
        <f t="shared" si="1"/>
        <v>129</v>
      </c>
      <c r="H20">
        <v>1</v>
      </c>
      <c r="K20" s="4">
        <v>129</v>
      </c>
      <c r="L20" s="5">
        <v>1</v>
      </c>
      <c r="N20" t="s">
        <v>65</v>
      </c>
      <c r="O20">
        <v>7</v>
      </c>
      <c r="Q20">
        <v>95</v>
      </c>
      <c r="R20">
        <v>5</v>
      </c>
    </row>
    <row r="21" spans="1:18" ht="15.75" thickBot="1">
      <c r="A21" t="s">
        <v>19</v>
      </c>
      <c r="B21" s="3">
        <v>90</v>
      </c>
      <c r="G21" t="s">
        <v>52</v>
      </c>
      <c r="H21">
        <f>SUM(H14:H20)</f>
        <v>35</v>
      </c>
      <c r="K21" s="6" t="s">
        <v>50</v>
      </c>
      <c r="L21" s="6">
        <v>0</v>
      </c>
      <c r="N21" t="s">
        <v>66</v>
      </c>
      <c r="O21">
        <v>4</v>
      </c>
      <c r="Q21">
        <v>100</v>
      </c>
      <c r="R21">
        <v>6</v>
      </c>
    </row>
    <row r="22" spans="1:18">
      <c r="A22" t="s">
        <v>20</v>
      </c>
      <c r="B22" s="3">
        <v>90</v>
      </c>
      <c r="K22" t="s">
        <v>52</v>
      </c>
      <c r="L22">
        <f>SUM(L14:L20)</f>
        <v>35</v>
      </c>
      <c r="N22" t="s">
        <v>67</v>
      </c>
      <c r="O22">
        <v>3</v>
      </c>
      <c r="Q22">
        <v>105</v>
      </c>
      <c r="R22">
        <v>3</v>
      </c>
    </row>
    <row r="23" spans="1:18">
      <c r="A23" t="s">
        <v>21</v>
      </c>
      <c r="B23" s="3">
        <v>91</v>
      </c>
      <c r="N23" t="s">
        <v>68</v>
      </c>
      <c r="O23">
        <v>3</v>
      </c>
      <c r="Q23">
        <v>110</v>
      </c>
      <c r="R23">
        <v>3</v>
      </c>
    </row>
    <row r="24" spans="1:18">
      <c r="A24" t="s">
        <v>22</v>
      </c>
      <c r="B24" s="3">
        <v>93</v>
      </c>
      <c r="N24" t="s">
        <v>69</v>
      </c>
      <c r="O24">
        <v>1</v>
      </c>
      <c r="Q24">
        <v>115</v>
      </c>
      <c r="R24">
        <v>1</v>
      </c>
    </row>
    <row r="25" spans="1:18">
      <c r="A25" t="s">
        <v>23</v>
      </c>
      <c r="B25" s="3">
        <v>94</v>
      </c>
      <c r="N25" t="s">
        <v>70</v>
      </c>
      <c r="O25">
        <v>1</v>
      </c>
      <c r="Q25">
        <v>120</v>
      </c>
      <c r="R25">
        <v>0</v>
      </c>
    </row>
    <row r="26" spans="1:18">
      <c r="A26" t="s">
        <v>24</v>
      </c>
      <c r="B26" s="3">
        <v>95</v>
      </c>
      <c r="N26" t="s">
        <v>52</v>
      </c>
      <c r="O26">
        <f>SUM(O14:O25)</f>
        <v>35</v>
      </c>
      <c r="Q26">
        <v>125</v>
      </c>
      <c r="R26">
        <v>1</v>
      </c>
    </row>
    <row r="27" spans="1:18">
      <c r="A27" t="s">
        <v>25</v>
      </c>
      <c r="B27" s="3">
        <v>95</v>
      </c>
      <c r="Q27" t="s">
        <v>52</v>
      </c>
      <c r="R27">
        <f>SUM(R14:R26)</f>
        <v>35</v>
      </c>
    </row>
    <row r="28" spans="1:18">
      <c r="A28" t="s">
        <v>26</v>
      </c>
      <c r="B28" s="3">
        <v>96</v>
      </c>
    </row>
    <row r="29" spans="1:18">
      <c r="A29" t="s">
        <v>27</v>
      </c>
      <c r="B29" s="3">
        <v>98</v>
      </c>
    </row>
    <row r="30" spans="1:18">
      <c r="A30" t="s">
        <v>28</v>
      </c>
      <c r="B30" s="3">
        <v>98</v>
      </c>
      <c r="E30" s="2" t="s">
        <v>2</v>
      </c>
    </row>
    <row r="31" spans="1:18">
      <c r="A31" t="s">
        <v>29</v>
      </c>
      <c r="B31" s="3">
        <v>99</v>
      </c>
      <c r="E31" t="s">
        <v>55</v>
      </c>
    </row>
    <row r="32" spans="1:18">
      <c r="A32" t="s">
        <v>30</v>
      </c>
      <c r="B32" s="3">
        <v>100</v>
      </c>
    </row>
    <row r="33" spans="1:2">
      <c r="A33" t="s">
        <v>31</v>
      </c>
      <c r="B33" s="3">
        <v>100</v>
      </c>
    </row>
    <row r="34" spans="1:2">
      <c r="A34" t="s">
        <v>32</v>
      </c>
      <c r="B34" s="3">
        <v>103</v>
      </c>
    </row>
    <row r="35" spans="1:2">
      <c r="A35" t="s">
        <v>33</v>
      </c>
      <c r="B35" s="3">
        <v>104</v>
      </c>
    </row>
    <row r="36" spans="1:2">
      <c r="A36" t="s">
        <v>34</v>
      </c>
      <c r="B36" s="3">
        <v>105</v>
      </c>
    </row>
    <row r="37" spans="1:2">
      <c r="A37" t="s">
        <v>35</v>
      </c>
      <c r="B37" s="3">
        <v>108</v>
      </c>
    </row>
    <row r="38" spans="1:2">
      <c r="A38" t="s">
        <v>36</v>
      </c>
      <c r="B38" s="3">
        <v>109</v>
      </c>
    </row>
    <row r="39" spans="1:2">
      <c r="A39" t="s">
        <v>37</v>
      </c>
      <c r="B39" s="3">
        <v>110</v>
      </c>
    </row>
    <row r="40" spans="1:2">
      <c r="A40" t="s">
        <v>38</v>
      </c>
      <c r="B40" s="3">
        <v>112</v>
      </c>
    </row>
    <row r="41" spans="1:2">
      <c r="A41" t="s">
        <v>39</v>
      </c>
      <c r="B41" s="3">
        <v>123</v>
      </c>
    </row>
  </sheetData>
  <sortState xmlns:xlrd2="http://schemas.microsoft.com/office/spreadsheetml/2017/richdata2" ref="K14:K20">
    <sortCondition ref="K1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Sheet1!check_2.2_2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STC</dc:creator>
  <cp:lastModifiedBy>STC</cp:lastModifiedBy>
  <dcterms:created xsi:type="dcterms:W3CDTF">2015-06-05T18:17:20Z</dcterms:created>
  <dcterms:modified xsi:type="dcterms:W3CDTF">2022-10-12T08:16:38Z</dcterms:modified>
</cp:coreProperties>
</file>