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Khallaf\Desktop\"/>
    </mc:Choice>
  </mc:AlternateContent>
  <xr:revisionPtr revIDLastSave="0" documentId="13_ncr:1_{CC28064E-4127-45CA-8BB6-CBD2399C4D7C}" xr6:coauthVersionLast="47" xr6:coauthVersionMax="47" xr10:uidLastSave="{00000000-0000-0000-0000-000000000000}"/>
  <bookViews>
    <workbookView xWindow="-108" yWindow="-108" windowWidth="23256" windowHeight="12456" firstSheet="1" activeTab="6" xr2:uid="{00000000-000D-0000-FFFF-FFFF00000000}"/>
  </bookViews>
  <sheets>
    <sheet name="TEST" sheetId="1" r:id="rId1"/>
    <sheet name="reference cell 1" sheetId="2" r:id="rId2"/>
    <sheet name="reference cell 2" sheetId="3" r:id="rId3"/>
    <sheet name="reference cell 3" sheetId="4" r:id="rId4"/>
    <sheet name="reference cell 4" sheetId="5" r:id="rId5"/>
    <sheet name="reference column" sheetId="6" r:id="rId6"/>
    <sheet name="reference raw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" i="7" l="1"/>
  <c r="K5" i="7"/>
  <c r="L5" i="7"/>
  <c r="M5" i="7"/>
  <c r="N5" i="7"/>
  <c r="O5" i="7"/>
  <c r="J6" i="7"/>
  <c r="K6" i="7"/>
  <c r="L6" i="7"/>
  <c r="M6" i="7"/>
  <c r="N6" i="7"/>
  <c r="O6" i="7"/>
  <c r="J7" i="7"/>
  <c r="K7" i="7"/>
  <c r="L7" i="7"/>
  <c r="M7" i="7"/>
  <c r="N7" i="7"/>
  <c r="O7" i="7"/>
  <c r="J8" i="7"/>
  <c r="K8" i="7"/>
  <c r="L8" i="7"/>
  <c r="M8" i="7"/>
  <c r="N8" i="7"/>
  <c r="O8" i="7"/>
  <c r="J9" i="7"/>
  <c r="K9" i="7"/>
  <c r="L9" i="7"/>
  <c r="M9" i="7"/>
  <c r="N9" i="7"/>
  <c r="O9" i="7"/>
  <c r="J10" i="7"/>
  <c r="K10" i="7"/>
  <c r="L10" i="7"/>
  <c r="M10" i="7"/>
  <c r="N10" i="7"/>
  <c r="O10" i="7"/>
  <c r="J11" i="7"/>
  <c r="K11" i="7"/>
  <c r="L11" i="7"/>
  <c r="M11" i="7"/>
  <c r="N11" i="7"/>
  <c r="O11" i="7"/>
  <c r="J12" i="7"/>
  <c r="K12" i="7"/>
  <c r="L12" i="7"/>
  <c r="M12" i="7"/>
  <c r="N12" i="7"/>
  <c r="O12" i="7"/>
  <c r="J13" i="7"/>
  <c r="K13" i="7"/>
  <c r="L13" i="7"/>
  <c r="M13" i="7"/>
  <c r="N13" i="7"/>
  <c r="O13" i="7"/>
  <c r="J14" i="7"/>
  <c r="K14" i="7"/>
  <c r="L14" i="7"/>
  <c r="M14" i="7"/>
  <c r="N14" i="7"/>
  <c r="O14" i="7"/>
  <c r="J15" i="7"/>
  <c r="K15" i="7"/>
  <c r="L15" i="7"/>
  <c r="M15" i="7"/>
  <c r="N15" i="7"/>
  <c r="O15" i="7"/>
  <c r="J16" i="7"/>
  <c r="K16" i="7"/>
  <c r="L16" i="7"/>
  <c r="M16" i="7"/>
  <c r="N16" i="7"/>
  <c r="O16" i="7"/>
  <c r="J17" i="7"/>
  <c r="K17" i="7"/>
  <c r="L17" i="7"/>
  <c r="M17" i="7"/>
  <c r="N17" i="7"/>
  <c r="O17" i="7"/>
  <c r="J18" i="7"/>
  <c r="K18" i="7"/>
  <c r="L18" i="7"/>
  <c r="M18" i="7"/>
  <c r="N18" i="7"/>
  <c r="O18" i="7"/>
  <c r="J19" i="7"/>
  <c r="K19" i="7"/>
  <c r="L19" i="7"/>
  <c r="M19" i="7"/>
  <c r="N19" i="7"/>
  <c r="O19" i="7"/>
  <c r="J20" i="7"/>
  <c r="K20" i="7"/>
  <c r="L20" i="7"/>
  <c r="M20" i="7"/>
  <c r="N20" i="7"/>
  <c r="O20" i="7"/>
  <c r="J21" i="7"/>
  <c r="K21" i="7"/>
  <c r="L21" i="7"/>
  <c r="M21" i="7"/>
  <c r="N21" i="7"/>
  <c r="O21" i="7"/>
  <c r="K4" i="7"/>
  <c r="L4" i="7"/>
  <c r="M4" i="7"/>
  <c r="N4" i="7"/>
  <c r="O4" i="7"/>
  <c r="J4" i="7"/>
  <c r="J4" i="6"/>
  <c r="K4" i="6"/>
  <c r="L4" i="6"/>
  <c r="M4" i="6"/>
  <c r="N4" i="6"/>
  <c r="O4" i="6"/>
  <c r="J5" i="6"/>
  <c r="K5" i="6"/>
  <c r="L5" i="6"/>
  <c r="M5" i="6"/>
  <c r="N5" i="6"/>
  <c r="O5" i="6"/>
  <c r="J6" i="6"/>
  <c r="K6" i="6"/>
  <c r="L6" i="6"/>
  <c r="M6" i="6"/>
  <c r="N6" i="6"/>
  <c r="O6" i="6"/>
  <c r="J7" i="6"/>
  <c r="K7" i="6"/>
  <c r="L7" i="6"/>
  <c r="M7" i="6"/>
  <c r="N7" i="6"/>
  <c r="O7" i="6"/>
  <c r="J8" i="6"/>
  <c r="K8" i="6"/>
  <c r="L8" i="6"/>
  <c r="M8" i="6"/>
  <c r="N8" i="6"/>
  <c r="O8" i="6"/>
  <c r="J9" i="6"/>
  <c r="K9" i="6"/>
  <c r="L9" i="6"/>
  <c r="M9" i="6"/>
  <c r="N9" i="6"/>
  <c r="O9" i="6"/>
  <c r="J10" i="6"/>
  <c r="K10" i="6"/>
  <c r="L10" i="6"/>
  <c r="M10" i="6"/>
  <c r="N10" i="6"/>
  <c r="O10" i="6"/>
  <c r="J11" i="6"/>
  <c r="K11" i="6"/>
  <c r="L11" i="6"/>
  <c r="M11" i="6"/>
  <c r="N11" i="6"/>
  <c r="O11" i="6"/>
  <c r="J12" i="6"/>
  <c r="K12" i="6"/>
  <c r="L12" i="6"/>
  <c r="M12" i="6"/>
  <c r="N12" i="6"/>
  <c r="O12" i="6"/>
  <c r="J13" i="6"/>
  <c r="K13" i="6"/>
  <c r="L13" i="6"/>
  <c r="M13" i="6"/>
  <c r="N13" i="6"/>
  <c r="O13" i="6"/>
  <c r="J14" i="6"/>
  <c r="K14" i="6"/>
  <c r="L14" i="6"/>
  <c r="M14" i="6"/>
  <c r="N14" i="6"/>
  <c r="O14" i="6"/>
  <c r="J15" i="6"/>
  <c r="K15" i="6"/>
  <c r="L15" i="6"/>
  <c r="M15" i="6"/>
  <c r="N15" i="6"/>
  <c r="O15" i="6"/>
  <c r="J16" i="6"/>
  <c r="K16" i="6"/>
  <c r="L16" i="6"/>
  <c r="M16" i="6"/>
  <c r="N16" i="6"/>
  <c r="O16" i="6"/>
  <c r="J17" i="6"/>
  <c r="K17" i="6"/>
  <c r="L17" i="6"/>
  <c r="M17" i="6"/>
  <c r="N17" i="6"/>
  <c r="O17" i="6"/>
  <c r="J18" i="6"/>
  <c r="K18" i="6"/>
  <c r="L18" i="6"/>
  <c r="M18" i="6"/>
  <c r="N18" i="6"/>
  <c r="O18" i="6"/>
  <c r="J19" i="6"/>
  <c r="K19" i="6"/>
  <c r="L19" i="6"/>
  <c r="M19" i="6"/>
  <c r="N19" i="6"/>
  <c r="O19" i="6"/>
  <c r="J20" i="6"/>
  <c r="K20" i="6"/>
  <c r="L20" i="6"/>
  <c r="M20" i="6"/>
  <c r="N20" i="6"/>
  <c r="O20" i="6"/>
  <c r="K3" i="6"/>
  <c r="L3" i="6"/>
  <c r="M3" i="6"/>
  <c r="N3" i="6"/>
  <c r="O3" i="6"/>
  <c r="J3" i="6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" i="5"/>
  <c r="B11" i="4"/>
  <c r="C11" i="4"/>
  <c r="D11" i="4"/>
  <c r="E11" i="4"/>
  <c r="F11" i="4"/>
  <c r="A11" i="4"/>
  <c r="F3" i="3"/>
  <c r="F4" i="3"/>
  <c r="F5" i="3"/>
  <c r="F6" i="3"/>
  <c r="F2" i="3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4" i="2"/>
  <c r="F7" i="1"/>
  <c r="F6" i="1"/>
  <c r="F5" i="1"/>
  <c r="F4" i="1"/>
  <c r="E6" i="3"/>
  <c r="E5" i="3"/>
  <c r="E4" i="3"/>
  <c r="E3" i="3"/>
  <c r="E2" i="3"/>
  <c r="E8" i="3" s="1"/>
</calcChain>
</file>

<file path=xl/sharedStrings.xml><?xml version="1.0" encoding="utf-8"?>
<sst xmlns="http://schemas.openxmlformats.org/spreadsheetml/2006/main" count="249" uniqueCount="122">
  <si>
    <t>Name</t>
  </si>
  <si>
    <t>Score</t>
  </si>
  <si>
    <t>ahmed</t>
  </si>
  <si>
    <t>glal</t>
  </si>
  <si>
    <t>Max</t>
  </si>
  <si>
    <t>mohamed</t>
  </si>
  <si>
    <t>Min</t>
  </si>
  <si>
    <t>mostafa</t>
  </si>
  <si>
    <t>Large</t>
  </si>
  <si>
    <t>shawky</t>
  </si>
  <si>
    <t>Small</t>
  </si>
  <si>
    <t>dlal</t>
  </si>
  <si>
    <t>raghda</t>
  </si>
  <si>
    <t>mahmoud</t>
  </si>
  <si>
    <t>sobhy</t>
  </si>
  <si>
    <t>tamer</t>
  </si>
  <si>
    <t>Delivery Charge</t>
  </si>
  <si>
    <t>Customer ID</t>
  </si>
  <si>
    <t>Customer Name</t>
  </si>
  <si>
    <t>Area</t>
  </si>
  <si>
    <t>Order Date</t>
  </si>
  <si>
    <t>Order Amount</t>
  </si>
  <si>
    <t>Final Order Amount</t>
  </si>
  <si>
    <t>Adel Emam</t>
  </si>
  <si>
    <t>cairo</t>
  </si>
  <si>
    <t>20/12/2020</t>
  </si>
  <si>
    <t>Mohamed Ramadan</t>
  </si>
  <si>
    <t>giza</t>
  </si>
  <si>
    <t>21/12/2020</t>
  </si>
  <si>
    <t>Ahmed Elsakka</t>
  </si>
  <si>
    <t>minofia</t>
  </si>
  <si>
    <t>22/12/2020</t>
  </si>
  <si>
    <t>aser Yasin</t>
  </si>
  <si>
    <t>alex</t>
  </si>
  <si>
    <t>20/12/2021</t>
  </si>
  <si>
    <t>Yahia ElFakharany</t>
  </si>
  <si>
    <t>tanta</t>
  </si>
  <si>
    <t>21/12/2021</t>
  </si>
  <si>
    <t>Amr waked</t>
  </si>
  <si>
    <t>22/12/2021</t>
  </si>
  <si>
    <t>Esmail Yasin</t>
  </si>
  <si>
    <t>20/12/2022</t>
  </si>
  <si>
    <t>Mahmoud Elmligy</t>
  </si>
  <si>
    <t>21/12/2022</t>
  </si>
  <si>
    <t>Farid shawky</t>
  </si>
  <si>
    <t>Smoha</t>
  </si>
  <si>
    <t>22/12/2022</t>
  </si>
  <si>
    <t>Foaad Elmohandis</t>
  </si>
  <si>
    <t>20/12/2023</t>
  </si>
  <si>
    <t>Ahmed Ezz</t>
  </si>
  <si>
    <t>21/12/2023</t>
  </si>
  <si>
    <t>Ahmed Hilmy</t>
  </si>
  <si>
    <t>Yousef elsherif</t>
  </si>
  <si>
    <t>Ahmed Zaky</t>
  </si>
  <si>
    <t>Farouk Elfishawy</t>
  </si>
  <si>
    <t>Sherif Monier</t>
  </si>
  <si>
    <t>Khaled Elnabawy</t>
  </si>
  <si>
    <t>Soliman Eid</t>
  </si>
  <si>
    <t>Mohamed Saad</t>
  </si>
  <si>
    <t>Amr Saad</t>
  </si>
  <si>
    <t>22/12/2023</t>
  </si>
  <si>
    <t>January</t>
  </si>
  <si>
    <t>February</t>
  </si>
  <si>
    <t>March</t>
  </si>
  <si>
    <t>Total Sales</t>
  </si>
  <si>
    <t>%</t>
  </si>
  <si>
    <t>Minofia</t>
  </si>
  <si>
    <t>Cairo</t>
  </si>
  <si>
    <t>Alex</t>
  </si>
  <si>
    <t>Tanta</t>
  </si>
  <si>
    <t>October</t>
  </si>
  <si>
    <t>أسعار المواد بالدولار</t>
  </si>
  <si>
    <t>$</t>
  </si>
  <si>
    <t>A</t>
  </si>
  <si>
    <t>B</t>
  </si>
  <si>
    <t>C</t>
  </si>
  <si>
    <t>D</t>
  </si>
  <si>
    <t>E</t>
  </si>
  <si>
    <t>F</t>
  </si>
  <si>
    <t>سعر صرف الدولار مقابل الجنية المصري</t>
  </si>
  <si>
    <t>أسعار المواد بالجنية</t>
  </si>
  <si>
    <t>EGP</t>
  </si>
  <si>
    <t>الاسم</t>
  </si>
  <si>
    <t>القسم</t>
  </si>
  <si>
    <t>طبيعة العمل</t>
  </si>
  <si>
    <t>تاريخ بدئ العمل</t>
  </si>
  <si>
    <t>المرتب</t>
  </si>
  <si>
    <t>المرتب الجديد</t>
  </si>
  <si>
    <t>HR</t>
  </si>
  <si>
    <t>عقد</t>
  </si>
  <si>
    <t>Finance</t>
  </si>
  <si>
    <t>دوام كامل</t>
  </si>
  <si>
    <t>Supply Chain</t>
  </si>
  <si>
    <t>Marketing</t>
  </si>
  <si>
    <t>زيادة على المرتب</t>
  </si>
  <si>
    <t>Sales</t>
  </si>
  <si>
    <t>Social Media</t>
  </si>
  <si>
    <t>دوام جزئي</t>
  </si>
  <si>
    <t>ساعات</t>
  </si>
  <si>
    <t>الكمية</t>
  </si>
  <si>
    <t>السعر الكامل</t>
  </si>
  <si>
    <t>الرقم</t>
  </si>
  <si>
    <t>كود الشراء</t>
  </si>
  <si>
    <t>سعر القطعة</t>
  </si>
  <si>
    <t>الشهر الأول</t>
  </si>
  <si>
    <t>الشهر الثاني</t>
  </si>
  <si>
    <t>الشهر الثالث</t>
  </si>
  <si>
    <t>الشهر الرابع</t>
  </si>
  <si>
    <t>الشهر الخامس</t>
  </si>
  <si>
    <t>الشهر السادس</t>
  </si>
  <si>
    <t>lenovo 150</t>
  </si>
  <si>
    <t>Dell 750</t>
  </si>
  <si>
    <t>Toshiba 7000</t>
  </si>
  <si>
    <t>HP 14</t>
  </si>
  <si>
    <t>samsung 66</t>
  </si>
  <si>
    <t>Dell 200</t>
  </si>
  <si>
    <t>Toshiba 6000</t>
  </si>
  <si>
    <t>Toshiba t 200</t>
  </si>
  <si>
    <t>Toshiba t3000</t>
  </si>
  <si>
    <t>السعر الكلي</t>
  </si>
  <si>
    <t>► زيادة</t>
  </si>
  <si>
    <t>سعر الوحدة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</si>
</sst>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rgb="FF0070C0"/>
      <name val="Georgia"/>
      <family val="1"/>
    </font>
    <font>
      <b/>
      <sz val="12"/>
      <color theme="0"/>
      <name val="Georgia"/>
      <family val="1"/>
    </font>
    <font>
      <b/>
      <sz val="14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0070C0"/>
      <name val="Georgia"/>
      <family val="1"/>
    </font>
    <font>
      <b/>
      <sz val="18"/>
      <color rgb="FFFF0000"/>
      <name val="Georgia"/>
      <family val="1"/>
    </font>
    <font>
      <b/>
      <sz val="16"/>
      <color theme="1"/>
      <name val="Calibri"/>
      <family val="2"/>
      <scheme val="minor"/>
    </font>
    <font>
      <b/>
      <sz val="16"/>
      <color theme="1" tint="0.14999847407452621"/>
      <name val="Arial"/>
      <family val="2"/>
    </font>
    <font>
      <sz val="10"/>
      <name val="Arial"/>
      <family val="2"/>
    </font>
    <font>
      <b/>
      <sz val="11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rgb="FFF735E9"/>
        <bgColor indexed="64"/>
      </patternFill>
    </fill>
    <fill>
      <patternFill patternType="solid">
        <fgColor rgb="FF420EE8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2446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42C2EA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0070C0"/>
      </left>
      <right style="thick">
        <color rgb="FF0070C0"/>
      </right>
      <top style="thick">
        <color rgb="FF0070C0"/>
      </top>
      <bottom style="thick">
        <color rgb="FF0070C0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6" fillId="0" borderId="0"/>
    <xf numFmtId="43" fontId="16" fillId="0" borderId="0" applyFont="0" applyFill="0" applyBorder="0" applyAlignment="0" applyProtection="0"/>
  </cellStyleXfs>
  <cellXfs count="7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/>
    <xf numFmtId="0" fontId="6" fillId="3" borderId="2" xfId="0" applyFont="1" applyFill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8" fillId="4" borderId="3" xfId="0" applyFont="1" applyFill="1" applyBorder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0" fillId="8" borderId="1" xfId="3" applyFont="1" applyFill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64" fontId="0" fillId="0" borderId="0" xfId="1" applyNumberFormat="1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10" fillId="8" borderId="1" xfId="4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8" fillId="6" borderId="2" xfId="0" applyFont="1" applyFill="1" applyBorder="1" applyAlignment="1">
      <alignment horizontal="center" vertical="center" wrapText="1"/>
    </xf>
    <xf numFmtId="0" fontId="9" fillId="7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10" fillId="8" borderId="2" xfId="3" applyFont="1" applyFill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64" fontId="0" fillId="0" borderId="2" xfId="1" applyNumberFormat="1" applyFon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10" fillId="8" borderId="2" xfId="4" applyFont="1" applyFill="1" applyBorder="1" applyAlignment="1">
      <alignment horizontal="center" vertical="center"/>
    </xf>
    <xf numFmtId="0" fontId="11" fillId="0" borderId="0" xfId="0" applyFont="1"/>
    <xf numFmtId="0" fontId="12" fillId="0" borderId="0" xfId="0" applyFont="1"/>
    <xf numFmtId="0" fontId="12" fillId="0" borderId="0" xfId="0" applyFont="1" applyAlignment="1">
      <alignment horizontal="center" vertical="center"/>
    </xf>
    <xf numFmtId="164" fontId="11" fillId="0" borderId="0" xfId="1" applyNumberFormat="1" applyFont="1"/>
    <xf numFmtId="164" fontId="11" fillId="0" borderId="0" xfId="0" applyNumberFormat="1" applyFont="1"/>
    <xf numFmtId="9" fontId="11" fillId="0" borderId="0" xfId="2" applyFont="1"/>
    <xf numFmtId="164" fontId="11" fillId="9" borderId="0" xfId="0" applyNumberFormat="1" applyFont="1" applyFill="1"/>
    <xf numFmtId="0" fontId="3" fillId="0" borderId="0" xfId="0" applyFont="1" applyAlignment="1">
      <alignment horizontal="center"/>
    </xf>
    <xf numFmtId="0" fontId="14" fillId="12" borderId="1" xfId="0" applyFont="1" applyFill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2" fillId="11" borderId="1" xfId="5" applyFont="1" applyFill="1" applyBorder="1" applyAlignment="1">
      <alignment horizontal="center" vertical="top"/>
    </xf>
    <xf numFmtId="15" fontId="2" fillId="11" borderId="1" xfId="5" applyNumberFormat="1" applyFont="1" applyFill="1" applyBorder="1" applyAlignment="1">
      <alignment horizontal="center" vertical="top"/>
    </xf>
    <xf numFmtId="164" fontId="2" fillId="11" borderId="1" xfId="6" applyNumberFormat="1" applyFont="1" applyFill="1" applyBorder="1" applyAlignment="1">
      <alignment horizontal="center" vertical="top"/>
    </xf>
    <xf numFmtId="0" fontId="17" fillId="0" borderId="1" xfId="5" applyFont="1" applyBorder="1" applyAlignment="1">
      <alignment horizontal="center"/>
    </xf>
    <xf numFmtId="15" fontId="17" fillId="0" borderId="1" xfId="5" applyNumberFormat="1" applyFont="1" applyBorder="1" applyAlignment="1">
      <alignment horizontal="center"/>
    </xf>
    <xf numFmtId="164" fontId="17" fillId="0" borderId="1" xfId="6" applyNumberFormat="1" applyFont="1" applyFill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5" fontId="17" fillId="0" borderId="1" xfId="6" applyNumberFormat="1" applyFont="1" applyFill="1" applyBorder="1" applyAlignment="1">
      <alignment horizontal="center"/>
    </xf>
    <xf numFmtId="0" fontId="4" fillId="15" borderId="1" xfId="0" applyFont="1" applyFill="1" applyBorder="1" applyAlignment="1">
      <alignment horizontal="center"/>
    </xf>
    <xf numFmtId="0" fontId="4" fillId="15" borderId="15" xfId="0" applyFont="1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4" fillId="17" borderId="1" xfId="0" applyFont="1" applyFill="1" applyBorder="1" applyAlignment="1">
      <alignment horizontal="center"/>
    </xf>
    <xf numFmtId="0" fontId="0" fillId="0" borderId="1" xfId="0" applyBorder="1"/>
    <xf numFmtId="0" fontId="0" fillId="18" borderId="15" xfId="0" applyFill="1" applyBorder="1" applyAlignment="1">
      <alignment horizontal="center"/>
    </xf>
    <xf numFmtId="0" fontId="0" fillId="19" borderId="1" xfId="0" applyFill="1" applyBorder="1"/>
    <xf numFmtId="0" fontId="0" fillId="0" borderId="0" xfId="0" applyAlignment="1">
      <alignment readingOrder="2"/>
    </xf>
    <xf numFmtId="0" fontId="0" fillId="21" borderId="1" xfId="2" applyNumberFormat="1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5" borderId="15" xfId="0" applyFont="1" applyFill="1" applyBorder="1" applyAlignment="1">
      <alignment horizontal="center"/>
    </xf>
    <xf numFmtId="0" fontId="13" fillId="6" borderId="0" xfId="0" applyFont="1" applyFill="1" applyAlignment="1">
      <alignment horizontal="center"/>
    </xf>
    <xf numFmtId="0" fontId="6" fillId="10" borderId="1" xfId="0" applyFont="1" applyFill="1" applyBorder="1" applyAlignment="1">
      <alignment horizontal="center"/>
    </xf>
    <xf numFmtId="0" fontId="6" fillId="11" borderId="1" xfId="0" applyFont="1" applyFill="1" applyBorder="1" applyAlignment="1">
      <alignment horizontal="center" vertical="center"/>
    </xf>
    <xf numFmtId="0" fontId="15" fillId="13" borderId="5" xfId="0" applyFont="1" applyFill="1" applyBorder="1" applyAlignment="1">
      <alignment horizontal="center" vertical="center" wrapText="1"/>
    </xf>
    <xf numFmtId="0" fontId="15" fillId="13" borderId="6" xfId="0" applyFont="1" applyFill="1" applyBorder="1" applyAlignment="1">
      <alignment horizontal="center" vertical="center" wrapText="1"/>
    </xf>
    <xf numFmtId="0" fontId="15" fillId="13" borderId="8" xfId="0" applyFont="1" applyFill="1" applyBorder="1" applyAlignment="1">
      <alignment horizontal="center" vertical="center" wrapText="1"/>
    </xf>
    <xf numFmtId="0" fontId="15" fillId="13" borderId="9" xfId="0" applyFont="1" applyFill="1" applyBorder="1" applyAlignment="1">
      <alignment horizontal="center" vertical="center" wrapText="1"/>
    </xf>
    <xf numFmtId="0" fontId="6" fillId="7" borderId="7" xfId="0" applyFont="1" applyFill="1" applyBorder="1" applyAlignment="1">
      <alignment horizontal="center" vertical="center"/>
    </xf>
    <xf numFmtId="0" fontId="6" fillId="7" borderId="10" xfId="0" applyFont="1" applyFill="1" applyBorder="1" applyAlignment="1">
      <alignment horizontal="center" vertical="center"/>
    </xf>
    <xf numFmtId="0" fontId="3" fillId="13" borderId="11" xfId="0" applyFont="1" applyFill="1" applyBorder="1" applyAlignment="1">
      <alignment horizontal="center" vertical="center"/>
    </xf>
    <xf numFmtId="0" fontId="3" fillId="13" borderId="12" xfId="0" applyFont="1" applyFill="1" applyBorder="1" applyAlignment="1">
      <alignment horizontal="center" vertical="center"/>
    </xf>
    <xf numFmtId="0" fontId="0" fillId="14" borderId="1" xfId="0" applyFill="1" applyBorder="1" applyAlignment="1">
      <alignment horizontal="center"/>
    </xf>
    <xf numFmtId="0" fontId="0" fillId="20" borderId="1" xfId="0" applyFill="1" applyBorder="1" applyAlignment="1">
      <alignment horizontal="center" vertical="center"/>
    </xf>
    <xf numFmtId="0" fontId="0" fillId="20" borderId="5" xfId="0" applyFill="1" applyBorder="1" applyAlignment="1">
      <alignment horizontal="center" vertical="center"/>
    </xf>
    <xf numFmtId="0" fontId="0" fillId="20" borderId="16" xfId="0" applyFill="1" applyBorder="1" applyAlignment="1">
      <alignment horizontal="center" vertical="center"/>
    </xf>
    <xf numFmtId="0" fontId="0" fillId="20" borderId="6" xfId="0" applyFill="1" applyBorder="1" applyAlignment="1">
      <alignment horizontal="center" vertical="center"/>
    </xf>
    <xf numFmtId="0" fontId="0" fillId="20" borderId="8" xfId="0" applyFill="1" applyBorder="1" applyAlignment="1">
      <alignment horizontal="center" vertical="center"/>
    </xf>
    <xf numFmtId="0" fontId="0" fillId="20" borderId="17" xfId="0" applyFill="1" applyBorder="1" applyAlignment="1">
      <alignment horizontal="center" vertical="center"/>
    </xf>
    <xf numFmtId="0" fontId="0" fillId="20" borderId="9" xfId="0" applyFill="1" applyBorder="1" applyAlignment="1">
      <alignment horizontal="center" vertical="center"/>
    </xf>
  </cellXfs>
  <cellStyles count="7">
    <cellStyle name="Comma" xfId="1" builtinId="3"/>
    <cellStyle name="Comma 2" xfId="6" xr:uid="{89DB0CB1-354E-4BED-B194-3C10D80CA909}"/>
    <cellStyle name="Normal" xfId="0" builtinId="0"/>
    <cellStyle name="Normal 2" xfId="3" xr:uid="{65AC8401-7832-479D-997C-BABBE5F64D75}"/>
    <cellStyle name="Normal 2 2" xfId="5" xr:uid="{F26C4C3A-3AE0-411C-8182-1C4A734286B0}"/>
    <cellStyle name="Normal 4" xfId="4" xr:uid="{BC63475D-9AAE-457C-BA45-726C59222797}"/>
    <cellStyle name="Percent" xfId="2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5"/>
  <sheetViews>
    <sheetView workbookViewId="0">
      <selection activeCell="G7" sqref="G7"/>
    </sheetView>
  </sheetViews>
  <sheetFormatPr defaultRowHeight="14.4" x14ac:dyDescent="0.3"/>
  <cols>
    <col min="2" max="2" width="13.88671875" bestFit="1" customWidth="1"/>
    <col min="6" max="6" width="11.77734375" bestFit="1" customWidth="1"/>
  </cols>
  <sheetData>
    <row r="1" spans="1:7" ht="15" thickBot="1" x14ac:dyDescent="0.35">
      <c r="A1" s="1"/>
      <c r="B1" s="1"/>
      <c r="C1" s="1"/>
      <c r="D1" s="1"/>
      <c r="E1" s="1"/>
      <c r="F1" s="1"/>
      <c r="G1" s="1"/>
    </row>
    <row r="2" spans="1:7" ht="22.2" thickTop="1" thickBot="1" x14ac:dyDescent="0.45">
      <c r="A2" s="1"/>
      <c r="B2" s="7" t="s">
        <v>0</v>
      </c>
      <c r="C2" s="7" t="s">
        <v>1</v>
      </c>
      <c r="D2" s="3"/>
      <c r="E2" s="3"/>
      <c r="F2" s="3"/>
      <c r="G2" s="3"/>
    </row>
    <row r="3" spans="1:7" ht="22.2" thickTop="1" thickBot="1" x14ac:dyDescent="0.45">
      <c r="A3" s="1"/>
      <c r="B3" s="6" t="s">
        <v>2</v>
      </c>
      <c r="C3" s="6">
        <v>66</v>
      </c>
      <c r="D3" s="3"/>
      <c r="E3" s="3"/>
      <c r="F3" s="3"/>
      <c r="G3" s="3"/>
    </row>
    <row r="4" spans="1:7" ht="22.2" thickTop="1" thickBot="1" x14ac:dyDescent="0.45">
      <c r="A4" s="1"/>
      <c r="B4" s="6" t="s">
        <v>3</v>
      </c>
      <c r="C4" s="6">
        <v>84</v>
      </c>
      <c r="D4" s="3"/>
      <c r="E4" s="5" t="s">
        <v>4</v>
      </c>
      <c r="F4" s="6">
        <f>MAX(C3:C12)</f>
        <v>100</v>
      </c>
      <c r="G4" s="3"/>
    </row>
    <row r="5" spans="1:7" ht="22.2" thickTop="1" thickBot="1" x14ac:dyDescent="0.45">
      <c r="A5" s="1"/>
      <c r="B5" s="6" t="s">
        <v>5</v>
      </c>
      <c r="C5" s="6">
        <v>69</v>
      </c>
      <c r="D5" s="3"/>
      <c r="E5" s="5" t="s">
        <v>6</v>
      </c>
      <c r="F5" s="6">
        <f>MIN(C3:C12)</f>
        <v>66</v>
      </c>
      <c r="G5" s="3"/>
    </row>
    <row r="6" spans="1:7" ht="22.2" thickTop="1" thickBot="1" x14ac:dyDescent="0.45">
      <c r="A6" s="1"/>
      <c r="B6" s="6" t="s">
        <v>7</v>
      </c>
      <c r="C6" s="6">
        <v>77</v>
      </c>
      <c r="D6" s="3"/>
      <c r="E6" s="5" t="s">
        <v>8</v>
      </c>
      <c r="F6" s="6">
        <f>LARGE(C3:C12,5)</f>
        <v>80</v>
      </c>
      <c r="G6" s="3"/>
    </row>
    <row r="7" spans="1:7" ht="22.2" thickTop="1" thickBot="1" x14ac:dyDescent="0.45">
      <c r="A7" s="1"/>
      <c r="B7" s="6" t="s">
        <v>9</v>
      </c>
      <c r="C7" s="6">
        <v>68</v>
      </c>
      <c r="D7" s="3"/>
      <c r="E7" s="5" t="s">
        <v>10</v>
      </c>
      <c r="F7" s="6">
        <f>SMALL(C3:C12,5)</f>
        <v>77</v>
      </c>
      <c r="G7" s="3"/>
    </row>
    <row r="8" spans="1:7" ht="22.2" thickTop="1" thickBot="1" x14ac:dyDescent="0.45">
      <c r="A8" s="1"/>
      <c r="B8" s="6" t="s">
        <v>11</v>
      </c>
      <c r="C8" s="6">
        <v>88</v>
      </c>
      <c r="D8" s="3"/>
      <c r="E8" s="3"/>
      <c r="F8" s="3"/>
      <c r="G8" s="3"/>
    </row>
    <row r="9" spans="1:7" ht="22.2" thickTop="1" thickBot="1" x14ac:dyDescent="0.45">
      <c r="A9" s="1"/>
      <c r="B9" s="6" t="s">
        <v>12</v>
      </c>
      <c r="C9" s="6">
        <v>86</v>
      </c>
      <c r="D9" s="3"/>
      <c r="E9" s="3"/>
      <c r="F9" s="3"/>
      <c r="G9" s="3"/>
    </row>
    <row r="10" spans="1:7" ht="22.2" thickTop="1" thickBot="1" x14ac:dyDescent="0.45">
      <c r="A10" s="1"/>
      <c r="B10" s="6" t="s">
        <v>13</v>
      </c>
      <c r="C10" s="6">
        <v>74</v>
      </c>
      <c r="D10" s="3"/>
      <c r="E10" s="3"/>
      <c r="F10" s="3"/>
      <c r="G10" s="3"/>
    </row>
    <row r="11" spans="1:7" ht="22.2" thickTop="1" thickBot="1" x14ac:dyDescent="0.45">
      <c r="A11" s="1"/>
      <c r="B11" s="6" t="s">
        <v>14</v>
      </c>
      <c r="C11" s="6">
        <v>80</v>
      </c>
      <c r="D11" s="3"/>
      <c r="E11" s="3"/>
      <c r="F11" s="3"/>
      <c r="G11" s="3"/>
    </row>
    <row r="12" spans="1:7" ht="22.2" thickTop="1" thickBot="1" x14ac:dyDescent="0.45">
      <c r="A12" s="1"/>
      <c r="B12" s="6" t="s">
        <v>15</v>
      </c>
      <c r="C12" s="6">
        <v>100</v>
      </c>
      <c r="D12" s="3"/>
      <c r="E12" s="3"/>
      <c r="F12" s="3"/>
      <c r="G12" s="3"/>
    </row>
    <row r="13" spans="1:7" ht="21.6" thickTop="1" x14ac:dyDescent="0.4">
      <c r="A13" s="1"/>
      <c r="B13" s="3"/>
      <c r="C13" s="3"/>
      <c r="D13" s="3"/>
      <c r="E13" s="3"/>
      <c r="F13" s="3"/>
      <c r="G13" s="3"/>
    </row>
    <row r="14" spans="1:7" ht="21" x14ac:dyDescent="0.4">
      <c r="A14" s="1"/>
      <c r="B14" s="3"/>
      <c r="C14" s="3"/>
      <c r="D14" s="3"/>
      <c r="E14" s="3"/>
      <c r="F14" s="3"/>
      <c r="G14" s="3"/>
    </row>
    <row r="15" spans="1:7" ht="21" x14ac:dyDescent="0.4">
      <c r="B15" s="4"/>
      <c r="C15" s="4"/>
      <c r="D15" s="4"/>
      <c r="E15" s="4"/>
      <c r="F15" s="4"/>
      <c r="G15" s="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539CCE-8291-4330-86F6-05CA8FB11620}">
  <dimension ref="A1:F82"/>
  <sheetViews>
    <sheetView workbookViewId="0">
      <selection activeCell="F4" sqref="F4:F23"/>
    </sheetView>
  </sheetViews>
  <sheetFormatPr defaultRowHeight="14.4" x14ac:dyDescent="0.3"/>
  <cols>
    <col min="1" max="1" width="24.33203125" customWidth="1"/>
    <col min="2" max="2" width="23.21875" customWidth="1"/>
    <col min="3" max="3" width="11.33203125" bestFit="1" customWidth="1"/>
    <col min="4" max="4" width="17" customWidth="1"/>
    <col min="5" max="5" width="19.77734375" customWidth="1"/>
    <col min="6" max="6" width="28.88671875" customWidth="1"/>
  </cols>
  <sheetData>
    <row r="1" spans="1:6" ht="31.2" customHeight="1" thickBot="1" x14ac:dyDescent="0.35">
      <c r="A1" s="8" t="s">
        <v>16</v>
      </c>
      <c r="B1" s="9">
        <v>50</v>
      </c>
    </row>
    <row r="2" spans="1:6" ht="15" thickBot="1" x14ac:dyDescent="0.35"/>
    <row r="3" spans="1:6" ht="21.6" customHeight="1" thickTop="1" thickBot="1" x14ac:dyDescent="0.35">
      <c r="A3" s="17" t="s">
        <v>17</v>
      </c>
      <c r="B3" s="18" t="s">
        <v>18</v>
      </c>
      <c r="C3" s="18" t="s">
        <v>19</v>
      </c>
      <c r="D3" s="18" t="s">
        <v>20</v>
      </c>
      <c r="E3" s="18" t="s">
        <v>21</v>
      </c>
      <c r="F3" s="18" t="s">
        <v>22</v>
      </c>
    </row>
    <row r="4" spans="1:6" ht="19.2" thickTop="1" thickBot="1" x14ac:dyDescent="0.35">
      <c r="A4" s="19">
        <v>905</v>
      </c>
      <c r="B4" s="20" t="s">
        <v>23</v>
      </c>
      <c r="C4" s="19" t="s">
        <v>24</v>
      </c>
      <c r="D4" s="21" t="s">
        <v>25</v>
      </c>
      <c r="E4" s="22">
        <v>1550</v>
      </c>
      <c r="F4" s="23">
        <f>E4+$B$1</f>
        <v>1600</v>
      </c>
    </row>
    <row r="5" spans="1:6" ht="19.2" thickTop="1" thickBot="1" x14ac:dyDescent="0.35">
      <c r="A5" s="19">
        <v>937</v>
      </c>
      <c r="B5" s="20" t="s">
        <v>26</v>
      </c>
      <c r="C5" s="19" t="s">
        <v>27</v>
      </c>
      <c r="D5" s="21" t="s">
        <v>28</v>
      </c>
      <c r="E5" s="22">
        <v>2200</v>
      </c>
      <c r="F5" s="23">
        <f t="shared" ref="F5:F23" si="0">E5+$B$1</f>
        <v>2250</v>
      </c>
    </row>
    <row r="6" spans="1:6" ht="19.2" thickTop="1" thickBot="1" x14ac:dyDescent="0.35">
      <c r="A6" s="19">
        <v>433</v>
      </c>
      <c r="B6" s="20" t="s">
        <v>29</v>
      </c>
      <c r="C6" s="19" t="s">
        <v>30</v>
      </c>
      <c r="D6" s="21" t="s">
        <v>31</v>
      </c>
      <c r="E6" s="22">
        <v>3000</v>
      </c>
      <c r="F6" s="23">
        <f t="shared" si="0"/>
        <v>3050</v>
      </c>
    </row>
    <row r="7" spans="1:6" ht="19.2" thickTop="1" thickBot="1" x14ac:dyDescent="0.35">
      <c r="A7" s="19">
        <v>413</v>
      </c>
      <c r="B7" s="20" t="s">
        <v>32</v>
      </c>
      <c r="C7" s="19" t="s">
        <v>33</v>
      </c>
      <c r="D7" s="21" t="s">
        <v>34</v>
      </c>
      <c r="E7" s="22">
        <v>3700</v>
      </c>
      <c r="F7" s="23">
        <f t="shared" si="0"/>
        <v>3750</v>
      </c>
    </row>
    <row r="8" spans="1:6" ht="19.2" thickTop="1" thickBot="1" x14ac:dyDescent="0.35">
      <c r="A8" s="19">
        <v>67</v>
      </c>
      <c r="B8" s="20" t="s">
        <v>35</v>
      </c>
      <c r="C8" s="19" t="s">
        <v>36</v>
      </c>
      <c r="D8" s="21" t="s">
        <v>37</v>
      </c>
      <c r="E8" s="22">
        <v>4425</v>
      </c>
      <c r="F8" s="23">
        <f t="shared" si="0"/>
        <v>4475</v>
      </c>
    </row>
    <row r="9" spans="1:6" ht="19.2" thickTop="1" thickBot="1" x14ac:dyDescent="0.35">
      <c r="A9" s="19">
        <v>347</v>
      </c>
      <c r="B9" s="20" t="s">
        <v>38</v>
      </c>
      <c r="C9" s="19" t="s">
        <v>30</v>
      </c>
      <c r="D9" s="21" t="s">
        <v>39</v>
      </c>
      <c r="E9" s="22">
        <v>5150</v>
      </c>
      <c r="F9" s="23">
        <f t="shared" si="0"/>
        <v>5200</v>
      </c>
    </row>
    <row r="10" spans="1:6" ht="19.2" thickTop="1" thickBot="1" x14ac:dyDescent="0.35">
      <c r="A10" s="19">
        <v>650</v>
      </c>
      <c r="B10" s="20" t="s">
        <v>40</v>
      </c>
      <c r="C10" s="19" t="s">
        <v>33</v>
      </c>
      <c r="D10" s="21" t="s">
        <v>41</v>
      </c>
      <c r="E10" s="22">
        <v>5875</v>
      </c>
      <c r="F10" s="23">
        <f t="shared" si="0"/>
        <v>5925</v>
      </c>
    </row>
    <row r="11" spans="1:6" ht="19.2" thickTop="1" thickBot="1" x14ac:dyDescent="0.35">
      <c r="A11" s="19">
        <v>296</v>
      </c>
      <c r="B11" s="20" t="s">
        <v>42</v>
      </c>
      <c r="C11" s="19" t="s">
        <v>36</v>
      </c>
      <c r="D11" s="21" t="s">
        <v>43</v>
      </c>
      <c r="E11" s="22">
        <v>1500</v>
      </c>
      <c r="F11" s="23">
        <f t="shared" si="0"/>
        <v>1550</v>
      </c>
    </row>
    <row r="12" spans="1:6" ht="19.2" thickTop="1" thickBot="1" x14ac:dyDescent="0.35">
      <c r="A12" s="19">
        <v>914</v>
      </c>
      <c r="B12" s="20" t="s">
        <v>44</v>
      </c>
      <c r="C12" s="19" t="s">
        <v>45</v>
      </c>
      <c r="D12" s="21" t="s">
        <v>46</v>
      </c>
      <c r="E12" s="22">
        <v>1700</v>
      </c>
      <c r="F12" s="23">
        <f t="shared" si="0"/>
        <v>1750</v>
      </c>
    </row>
    <row r="13" spans="1:6" ht="19.2" thickTop="1" thickBot="1" x14ac:dyDescent="0.35">
      <c r="A13" s="19">
        <v>608</v>
      </c>
      <c r="B13" s="20" t="s">
        <v>47</v>
      </c>
      <c r="C13" s="19" t="s">
        <v>24</v>
      </c>
      <c r="D13" s="21" t="s">
        <v>48</v>
      </c>
      <c r="E13" s="22">
        <v>1800</v>
      </c>
      <c r="F13" s="23">
        <f t="shared" si="0"/>
        <v>1850</v>
      </c>
    </row>
    <row r="14" spans="1:6" ht="19.2" thickTop="1" thickBot="1" x14ac:dyDescent="0.35">
      <c r="A14" s="19">
        <v>393</v>
      </c>
      <c r="B14" s="20" t="s">
        <v>49</v>
      </c>
      <c r="C14" s="19" t="s">
        <v>27</v>
      </c>
      <c r="D14" s="21" t="s">
        <v>50</v>
      </c>
      <c r="E14" s="22">
        <v>1966.6666666666699</v>
      </c>
      <c r="F14" s="23">
        <f t="shared" si="0"/>
        <v>2016.6666666666699</v>
      </c>
    </row>
    <row r="15" spans="1:6" ht="19.2" thickTop="1" thickBot="1" x14ac:dyDescent="0.35">
      <c r="A15" s="19">
        <v>457</v>
      </c>
      <c r="B15" s="20" t="s">
        <v>51</v>
      </c>
      <c r="C15" s="19" t="s">
        <v>30</v>
      </c>
      <c r="D15" s="21" t="s">
        <v>34</v>
      </c>
      <c r="E15" s="22">
        <v>2116.6666666666702</v>
      </c>
      <c r="F15" s="23">
        <f t="shared" si="0"/>
        <v>2166.6666666666702</v>
      </c>
    </row>
    <row r="16" spans="1:6" ht="19.2" thickTop="1" thickBot="1" x14ac:dyDescent="0.35">
      <c r="A16" s="19">
        <v>964</v>
      </c>
      <c r="B16" s="20" t="s">
        <v>52</v>
      </c>
      <c r="C16" s="19" t="s">
        <v>33</v>
      </c>
      <c r="D16" s="21" t="s">
        <v>37</v>
      </c>
      <c r="E16" s="22">
        <v>2266.6666666666702</v>
      </c>
      <c r="F16" s="23">
        <f t="shared" si="0"/>
        <v>2316.6666666666702</v>
      </c>
    </row>
    <row r="17" spans="1:6" ht="19.2" thickTop="1" thickBot="1" x14ac:dyDescent="0.35">
      <c r="A17" s="19">
        <v>86</v>
      </c>
      <c r="B17" s="20" t="s">
        <v>53</v>
      </c>
      <c r="C17" s="19" t="s">
        <v>36</v>
      </c>
      <c r="D17" s="21" t="s">
        <v>39</v>
      </c>
      <c r="E17" s="22">
        <v>2416.6666666666702</v>
      </c>
      <c r="F17" s="23">
        <f t="shared" si="0"/>
        <v>2466.6666666666702</v>
      </c>
    </row>
    <row r="18" spans="1:6" ht="19.2" thickTop="1" thickBot="1" x14ac:dyDescent="0.35">
      <c r="A18" s="19">
        <v>345</v>
      </c>
      <c r="B18" s="20" t="s">
        <v>54</v>
      </c>
      <c r="C18" s="19" t="s">
        <v>33</v>
      </c>
      <c r="D18" s="21" t="s">
        <v>41</v>
      </c>
      <c r="E18" s="22">
        <v>2566.6666666666702</v>
      </c>
      <c r="F18" s="23">
        <f t="shared" si="0"/>
        <v>2616.6666666666702</v>
      </c>
    </row>
    <row r="19" spans="1:6" ht="19.2" thickTop="1" thickBot="1" x14ac:dyDescent="0.35">
      <c r="A19" s="19">
        <v>322</v>
      </c>
      <c r="B19" s="20" t="s">
        <v>55</v>
      </c>
      <c r="C19" s="19" t="s">
        <v>36</v>
      </c>
      <c r="D19" s="21" t="s">
        <v>43</v>
      </c>
      <c r="E19" s="22">
        <v>2716.6666666666702</v>
      </c>
      <c r="F19" s="23">
        <f t="shared" si="0"/>
        <v>2766.6666666666702</v>
      </c>
    </row>
    <row r="20" spans="1:6" ht="19.2" thickTop="1" thickBot="1" x14ac:dyDescent="0.35">
      <c r="A20" s="19">
        <v>114</v>
      </c>
      <c r="B20" s="20" t="s">
        <v>56</v>
      </c>
      <c r="C20" s="19" t="s">
        <v>30</v>
      </c>
      <c r="D20" s="21" t="s">
        <v>46</v>
      </c>
      <c r="E20" s="22">
        <v>2866.6666666666702</v>
      </c>
      <c r="F20" s="23">
        <f t="shared" si="0"/>
        <v>2916.6666666666702</v>
      </c>
    </row>
    <row r="21" spans="1:6" ht="19.2" thickTop="1" thickBot="1" x14ac:dyDescent="0.35">
      <c r="A21" s="19">
        <v>766</v>
      </c>
      <c r="B21" s="20" t="s">
        <v>57</v>
      </c>
      <c r="C21" s="19" t="s">
        <v>30</v>
      </c>
      <c r="D21" s="21" t="s">
        <v>48</v>
      </c>
      <c r="E21" s="22">
        <v>3016.6666666666702</v>
      </c>
      <c r="F21" s="23">
        <f t="shared" si="0"/>
        <v>3066.6666666666702</v>
      </c>
    </row>
    <row r="22" spans="1:6" ht="19.2" thickTop="1" thickBot="1" x14ac:dyDescent="0.35">
      <c r="A22" s="19">
        <v>719</v>
      </c>
      <c r="B22" s="24" t="s">
        <v>58</v>
      </c>
      <c r="C22" s="19" t="s">
        <v>30</v>
      </c>
      <c r="D22" s="21" t="s">
        <v>50</v>
      </c>
      <c r="E22" s="22">
        <v>3166.6666666666702</v>
      </c>
      <c r="F22" s="23">
        <f t="shared" si="0"/>
        <v>3216.6666666666702</v>
      </c>
    </row>
    <row r="23" spans="1:6" ht="19.2" thickTop="1" thickBot="1" x14ac:dyDescent="0.35">
      <c r="A23" s="19">
        <v>835</v>
      </c>
      <c r="B23" s="24" t="s">
        <v>59</v>
      </c>
      <c r="C23" s="19" t="s">
        <v>30</v>
      </c>
      <c r="D23" s="21" t="s">
        <v>60</v>
      </c>
      <c r="E23" s="22">
        <v>3316.6666666666702</v>
      </c>
      <c r="F23" s="23">
        <f t="shared" si="0"/>
        <v>3366.6666666666702</v>
      </c>
    </row>
    <row r="24" spans="1:6" ht="15" thickTop="1" x14ac:dyDescent="0.3">
      <c r="A24" s="10"/>
      <c r="B24" s="16"/>
      <c r="C24" s="10"/>
      <c r="D24" s="12"/>
      <c r="E24" s="13"/>
      <c r="F24" s="14"/>
    </row>
    <row r="25" spans="1:6" x14ac:dyDescent="0.3">
      <c r="A25" s="10"/>
      <c r="B25" s="16"/>
      <c r="C25" s="10"/>
      <c r="D25" s="12"/>
      <c r="E25" s="13"/>
      <c r="F25" s="14"/>
    </row>
    <row r="26" spans="1:6" x14ac:dyDescent="0.3">
      <c r="A26" s="10"/>
      <c r="B26" s="16"/>
      <c r="C26" s="10"/>
      <c r="D26" s="12"/>
      <c r="E26" s="13"/>
      <c r="F26" s="14"/>
    </row>
    <row r="27" spans="1:6" x14ac:dyDescent="0.3">
      <c r="A27" s="10"/>
      <c r="B27" s="16"/>
      <c r="C27" s="10"/>
      <c r="D27" s="12"/>
      <c r="E27" s="13"/>
      <c r="F27" s="14"/>
    </row>
    <row r="28" spans="1:6" x14ac:dyDescent="0.3">
      <c r="A28" s="10"/>
      <c r="B28" s="16"/>
      <c r="C28" s="10"/>
      <c r="D28" s="12"/>
      <c r="E28" s="13"/>
      <c r="F28" s="14"/>
    </row>
    <row r="29" spans="1:6" x14ac:dyDescent="0.3">
      <c r="A29" s="10"/>
      <c r="B29" s="16"/>
      <c r="C29" s="10"/>
      <c r="D29" s="12"/>
      <c r="E29" s="13"/>
      <c r="F29" s="14"/>
    </row>
    <row r="30" spans="1:6" x14ac:dyDescent="0.3">
      <c r="A30" s="10"/>
      <c r="B30" s="16"/>
      <c r="C30" s="10"/>
      <c r="D30" s="12"/>
      <c r="E30" s="13"/>
      <c r="F30" s="14"/>
    </row>
    <row r="31" spans="1:6" x14ac:dyDescent="0.3">
      <c r="A31" s="10"/>
      <c r="B31" s="16"/>
      <c r="C31" s="10"/>
      <c r="D31" s="12"/>
      <c r="E31" s="13"/>
      <c r="F31" s="14"/>
    </row>
    <row r="32" spans="1:6" x14ac:dyDescent="0.3">
      <c r="A32" s="10"/>
      <c r="B32" s="16"/>
      <c r="C32" s="10"/>
      <c r="D32" s="12"/>
      <c r="E32" s="13"/>
      <c r="F32" s="14"/>
    </row>
    <row r="33" spans="1:6" x14ac:dyDescent="0.3">
      <c r="A33" s="10"/>
      <c r="B33" s="16"/>
      <c r="C33" s="10"/>
      <c r="D33" s="12"/>
      <c r="E33" s="13"/>
      <c r="F33" s="14"/>
    </row>
    <row r="34" spans="1:6" x14ac:dyDescent="0.3">
      <c r="A34" s="10"/>
      <c r="B34" s="16"/>
      <c r="C34" s="10"/>
      <c r="D34" s="12"/>
      <c r="E34" s="13"/>
      <c r="F34" s="14"/>
    </row>
    <row r="35" spans="1:6" x14ac:dyDescent="0.3">
      <c r="A35" s="10"/>
      <c r="B35" s="16"/>
      <c r="C35" s="10"/>
      <c r="D35" s="12"/>
      <c r="E35" s="13"/>
      <c r="F35" s="14"/>
    </row>
    <row r="36" spans="1:6" x14ac:dyDescent="0.3">
      <c r="A36" s="10"/>
      <c r="B36" s="16"/>
      <c r="C36" s="10"/>
      <c r="D36" s="12"/>
      <c r="E36" s="13"/>
      <c r="F36" s="14"/>
    </row>
    <row r="37" spans="1:6" x14ac:dyDescent="0.3">
      <c r="A37" s="10"/>
      <c r="B37" s="16"/>
      <c r="C37" s="10"/>
      <c r="D37" s="12"/>
      <c r="E37" s="13"/>
      <c r="F37" s="14"/>
    </row>
    <row r="38" spans="1:6" x14ac:dyDescent="0.3">
      <c r="A38" s="10"/>
      <c r="B38" s="16"/>
      <c r="C38" s="10"/>
      <c r="D38" s="12"/>
      <c r="E38" s="13"/>
      <c r="F38" s="14"/>
    </row>
    <row r="39" spans="1:6" x14ac:dyDescent="0.3">
      <c r="A39" s="10"/>
      <c r="B39" s="16"/>
      <c r="C39" s="10"/>
      <c r="D39" s="12"/>
      <c r="E39" s="13"/>
      <c r="F39" s="14"/>
    </row>
    <row r="40" spans="1:6" x14ac:dyDescent="0.3">
      <c r="A40" s="10"/>
      <c r="B40" s="16"/>
      <c r="C40" s="10"/>
      <c r="D40" s="12"/>
      <c r="E40" s="13"/>
      <c r="F40" s="14"/>
    </row>
    <row r="41" spans="1:6" x14ac:dyDescent="0.3">
      <c r="A41" s="10"/>
      <c r="B41" s="16"/>
      <c r="C41" s="10"/>
      <c r="D41" s="12"/>
      <c r="E41" s="13"/>
      <c r="F41" s="14"/>
    </row>
    <row r="42" spans="1:6" x14ac:dyDescent="0.3">
      <c r="A42" s="10"/>
      <c r="B42" s="16"/>
      <c r="C42" s="10"/>
      <c r="D42" s="12"/>
      <c r="E42" s="13"/>
      <c r="F42" s="14"/>
    </row>
    <row r="43" spans="1:6" x14ac:dyDescent="0.3">
      <c r="A43" s="10"/>
      <c r="B43" s="16"/>
      <c r="C43" s="10"/>
      <c r="D43" s="12"/>
      <c r="E43" s="13"/>
      <c r="F43" s="14"/>
    </row>
    <row r="44" spans="1:6" x14ac:dyDescent="0.3">
      <c r="A44" s="10"/>
      <c r="B44" s="16"/>
      <c r="C44" s="10"/>
      <c r="D44" s="12"/>
      <c r="E44" s="13"/>
      <c r="F44" s="14"/>
    </row>
    <row r="45" spans="1:6" x14ac:dyDescent="0.3">
      <c r="A45" s="10"/>
      <c r="B45" s="16"/>
      <c r="C45" s="10"/>
      <c r="D45" s="12"/>
      <c r="E45" s="13"/>
      <c r="F45" s="14"/>
    </row>
    <row r="46" spans="1:6" x14ac:dyDescent="0.3">
      <c r="A46" s="10"/>
      <c r="B46" s="16"/>
      <c r="C46" s="10"/>
      <c r="D46" s="12"/>
      <c r="E46" s="13"/>
      <c r="F46" s="14"/>
    </row>
    <row r="47" spans="1:6" x14ac:dyDescent="0.3">
      <c r="A47" s="10"/>
      <c r="B47" s="16"/>
      <c r="C47" s="10"/>
      <c r="D47" s="12"/>
      <c r="E47" s="13"/>
      <c r="F47" s="14"/>
    </row>
    <row r="48" spans="1:6" x14ac:dyDescent="0.3">
      <c r="A48" s="10"/>
      <c r="B48" s="16"/>
      <c r="C48" s="10"/>
      <c r="D48" s="12"/>
      <c r="E48" s="13"/>
      <c r="F48" s="14"/>
    </row>
    <row r="49" spans="1:6" x14ac:dyDescent="0.3">
      <c r="A49" s="10"/>
      <c r="B49" s="16"/>
      <c r="C49" s="10"/>
      <c r="D49" s="12"/>
      <c r="E49" s="13"/>
      <c r="F49" s="14"/>
    </row>
    <row r="50" spans="1:6" x14ac:dyDescent="0.3">
      <c r="A50" s="10"/>
      <c r="B50" s="16"/>
      <c r="C50" s="10"/>
      <c r="D50" s="12"/>
      <c r="E50" s="13"/>
      <c r="F50" s="14"/>
    </row>
    <row r="51" spans="1:6" x14ac:dyDescent="0.3">
      <c r="A51" s="10"/>
      <c r="B51" s="16"/>
      <c r="C51" s="10"/>
      <c r="D51" s="12"/>
      <c r="E51" s="13"/>
      <c r="F51" s="14"/>
    </row>
    <row r="52" spans="1:6" x14ac:dyDescent="0.3">
      <c r="A52" s="10"/>
      <c r="B52" s="16"/>
      <c r="C52" s="10"/>
      <c r="D52" s="12"/>
      <c r="E52" s="13"/>
      <c r="F52" s="14"/>
    </row>
    <row r="53" spans="1:6" x14ac:dyDescent="0.3">
      <c r="A53" s="10"/>
      <c r="B53" s="16"/>
      <c r="C53" s="10"/>
      <c r="D53" s="12"/>
      <c r="E53" s="13"/>
      <c r="F53" s="14"/>
    </row>
    <row r="54" spans="1:6" x14ac:dyDescent="0.3">
      <c r="A54" s="10"/>
      <c r="B54" s="16"/>
      <c r="C54" s="10"/>
      <c r="D54" s="12"/>
      <c r="E54" s="13"/>
      <c r="F54" s="14"/>
    </row>
    <row r="55" spans="1:6" x14ac:dyDescent="0.3">
      <c r="A55" s="10"/>
      <c r="B55" s="16"/>
      <c r="C55" s="10"/>
      <c r="D55" s="12"/>
      <c r="E55" s="13"/>
      <c r="F55" s="14"/>
    </row>
    <row r="56" spans="1:6" x14ac:dyDescent="0.3">
      <c r="A56" s="10"/>
      <c r="B56" s="16"/>
      <c r="C56" s="10"/>
      <c r="D56" s="12"/>
      <c r="E56" s="13"/>
      <c r="F56" s="14"/>
    </row>
    <row r="57" spans="1:6" x14ac:dyDescent="0.3">
      <c r="A57" s="10"/>
      <c r="B57" s="16"/>
      <c r="C57" s="10"/>
      <c r="D57" s="12"/>
      <c r="E57" s="13"/>
      <c r="F57" s="14"/>
    </row>
    <row r="58" spans="1:6" x14ac:dyDescent="0.3">
      <c r="A58" s="10"/>
      <c r="B58" s="16"/>
      <c r="C58" s="10"/>
      <c r="D58" s="12"/>
      <c r="E58" s="13"/>
      <c r="F58" s="14"/>
    </row>
    <row r="59" spans="1:6" x14ac:dyDescent="0.3">
      <c r="A59" s="10"/>
      <c r="B59" s="16"/>
      <c r="C59" s="10"/>
      <c r="D59" s="12"/>
      <c r="E59" s="13"/>
      <c r="F59" s="14"/>
    </row>
    <row r="60" spans="1:6" x14ac:dyDescent="0.3">
      <c r="A60" s="10"/>
      <c r="B60" s="16"/>
      <c r="C60" s="10"/>
      <c r="D60" s="12"/>
      <c r="E60" s="13"/>
      <c r="F60" s="14"/>
    </row>
    <row r="61" spans="1:6" x14ac:dyDescent="0.3">
      <c r="A61" s="10"/>
      <c r="B61" s="16"/>
      <c r="C61" s="10"/>
      <c r="D61" s="12"/>
      <c r="E61" s="13"/>
      <c r="F61" s="14"/>
    </row>
    <row r="62" spans="1:6" x14ac:dyDescent="0.3">
      <c r="A62" s="10"/>
      <c r="B62" s="16"/>
      <c r="C62" s="10"/>
      <c r="D62" s="12"/>
      <c r="E62" s="13"/>
      <c r="F62" s="14"/>
    </row>
    <row r="63" spans="1:6" x14ac:dyDescent="0.3">
      <c r="A63" s="10"/>
      <c r="B63" s="16"/>
      <c r="C63" s="10"/>
      <c r="D63" s="12"/>
      <c r="E63" s="13"/>
      <c r="F63" s="14"/>
    </row>
    <row r="64" spans="1:6" x14ac:dyDescent="0.3">
      <c r="A64" s="10"/>
      <c r="B64" s="16"/>
      <c r="C64" s="10"/>
      <c r="D64" s="12"/>
      <c r="E64" s="13"/>
      <c r="F64" s="14"/>
    </row>
    <row r="65" spans="1:6" x14ac:dyDescent="0.3">
      <c r="A65" s="10"/>
      <c r="B65" s="16"/>
      <c r="C65" s="10"/>
      <c r="D65" s="12"/>
      <c r="E65" s="13"/>
      <c r="F65" s="14"/>
    </row>
    <row r="66" spans="1:6" x14ac:dyDescent="0.3">
      <c r="A66" s="10"/>
      <c r="B66" s="16"/>
      <c r="C66" s="10"/>
      <c r="D66" s="12"/>
      <c r="E66" s="13"/>
      <c r="F66" s="14"/>
    </row>
    <row r="67" spans="1:6" x14ac:dyDescent="0.3">
      <c r="A67" s="10"/>
      <c r="B67" s="16"/>
      <c r="C67" s="10"/>
      <c r="D67" s="12"/>
      <c r="E67" s="13"/>
      <c r="F67" s="14"/>
    </row>
    <row r="68" spans="1:6" x14ac:dyDescent="0.3">
      <c r="A68" s="10"/>
      <c r="B68" s="16"/>
      <c r="C68" s="10"/>
      <c r="D68" s="12"/>
      <c r="E68" s="13"/>
      <c r="F68" s="14"/>
    </row>
    <row r="69" spans="1:6" x14ac:dyDescent="0.3">
      <c r="A69" s="10"/>
      <c r="B69" s="16"/>
      <c r="C69" s="10"/>
      <c r="D69" s="12"/>
      <c r="E69" s="13"/>
      <c r="F69" s="14"/>
    </row>
    <row r="70" spans="1:6" x14ac:dyDescent="0.3">
      <c r="A70" s="10"/>
      <c r="B70" s="16"/>
      <c r="C70" s="10"/>
      <c r="D70" s="12"/>
      <c r="E70" s="13"/>
      <c r="F70" s="14"/>
    </row>
    <row r="71" spans="1:6" x14ac:dyDescent="0.3">
      <c r="A71" s="10"/>
      <c r="B71" s="16"/>
      <c r="C71" s="10"/>
      <c r="D71" s="12"/>
      <c r="E71" s="13"/>
      <c r="F71" s="14"/>
    </row>
    <row r="72" spans="1:6" x14ac:dyDescent="0.3">
      <c r="A72" s="10"/>
      <c r="B72" s="16"/>
      <c r="C72" s="10"/>
      <c r="D72" s="12"/>
      <c r="E72" s="13"/>
      <c r="F72" s="14"/>
    </row>
    <row r="73" spans="1:6" x14ac:dyDescent="0.3">
      <c r="A73" s="10"/>
      <c r="B73" s="16"/>
      <c r="C73" s="10"/>
      <c r="D73" s="12"/>
      <c r="E73" s="13"/>
      <c r="F73" s="14"/>
    </row>
    <row r="74" spans="1:6" x14ac:dyDescent="0.3">
      <c r="A74" s="10"/>
      <c r="B74" s="16"/>
      <c r="C74" s="10"/>
      <c r="D74" s="12"/>
      <c r="E74" s="13"/>
      <c r="F74" s="14"/>
    </row>
    <row r="75" spans="1:6" x14ac:dyDescent="0.3">
      <c r="A75" s="10"/>
      <c r="B75" s="16"/>
      <c r="C75" s="10"/>
      <c r="D75" s="12"/>
      <c r="E75" s="13"/>
      <c r="F75" s="14"/>
    </row>
    <row r="76" spans="1:6" x14ac:dyDescent="0.3">
      <c r="A76" s="10"/>
      <c r="B76" s="16"/>
      <c r="C76" s="10"/>
      <c r="D76" s="12"/>
      <c r="E76" s="13"/>
      <c r="F76" s="14"/>
    </row>
    <row r="77" spans="1:6" x14ac:dyDescent="0.3">
      <c r="A77" s="10"/>
      <c r="B77" s="16"/>
      <c r="C77" s="10"/>
      <c r="D77" s="12"/>
      <c r="E77" s="13"/>
      <c r="F77" s="14"/>
    </row>
    <row r="78" spans="1:6" x14ac:dyDescent="0.3">
      <c r="A78" s="10"/>
      <c r="B78" s="16"/>
      <c r="C78" s="10"/>
      <c r="D78" s="12"/>
      <c r="E78" s="13"/>
      <c r="F78" s="14"/>
    </row>
    <row r="79" spans="1:6" x14ac:dyDescent="0.3">
      <c r="A79" s="10"/>
      <c r="B79" s="16"/>
      <c r="C79" s="10"/>
      <c r="D79" s="12"/>
      <c r="E79" s="13"/>
      <c r="F79" s="14"/>
    </row>
    <row r="80" spans="1:6" x14ac:dyDescent="0.3">
      <c r="A80" s="10"/>
      <c r="B80" s="16"/>
      <c r="C80" s="10"/>
      <c r="D80" s="12"/>
      <c r="E80" s="13"/>
      <c r="F80" s="14"/>
    </row>
    <row r="81" spans="1:6" x14ac:dyDescent="0.3">
      <c r="A81" s="10"/>
      <c r="B81" s="16"/>
      <c r="C81" s="10"/>
      <c r="D81" s="12"/>
      <c r="E81" s="13"/>
      <c r="F81" s="14"/>
    </row>
    <row r="82" spans="1:6" x14ac:dyDescent="0.3">
      <c r="A82" s="10"/>
      <c r="B82" s="16"/>
      <c r="C82" s="10"/>
      <c r="D82" s="12"/>
      <c r="E82" s="13"/>
      <c r="F82" s="1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31FD9-4338-45B3-A783-CCDBB6A607DA}">
  <dimension ref="A1:F8"/>
  <sheetViews>
    <sheetView topLeftCell="D1" workbookViewId="0">
      <selection activeCell="G4" sqref="G4"/>
    </sheetView>
  </sheetViews>
  <sheetFormatPr defaultRowHeight="23.4" x14ac:dyDescent="0.45"/>
  <cols>
    <col min="1" max="1" width="13.21875" style="25" bestFit="1" customWidth="1"/>
    <col min="2" max="2" width="13.6640625" style="25" bestFit="1" customWidth="1"/>
    <col min="3" max="3" width="15.109375" style="25" bestFit="1" customWidth="1"/>
    <col min="4" max="4" width="12.33203125" style="25" bestFit="1" customWidth="1"/>
    <col min="5" max="5" width="17.77734375" style="25" bestFit="1" customWidth="1"/>
    <col min="6" max="16384" width="8.88671875" style="25"/>
  </cols>
  <sheetData>
    <row r="1" spans="1:6" x14ac:dyDescent="0.45">
      <c r="B1" s="26" t="s">
        <v>61</v>
      </c>
      <c r="C1" s="26" t="s">
        <v>62</v>
      </c>
      <c r="D1" s="26" t="s">
        <v>63</v>
      </c>
      <c r="E1" s="26" t="s">
        <v>64</v>
      </c>
      <c r="F1" s="27" t="s">
        <v>65</v>
      </c>
    </row>
    <row r="2" spans="1:6" x14ac:dyDescent="0.45">
      <c r="A2" s="26" t="s">
        <v>66</v>
      </c>
      <c r="B2" s="28">
        <v>88500</v>
      </c>
      <c r="C2" s="28">
        <v>90000</v>
      </c>
      <c r="D2" s="28">
        <v>55000</v>
      </c>
      <c r="E2" s="29">
        <f>SUM(B2:D2)</f>
        <v>233500</v>
      </c>
      <c r="F2" s="30">
        <f>E2/$E$8</f>
        <v>0.24851106220120137</v>
      </c>
    </row>
    <row r="3" spans="1:6" x14ac:dyDescent="0.45">
      <c r="A3" s="26" t="s">
        <v>67</v>
      </c>
      <c r="B3" s="28">
        <v>70000</v>
      </c>
      <c r="C3" s="28">
        <v>80509</v>
      </c>
      <c r="D3" s="28">
        <v>63000</v>
      </c>
      <c r="E3" s="29">
        <f t="shared" ref="E3:E6" si="0">SUM(B3:D3)</f>
        <v>213509</v>
      </c>
      <c r="F3" s="30">
        <f t="shared" ref="F3:F6" si="1">E3/$E$8</f>
        <v>0.22723489670028396</v>
      </c>
    </row>
    <row r="4" spans="1:6" x14ac:dyDescent="0.45">
      <c r="A4" s="26" t="s">
        <v>68</v>
      </c>
      <c r="B4" s="28">
        <v>51500</v>
      </c>
      <c r="C4" s="28">
        <v>71018</v>
      </c>
      <c r="D4" s="28">
        <v>71000</v>
      </c>
      <c r="E4" s="29">
        <f t="shared" si="0"/>
        <v>193518</v>
      </c>
      <c r="F4" s="30">
        <f t="shared" si="1"/>
        <v>0.20595873119936653</v>
      </c>
    </row>
    <row r="5" spans="1:6" x14ac:dyDescent="0.45">
      <c r="A5" s="26" t="s">
        <v>69</v>
      </c>
      <c r="B5" s="28">
        <v>33000</v>
      </c>
      <c r="C5" s="28">
        <v>61527</v>
      </c>
      <c r="D5" s="28">
        <v>79000</v>
      </c>
      <c r="E5" s="29">
        <f t="shared" si="0"/>
        <v>173527</v>
      </c>
      <c r="F5" s="30">
        <f t="shared" si="1"/>
        <v>0.18468256569844912</v>
      </c>
    </row>
    <row r="6" spans="1:6" x14ac:dyDescent="0.45">
      <c r="A6" s="26" t="s">
        <v>70</v>
      </c>
      <c r="B6" s="28">
        <v>59796</v>
      </c>
      <c r="C6" s="28">
        <v>54746</v>
      </c>
      <c r="D6" s="28">
        <v>11000</v>
      </c>
      <c r="E6" s="29">
        <f t="shared" si="0"/>
        <v>125542</v>
      </c>
      <c r="F6" s="30">
        <f t="shared" si="1"/>
        <v>0.13361274420069902</v>
      </c>
    </row>
    <row r="8" spans="1:6" x14ac:dyDescent="0.45">
      <c r="A8" s="58" t="s">
        <v>64</v>
      </c>
      <c r="B8" s="58"/>
      <c r="C8" s="58"/>
      <c r="D8" s="58"/>
      <c r="E8" s="31">
        <f>SUM(E2:E6)</f>
        <v>939596</v>
      </c>
    </row>
  </sheetData>
  <mergeCells count="1">
    <mergeCell ref="A8:D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16461D-00D3-4809-A10E-3C9EF7C8225A}">
  <dimension ref="A1:G11"/>
  <sheetViews>
    <sheetView workbookViewId="0">
      <selection activeCell="A11" sqref="A11:F11"/>
    </sheetView>
  </sheetViews>
  <sheetFormatPr defaultColWidth="10.21875" defaultRowHeight="21" x14ac:dyDescent="0.4"/>
  <cols>
    <col min="1" max="16384" width="10.21875" style="4"/>
  </cols>
  <sheetData>
    <row r="1" spans="1:7" x14ac:dyDescent="0.4">
      <c r="A1" s="59" t="s">
        <v>71</v>
      </c>
      <c r="B1" s="59"/>
      <c r="C1" s="59"/>
      <c r="D1" s="59"/>
      <c r="E1" s="59"/>
      <c r="F1" s="59"/>
      <c r="G1" s="60" t="s">
        <v>72</v>
      </c>
    </row>
    <row r="2" spans="1:7" x14ac:dyDescent="0.4">
      <c r="A2" s="33" t="s">
        <v>73</v>
      </c>
      <c r="B2" s="33" t="s">
        <v>74</v>
      </c>
      <c r="C2" s="33" t="s">
        <v>75</v>
      </c>
      <c r="D2" s="33" t="s">
        <v>76</v>
      </c>
      <c r="E2" s="33" t="s">
        <v>77</v>
      </c>
      <c r="F2" s="33" t="s">
        <v>78</v>
      </c>
      <c r="G2" s="60"/>
    </row>
    <row r="3" spans="1:7" x14ac:dyDescent="0.4">
      <c r="A3" s="34">
        <v>22</v>
      </c>
      <c r="B3" s="34">
        <v>33</v>
      </c>
      <c r="C3" s="34">
        <v>54</v>
      </c>
      <c r="D3" s="34">
        <v>65</v>
      </c>
      <c r="E3" s="34">
        <v>85</v>
      </c>
      <c r="F3" s="34">
        <v>100</v>
      </c>
      <c r="G3" s="60"/>
    </row>
    <row r="4" spans="1:7" x14ac:dyDescent="0.4">
      <c r="A4" s="35"/>
      <c r="B4" s="35"/>
      <c r="C4" s="35"/>
      <c r="D4" s="35"/>
      <c r="E4" s="35"/>
      <c r="F4" s="35"/>
      <c r="G4" s="35"/>
    </row>
    <row r="5" spans="1:7" x14ac:dyDescent="0.4">
      <c r="A5" s="35"/>
      <c r="B5" s="61" t="s">
        <v>79</v>
      </c>
      <c r="C5" s="62"/>
      <c r="D5" s="65">
        <v>30.85</v>
      </c>
      <c r="E5" s="35"/>
      <c r="F5" s="35"/>
      <c r="G5" s="35"/>
    </row>
    <row r="6" spans="1:7" x14ac:dyDescent="0.4">
      <c r="A6" s="35"/>
      <c r="B6" s="63"/>
      <c r="C6" s="64"/>
      <c r="D6" s="66"/>
      <c r="E6" s="35"/>
      <c r="F6" s="35"/>
      <c r="G6" s="35"/>
    </row>
    <row r="7" spans="1:7" x14ac:dyDescent="0.4">
      <c r="A7" s="35"/>
      <c r="B7" s="35"/>
      <c r="C7" s="35"/>
      <c r="D7" s="35"/>
      <c r="E7" s="35"/>
      <c r="F7" s="35"/>
      <c r="G7" s="35"/>
    </row>
    <row r="8" spans="1:7" x14ac:dyDescent="0.4">
      <c r="A8" s="35"/>
      <c r="B8" s="35"/>
      <c r="C8" s="35"/>
      <c r="D8" s="35"/>
      <c r="E8" s="35"/>
      <c r="F8" s="35"/>
      <c r="G8" s="35"/>
    </row>
    <row r="9" spans="1:7" x14ac:dyDescent="0.4">
      <c r="A9" s="59" t="s">
        <v>80</v>
      </c>
      <c r="B9" s="59"/>
      <c r="C9" s="59"/>
      <c r="D9" s="59"/>
      <c r="E9" s="59"/>
      <c r="F9" s="59"/>
      <c r="G9" s="60" t="s">
        <v>81</v>
      </c>
    </row>
    <row r="10" spans="1:7" x14ac:dyDescent="0.4">
      <c r="A10" s="33" t="s">
        <v>73</v>
      </c>
      <c r="B10" s="33" t="s">
        <v>74</v>
      </c>
      <c r="C10" s="33" t="s">
        <v>75</v>
      </c>
      <c r="D10" s="33" t="s">
        <v>76</v>
      </c>
      <c r="E10" s="33" t="s">
        <v>77</v>
      </c>
      <c r="F10" s="33" t="s">
        <v>78</v>
      </c>
      <c r="G10" s="60"/>
    </row>
    <row r="11" spans="1:7" x14ac:dyDescent="0.4">
      <c r="A11" s="34">
        <f>A3*$D$5</f>
        <v>678.7</v>
      </c>
      <c r="B11" s="34">
        <f t="shared" ref="B11:F11" si="0">B3*$D$5</f>
        <v>1018.0500000000001</v>
      </c>
      <c r="C11" s="34">
        <f t="shared" si="0"/>
        <v>1665.9</v>
      </c>
      <c r="D11" s="34">
        <f t="shared" si="0"/>
        <v>2005.25</v>
      </c>
      <c r="E11" s="34">
        <f t="shared" si="0"/>
        <v>2622.25</v>
      </c>
      <c r="F11" s="34">
        <f t="shared" si="0"/>
        <v>3085</v>
      </c>
      <c r="G11" s="60"/>
    </row>
  </sheetData>
  <mergeCells count="6">
    <mergeCell ref="A1:F1"/>
    <mergeCell ref="G1:G3"/>
    <mergeCell ref="B5:C6"/>
    <mergeCell ref="D5:D6"/>
    <mergeCell ref="A9:F9"/>
    <mergeCell ref="G9:G11"/>
  </mergeCells>
  <conditionalFormatting sqref="A11:F11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{D585A3CA-B5C0-4DDF-A7B5-411DEBE3A54A}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585A3CA-B5C0-4DDF-A7B5-411DEBE3A54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A11:F11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A2258-785F-4A71-B8AD-A14F94B48B68}">
  <dimension ref="A1:J21"/>
  <sheetViews>
    <sheetView zoomScale="130" zoomScaleNormal="130" workbookViewId="0">
      <selection activeCell="F2" sqref="F2:F21"/>
    </sheetView>
  </sheetViews>
  <sheetFormatPr defaultRowHeight="14.4" x14ac:dyDescent="0.3"/>
  <cols>
    <col min="1" max="1" width="23.33203125" bestFit="1" customWidth="1"/>
    <col min="2" max="2" width="15" bestFit="1" customWidth="1"/>
    <col min="3" max="3" width="9.44140625" bestFit="1" customWidth="1"/>
    <col min="4" max="4" width="12.44140625" bestFit="1" customWidth="1"/>
    <col min="5" max="5" width="7" bestFit="1" customWidth="1"/>
    <col min="6" max="6" width="10.77734375" bestFit="1" customWidth="1"/>
  </cols>
  <sheetData>
    <row r="1" spans="1:10" x14ac:dyDescent="0.3">
      <c r="A1" s="36" t="s">
        <v>82</v>
      </c>
      <c r="B1" s="36" t="s">
        <v>83</v>
      </c>
      <c r="C1" s="36" t="s">
        <v>84</v>
      </c>
      <c r="D1" s="37" t="s">
        <v>85</v>
      </c>
      <c r="E1" s="38" t="s">
        <v>86</v>
      </c>
      <c r="F1" s="36" t="s">
        <v>87</v>
      </c>
      <c r="G1" s="32"/>
      <c r="H1" s="32"/>
      <c r="I1" s="32"/>
      <c r="J1" s="32"/>
    </row>
    <row r="2" spans="1:10" ht="18" x14ac:dyDescent="0.3">
      <c r="A2" s="11" t="s">
        <v>23</v>
      </c>
      <c r="B2" s="15" t="s">
        <v>88</v>
      </c>
      <c r="C2" s="39" t="s">
        <v>89</v>
      </c>
      <c r="D2" s="40">
        <v>40198</v>
      </c>
      <c r="E2" s="41">
        <v>1899</v>
      </c>
      <c r="F2" s="42">
        <f>E2+$J$6</f>
        <v>2199</v>
      </c>
      <c r="G2" s="32"/>
      <c r="H2" s="32"/>
      <c r="I2" s="32"/>
      <c r="J2" s="32"/>
    </row>
    <row r="3" spans="1:10" ht="18" x14ac:dyDescent="0.3">
      <c r="A3" s="11" t="s">
        <v>26</v>
      </c>
      <c r="B3" s="15" t="s">
        <v>90</v>
      </c>
      <c r="C3" s="39" t="s">
        <v>91</v>
      </c>
      <c r="D3" s="40">
        <v>36549</v>
      </c>
      <c r="E3" s="41">
        <v>1861</v>
      </c>
      <c r="F3" s="42">
        <f t="shared" ref="F3:F21" si="0">E3+$J$6</f>
        <v>2161</v>
      </c>
      <c r="G3" s="32"/>
      <c r="H3" s="32"/>
      <c r="I3" s="32"/>
      <c r="J3" s="32"/>
    </row>
    <row r="4" spans="1:10" ht="18.600000000000001" thickBot="1" x14ac:dyDescent="0.35">
      <c r="A4" s="11" t="s">
        <v>29</v>
      </c>
      <c r="B4" s="15" t="s">
        <v>92</v>
      </c>
      <c r="C4" s="39" t="s">
        <v>89</v>
      </c>
      <c r="D4" s="40">
        <v>39538</v>
      </c>
      <c r="E4" s="41">
        <v>733</v>
      </c>
      <c r="F4" s="42">
        <f t="shared" si="0"/>
        <v>1033</v>
      </c>
      <c r="G4" s="32"/>
      <c r="H4" s="32"/>
      <c r="I4" s="32"/>
      <c r="J4" s="32"/>
    </row>
    <row r="5" spans="1:10" ht="18" x14ac:dyDescent="0.3">
      <c r="A5" s="11" t="s">
        <v>32</v>
      </c>
      <c r="B5" s="15" t="s">
        <v>93</v>
      </c>
      <c r="C5" s="39" t="s">
        <v>91</v>
      </c>
      <c r="D5" s="40">
        <v>39704</v>
      </c>
      <c r="E5" s="41">
        <v>2379</v>
      </c>
      <c r="F5" s="42">
        <f t="shared" si="0"/>
        <v>2679</v>
      </c>
      <c r="G5" s="32"/>
      <c r="H5" s="32"/>
      <c r="I5" s="67" t="s">
        <v>94</v>
      </c>
      <c r="J5" s="68"/>
    </row>
    <row r="6" spans="1:10" ht="18.600000000000001" thickBot="1" x14ac:dyDescent="0.35">
      <c r="A6" s="11" t="s">
        <v>35</v>
      </c>
      <c r="B6" s="15" t="s">
        <v>95</v>
      </c>
      <c r="C6" s="39" t="s">
        <v>91</v>
      </c>
      <c r="D6" s="40">
        <v>36082</v>
      </c>
      <c r="E6" s="41">
        <v>2413</v>
      </c>
      <c r="F6" s="42">
        <f t="shared" si="0"/>
        <v>2713</v>
      </c>
      <c r="G6" s="32"/>
      <c r="H6" s="32"/>
      <c r="I6" s="43"/>
      <c r="J6" s="44">
        <v>300</v>
      </c>
    </row>
    <row r="7" spans="1:10" ht="18" x14ac:dyDescent="0.3">
      <c r="A7" s="11" t="s">
        <v>38</v>
      </c>
      <c r="B7" s="15" t="s">
        <v>96</v>
      </c>
      <c r="C7" s="39" t="s">
        <v>89</v>
      </c>
      <c r="D7" s="40">
        <v>36479</v>
      </c>
      <c r="E7" s="41">
        <v>736</v>
      </c>
      <c r="F7" s="42">
        <f t="shared" si="0"/>
        <v>1036</v>
      </c>
      <c r="G7" s="32"/>
      <c r="H7" s="32"/>
      <c r="I7" s="45"/>
      <c r="J7" s="45"/>
    </row>
    <row r="8" spans="1:10" ht="18" x14ac:dyDescent="0.3">
      <c r="A8" s="11" t="s">
        <v>40</v>
      </c>
      <c r="B8" s="15" t="s">
        <v>96</v>
      </c>
      <c r="C8" s="39" t="s">
        <v>91</v>
      </c>
      <c r="D8" s="40">
        <v>40501</v>
      </c>
      <c r="E8" s="41">
        <v>2289</v>
      </c>
      <c r="F8" s="42">
        <f t="shared" si="0"/>
        <v>2589</v>
      </c>
      <c r="G8" s="32"/>
      <c r="H8" s="32"/>
      <c r="I8" s="32"/>
      <c r="J8" s="32"/>
    </row>
    <row r="9" spans="1:10" ht="18" x14ac:dyDescent="0.3">
      <c r="A9" s="11" t="s">
        <v>42</v>
      </c>
      <c r="B9" s="15" t="s">
        <v>88</v>
      </c>
      <c r="C9" s="39" t="s">
        <v>91</v>
      </c>
      <c r="D9" s="40">
        <v>36249</v>
      </c>
      <c r="E9" s="41">
        <v>2350</v>
      </c>
      <c r="F9" s="42">
        <f t="shared" si="0"/>
        <v>2650</v>
      </c>
      <c r="G9" s="32"/>
      <c r="H9" s="32"/>
      <c r="I9" s="32"/>
      <c r="J9" s="32"/>
    </row>
    <row r="10" spans="1:10" ht="18" x14ac:dyDescent="0.3">
      <c r="A10" s="11" t="s">
        <v>44</v>
      </c>
      <c r="B10" s="15" t="s">
        <v>92</v>
      </c>
      <c r="C10" s="39" t="s">
        <v>89</v>
      </c>
      <c r="D10" s="40">
        <v>40259</v>
      </c>
      <c r="E10" s="41">
        <v>1015</v>
      </c>
      <c r="F10" s="42">
        <f t="shared" si="0"/>
        <v>1315</v>
      </c>
      <c r="G10" s="32"/>
      <c r="H10" s="32"/>
      <c r="I10" s="32"/>
      <c r="J10" s="32"/>
    </row>
    <row r="11" spans="1:10" ht="18" x14ac:dyDescent="0.3">
      <c r="A11" s="11" t="s">
        <v>47</v>
      </c>
      <c r="B11" s="15" t="s">
        <v>90</v>
      </c>
      <c r="C11" s="39" t="s">
        <v>97</v>
      </c>
      <c r="D11" s="40">
        <v>36557</v>
      </c>
      <c r="E11" s="41">
        <v>1158</v>
      </c>
      <c r="F11" s="42">
        <f t="shared" si="0"/>
        <v>1458</v>
      </c>
      <c r="G11" s="32"/>
      <c r="H11" s="32"/>
      <c r="I11" s="32"/>
      <c r="J11" s="32"/>
    </row>
    <row r="12" spans="1:10" ht="18" x14ac:dyDescent="0.3">
      <c r="A12" s="11" t="s">
        <v>49</v>
      </c>
      <c r="B12" s="15" t="s">
        <v>95</v>
      </c>
      <c r="C12" s="39" t="s">
        <v>98</v>
      </c>
      <c r="D12" s="40">
        <v>36340</v>
      </c>
      <c r="E12" s="41">
        <v>1044</v>
      </c>
      <c r="F12" s="42">
        <f t="shared" si="0"/>
        <v>1344</v>
      </c>
      <c r="G12" s="32"/>
      <c r="H12" s="32"/>
      <c r="I12" s="32"/>
      <c r="J12" s="32"/>
    </row>
    <row r="13" spans="1:10" ht="18" x14ac:dyDescent="0.3">
      <c r="A13" s="11" t="s">
        <v>51</v>
      </c>
      <c r="B13" s="15" t="s">
        <v>95</v>
      </c>
      <c r="C13" s="39" t="s">
        <v>91</v>
      </c>
      <c r="D13" s="40">
        <v>40474</v>
      </c>
      <c r="E13" s="41">
        <v>2488</v>
      </c>
      <c r="F13" s="42">
        <f t="shared" si="0"/>
        <v>2788</v>
      </c>
      <c r="G13" s="32"/>
      <c r="H13" s="32"/>
      <c r="I13" s="32"/>
      <c r="J13" s="32"/>
    </row>
    <row r="14" spans="1:10" ht="18" x14ac:dyDescent="0.3">
      <c r="A14" s="11" t="s">
        <v>52</v>
      </c>
      <c r="B14" s="15" t="s">
        <v>88</v>
      </c>
      <c r="C14" s="39" t="s">
        <v>91</v>
      </c>
      <c r="D14" s="40">
        <v>37229</v>
      </c>
      <c r="E14" s="41">
        <v>2351</v>
      </c>
      <c r="F14" s="42">
        <f t="shared" si="0"/>
        <v>2651</v>
      </c>
      <c r="G14" s="32"/>
      <c r="H14" s="32"/>
      <c r="I14" s="32"/>
      <c r="J14" s="32"/>
    </row>
    <row r="15" spans="1:10" ht="18" x14ac:dyDescent="0.3">
      <c r="A15" s="11" t="s">
        <v>53</v>
      </c>
      <c r="B15" s="15" t="s">
        <v>90</v>
      </c>
      <c r="C15" s="39" t="s">
        <v>91</v>
      </c>
      <c r="D15" s="40">
        <v>39284</v>
      </c>
      <c r="E15" s="41">
        <v>1723</v>
      </c>
      <c r="F15" s="42">
        <f t="shared" si="0"/>
        <v>2023</v>
      </c>
      <c r="G15" s="32"/>
      <c r="H15" s="32"/>
      <c r="I15" s="32"/>
      <c r="J15" s="32"/>
    </row>
    <row r="16" spans="1:10" ht="18" x14ac:dyDescent="0.3">
      <c r="A16" s="11" t="s">
        <v>54</v>
      </c>
      <c r="B16" s="15" t="s">
        <v>92</v>
      </c>
      <c r="C16" s="39" t="s">
        <v>89</v>
      </c>
      <c r="D16" s="40">
        <v>35959</v>
      </c>
      <c r="E16" s="41">
        <v>1068</v>
      </c>
      <c r="F16" s="42">
        <f t="shared" si="0"/>
        <v>1368</v>
      </c>
      <c r="G16" s="32"/>
      <c r="H16" s="32"/>
      <c r="I16" s="32"/>
      <c r="J16" s="32"/>
    </row>
    <row r="17" spans="1:10" ht="18" x14ac:dyDescent="0.3">
      <c r="A17" s="11" t="s">
        <v>55</v>
      </c>
      <c r="B17" s="15" t="s">
        <v>93</v>
      </c>
      <c r="C17" s="39" t="s">
        <v>91</v>
      </c>
      <c r="D17" s="46">
        <v>40313</v>
      </c>
      <c r="E17" s="41">
        <v>1821</v>
      </c>
      <c r="F17" s="42">
        <f t="shared" si="0"/>
        <v>2121</v>
      </c>
      <c r="G17" s="32"/>
      <c r="H17" s="32"/>
      <c r="I17" s="32"/>
      <c r="J17" s="32"/>
    </row>
    <row r="18" spans="1:10" ht="18" x14ac:dyDescent="0.3">
      <c r="A18" s="11" t="s">
        <v>56</v>
      </c>
      <c r="B18" s="15" t="s">
        <v>95</v>
      </c>
      <c r="C18" s="39" t="s">
        <v>91</v>
      </c>
      <c r="D18" s="40">
        <v>39199</v>
      </c>
      <c r="E18" s="41">
        <v>2257</v>
      </c>
      <c r="F18" s="42">
        <f t="shared" si="0"/>
        <v>2557</v>
      </c>
      <c r="G18" s="32"/>
      <c r="H18" s="32"/>
      <c r="I18" s="32"/>
      <c r="J18" s="32"/>
    </row>
    <row r="19" spans="1:10" ht="18" x14ac:dyDescent="0.3">
      <c r="A19" s="11" t="s">
        <v>57</v>
      </c>
      <c r="B19" s="15" t="s">
        <v>96</v>
      </c>
      <c r="C19" s="39" t="s">
        <v>89</v>
      </c>
      <c r="D19" s="40">
        <v>40591</v>
      </c>
      <c r="E19" s="41">
        <v>852</v>
      </c>
      <c r="F19" s="42">
        <f t="shared" si="0"/>
        <v>1152</v>
      </c>
      <c r="G19" s="32"/>
      <c r="H19" s="32"/>
      <c r="I19" s="32"/>
      <c r="J19" s="32"/>
    </row>
    <row r="20" spans="1:10" ht="18" x14ac:dyDescent="0.3">
      <c r="A20" s="15" t="s">
        <v>58</v>
      </c>
      <c r="B20" s="15" t="s">
        <v>96</v>
      </c>
      <c r="C20" s="39" t="s">
        <v>91</v>
      </c>
      <c r="D20" s="40">
        <v>39157</v>
      </c>
      <c r="E20" s="41">
        <v>2187</v>
      </c>
      <c r="F20" s="42">
        <f t="shared" si="0"/>
        <v>2487</v>
      </c>
      <c r="G20" s="32"/>
      <c r="H20" s="32"/>
      <c r="I20" s="32"/>
      <c r="J20" s="32"/>
    </row>
    <row r="21" spans="1:10" ht="18" x14ac:dyDescent="0.3">
      <c r="A21" s="15" t="s">
        <v>59</v>
      </c>
      <c r="B21" s="15" t="s">
        <v>93</v>
      </c>
      <c r="C21" s="39" t="s">
        <v>97</v>
      </c>
      <c r="D21" s="40">
        <v>36084</v>
      </c>
      <c r="E21" s="41">
        <v>1159</v>
      </c>
      <c r="F21" s="42">
        <f t="shared" si="0"/>
        <v>1459</v>
      </c>
      <c r="G21" s="32"/>
      <c r="H21" s="32"/>
      <c r="I21" s="32"/>
      <c r="J21" s="32"/>
    </row>
  </sheetData>
  <mergeCells count="1">
    <mergeCell ref="I5:J5"/>
  </mergeCells>
  <conditionalFormatting sqref="D1:D21">
    <cfRule type="timePeriod" dxfId="0" priority="2" timePeriod="lastMonth">
      <formula>AND(MONTH(D1)=MONTH(EDATE(TODAY(),0-1)),YEAR(D1)=YEAR(EDATE(TODAY(),0-1)))</formula>
    </cfRule>
  </conditionalFormatting>
  <conditionalFormatting sqref="E1">
    <cfRule type="colorScale" priority="3">
      <colorScale>
        <cfvo type="num" val="1000"/>
        <cfvo type="max"/>
        <color rgb="FFFF7128"/>
        <color rgb="FFFFEF9C"/>
      </colorScale>
    </cfRule>
    <cfRule type="colorScale" priority="4">
      <colorScale>
        <cfvo type="num" val="1000"/>
        <cfvo type="max"/>
        <color theme="7"/>
        <color rgb="FFFFEF9C"/>
      </colorScale>
    </cfRule>
  </conditionalFormatting>
  <conditionalFormatting sqref="E2:E21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{C86A0361-8E26-4D01-96E0-D8D18F65635B}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86A0361-8E26-4D01-96E0-D8D18F65635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E2:E21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6CAB3-C9DD-4729-B735-F9E8CD5D83B6}">
  <dimension ref="A1:O20"/>
  <sheetViews>
    <sheetView topLeftCell="E1" zoomScale="176" zoomScaleNormal="176" workbookViewId="0">
      <selection activeCell="P18" sqref="P18"/>
    </sheetView>
  </sheetViews>
  <sheetFormatPr defaultRowHeight="14.4" x14ac:dyDescent="0.3"/>
  <cols>
    <col min="2" max="2" width="12.21875" bestFit="1" customWidth="1"/>
    <col min="4" max="4" width="8.6640625" bestFit="1" customWidth="1"/>
    <col min="5" max="5" width="8.44140625" bestFit="1" customWidth="1"/>
    <col min="6" max="6" width="9.33203125" bestFit="1" customWidth="1"/>
    <col min="7" max="7" width="8.6640625" bestFit="1" customWidth="1"/>
    <col min="8" max="9" width="10.44140625" bestFit="1" customWidth="1"/>
    <col min="10" max="10" width="8.6640625" bestFit="1" customWidth="1"/>
    <col min="11" max="11" width="8.44140625" bestFit="1" customWidth="1"/>
    <col min="12" max="12" width="9.33203125" bestFit="1" customWidth="1"/>
    <col min="13" max="13" width="8.6640625" bestFit="1" customWidth="1"/>
    <col min="14" max="15" width="10.44140625" bestFit="1" customWidth="1"/>
  </cols>
  <sheetData>
    <row r="1" spans="1:15" x14ac:dyDescent="0.3">
      <c r="D1" s="69" t="s">
        <v>99</v>
      </c>
      <c r="E1" s="69"/>
      <c r="F1" s="69"/>
      <c r="G1" s="69"/>
      <c r="H1" s="69"/>
      <c r="I1" s="69"/>
      <c r="J1" s="69" t="s">
        <v>100</v>
      </c>
      <c r="K1" s="69"/>
      <c r="L1" s="69"/>
      <c r="M1" s="69"/>
      <c r="N1" s="69"/>
      <c r="O1" s="69"/>
    </row>
    <row r="2" spans="1:15" x14ac:dyDescent="0.3">
      <c r="A2" s="47" t="s">
        <v>101</v>
      </c>
      <c r="B2" s="47" t="s">
        <v>102</v>
      </c>
      <c r="C2" s="48" t="s">
        <v>103</v>
      </c>
      <c r="D2" s="49" t="s">
        <v>104</v>
      </c>
      <c r="E2" s="49" t="s">
        <v>105</v>
      </c>
      <c r="F2" s="49" t="s">
        <v>106</v>
      </c>
      <c r="G2" s="49" t="s">
        <v>107</v>
      </c>
      <c r="H2" s="49" t="s">
        <v>108</v>
      </c>
      <c r="I2" s="49" t="s">
        <v>109</v>
      </c>
      <c r="J2" s="50" t="s">
        <v>104</v>
      </c>
      <c r="K2" s="50" t="s">
        <v>105</v>
      </c>
      <c r="L2" s="50" t="s">
        <v>106</v>
      </c>
      <c r="M2" s="50" t="s">
        <v>107</v>
      </c>
      <c r="N2" s="50" t="s">
        <v>108</v>
      </c>
      <c r="O2" s="50" t="s">
        <v>109</v>
      </c>
    </row>
    <row r="3" spans="1:15" x14ac:dyDescent="0.3">
      <c r="A3" s="2">
        <v>1</v>
      </c>
      <c r="B3" s="51" t="s">
        <v>110</v>
      </c>
      <c r="C3" s="52">
        <v>100</v>
      </c>
      <c r="D3" s="2">
        <v>118</v>
      </c>
      <c r="E3" s="2">
        <v>92</v>
      </c>
      <c r="F3" s="2">
        <v>126</v>
      </c>
      <c r="G3" s="2">
        <v>210</v>
      </c>
      <c r="H3" s="2">
        <v>86</v>
      </c>
      <c r="I3" s="2">
        <v>220</v>
      </c>
      <c r="J3" s="53">
        <f>D3*$C3</f>
        <v>11800</v>
      </c>
      <c r="K3" s="53">
        <f t="shared" ref="K3:O3" si="0">E3*$C3</f>
        <v>9200</v>
      </c>
      <c r="L3" s="53">
        <f t="shared" si="0"/>
        <v>12600</v>
      </c>
      <c r="M3" s="53">
        <f t="shared" si="0"/>
        <v>21000</v>
      </c>
      <c r="N3" s="53">
        <f t="shared" si="0"/>
        <v>8600</v>
      </c>
      <c r="O3" s="53">
        <f t="shared" si="0"/>
        <v>22000</v>
      </c>
    </row>
    <row r="4" spans="1:15" x14ac:dyDescent="0.3">
      <c r="A4" s="2">
        <v>2</v>
      </c>
      <c r="B4" s="51" t="s">
        <v>111</v>
      </c>
      <c r="C4" s="52">
        <v>200</v>
      </c>
      <c r="D4" s="2">
        <v>105</v>
      </c>
      <c r="E4" s="2">
        <v>123</v>
      </c>
      <c r="F4" s="2">
        <v>143</v>
      </c>
      <c r="G4" s="2">
        <v>87</v>
      </c>
      <c r="H4" s="2">
        <v>69</v>
      </c>
      <c r="I4" s="2">
        <v>202</v>
      </c>
      <c r="J4" s="53">
        <f t="shared" ref="J4:J20" si="1">D4*$C4</f>
        <v>21000</v>
      </c>
      <c r="K4" s="53">
        <f t="shared" ref="K4:K20" si="2">E4*$C4</f>
        <v>24600</v>
      </c>
      <c r="L4" s="53">
        <f t="shared" ref="L4:L20" si="3">F4*$C4</f>
        <v>28600</v>
      </c>
      <c r="M4" s="53">
        <f t="shared" ref="M4:M20" si="4">G4*$C4</f>
        <v>17400</v>
      </c>
      <c r="N4" s="53">
        <f t="shared" ref="N4:N20" si="5">H4*$C4</f>
        <v>13800</v>
      </c>
      <c r="O4" s="53">
        <f t="shared" ref="O4:O20" si="6">I4*$C4</f>
        <v>40400</v>
      </c>
    </row>
    <row r="5" spans="1:15" x14ac:dyDescent="0.3">
      <c r="A5" s="2">
        <v>3</v>
      </c>
      <c r="B5" s="51" t="s">
        <v>112</v>
      </c>
      <c r="C5" s="52">
        <v>120</v>
      </c>
      <c r="D5" s="2">
        <v>186</v>
      </c>
      <c r="E5" s="2">
        <v>122</v>
      </c>
      <c r="F5" s="2">
        <v>143</v>
      </c>
      <c r="G5" s="2">
        <v>138</v>
      </c>
      <c r="H5" s="2">
        <v>196</v>
      </c>
      <c r="I5" s="2">
        <v>174</v>
      </c>
      <c r="J5" s="53">
        <f t="shared" si="1"/>
        <v>22320</v>
      </c>
      <c r="K5" s="53">
        <f t="shared" si="2"/>
        <v>14640</v>
      </c>
      <c r="L5" s="53">
        <f t="shared" si="3"/>
        <v>17160</v>
      </c>
      <c r="M5" s="53">
        <f t="shared" si="4"/>
        <v>16560</v>
      </c>
      <c r="N5" s="53">
        <f t="shared" si="5"/>
        <v>23520</v>
      </c>
      <c r="O5" s="53">
        <f t="shared" si="6"/>
        <v>20880</v>
      </c>
    </row>
    <row r="6" spans="1:15" x14ac:dyDescent="0.3">
      <c r="A6" s="2">
        <v>4</v>
      </c>
      <c r="B6" s="51" t="s">
        <v>113</v>
      </c>
      <c r="C6" s="52">
        <v>20</v>
      </c>
      <c r="D6" s="2">
        <v>121</v>
      </c>
      <c r="E6" s="2">
        <v>97</v>
      </c>
      <c r="F6" s="2">
        <v>171</v>
      </c>
      <c r="G6" s="2">
        <v>206</v>
      </c>
      <c r="H6" s="2">
        <v>183</v>
      </c>
      <c r="I6" s="2">
        <v>61</v>
      </c>
      <c r="J6" s="53">
        <f t="shared" si="1"/>
        <v>2420</v>
      </c>
      <c r="K6" s="53">
        <f t="shared" si="2"/>
        <v>1940</v>
      </c>
      <c r="L6" s="53">
        <f t="shared" si="3"/>
        <v>3420</v>
      </c>
      <c r="M6" s="53">
        <f t="shared" si="4"/>
        <v>4120</v>
      </c>
      <c r="N6" s="53">
        <f t="shared" si="5"/>
        <v>3660</v>
      </c>
      <c r="O6" s="53">
        <f t="shared" si="6"/>
        <v>1220</v>
      </c>
    </row>
    <row r="7" spans="1:15" x14ac:dyDescent="0.3">
      <c r="A7" s="2">
        <v>5</v>
      </c>
      <c r="B7" s="51" t="s">
        <v>114</v>
      </c>
      <c r="C7" s="52">
        <v>30</v>
      </c>
      <c r="D7" s="2">
        <v>52</v>
      </c>
      <c r="E7" s="2">
        <v>215</v>
      </c>
      <c r="F7" s="2">
        <v>77</v>
      </c>
      <c r="G7" s="2">
        <v>199</v>
      </c>
      <c r="H7" s="2">
        <v>156</v>
      </c>
      <c r="I7" s="2">
        <v>58</v>
      </c>
      <c r="J7" s="53">
        <f t="shared" si="1"/>
        <v>1560</v>
      </c>
      <c r="K7" s="53">
        <f t="shared" si="2"/>
        <v>6450</v>
      </c>
      <c r="L7" s="53">
        <f t="shared" si="3"/>
        <v>2310</v>
      </c>
      <c r="M7" s="53">
        <f t="shared" si="4"/>
        <v>5970</v>
      </c>
      <c r="N7" s="53">
        <f t="shared" si="5"/>
        <v>4680</v>
      </c>
      <c r="O7" s="53">
        <f t="shared" si="6"/>
        <v>1740</v>
      </c>
    </row>
    <row r="8" spans="1:15" x14ac:dyDescent="0.3">
      <c r="A8" s="2">
        <v>6</v>
      </c>
      <c r="B8" s="51" t="s">
        <v>110</v>
      </c>
      <c r="C8" s="52">
        <v>120</v>
      </c>
      <c r="D8" s="2">
        <v>134</v>
      </c>
      <c r="E8" s="2">
        <v>212</v>
      </c>
      <c r="F8" s="2">
        <v>160</v>
      </c>
      <c r="G8" s="2">
        <v>166</v>
      </c>
      <c r="H8" s="2">
        <v>229</v>
      </c>
      <c r="I8" s="2">
        <v>111</v>
      </c>
      <c r="J8" s="53">
        <f t="shared" si="1"/>
        <v>16080</v>
      </c>
      <c r="K8" s="53">
        <f t="shared" si="2"/>
        <v>25440</v>
      </c>
      <c r="L8" s="53">
        <f t="shared" si="3"/>
        <v>19200</v>
      </c>
      <c r="M8" s="53">
        <f t="shared" si="4"/>
        <v>19920</v>
      </c>
      <c r="N8" s="53">
        <f t="shared" si="5"/>
        <v>27480</v>
      </c>
      <c r="O8" s="53">
        <f t="shared" si="6"/>
        <v>13320</v>
      </c>
    </row>
    <row r="9" spans="1:15" x14ac:dyDescent="0.3">
      <c r="A9" s="2">
        <v>7</v>
      </c>
      <c r="B9" s="51" t="s">
        <v>115</v>
      </c>
      <c r="C9" s="52">
        <v>15</v>
      </c>
      <c r="D9" s="2">
        <v>69</v>
      </c>
      <c r="E9" s="2">
        <v>169</v>
      </c>
      <c r="F9" s="2">
        <v>194</v>
      </c>
      <c r="G9" s="2">
        <v>214</v>
      </c>
      <c r="H9" s="2">
        <v>183</v>
      </c>
      <c r="I9" s="2">
        <v>175</v>
      </c>
      <c r="J9" s="53">
        <f t="shared" si="1"/>
        <v>1035</v>
      </c>
      <c r="K9" s="53">
        <f t="shared" si="2"/>
        <v>2535</v>
      </c>
      <c r="L9" s="53">
        <f t="shared" si="3"/>
        <v>2910</v>
      </c>
      <c r="M9" s="53">
        <f t="shared" si="4"/>
        <v>3210</v>
      </c>
      <c r="N9" s="53">
        <f t="shared" si="5"/>
        <v>2745</v>
      </c>
      <c r="O9" s="53">
        <f t="shared" si="6"/>
        <v>2625</v>
      </c>
    </row>
    <row r="10" spans="1:15" x14ac:dyDescent="0.3">
      <c r="A10" s="2">
        <v>8</v>
      </c>
      <c r="B10" s="51" t="s">
        <v>116</v>
      </c>
      <c r="C10" s="52">
        <v>60</v>
      </c>
      <c r="D10" s="2">
        <v>81</v>
      </c>
      <c r="E10" s="2">
        <v>150</v>
      </c>
      <c r="F10" s="2">
        <v>235</v>
      </c>
      <c r="G10" s="2">
        <v>223</v>
      </c>
      <c r="H10" s="2">
        <v>52</v>
      </c>
      <c r="I10" s="2">
        <v>97</v>
      </c>
      <c r="J10" s="53">
        <f t="shared" si="1"/>
        <v>4860</v>
      </c>
      <c r="K10" s="53">
        <f t="shared" si="2"/>
        <v>9000</v>
      </c>
      <c r="L10" s="53">
        <f t="shared" si="3"/>
        <v>14100</v>
      </c>
      <c r="M10" s="53">
        <f t="shared" si="4"/>
        <v>13380</v>
      </c>
      <c r="N10" s="53">
        <f t="shared" si="5"/>
        <v>3120</v>
      </c>
      <c r="O10" s="53">
        <f t="shared" si="6"/>
        <v>5820</v>
      </c>
    </row>
    <row r="11" spans="1:15" x14ac:dyDescent="0.3">
      <c r="A11" s="2">
        <v>9</v>
      </c>
      <c r="B11" s="51" t="s">
        <v>113</v>
      </c>
      <c r="C11" s="52">
        <v>10</v>
      </c>
      <c r="D11" s="2">
        <v>77</v>
      </c>
      <c r="E11" s="2">
        <v>147</v>
      </c>
      <c r="F11" s="2">
        <v>190</v>
      </c>
      <c r="G11" s="2">
        <v>159</v>
      </c>
      <c r="H11" s="2">
        <v>117</v>
      </c>
      <c r="I11" s="2">
        <v>117</v>
      </c>
      <c r="J11" s="53">
        <f t="shared" si="1"/>
        <v>770</v>
      </c>
      <c r="K11" s="53">
        <f t="shared" si="2"/>
        <v>1470</v>
      </c>
      <c r="L11" s="53">
        <f t="shared" si="3"/>
        <v>1900</v>
      </c>
      <c r="M11" s="53">
        <f t="shared" si="4"/>
        <v>1590</v>
      </c>
      <c r="N11" s="53">
        <f t="shared" si="5"/>
        <v>1170</v>
      </c>
      <c r="O11" s="53">
        <f t="shared" si="6"/>
        <v>1170</v>
      </c>
    </row>
    <row r="12" spans="1:15" x14ac:dyDescent="0.3">
      <c r="A12" s="2">
        <v>10</v>
      </c>
      <c r="B12" s="51" t="s">
        <v>114</v>
      </c>
      <c r="C12" s="52">
        <v>205</v>
      </c>
      <c r="D12" s="2">
        <v>204</v>
      </c>
      <c r="E12" s="2">
        <v>165</v>
      </c>
      <c r="F12" s="2">
        <v>165</v>
      </c>
      <c r="G12" s="2">
        <v>201</v>
      </c>
      <c r="H12" s="2">
        <v>227</v>
      </c>
      <c r="I12" s="2">
        <v>116</v>
      </c>
      <c r="J12" s="53">
        <f t="shared" si="1"/>
        <v>41820</v>
      </c>
      <c r="K12" s="53">
        <f t="shared" si="2"/>
        <v>33825</v>
      </c>
      <c r="L12" s="53">
        <f t="shared" si="3"/>
        <v>33825</v>
      </c>
      <c r="M12" s="53">
        <f t="shared" si="4"/>
        <v>41205</v>
      </c>
      <c r="N12" s="53">
        <f t="shared" si="5"/>
        <v>46535</v>
      </c>
      <c r="O12" s="53">
        <f t="shared" si="6"/>
        <v>23780</v>
      </c>
    </row>
    <row r="13" spans="1:15" x14ac:dyDescent="0.3">
      <c r="A13" s="2">
        <v>11</v>
      </c>
      <c r="B13" s="51" t="s">
        <v>110</v>
      </c>
      <c r="C13" s="52">
        <v>300</v>
      </c>
      <c r="D13" s="2">
        <v>166</v>
      </c>
      <c r="E13" s="2">
        <v>54</v>
      </c>
      <c r="F13" s="2">
        <v>145</v>
      </c>
      <c r="G13" s="2">
        <v>226</v>
      </c>
      <c r="H13" s="2">
        <v>66</v>
      </c>
      <c r="I13" s="2">
        <v>199</v>
      </c>
      <c r="J13" s="53">
        <f t="shared" si="1"/>
        <v>49800</v>
      </c>
      <c r="K13" s="53">
        <f t="shared" si="2"/>
        <v>16200</v>
      </c>
      <c r="L13" s="53">
        <f t="shared" si="3"/>
        <v>43500</v>
      </c>
      <c r="M13" s="53">
        <f t="shared" si="4"/>
        <v>67800</v>
      </c>
      <c r="N13" s="53">
        <f t="shared" si="5"/>
        <v>19800</v>
      </c>
      <c r="O13" s="53">
        <f t="shared" si="6"/>
        <v>59700</v>
      </c>
    </row>
    <row r="14" spans="1:15" x14ac:dyDescent="0.3">
      <c r="A14" s="2">
        <v>12</v>
      </c>
      <c r="B14" s="51" t="s">
        <v>111</v>
      </c>
      <c r="C14" s="52">
        <v>350</v>
      </c>
      <c r="D14" s="2">
        <v>58</v>
      </c>
      <c r="E14" s="2">
        <v>82</v>
      </c>
      <c r="F14" s="2">
        <v>230</v>
      </c>
      <c r="G14" s="2">
        <v>104</v>
      </c>
      <c r="H14" s="2">
        <v>65</v>
      </c>
      <c r="I14" s="2">
        <v>211</v>
      </c>
      <c r="J14" s="53">
        <f t="shared" si="1"/>
        <v>20300</v>
      </c>
      <c r="K14" s="53">
        <f t="shared" si="2"/>
        <v>28700</v>
      </c>
      <c r="L14" s="53">
        <f t="shared" si="3"/>
        <v>80500</v>
      </c>
      <c r="M14" s="53">
        <f t="shared" si="4"/>
        <v>36400</v>
      </c>
      <c r="N14" s="53">
        <f t="shared" si="5"/>
        <v>22750</v>
      </c>
      <c r="O14" s="53">
        <f t="shared" si="6"/>
        <v>73850</v>
      </c>
    </row>
    <row r="15" spans="1:15" x14ac:dyDescent="0.3">
      <c r="A15" s="2">
        <v>13</v>
      </c>
      <c r="B15" s="51" t="s">
        <v>117</v>
      </c>
      <c r="C15" s="52">
        <v>400</v>
      </c>
      <c r="D15" s="2">
        <v>143</v>
      </c>
      <c r="E15" s="2">
        <v>169</v>
      </c>
      <c r="F15" s="2">
        <v>129</v>
      </c>
      <c r="G15" s="2">
        <v>147</v>
      </c>
      <c r="H15" s="2">
        <v>213</v>
      </c>
      <c r="I15" s="2">
        <v>133</v>
      </c>
      <c r="J15" s="53">
        <f t="shared" si="1"/>
        <v>57200</v>
      </c>
      <c r="K15" s="53">
        <f t="shared" si="2"/>
        <v>67600</v>
      </c>
      <c r="L15" s="53">
        <f t="shared" si="3"/>
        <v>51600</v>
      </c>
      <c r="M15" s="53">
        <f t="shared" si="4"/>
        <v>58800</v>
      </c>
      <c r="N15" s="53">
        <f t="shared" si="5"/>
        <v>85200</v>
      </c>
      <c r="O15" s="53">
        <f t="shared" si="6"/>
        <v>53200</v>
      </c>
    </row>
    <row r="16" spans="1:15" x14ac:dyDescent="0.3">
      <c r="A16" s="2">
        <v>14</v>
      </c>
      <c r="B16" s="51" t="s">
        <v>113</v>
      </c>
      <c r="C16" s="52">
        <v>150</v>
      </c>
      <c r="D16" s="2">
        <v>109</v>
      </c>
      <c r="E16" s="2">
        <v>152</v>
      </c>
      <c r="F16" s="2">
        <v>149</v>
      </c>
      <c r="G16" s="2">
        <v>50</v>
      </c>
      <c r="H16" s="2">
        <v>226</v>
      </c>
      <c r="I16" s="2">
        <v>161</v>
      </c>
      <c r="J16" s="53">
        <f t="shared" si="1"/>
        <v>16350</v>
      </c>
      <c r="K16" s="53">
        <f t="shared" si="2"/>
        <v>22800</v>
      </c>
      <c r="L16" s="53">
        <f t="shared" si="3"/>
        <v>22350</v>
      </c>
      <c r="M16" s="53">
        <f t="shared" si="4"/>
        <v>7500</v>
      </c>
      <c r="N16" s="53">
        <f t="shared" si="5"/>
        <v>33900</v>
      </c>
      <c r="O16" s="53">
        <f t="shared" si="6"/>
        <v>24150</v>
      </c>
    </row>
    <row r="17" spans="1:15" x14ac:dyDescent="0.3">
      <c r="A17" s="2">
        <v>15</v>
      </c>
      <c r="B17" s="51" t="s">
        <v>114</v>
      </c>
      <c r="C17" s="52">
        <v>600</v>
      </c>
      <c r="D17" s="2">
        <v>111</v>
      </c>
      <c r="E17" s="2">
        <v>193</v>
      </c>
      <c r="F17" s="2">
        <v>145</v>
      </c>
      <c r="G17" s="2">
        <v>116</v>
      </c>
      <c r="H17" s="2">
        <v>219</v>
      </c>
      <c r="I17" s="2">
        <v>231</v>
      </c>
      <c r="J17" s="53">
        <f t="shared" si="1"/>
        <v>66600</v>
      </c>
      <c r="K17" s="53">
        <f t="shared" si="2"/>
        <v>115800</v>
      </c>
      <c r="L17" s="53">
        <f t="shared" si="3"/>
        <v>87000</v>
      </c>
      <c r="M17" s="53">
        <f t="shared" si="4"/>
        <v>69600</v>
      </c>
      <c r="N17" s="53">
        <f t="shared" si="5"/>
        <v>131400</v>
      </c>
      <c r="O17" s="53">
        <f t="shared" si="6"/>
        <v>138600</v>
      </c>
    </row>
    <row r="18" spans="1:15" x14ac:dyDescent="0.3">
      <c r="A18" s="2">
        <v>16</v>
      </c>
      <c r="B18" s="51" t="s">
        <v>110</v>
      </c>
      <c r="C18" s="52">
        <v>120</v>
      </c>
      <c r="D18" s="2">
        <v>148</v>
      </c>
      <c r="E18" s="2">
        <v>115</v>
      </c>
      <c r="F18" s="2">
        <v>92</v>
      </c>
      <c r="G18" s="2">
        <v>219</v>
      </c>
      <c r="H18" s="2">
        <v>78</v>
      </c>
      <c r="I18" s="2">
        <v>191</v>
      </c>
      <c r="J18" s="53">
        <f t="shared" si="1"/>
        <v>17760</v>
      </c>
      <c r="K18" s="53">
        <f t="shared" si="2"/>
        <v>13800</v>
      </c>
      <c r="L18" s="53">
        <f t="shared" si="3"/>
        <v>11040</v>
      </c>
      <c r="M18" s="53">
        <f t="shared" si="4"/>
        <v>26280</v>
      </c>
      <c r="N18" s="53">
        <f t="shared" si="5"/>
        <v>9360</v>
      </c>
      <c r="O18" s="53">
        <f t="shared" si="6"/>
        <v>22920</v>
      </c>
    </row>
    <row r="19" spans="1:15" x14ac:dyDescent="0.3">
      <c r="A19" s="2">
        <v>17</v>
      </c>
      <c r="B19" s="51" t="s">
        <v>111</v>
      </c>
      <c r="C19" s="52">
        <v>100</v>
      </c>
      <c r="D19" s="2">
        <v>72</v>
      </c>
      <c r="E19" s="2">
        <v>88</v>
      </c>
      <c r="F19" s="2">
        <v>180</v>
      </c>
      <c r="G19" s="2">
        <v>160</v>
      </c>
      <c r="H19" s="2">
        <v>192</v>
      </c>
      <c r="I19" s="2">
        <v>125</v>
      </c>
      <c r="J19" s="53">
        <f t="shared" si="1"/>
        <v>7200</v>
      </c>
      <c r="K19" s="53">
        <f t="shared" si="2"/>
        <v>8800</v>
      </c>
      <c r="L19" s="53">
        <f t="shared" si="3"/>
        <v>18000</v>
      </c>
      <c r="M19" s="53">
        <f t="shared" si="4"/>
        <v>16000</v>
      </c>
      <c r="N19" s="53">
        <f t="shared" si="5"/>
        <v>19200</v>
      </c>
      <c r="O19" s="53">
        <f t="shared" si="6"/>
        <v>12500</v>
      </c>
    </row>
    <row r="20" spans="1:15" x14ac:dyDescent="0.3">
      <c r="A20" s="2">
        <v>18</v>
      </c>
      <c r="B20" s="51" t="s">
        <v>118</v>
      </c>
      <c r="C20" s="52">
        <v>900</v>
      </c>
      <c r="D20" s="2">
        <v>51</v>
      </c>
      <c r="E20" s="2">
        <v>104</v>
      </c>
      <c r="F20" s="2">
        <v>69</v>
      </c>
      <c r="G20" s="2">
        <v>178</v>
      </c>
      <c r="H20" s="2">
        <v>201</v>
      </c>
      <c r="I20" s="2">
        <v>174</v>
      </c>
      <c r="J20" s="53">
        <f t="shared" si="1"/>
        <v>45900</v>
      </c>
      <c r="K20" s="53">
        <f t="shared" si="2"/>
        <v>93600</v>
      </c>
      <c r="L20" s="53">
        <f t="shared" si="3"/>
        <v>62100</v>
      </c>
      <c r="M20" s="53">
        <f t="shared" si="4"/>
        <v>160200</v>
      </c>
      <c r="N20" s="53">
        <f t="shared" si="5"/>
        <v>180900</v>
      </c>
      <c r="O20" s="53">
        <f t="shared" si="6"/>
        <v>156600</v>
      </c>
    </row>
  </sheetData>
  <mergeCells count="2">
    <mergeCell ref="D1:I1"/>
    <mergeCell ref="J1:O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8C4535-02E1-4814-8BF3-4B5C2291C47B}">
  <dimension ref="A1:O21"/>
  <sheetViews>
    <sheetView tabSelected="1" topLeftCell="B1" zoomScale="150" zoomScaleNormal="150" workbookViewId="0">
      <selection activeCell="L3" sqref="L3"/>
    </sheetView>
  </sheetViews>
  <sheetFormatPr defaultRowHeight="14.4" x14ac:dyDescent="0.3"/>
  <cols>
    <col min="1" max="1" width="4.21875" bestFit="1" customWidth="1"/>
    <col min="2" max="2" width="12.77734375" bestFit="1" customWidth="1"/>
    <col min="4" max="4" width="8.6640625" bestFit="1" customWidth="1"/>
    <col min="5" max="5" width="8.44140625" bestFit="1" customWidth="1"/>
    <col min="6" max="6" width="9.33203125" bestFit="1" customWidth="1"/>
    <col min="7" max="7" width="8.6640625" bestFit="1" customWidth="1"/>
    <col min="8" max="9" width="10.5546875" bestFit="1" customWidth="1"/>
    <col min="10" max="12" width="9.44140625" bestFit="1" customWidth="1"/>
    <col min="13" max="15" width="10.5546875" bestFit="1" customWidth="1"/>
  </cols>
  <sheetData>
    <row r="1" spans="1:15" x14ac:dyDescent="0.3">
      <c r="D1" s="70" t="s">
        <v>119</v>
      </c>
      <c r="E1" s="70"/>
      <c r="F1" s="70"/>
      <c r="G1" s="70"/>
      <c r="H1" s="70"/>
      <c r="I1" s="70"/>
      <c r="J1" s="71" t="s">
        <v>100</v>
      </c>
      <c r="K1" s="72"/>
      <c r="L1" s="72"/>
      <c r="M1" s="72"/>
      <c r="N1" s="72"/>
      <c r="O1" s="73"/>
    </row>
    <row r="2" spans="1:15" x14ac:dyDescent="0.3">
      <c r="C2" s="54" t="s">
        <v>120</v>
      </c>
      <c r="D2" s="55">
        <v>50</v>
      </c>
      <c r="E2" s="55">
        <v>150</v>
      </c>
      <c r="F2" s="55">
        <v>200</v>
      </c>
      <c r="G2" s="55">
        <v>300</v>
      </c>
      <c r="H2" s="55">
        <v>412</v>
      </c>
      <c r="I2" s="55">
        <v>550</v>
      </c>
      <c r="J2" s="74"/>
      <c r="K2" s="75"/>
      <c r="L2" s="75"/>
      <c r="M2" s="75"/>
      <c r="N2" s="75"/>
      <c r="O2" s="76"/>
    </row>
    <row r="3" spans="1:15" x14ac:dyDescent="0.3">
      <c r="A3" s="56" t="s">
        <v>101</v>
      </c>
      <c r="B3" s="56" t="s">
        <v>102</v>
      </c>
      <c r="C3" s="57" t="s">
        <v>121</v>
      </c>
      <c r="D3" s="49" t="s">
        <v>104</v>
      </c>
      <c r="E3" s="49" t="s">
        <v>105</v>
      </c>
      <c r="F3" s="49" t="s">
        <v>106</v>
      </c>
      <c r="G3" s="49" t="s">
        <v>107</v>
      </c>
      <c r="H3" s="49" t="s">
        <v>108</v>
      </c>
      <c r="I3" s="49" t="s">
        <v>109</v>
      </c>
      <c r="J3" s="50" t="s">
        <v>104</v>
      </c>
      <c r="K3" s="50" t="s">
        <v>105</v>
      </c>
      <c r="L3" s="50" t="s">
        <v>106</v>
      </c>
      <c r="M3" s="50" t="s">
        <v>107</v>
      </c>
      <c r="N3" s="50" t="s">
        <v>108</v>
      </c>
      <c r="O3" s="50" t="s">
        <v>109</v>
      </c>
    </row>
    <row r="4" spans="1:15" x14ac:dyDescent="0.3">
      <c r="A4" s="2">
        <v>1</v>
      </c>
      <c r="B4" s="51" t="s">
        <v>110</v>
      </c>
      <c r="C4" s="52">
        <v>100</v>
      </c>
      <c r="D4" s="2">
        <v>5900</v>
      </c>
      <c r="E4" s="2">
        <v>4600</v>
      </c>
      <c r="F4" s="2">
        <v>6300</v>
      </c>
      <c r="G4" s="2">
        <v>10500</v>
      </c>
      <c r="H4" s="2">
        <v>4300</v>
      </c>
      <c r="I4" s="2">
        <v>11000</v>
      </c>
      <c r="J4" s="53">
        <f>D4*($C4+D$2)</f>
        <v>885000</v>
      </c>
      <c r="K4" s="53">
        <f t="shared" ref="K4:O4" si="0">E4*($C4+E$2)</f>
        <v>1150000</v>
      </c>
      <c r="L4" s="53">
        <f t="shared" si="0"/>
        <v>1890000</v>
      </c>
      <c r="M4" s="53">
        <f t="shared" si="0"/>
        <v>4200000</v>
      </c>
      <c r="N4" s="53">
        <f t="shared" si="0"/>
        <v>2201600</v>
      </c>
      <c r="O4" s="53">
        <f t="shared" si="0"/>
        <v>7150000</v>
      </c>
    </row>
    <row r="5" spans="1:15" x14ac:dyDescent="0.3">
      <c r="A5" s="2">
        <v>2</v>
      </c>
      <c r="B5" s="51" t="s">
        <v>111</v>
      </c>
      <c r="C5" s="52">
        <v>200</v>
      </c>
      <c r="D5" s="2">
        <v>7350</v>
      </c>
      <c r="E5" s="2">
        <v>8610</v>
      </c>
      <c r="F5" s="2">
        <v>10010</v>
      </c>
      <c r="G5" s="2">
        <v>6090</v>
      </c>
      <c r="H5" s="2">
        <v>4830</v>
      </c>
      <c r="I5" s="2">
        <v>14140</v>
      </c>
      <c r="J5" s="53">
        <f t="shared" ref="J5:J21" si="1">D5*($C5+D$2)</f>
        <v>1837500</v>
      </c>
      <c r="K5" s="53">
        <f t="shared" ref="K5:K21" si="2">E5*($C5+E$2)</f>
        <v>3013500</v>
      </c>
      <c r="L5" s="53">
        <f t="shared" ref="L5:L21" si="3">F5*($C5+F$2)</f>
        <v>4004000</v>
      </c>
      <c r="M5" s="53">
        <f t="shared" ref="M5:M21" si="4">G5*($C5+G$2)</f>
        <v>3045000</v>
      </c>
      <c r="N5" s="53">
        <f t="shared" ref="N5:N21" si="5">H5*($C5+H$2)</f>
        <v>2955960</v>
      </c>
      <c r="O5" s="53">
        <f t="shared" ref="O5:O21" si="6">I5*($C5+I$2)</f>
        <v>10605000</v>
      </c>
    </row>
    <row r="6" spans="1:15" x14ac:dyDescent="0.3">
      <c r="A6" s="2">
        <v>3</v>
      </c>
      <c r="B6" s="51" t="s">
        <v>112</v>
      </c>
      <c r="C6" s="52">
        <v>120</v>
      </c>
      <c r="D6" s="2">
        <v>22320</v>
      </c>
      <c r="E6" s="2">
        <v>14640</v>
      </c>
      <c r="F6" s="2">
        <v>17160</v>
      </c>
      <c r="G6" s="2">
        <v>16560</v>
      </c>
      <c r="H6" s="2">
        <v>23520</v>
      </c>
      <c r="I6" s="2">
        <v>20880</v>
      </c>
      <c r="J6" s="53">
        <f t="shared" si="1"/>
        <v>3794400</v>
      </c>
      <c r="K6" s="53">
        <f t="shared" si="2"/>
        <v>3952800</v>
      </c>
      <c r="L6" s="53">
        <f t="shared" si="3"/>
        <v>5491200</v>
      </c>
      <c r="M6" s="53">
        <f t="shared" si="4"/>
        <v>6955200</v>
      </c>
      <c r="N6" s="53">
        <f t="shared" si="5"/>
        <v>12512640</v>
      </c>
      <c r="O6" s="53">
        <f t="shared" si="6"/>
        <v>13989600</v>
      </c>
    </row>
    <row r="7" spans="1:15" x14ac:dyDescent="0.3">
      <c r="A7" s="2">
        <v>4</v>
      </c>
      <c r="B7" s="51" t="s">
        <v>113</v>
      </c>
      <c r="C7" s="52">
        <v>20</v>
      </c>
      <c r="D7" s="2">
        <v>2420</v>
      </c>
      <c r="E7" s="2">
        <v>1940</v>
      </c>
      <c r="F7" s="2">
        <v>3420</v>
      </c>
      <c r="G7" s="2">
        <v>4120</v>
      </c>
      <c r="H7" s="2">
        <v>3660</v>
      </c>
      <c r="I7" s="2">
        <v>1220</v>
      </c>
      <c r="J7" s="53">
        <f t="shared" si="1"/>
        <v>169400</v>
      </c>
      <c r="K7" s="53">
        <f t="shared" si="2"/>
        <v>329800</v>
      </c>
      <c r="L7" s="53">
        <f t="shared" si="3"/>
        <v>752400</v>
      </c>
      <c r="M7" s="53">
        <f t="shared" si="4"/>
        <v>1318400</v>
      </c>
      <c r="N7" s="53">
        <f t="shared" si="5"/>
        <v>1581120</v>
      </c>
      <c r="O7" s="53">
        <f t="shared" si="6"/>
        <v>695400</v>
      </c>
    </row>
    <row r="8" spans="1:15" x14ac:dyDescent="0.3">
      <c r="A8" s="2">
        <v>5</v>
      </c>
      <c r="B8" s="51" t="s">
        <v>114</v>
      </c>
      <c r="C8" s="52">
        <v>30</v>
      </c>
      <c r="D8" s="2">
        <v>1560</v>
      </c>
      <c r="E8" s="2">
        <v>6450</v>
      </c>
      <c r="F8" s="2">
        <v>2310</v>
      </c>
      <c r="G8" s="2">
        <v>5970</v>
      </c>
      <c r="H8" s="2">
        <v>4680</v>
      </c>
      <c r="I8" s="2">
        <v>1740</v>
      </c>
      <c r="J8" s="53">
        <f t="shared" si="1"/>
        <v>124800</v>
      </c>
      <c r="K8" s="53">
        <f t="shared" si="2"/>
        <v>1161000</v>
      </c>
      <c r="L8" s="53">
        <f t="shared" si="3"/>
        <v>531300</v>
      </c>
      <c r="M8" s="53">
        <f t="shared" si="4"/>
        <v>1970100</v>
      </c>
      <c r="N8" s="53">
        <f t="shared" si="5"/>
        <v>2068560</v>
      </c>
      <c r="O8" s="53">
        <f t="shared" si="6"/>
        <v>1009200</v>
      </c>
    </row>
    <row r="9" spans="1:15" x14ac:dyDescent="0.3">
      <c r="A9" s="2">
        <v>6</v>
      </c>
      <c r="B9" s="51" t="s">
        <v>110</v>
      </c>
      <c r="C9" s="52">
        <v>120</v>
      </c>
      <c r="D9" s="2">
        <v>16080</v>
      </c>
      <c r="E9" s="2">
        <v>25440</v>
      </c>
      <c r="F9" s="2">
        <v>19200</v>
      </c>
      <c r="G9" s="2">
        <v>19920</v>
      </c>
      <c r="H9" s="2">
        <v>27480</v>
      </c>
      <c r="I9" s="2">
        <v>13320</v>
      </c>
      <c r="J9" s="53">
        <f t="shared" si="1"/>
        <v>2733600</v>
      </c>
      <c r="K9" s="53">
        <f t="shared" si="2"/>
        <v>6868800</v>
      </c>
      <c r="L9" s="53">
        <f t="shared" si="3"/>
        <v>6144000</v>
      </c>
      <c r="M9" s="53">
        <f t="shared" si="4"/>
        <v>8366400</v>
      </c>
      <c r="N9" s="53">
        <f t="shared" si="5"/>
        <v>14619360</v>
      </c>
      <c r="O9" s="53">
        <f t="shared" si="6"/>
        <v>8924400</v>
      </c>
    </row>
    <row r="10" spans="1:15" x14ac:dyDescent="0.3">
      <c r="A10" s="2">
        <v>7</v>
      </c>
      <c r="B10" s="51" t="s">
        <v>115</v>
      </c>
      <c r="C10" s="52">
        <v>15</v>
      </c>
      <c r="D10" s="2">
        <v>1035</v>
      </c>
      <c r="E10" s="2">
        <v>2535</v>
      </c>
      <c r="F10" s="2">
        <v>2910</v>
      </c>
      <c r="G10" s="2">
        <v>3210</v>
      </c>
      <c r="H10" s="2">
        <v>2745</v>
      </c>
      <c r="I10" s="2">
        <v>2625</v>
      </c>
      <c r="J10" s="53">
        <f t="shared" si="1"/>
        <v>67275</v>
      </c>
      <c r="K10" s="53">
        <f t="shared" si="2"/>
        <v>418275</v>
      </c>
      <c r="L10" s="53">
        <f t="shared" si="3"/>
        <v>625650</v>
      </c>
      <c r="M10" s="53">
        <f t="shared" si="4"/>
        <v>1011150</v>
      </c>
      <c r="N10" s="53">
        <f t="shared" si="5"/>
        <v>1172115</v>
      </c>
      <c r="O10" s="53">
        <f t="shared" si="6"/>
        <v>1483125</v>
      </c>
    </row>
    <row r="11" spans="1:15" x14ac:dyDescent="0.3">
      <c r="A11" s="2">
        <v>8</v>
      </c>
      <c r="B11" s="51" t="s">
        <v>116</v>
      </c>
      <c r="C11" s="52">
        <v>60</v>
      </c>
      <c r="D11" s="2">
        <v>4860</v>
      </c>
      <c r="E11" s="2">
        <v>9000</v>
      </c>
      <c r="F11" s="2">
        <v>14100</v>
      </c>
      <c r="G11" s="2">
        <v>13380</v>
      </c>
      <c r="H11" s="2">
        <v>3120</v>
      </c>
      <c r="I11" s="2">
        <v>5820</v>
      </c>
      <c r="J11" s="53">
        <f t="shared" si="1"/>
        <v>534600</v>
      </c>
      <c r="K11" s="53">
        <f t="shared" si="2"/>
        <v>1890000</v>
      </c>
      <c r="L11" s="53">
        <f t="shared" si="3"/>
        <v>3666000</v>
      </c>
      <c r="M11" s="53">
        <f t="shared" si="4"/>
        <v>4816800</v>
      </c>
      <c r="N11" s="53">
        <f t="shared" si="5"/>
        <v>1472640</v>
      </c>
      <c r="O11" s="53">
        <f t="shared" si="6"/>
        <v>3550200</v>
      </c>
    </row>
    <row r="12" spans="1:15" x14ac:dyDescent="0.3">
      <c r="A12" s="2">
        <v>9</v>
      </c>
      <c r="B12" s="51" t="s">
        <v>113</v>
      </c>
      <c r="C12" s="52">
        <v>10</v>
      </c>
      <c r="D12" s="2">
        <v>770</v>
      </c>
      <c r="E12" s="2">
        <v>1470</v>
      </c>
      <c r="F12" s="2">
        <v>1900</v>
      </c>
      <c r="G12" s="2">
        <v>1590</v>
      </c>
      <c r="H12" s="2">
        <v>1170</v>
      </c>
      <c r="I12" s="2">
        <v>1170</v>
      </c>
      <c r="J12" s="53">
        <f t="shared" si="1"/>
        <v>46200</v>
      </c>
      <c r="K12" s="53">
        <f t="shared" si="2"/>
        <v>235200</v>
      </c>
      <c r="L12" s="53">
        <f t="shared" si="3"/>
        <v>399000</v>
      </c>
      <c r="M12" s="53">
        <f t="shared" si="4"/>
        <v>492900</v>
      </c>
      <c r="N12" s="53">
        <f t="shared" si="5"/>
        <v>493740</v>
      </c>
      <c r="O12" s="53">
        <f t="shared" si="6"/>
        <v>655200</v>
      </c>
    </row>
    <row r="13" spans="1:15" x14ac:dyDescent="0.3">
      <c r="A13" s="2">
        <v>10</v>
      </c>
      <c r="B13" s="51" t="s">
        <v>114</v>
      </c>
      <c r="C13" s="52">
        <v>205</v>
      </c>
      <c r="D13" s="2">
        <v>41820</v>
      </c>
      <c r="E13" s="2">
        <v>33825</v>
      </c>
      <c r="F13" s="2">
        <v>33825</v>
      </c>
      <c r="G13" s="2">
        <v>41205</v>
      </c>
      <c r="H13" s="2">
        <v>46535</v>
      </c>
      <c r="I13" s="2">
        <v>23780</v>
      </c>
      <c r="J13" s="53">
        <f t="shared" si="1"/>
        <v>10664100</v>
      </c>
      <c r="K13" s="53">
        <f t="shared" si="2"/>
        <v>12007875</v>
      </c>
      <c r="L13" s="53">
        <f t="shared" si="3"/>
        <v>13699125</v>
      </c>
      <c r="M13" s="53">
        <f t="shared" si="4"/>
        <v>20808525</v>
      </c>
      <c r="N13" s="53">
        <f t="shared" si="5"/>
        <v>28712095</v>
      </c>
      <c r="O13" s="53">
        <f t="shared" si="6"/>
        <v>17953900</v>
      </c>
    </row>
    <row r="14" spans="1:15" x14ac:dyDescent="0.3">
      <c r="A14" s="2">
        <v>11</v>
      </c>
      <c r="B14" s="51" t="s">
        <v>110</v>
      </c>
      <c r="C14" s="52">
        <v>300</v>
      </c>
      <c r="D14" s="2">
        <v>49800</v>
      </c>
      <c r="E14" s="2">
        <v>16200</v>
      </c>
      <c r="F14" s="2">
        <v>43500</v>
      </c>
      <c r="G14" s="2">
        <v>67800</v>
      </c>
      <c r="H14" s="2">
        <v>19800</v>
      </c>
      <c r="I14" s="2">
        <v>59700</v>
      </c>
      <c r="J14" s="53">
        <f t="shared" si="1"/>
        <v>17430000</v>
      </c>
      <c r="K14" s="53">
        <f t="shared" si="2"/>
        <v>7290000</v>
      </c>
      <c r="L14" s="53">
        <f t="shared" si="3"/>
        <v>21750000</v>
      </c>
      <c r="M14" s="53">
        <f t="shared" si="4"/>
        <v>40680000</v>
      </c>
      <c r="N14" s="53">
        <f t="shared" si="5"/>
        <v>14097600</v>
      </c>
      <c r="O14" s="53">
        <f t="shared" si="6"/>
        <v>50745000</v>
      </c>
    </row>
    <row r="15" spans="1:15" x14ac:dyDescent="0.3">
      <c r="A15" s="2">
        <v>12</v>
      </c>
      <c r="B15" s="51" t="s">
        <v>111</v>
      </c>
      <c r="C15" s="52">
        <v>350</v>
      </c>
      <c r="D15" s="2">
        <v>20300</v>
      </c>
      <c r="E15" s="2">
        <v>28700</v>
      </c>
      <c r="F15" s="2">
        <v>80500</v>
      </c>
      <c r="G15" s="2">
        <v>36400</v>
      </c>
      <c r="H15" s="2">
        <v>22750</v>
      </c>
      <c r="I15" s="2">
        <v>73850</v>
      </c>
      <c r="J15" s="53">
        <f t="shared" si="1"/>
        <v>8120000</v>
      </c>
      <c r="K15" s="53">
        <f t="shared" si="2"/>
        <v>14350000</v>
      </c>
      <c r="L15" s="53">
        <f t="shared" si="3"/>
        <v>44275000</v>
      </c>
      <c r="M15" s="53">
        <f t="shared" si="4"/>
        <v>23660000</v>
      </c>
      <c r="N15" s="53">
        <f t="shared" si="5"/>
        <v>17335500</v>
      </c>
      <c r="O15" s="53">
        <f t="shared" si="6"/>
        <v>66465000</v>
      </c>
    </row>
    <row r="16" spans="1:15" x14ac:dyDescent="0.3">
      <c r="A16" s="2">
        <v>13</v>
      </c>
      <c r="B16" s="51" t="s">
        <v>117</v>
      </c>
      <c r="C16" s="52">
        <v>400</v>
      </c>
      <c r="D16" s="2">
        <v>57200</v>
      </c>
      <c r="E16" s="2">
        <v>67600</v>
      </c>
      <c r="F16" s="2">
        <v>51600</v>
      </c>
      <c r="G16" s="2">
        <v>58800</v>
      </c>
      <c r="H16" s="2">
        <v>85200</v>
      </c>
      <c r="I16" s="2">
        <v>53200</v>
      </c>
      <c r="J16" s="53">
        <f t="shared" si="1"/>
        <v>25740000</v>
      </c>
      <c r="K16" s="53">
        <f t="shared" si="2"/>
        <v>37180000</v>
      </c>
      <c r="L16" s="53">
        <f t="shared" si="3"/>
        <v>30960000</v>
      </c>
      <c r="M16" s="53">
        <f t="shared" si="4"/>
        <v>41160000</v>
      </c>
      <c r="N16" s="53">
        <f t="shared" si="5"/>
        <v>69182400</v>
      </c>
      <c r="O16" s="53">
        <f t="shared" si="6"/>
        <v>50540000</v>
      </c>
    </row>
    <row r="17" spans="1:15" x14ac:dyDescent="0.3">
      <c r="A17" s="2">
        <v>14</v>
      </c>
      <c r="B17" s="51" t="s">
        <v>113</v>
      </c>
      <c r="C17" s="52">
        <v>150</v>
      </c>
      <c r="D17" s="2">
        <v>16350</v>
      </c>
      <c r="E17" s="2">
        <v>22800</v>
      </c>
      <c r="F17" s="2">
        <v>22350</v>
      </c>
      <c r="G17" s="2">
        <v>7500</v>
      </c>
      <c r="H17" s="2">
        <v>33900</v>
      </c>
      <c r="I17" s="2">
        <v>24150</v>
      </c>
      <c r="J17" s="53">
        <f t="shared" si="1"/>
        <v>3270000</v>
      </c>
      <c r="K17" s="53">
        <f t="shared" si="2"/>
        <v>6840000</v>
      </c>
      <c r="L17" s="53">
        <f t="shared" si="3"/>
        <v>7822500</v>
      </c>
      <c r="M17" s="53">
        <f t="shared" si="4"/>
        <v>3375000</v>
      </c>
      <c r="N17" s="53">
        <f t="shared" si="5"/>
        <v>19051800</v>
      </c>
      <c r="O17" s="53">
        <f t="shared" si="6"/>
        <v>16905000</v>
      </c>
    </row>
    <row r="18" spans="1:15" x14ac:dyDescent="0.3">
      <c r="A18" s="2">
        <v>15</v>
      </c>
      <c r="B18" s="51" t="s">
        <v>114</v>
      </c>
      <c r="C18" s="52">
        <v>600</v>
      </c>
      <c r="D18" s="2">
        <v>66600</v>
      </c>
      <c r="E18" s="2">
        <v>115800</v>
      </c>
      <c r="F18" s="2">
        <v>87000</v>
      </c>
      <c r="G18" s="2">
        <v>69600</v>
      </c>
      <c r="H18" s="2">
        <v>131400</v>
      </c>
      <c r="I18" s="2">
        <v>138600</v>
      </c>
      <c r="J18" s="53">
        <f t="shared" si="1"/>
        <v>43290000</v>
      </c>
      <c r="K18" s="53">
        <f t="shared" si="2"/>
        <v>86850000</v>
      </c>
      <c r="L18" s="53">
        <f t="shared" si="3"/>
        <v>69600000</v>
      </c>
      <c r="M18" s="53">
        <f t="shared" si="4"/>
        <v>62640000</v>
      </c>
      <c r="N18" s="53">
        <f t="shared" si="5"/>
        <v>132976800</v>
      </c>
      <c r="O18" s="53">
        <f t="shared" si="6"/>
        <v>159390000</v>
      </c>
    </row>
    <row r="19" spans="1:15" x14ac:dyDescent="0.3">
      <c r="A19" s="2">
        <v>16</v>
      </c>
      <c r="B19" s="51" t="s">
        <v>110</v>
      </c>
      <c r="C19" s="52">
        <v>120</v>
      </c>
      <c r="D19" s="2">
        <v>17760</v>
      </c>
      <c r="E19" s="2">
        <v>13800</v>
      </c>
      <c r="F19" s="2">
        <v>11040</v>
      </c>
      <c r="G19" s="2">
        <v>26280</v>
      </c>
      <c r="H19" s="2">
        <v>9360</v>
      </c>
      <c r="I19" s="2">
        <v>22920</v>
      </c>
      <c r="J19" s="53">
        <f t="shared" si="1"/>
        <v>3019200</v>
      </c>
      <c r="K19" s="53">
        <f t="shared" si="2"/>
        <v>3726000</v>
      </c>
      <c r="L19" s="53">
        <f t="shared" si="3"/>
        <v>3532800</v>
      </c>
      <c r="M19" s="53">
        <f t="shared" si="4"/>
        <v>11037600</v>
      </c>
      <c r="N19" s="53">
        <f t="shared" si="5"/>
        <v>4979520</v>
      </c>
      <c r="O19" s="53">
        <f t="shared" si="6"/>
        <v>15356400</v>
      </c>
    </row>
    <row r="20" spans="1:15" x14ac:dyDescent="0.3">
      <c r="A20" s="2">
        <v>17</v>
      </c>
      <c r="B20" s="51" t="s">
        <v>111</v>
      </c>
      <c r="C20" s="52">
        <v>100</v>
      </c>
      <c r="D20" s="2">
        <v>7200</v>
      </c>
      <c r="E20" s="2">
        <v>8800</v>
      </c>
      <c r="F20" s="2">
        <v>18000</v>
      </c>
      <c r="G20" s="2">
        <v>16000</v>
      </c>
      <c r="H20" s="2">
        <v>19200</v>
      </c>
      <c r="I20" s="2">
        <v>12500</v>
      </c>
      <c r="J20" s="53">
        <f t="shared" si="1"/>
        <v>1080000</v>
      </c>
      <c r="K20" s="53">
        <f t="shared" si="2"/>
        <v>2200000</v>
      </c>
      <c r="L20" s="53">
        <f t="shared" si="3"/>
        <v>5400000</v>
      </c>
      <c r="M20" s="53">
        <f t="shared" si="4"/>
        <v>6400000</v>
      </c>
      <c r="N20" s="53">
        <f t="shared" si="5"/>
        <v>9830400</v>
      </c>
      <c r="O20" s="53">
        <f t="shared" si="6"/>
        <v>8125000</v>
      </c>
    </row>
    <row r="21" spans="1:15" x14ac:dyDescent="0.3">
      <c r="A21" s="2">
        <v>18</v>
      </c>
      <c r="B21" s="51" t="s">
        <v>118</v>
      </c>
      <c r="C21" s="52">
        <v>900</v>
      </c>
      <c r="D21" s="2">
        <v>45900</v>
      </c>
      <c r="E21" s="2">
        <v>93600</v>
      </c>
      <c r="F21" s="2">
        <v>62100</v>
      </c>
      <c r="G21" s="2">
        <v>160200</v>
      </c>
      <c r="H21" s="2">
        <v>180900</v>
      </c>
      <c r="I21" s="2">
        <v>156600</v>
      </c>
      <c r="J21" s="53">
        <f t="shared" si="1"/>
        <v>43605000</v>
      </c>
      <c r="K21" s="53">
        <f t="shared" si="2"/>
        <v>98280000</v>
      </c>
      <c r="L21" s="53">
        <f t="shared" si="3"/>
        <v>68310000</v>
      </c>
      <c r="M21" s="53">
        <f t="shared" si="4"/>
        <v>192240000</v>
      </c>
      <c r="N21" s="53">
        <f t="shared" si="5"/>
        <v>237340800</v>
      </c>
      <c r="O21" s="53">
        <f t="shared" si="6"/>
        <v>227070000</v>
      </c>
    </row>
  </sheetData>
  <mergeCells count="2">
    <mergeCell ref="D1:I1"/>
    <mergeCell ref="J1:O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TEST</vt:lpstr>
      <vt:lpstr>reference cell 1</vt:lpstr>
      <vt:lpstr>reference cell 2</vt:lpstr>
      <vt:lpstr>reference cell 3</vt:lpstr>
      <vt:lpstr>reference cell 4</vt:lpstr>
      <vt:lpstr>reference column</vt:lpstr>
      <vt:lpstr>reference 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El-Sakka group</dc:creator>
  <cp:lastModifiedBy>Khallaf</cp:lastModifiedBy>
  <dcterms:created xsi:type="dcterms:W3CDTF">2015-06-05T18:17:20Z</dcterms:created>
  <dcterms:modified xsi:type="dcterms:W3CDTF">2023-07-05T11:00:45Z</dcterms:modified>
</cp:coreProperties>
</file>