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hallaf\Desktop\"/>
    </mc:Choice>
  </mc:AlternateContent>
  <xr:revisionPtr revIDLastSave="0" documentId="13_ncr:1_{2FAD4E21-75ED-440A-9E9E-08983DED24D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f 1" sheetId="2" r:id="rId1"/>
    <sheet name="if 2" sheetId="3" r:id="rId2"/>
    <sheet name="if 3" sheetId="1" r:id="rId3"/>
    <sheet name="if 4" sheetId="4" r:id="rId4"/>
    <sheet name="if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97" i="5"/>
  <c r="C222" i="5"/>
  <c r="C116" i="5"/>
  <c r="C649" i="5"/>
  <c r="C577" i="5"/>
  <c r="C459" i="5"/>
  <c r="C51" i="5"/>
  <c r="C70" i="5"/>
  <c r="C110" i="5"/>
  <c r="C632" i="5"/>
  <c r="C699" i="5"/>
  <c r="C170" i="5"/>
  <c r="C737" i="5"/>
  <c r="C215" i="5"/>
  <c r="C140" i="5"/>
  <c r="C709" i="5"/>
  <c r="C521" i="5"/>
  <c r="C341" i="5"/>
  <c r="C132" i="5"/>
  <c r="C381" i="5"/>
  <c r="C149" i="5"/>
  <c r="C522" i="5"/>
  <c r="C124" i="5"/>
  <c r="C609" i="5"/>
  <c r="C9" i="5"/>
  <c r="C415" i="5"/>
  <c r="C520" i="5"/>
  <c r="C641" i="5"/>
  <c r="C204" i="5"/>
  <c r="C728" i="5"/>
  <c r="C282" i="5"/>
  <c r="C679" i="5"/>
  <c r="C603" i="5"/>
  <c r="C288" i="5"/>
  <c r="C67" i="5"/>
  <c r="C123" i="5"/>
  <c r="C524" i="5"/>
  <c r="C559" i="5"/>
  <c r="C534" i="5"/>
  <c r="C740" i="5"/>
  <c r="C186" i="5"/>
  <c r="C162" i="5"/>
  <c r="C588" i="5"/>
  <c r="C33" i="5"/>
  <c r="C501" i="5"/>
  <c r="C335" i="5"/>
  <c r="C175" i="5"/>
  <c r="C143" i="5"/>
  <c r="C393" i="5"/>
  <c r="C491" i="5"/>
  <c r="C317" i="5"/>
  <c r="C526" i="5"/>
  <c r="C305" i="5"/>
  <c r="C667" i="5"/>
  <c r="C229" i="5"/>
  <c r="C359" i="5"/>
  <c r="C470" i="5"/>
  <c r="C169" i="5"/>
  <c r="C324" i="5"/>
  <c r="C420" i="5"/>
  <c r="C205" i="5"/>
  <c r="C716" i="5"/>
  <c r="C24" i="5"/>
  <c r="C206" i="5"/>
  <c r="C684" i="5"/>
  <c r="C596" i="5"/>
  <c r="C465" i="5"/>
  <c r="C710" i="5"/>
  <c r="C278" i="5"/>
  <c r="C292" i="5"/>
  <c r="C100" i="5"/>
  <c r="C273" i="5"/>
  <c r="C73" i="5"/>
  <c r="C114" i="5"/>
  <c r="C731" i="5"/>
  <c r="C158" i="5"/>
  <c r="C408" i="5"/>
  <c r="C180" i="5"/>
  <c r="C582" i="5"/>
  <c r="C348" i="5"/>
  <c r="C127" i="5"/>
  <c r="C616" i="5"/>
  <c r="C290" i="5"/>
  <c r="C27" i="5"/>
  <c r="C48" i="5"/>
  <c r="C720" i="5"/>
  <c r="C424" i="5"/>
  <c r="C102" i="5"/>
  <c r="C117" i="5"/>
  <c r="C275" i="5"/>
  <c r="C342" i="5"/>
  <c r="C664" i="5"/>
  <c r="C510" i="5"/>
  <c r="C225" i="5"/>
  <c r="C363" i="5"/>
  <c r="C619" i="5"/>
  <c r="C223" i="5"/>
  <c r="C378" i="5"/>
  <c r="C251" i="5"/>
  <c r="C575" i="5"/>
  <c r="C589" i="5"/>
  <c r="C608" i="5"/>
  <c r="C163" i="5"/>
  <c r="C118" i="5"/>
  <c r="C601" i="5"/>
  <c r="C17" i="5"/>
  <c r="C499" i="5"/>
  <c r="C594" i="5"/>
  <c r="C677" i="5"/>
  <c r="C666" i="5"/>
  <c r="C98" i="5"/>
  <c r="C428" i="5"/>
  <c r="C47" i="5"/>
  <c r="C706" i="5"/>
  <c r="C643" i="5"/>
  <c r="C226" i="5"/>
  <c r="C685" i="5"/>
  <c r="C398" i="5"/>
  <c r="C495" i="5"/>
  <c r="C729" i="5"/>
  <c r="C688" i="5"/>
  <c r="C136" i="5"/>
  <c r="C239" i="5"/>
  <c r="C466" i="5"/>
  <c r="C14" i="5"/>
  <c r="C511" i="5"/>
  <c r="C610" i="5"/>
  <c r="C151" i="5"/>
  <c r="C208" i="5"/>
  <c r="C351" i="5"/>
  <c r="C134" i="5"/>
  <c r="C598" i="5"/>
  <c r="C327" i="5"/>
  <c r="C627" i="5"/>
  <c r="C293" i="5"/>
  <c r="C540" i="5"/>
  <c r="C364" i="5"/>
  <c r="C314" i="5"/>
  <c r="C244" i="5"/>
  <c r="C80" i="5"/>
  <c r="C698" i="5"/>
  <c r="C183" i="5"/>
  <c r="C263" i="5"/>
  <c r="C639" i="5"/>
  <c r="C313" i="5"/>
  <c r="C318" i="5"/>
  <c r="C255" i="5"/>
  <c r="C700" i="5"/>
  <c r="C267" i="5"/>
  <c r="C696" i="5"/>
  <c r="C256" i="5"/>
  <c r="C221" i="5"/>
  <c r="C545" i="5"/>
  <c r="C194" i="5"/>
  <c r="C90" i="5"/>
  <c r="C294" i="5"/>
  <c r="C568" i="5"/>
  <c r="C513" i="5"/>
  <c r="C506" i="5"/>
  <c r="C23" i="5"/>
  <c r="C390" i="5"/>
  <c r="C503" i="5"/>
  <c r="C613" i="5"/>
  <c r="C686" i="5"/>
  <c r="C187" i="5"/>
  <c r="C157" i="5"/>
  <c r="C628" i="5"/>
  <c r="C620" i="5"/>
  <c r="C519" i="5"/>
  <c r="C483" i="5"/>
  <c r="C281" i="5"/>
  <c r="C487" i="5"/>
  <c r="C135" i="5"/>
  <c r="C502" i="5"/>
  <c r="C676" i="5"/>
  <c r="C339" i="5"/>
  <c r="C722" i="5"/>
  <c r="C358" i="5"/>
  <c r="C661" i="5"/>
  <c r="C16" i="5"/>
  <c r="C523" i="5"/>
  <c r="C38" i="5"/>
  <c r="C202" i="5"/>
  <c r="C196" i="5"/>
  <c r="C439" i="5"/>
  <c r="C49" i="5"/>
  <c r="C366" i="5"/>
  <c r="C26" i="5"/>
  <c r="C216" i="5"/>
  <c r="C276" i="5"/>
  <c r="C258" i="5"/>
  <c r="C167" i="5"/>
  <c r="C178" i="5"/>
  <c r="C181" i="5"/>
  <c r="C739" i="5"/>
  <c r="C334" i="5"/>
  <c r="C431" i="5"/>
  <c r="C457" i="5"/>
  <c r="C721" i="5"/>
  <c r="C423" i="5"/>
  <c r="C626" i="5"/>
  <c r="C365" i="5"/>
  <c r="C54" i="5"/>
  <c r="C42" i="5"/>
  <c r="C450" i="5"/>
  <c r="C549" i="5"/>
  <c r="C488" i="5"/>
  <c r="C371" i="5"/>
  <c r="C295" i="5"/>
  <c r="C125" i="5"/>
  <c r="C656" i="5"/>
  <c r="C56" i="5"/>
  <c r="C316" i="5"/>
  <c r="C460" i="5"/>
  <c r="C430" i="5"/>
  <c r="C652" i="5"/>
  <c r="C68" i="5"/>
  <c r="C615" i="5"/>
  <c r="C311" i="5"/>
  <c r="C456" i="5"/>
  <c r="C453" i="5"/>
  <c r="C45" i="5"/>
  <c r="C31" i="5"/>
  <c r="C645" i="5"/>
  <c r="C228" i="5"/>
  <c r="C718" i="5"/>
  <c r="C248" i="5"/>
  <c r="C472" i="5"/>
  <c r="C297" i="5"/>
  <c r="C724" i="5"/>
  <c r="C63" i="5"/>
  <c r="C209" i="5"/>
  <c r="C111" i="5"/>
  <c r="C413" i="5"/>
  <c r="C106" i="5"/>
  <c r="C274" i="5"/>
  <c r="C468" i="5"/>
  <c r="C411" i="5"/>
  <c r="C391" i="5"/>
  <c r="C532" i="5"/>
  <c r="C246" i="5"/>
  <c r="C512" i="5"/>
  <c r="C611" i="5"/>
  <c r="C298" i="5"/>
  <c r="C669" i="5"/>
  <c r="C179" i="5"/>
  <c r="C574" i="5"/>
  <c r="C74" i="5"/>
  <c r="C617" i="5"/>
  <c r="C346" i="5"/>
  <c r="C71" i="5"/>
  <c r="C738" i="5"/>
  <c r="C567" i="5"/>
  <c r="C272" i="5"/>
  <c r="C602" i="5"/>
  <c r="C32" i="5"/>
  <c r="C104" i="5"/>
  <c r="C166" i="5"/>
  <c r="C155" i="5"/>
  <c r="C217" i="5"/>
  <c r="C372" i="5"/>
  <c r="C86" i="5"/>
  <c r="C253" i="5"/>
  <c r="C345" i="5"/>
  <c r="C404" i="5"/>
  <c r="C591" i="5"/>
  <c r="C240" i="5"/>
  <c r="C153" i="5"/>
  <c r="C85" i="5"/>
  <c r="C58" i="5"/>
  <c r="C361" i="5"/>
  <c r="C401" i="5"/>
  <c r="C89" i="5"/>
  <c r="C197" i="5"/>
  <c r="C473" i="5"/>
  <c r="C712" i="5"/>
  <c r="C394" i="5"/>
  <c r="C541" i="5"/>
  <c r="C440" i="5"/>
  <c r="C113" i="5"/>
  <c r="C11" i="5"/>
  <c r="C458" i="5"/>
  <c r="C262" i="5"/>
  <c r="C417" i="5"/>
  <c r="C55" i="5"/>
  <c r="C172" i="5"/>
  <c r="C146" i="5"/>
  <c r="C131" i="5"/>
  <c r="C604" i="5"/>
  <c r="C527" i="5"/>
  <c r="C504" i="5"/>
  <c r="C322" i="5"/>
  <c r="C726" i="5"/>
  <c r="C474" i="5"/>
  <c r="C242" i="5"/>
  <c r="C43" i="5"/>
  <c r="C505" i="5"/>
  <c r="C65" i="5"/>
  <c r="C195" i="5"/>
  <c r="C437" i="5"/>
  <c r="C25" i="5"/>
  <c r="C307" i="5"/>
  <c r="C41" i="5"/>
  <c r="C188" i="5"/>
  <c r="C152" i="5"/>
  <c r="C452" i="5"/>
  <c r="C325" i="5"/>
  <c r="C77" i="5"/>
  <c r="C662" i="5"/>
  <c r="C37" i="5"/>
  <c r="C72" i="5"/>
  <c r="C254" i="5"/>
  <c r="C103" i="5"/>
  <c r="C250" i="5"/>
  <c r="C516" i="5"/>
  <c r="C139" i="5"/>
  <c r="C60" i="5"/>
  <c r="C484" i="5"/>
  <c r="C182" i="5"/>
  <c r="C445" i="5"/>
  <c r="C455" i="5"/>
  <c r="C218" i="5"/>
  <c r="C631" i="5"/>
  <c r="C360" i="5"/>
  <c r="C614" i="5"/>
  <c r="C191" i="5"/>
  <c r="C580" i="5"/>
  <c r="C232" i="5"/>
  <c r="C386" i="5"/>
  <c r="C584" i="5"/>
  <c r="C99" i="5"/>
  <c r="C336" i="5"/>
  <c r="C646" i="5"/>
  <c r="C528" i="5"/>
  <c r="C177" i="5"/>
  <c r="C715" i="5"/>
  <c r="C705" i="5"/>
  <c r="C432" i="5"/>
  <c r="C723" i="5"/>
  <c r="C227" i="5"/>
  <c r="C529" i="5"/>
  <c r="C678" i="5"/>
  <c r="C551" i="5"/>
  <c r="C231" i="5"/>
  <c r="C319" i="5"/>
  <c r="C553" i="5"/>
  <c r="C630" i="5"/>
  <c r="C81" i="5"/>
  <c r="C28" i="5"/>
  <c r="C507" i="5"/>
  <c r="C560" i="5"/>
  <c r="C120" i="5"/>
  <c r="C406" i="5"/>
  <c r="C600" i="5"/>
  <c r="C344" i="5"/>
  <c r="C556" i="5"/>
  <c r="C447" i="5"/>
  <c r="C237" i="5"/>
  <c r="C464" i="5"/>
  <c r="C121" i="5"/>
  <c r="C659" i="5"/>
  <c r="C606" i="5"/>
  <c r="C252" i="5"/>
  <c r="C478" i="5"/>
  <c r="C53" i="5"/>
  <c r="C384" i="5"/>
  <c r="C461" i="5"/>
  <c r="C101" i="5"/>
  <c r="C241" i="5"/>
  <c r="C392" i="5"/>
  <c r="C82" i="5"/>
  <c r="C112" i="5"/>
  <c r="C35" i="5"/>
  <c r="C618" i="5"/>
  <c r="C566" i="5"/>
  <c r="C725" i="5"/>
  <c r="C353" i="5"/>
  <c r="C105" i="5"/>
  <c r="C558" i="5"/>
  <c r="C590" i="5"/>
  <c r="C672" i="5"/>
  <c r="C39" i="5"/>
  <c r="C129" i="5"/>
  <c r="C485" i="5"/>
  <c r="C640" i="5"/>
  <c r="C536" i="5"/>
  <c r="C184" i="5"/>
  <c r="C19" i="5"/>
  <c r="C479" i="5"/>
  <c r="C509" i="5"/>
  <c r="C69" i="5"/>
  <c r="C647" i="5"/>
  <c r="C6" i="5"/>
  <c r="C352" i="5"/>
  <c r="C514" i="5"/>
  <c r="C328" i="5"/>
  <c r="C95" i="5"/>
  <c r="C150" i="5"/>
  <c r="C128" i="5"/>
  <c r="C261" i="5"/>
  <c r="C291" i="5"/>
  <c r="C66" i="5"/>
  <c r="C489" i="5"/>
  <c r="C448" i="5"/>
  <c r="C668" i="5"/>
  <c r="C269" i="5"/>
  <c r="C579" i="5"/>
  <c r="C270" i="5"/>
  <c r="C546" i="5"/>
  <c r="C395" i="5"/>
  <c r="C689" i="5"/>
  <c r="C399" i="5"/>
  <c r="C625" i="5"/>
  <c r="C597" i="5"/>
  <c r="C671" i="5"/>
  <c r="C612" i="5"/>
  <c r="C50" i="5"/>
  <c r="C190" i="5"/>
  <c r="C220" i="5"/>
  <c r="C697" i="5"/>
  <c r="C287" i="5"/>
  <c r="C486" i="5"/>
  <c r="C303" i="5"/>
  <c r="C693" i="5"/>
  <c r="C405" i="5"/>
  <c r="C30" i="5"/>
  <c r="C665" i="5"/>
  <c r="C107" i="5"/>
  <c r="C692" i="5"/>
  <c r="C454" i="5"/>
  <c r="C142" i="5"/>
  <c r="C387" i="5"/>
  <c r="C355" i="5"/>
  <c r="C477" i="5"/>
  <c r="C622" i="5"/>
  <c r="C621" i="5"/>
  <c r="C583" i="5"/>
  <c r="C374" i="5"/>
  <c r="C719" i="5"/>
  <c r="C338" i="5"/>
  <c r="C695" i="5"/>
  <c r="C670" i="5"/>
  <c r="C375" i="5"/>
  <c r="C548" i="5"/>
  <c r="C735" i="5"/>
  <c r="C701" i="5"/>
  <c r="C691" i="5"/>
  <c r="C356" i="5"/>
  <c r="C368" i="5"/>
  <c r="C561" i="5"/>
  <c r="C21" i="5"/>
  <c r="C555" i="5"/>
  <c r="C62" i="5"/>
  <c r="C654" i="5"/>
  <c r="C565" i="5"/>
  <c r="C547" i="5"/>
  <c r="C674" i="5"/>
  <c r="C88" i="5"/>
  <c r="C635" i="5"/>
  <c r="C245" i="5"/>
  <c r="C236" i="5"/>
  <c r="C350" i="5"/>
  <c r="C92" i="5"/>
  <c r="C161" i="5"/>
  <c r="C496" i="5"/>
  <c r="C530" i="5"/>
  <c r="C682" i="5"/>
  <c r="C585" i="5"/>
  <c r="C144" i="5"/>
  <c r="C533" i="5"/>
  <c r="C64" i="5"/>
  <c r="C515" i="5"/>
  <c r="C78" i="5"/>
  <c r="C284" i="5"/>
  <c r="C171" i="5"/>
  <c r="C332" i="5"/>
  <c r="C732" i="5"/>
  <c r="C199" i="5"/>
  <c r="C599" i="5"/>
  <c r="C382" i="5"/>
  <c r="C442" i="5"/>
  <c r="C434" i="5"/>
  <c r="C562" i="5"/>
  <c r="C463" i="5"/>
  <c r="C260" i="5"/>
  <c r="C289" i="5"/>
  <c r="C482" i="5"/>
  <c r="C97" i="5"/>
  <c r="C481" i="5"/>
  <c r="C475" i="5"/>
  <c r="C8" i="5"/>
  <c r="C660" i="5"/>
  <c r="C279" i="5"/>
  <c r="C403" i="5"/>
  <c r="C13" i="5"/>
  <c r="C385" i="5"/>
  <c r="C268" i="5"/>
  <c r="C84" i="5"/>
  <c r="C340" i="5"/>
  <c r="C444" i="5"/>
  <c r="C713" i="5"/>
  <c r="C34" i="5"/>
  <c r="C593" i="5"/>
  <c r="C308" i="5"/>
  <c r="C3" i="5"/>
  <c r="C673" i="5"/>
  <c r="C658" i="5"/>
  <c r="C435" i="5"/>
  <c r="C702" i="5"/>
  <c r="C634" i="5"/>
  <c r="C680" i="5"/>
  <c r="C96" i="5"/>
  <c r="C605" i="5"/>
  <c r="C137" i="5"/>
  <c r="C83" i="5"/>
  <c r="C730" i="5"/>
  <c r="C490" i="5"/>
  <c r="C624" i="5"/>
  <c r="C638" i="5"/>
  <c r="C694" i="5"/>
  <c r="C563" i="5"/>
  <c r="C302" i="5"/>
  <c r="C79" i="5"/>
  <c r="C683" i="5"/>
  <c r="C147" i="5"/>
  <c r="C235" i="5"/>
  <c r="C12" i="5"/>
  <c r="C133" i="5"/>
  <c r="C422" i="5"/>
  <c r="C410" i="5"/>
  <c r="C650" i="5"/>
  <c r="C40" i="5"/>
  <c r="C10" i="5"/>
  <c r="C687" i="5"/>
  <c r="C230" i="5"/>
  <c r="C498" i="5"/>
  <c r="C192" i="5"/>
  <c r="C736" i="5"/>
  <c r="C476" i="5"/>
  <c r="C707" i="5"/>
  <c r="C426" i="5"/>
  <c r="C36" i="5"/>
  <c r="C467" i="5"/>
  <c r="C733" i="5"/>
  <c r="C570" i="5"/>
  <c r="C212" i="5"/>
  <c r="C156" i="5"/>
  <c r="C168" i="5"/>
  <c r="C379" i="5"/>
  <c r="C586" i="5"/>
  <c r="C207" i="5"/>
  <c r="C451" i="5"/>
  <c r="C145" i="5"/>
  <c r="C46" i="5"/>
  <c r="C419" i="5"/>
  <c r="C663" i="5"/>
  <c r="C569" i="5"/>
  <c r="C224" i="5"/>
  <c r="C383" i="5"/>
  <c r="C357" i="5"/>
  <c r="C259" i="5"/>
  <c r="C277" i="5"/>
  <c r="C29" i="5"/>
  <c r="C173" i="5"/>
  <c r="C52" i="5"/>
  <c r="C283" i="5"/>
  <c r="C380" i="5"/>
  <c r="C494" i="5"/>
  <c r="C714" i="5"/>
  <c r="C421" i="5"/>
  <c r="C396" i="5"/>
  <c r="C497" i="5"/>
  <c r="C349" i="5"/>
  <c r="C412" i="5"/>
  <c r="C525" i="5"/>
  <c r="C280" i="5"/>
  <c r="C480" i="5"/>
  <c r="C243" i="5"/>
  <c r="C87" i="5"/>
  <c r="C91" i="5"/>
  <c r="C7" i="5"/>
  <c r="C633" i="5"/>
  <c r="C543" i="5"/>
  <c r="C576" i="5"/>
  <c r="C304" i="5"/>
  <c r="C636" i="5"/>
  <c r="C518" i="5"/>
  <c r="C711" i="5"/>
  <c r="C296" i="5"/>
  <c r="C535" i="5"/>
  <c r="C330" i="5"/>
  <c r="C141" i="5"/>
  <c r="C443" i="5"/>
  <c r="C446" i="5"/>
  <c r="C623" i="5"/>
  <c r="C708" i="5"/>
  <c r="C213" i="5"/>
  <c r="C189" i="5"/>
  <c r="C165" i="5"/>
  <c r="C492" i="5"/>
  <c r="C354" i="5"/>
  <c r="C377" i="5"/>
  <c r="C414" i="5"/>
  <c r="C93" i="5"/>
  <c r="C210" i="5"/>
  <c r="C418" i="5"/>
  <c r="C587" i="5"/>
  <c r="C592" i="5"/>
  <c r="C469" i="5"/>
  <c r="C337" i="5"/>
  <c r="C471" i="5"/>
  <c r="C299" i="5"/>
  <c r="C193" i="5"/>
  <c r="C370" i="5"/>
  <c r="C642" i="5"/>
  <c r="C564" i="5"/>
  <c r="C214" i="5"/>
  <c r="C174" i="5"/>
  <c r="C637" i="5"/>
  <c r="C286" i="5"/>
  <c r="C433" i="5"/>
  <c r="C572" i="5"/>
  <c r="C264" i="5"/>
  <c r="C402" i="5"/>
  <c r="C369" i="5"/>
  <c r="C429" i="5"/>
  <c r="C407" i="5"/>
  <c r="C203" i="5"/>
  <c r="C531" i="5"/>
  <c r="C20" i="5"/>
  <c r="C4" i="5"/>
  <c r="C657" i="5"/>
  <c r="C648" i="5"/>
  <c r="C119" i="5"/>
  <c r="C185" i="5"/>
  <c r="C376" i="5"/>
  <c r="C703" i="5"/>
  <c r="C271" i="5"/>
  <c r="C198" i="5"/>
  <c r="C462" i="5"/>
  <c r="C309" i="5"/>
  <c r="C500" i="5"/>
  <c r="C367" i="5"/>
  <c r="C542" i="5"/>
  <c r="C211" i="5"/>
  <c r="C176" i="5"/>
  <c r="C517" i="5"/>
  <c r="C400" i="5"/>
  <c r="C644" i="5"/>
  <c r="C362" i="5"/>
  <c r="C44" i="5"/>
  <c r="C200" i="5"/>
  <c r="C323" i="5"/>
  <c r="C538" i="5"/>
  <c r="C742" i="5"/>
  <c r="C108" i="5"/>
  <c r="C5" i="5"/>
  <c r="C690" i="5"/>
  <c r="C249" i="5"/>
  <c r="C573" i="5"/>
  <c r="C416" i="5"/>
  <c r="C425" i="5"/>
  <c r="C233" i="5"/>
  <c r="C312" i="5"/>
  <c r="C122" i="5"/>
  <c r="C154" i="5"/>
  <c r="C552" i="5"/>
  <c r="C727" i="5"/>
  <c r="C389" i="5"/>
  <c r="C148" i="5"/>
  <c r="C300" i="5"/>
  <c r="C238" i="5"/>
  <c r="C629" i="5"/>
  <c r="C539" i="5"/>
  <c r="C571" i="5"/>
  <c r="C373" i="5"/>
  <c r="C441" i="5"/>
  <c r="C493" i="5"/>
  <c r="C130" i="5"/>
  <c r="C247" i="5"/>
  <c r="C315" i="5"/>
  <c r="C333" i="5"/>
  <c r="C343" i="5"/>
  <c r="C734" i="5"/>
  <c r="C449" i="5"/>
  <c r="C717" i="5"/>
  <c r="C265" i="5"/>
  <c r="C22" i="5"/>
  <c r="C15" i="5"/>
  <c r="C159" i="5"/>
  <c r="C326" i="5"/>
  <c r="C285" i="5"/>
  <c r="C438" i="5"/>
  <c r="C557" i="5"/>
  <c r="C115" i="5"/>
  <c r="C427" i="5"/>
  <c r="C681" i="5"/>
  <c r="C310" i="5"/>
  <c r="C329" i="5"/>
  <c r="C266" i="5"/>
  <c r="C508" i="5"/>
  <c r="C75" i="5"/>
  <c r="C320" i="5"/>
  <c r="C126" i="5"/>
  <c r="C550" i="5"/>
  <c r="C201" i="5"/>
  <c r="C595" i="5"/>
  <c r="C321" i="5"/>
  <c r="C219" i="5"/>
  <c r="C409" i="5"/>
  <c r="C581" i="5"/>
  <c r="C578" i="5"/>
  <c r="C301" i="5"/>
  <c r="C655" i="5"/>
  <c r="C741" i="5"/>
  <c r="C164" i="5"/>
  <c r="C234" i="5"/>
  <c r="C18" i="5"/>
  <c r="C704" i="5"/>
  <c r="C76" i="5"/>
  <c r="C109" i="5"/>
  <c r="C94" i="5"/>
  <c r="C160" i="5"/>
  <c r="C554" i="5"/>
  <c r="C653" i="5"/>
  <c r="C347" i="5"/>
  <c r="C675" i="5"/>
  <c r="C436" i="5"/>
  <c r="C57" i="5"/>
  <c r="C537" i="5"/>
  <c r="C59" i="5"/>
  <c r="C331" i="5"/>
  <c r="C388" i="5"/>
  <c r="C651" i="5"/>
  <c r="C61" i="5"/>
  <c r="C138" i="5"/>
  <c r="C257" i="5"/>
  <c r="C544" i="5"/>
  <c r="C306" i="5"/>
  <c r="C607" i="5"/>
  <c r="E397" i="5"/>
  <c r="E222" i="5"/>
  <c r="E116" i="5"/>
  <c r="E649" i="5"/>
  <c r="E577" i="5"/>
  <c r="E459" i="5"/>
  <c r="E51" i="5"/>
  <c r="E70" i="5"/>
  <c r="E110" i="5"/>
  <c r="E632" i="5"/>
  <c r="E699" i="5"/>
  <c r="E170" i="5"/>
  <c r="E737" i="5"/>
  <c r="E215" i="5"/>
  <c r="E140" i="5"/>
  <c r="E709" i="5"/>
  <c r="E521" i="5"/>
  <c r="E341" i="5"/>
  <c r="E132" i="5"/>
  <c r="E381" i="5"/>
  <c r="E149" i="5"/>
  <c r="E522" i="5"/>
  <c r="E124" i="5"/>
  <c r="E609" i="5"/>
  <c r="E9" i="5"/>
  <c r="E415" i="5"/>
  <c r="E520" i="5"/>
  <c r="E641" i="5"/>
  <c r="E204" i="5"/>
  <c r="E728" i="5"/>
  <c r="E282" i="5"/>
  <c r="E679" i="5"/>
  <c r="E603" i="5"/>
  <c r="E288" i="5"/>
  <c r="E67" i="5"/>
  <c r="E123" i="5"/>
  <c r="E524" i="5"/>
  <c r="E559" i="5"/>
  <c r="E534" i="5"/>
  <c r="E740" i="5"/>
  <c r="E186" i="5"/>
  <c r="E162" i="5"/>
  <c r="E588" i="5"/>
  <c r="E33" i="5"/>
  <c r="E501" i="5"/>
  <c r="E335" i="5"/>
  <c r="E175" i="5"/>
  <c r="E143" i="5"/>
  <c r="E393" i="5"/>
  <c r="E491" i="5"/>
  <c r="E317" i="5"/>
  <c r="E526" i="5"/>
  <c r="E305" i="5"/>
  <c r="E667" i="5"/>
  <c r="E229" i="5"/>
  <c r="E359" i="5"/>
  <c r="E470" i="5"/>
  <c r="E169" i="5"/>
  <c r="E324" i="5"/>
  <c r="E420" i="5"/>
  <c r="E205" i="5"/>
  <c r="E716" i="5"/>
  <c r="E24" i="5"/>
  <c r="E206" i="5"/>
  <c r="E684" i="5"/>
  <c r="E596" i="5"/>
  <c r="E465" i="5"/>
  <c r="E710" i="5"/>
  <c r="E278" i="5"/>
  <c r="E292" i="5"/>
  <c r="E100" i="5"/>
  <c r="E273" i="5"/>
  <c r="E73" i="5"/>
  <c r="E114" i="5"/>
  <c r="E731" i="5"/>
  <c r="E158" i="5"/>
  <c r="E408" i="5"/>
  <c r="E180" i="5"/>
  <c r="E582" i="5"/>
  <c r="E348" i="5"/>
  <c r="E127" i="5"/>
  <c r="E616" i="5"/>
  <c r="E290" i="5"/>
  <c r="E27" i="5"/>
  <c r="E48" i="5"/>
  <c r="E720" i="5"/>
  <c r="E424" i="5"/>
  <c r="E102" i="5"/>
  <c r="E117" i="5"/>
  <c r="E275" i="5"/>
  <c r="E342" i="5"/>
  <c r="E664" i="5"/>
  <c r="E510" i="5"/>
  <c r="E225" i="5"/>
  <c r="E363" i="5"/>
  <c r="E619" i="5"/>
  <c r="E223" i="5"/>
  <c r="E378" i="5"/>
  <c r="E251" i="5"/>
  <c r="E575" i="5"/>
  <c r="E589" i="5"/>
  <c r="E608" i="5"/>
  <c r="E163" i="5"/>
  <c r="E118" i="5"/>
  <c r="E601" i="5"/>
  <c r="E17" i="5"/>
  <c r="E499" i="5"/>
  <c r="E594" i="5"/>
  <c r="E677" i="5"/>
  <c r="E666" i="5"/>
  <c r="E98" i="5"/>
  <c r="E428" i="5"/>
  <c r="E47" i="5"/>
  <c r="E706" i="5"/>
  <c r="E643" i="5"/>
  <c r="E226" i="5"/>
  <c r="E685" i="5"/>
  <c r="E398" i="5"/>
  <c r="E495" i="5"/>
  <c r="E729" i="5"/>
  <c r="E688" i="5"/>
  <c r="E136" i="5"/>
  <c r="E239" i="5"/>
  <c r="E466" i="5"/>
  <c r="E14" i="5"/>
  <c r="E511" i="5"/>
  <c r="E610" i="5"/>
  <c r="E151" i="5"/>
  <c r="E208" i="5"/>
  <c r="E351" i="5"/>
  <c r="E134" i="5"/>
  <c r="E598" i="5"/>
  <c r="E327" i="5"/>
  <c r="E627" i="5"/>
  <c r="E293" i="5"/>
  <c r="E540" i="5"/>
  <c r="E364" i="5"/>
  <c r="E314" i="5"/>
  <c r="E244" i="5"/>
  <c r="E80" i="5"/>
  <c r="E698" i="5"/>
  <c r="E183" i="5"/>
  <c r="E263" i="5"/>
  <c r="E639" i="5"/>
  <c r="E313" i="5"/>
  <c r="E318" i="5"/>
  <c r="E255" i="5"/>
  <c r="E700" i="5"/>
  <c r="E267" i="5"/>
  <c r="E696" i="5"/>
  <c r="E256" i="5"/>
  <c r="E221" i="5"/>
  <c r="E545" i="5"/>
  <c r="E194" i="5"/>
  <c r="E90" i="5"/>
  <c r="E294" i="5"/>
  <c r="E568" i="5"/>
  <c r="E513" i="5"/>
  <c r="E506" i="5"/>
  <c r="E23" i="5"/>
  <c r="E390" i="5"/>
  <c r="E503" i="5"/>
  <c r="E613" i="5"/>
  <c r="E686" i="5"/>
  <c r="E187" i="5"/>
  <c r="E157" i="5"/>
  <c r="E628" i="5"/>
  <c r="E620" i="5"/>
  <c r="E519" i="5"/>
  <c r="E483" i="5"/>
  <c r="E281" i="5"/>
  <c r="E487" i="5"/>
  <c r="E135" i="5"/>
  <c r="E502" i="5"/>
  <c r="E676" i="5"/>
  <c r="E339" i="5"/>
  <c r="E722" i="5"/>
  <c r="E358" i="5"/>
  <c r="E661" i="5"/>
  <c r="E16" i="5"/>
  <c r="E523" i="5"/>
  <c r="E38" i="5"/>
  <c r="E202" i="5"/>
  <c r="E196" i="5"/>
  <c r="E439" i="5"/>
  <c r="E49" i="5"/>
  <c r="E366" i="5"/>
  <c r="E26" i="5"/>
  <c r="E216" i="5"/>
  <c r="E276" i="5"/>
  <c r="E258" i="5"/>
  <c r="E167" i="5"/>
  <c r="E178" i="5"/>
  <c r="E181" i="5"/>
  <c r="E739" i="5"/>
  <c r="E334" i="5"/>
  <c r="E431" i="5"/>
  <c r="E457" i="5"/>
  <c r="E721" i="5"/>
  <c r="E423" i="5"/>
  <c r="E626" i="5"/>
  <c r="E365" i="5"/>
  <c r="E54" i="5"/>
  <c r="E42" i="5"/>
  <c r="E450" i="5"/>
  <c r="E549" i="5"/>
  <c r="E488" i="5"/>
  <c r="E371" i="5"/>
  <c r="E295" i="5"/>
  <c r="E125" i="5"/>
  <c r="E656" i="5"/>
  <c r="E56" i="5"/>
  <c r="E316" i="5"/>
  <c r="E460" i="5"/>
  <c r="E430" i="5"/>
  <c r="E652" i="5"/>
  <c r="E68" i="5"/>
  <c r="E615" i="5"/>
  <c r="E311" i="5"/>
  <c r="E456" i="5"/>
  <c r="E453" i="5"/>
  <c r="E45" i="5"/>
  <c r="E31" i="5"/>
  <c r="E645" i="5"/>
  <c r="E228" i="5"/>
  <c r="E718" i="5"/>
  <c r="E2" i="5"/>
  <c r="E248" i="5"/>
  <c r="E472" i="5"/>
  <c r="E297" i="5"/>
  <c r="E724" i="5"/>
  <c r="E63" i="5"/>
  <c r="E209" i="5"/>
  <c r="E111" i="5"/>
  <c r="E413" i="5"/>
  <c r="E106" i="5"/>
  <c r="E274" i="5"/>
  <c r="E468" i="5"/>
  <c r="E411" i="5"/>
  <c r="E391" i="5"/>
  <c r="E532" i="5"/>
  <c r="E246" i="5"/>
  <c r="E512" i="5"/>
  <c r="E611" i="5"/>
  <c r="E298" i="5"/>
  <c r="E669" i="5"/>
  <c r="E179" i="5"/>
  <c r="E574" i="5"/>
  <c r="E74" i="5"/>
  <c r="E617" i="5"/>
  <c r="E346" i="5"/>
  <c r="E71" i="5"/>
  <c r="E738" i="5"/>
  <c r="E567" i="5"/>
  <c r="E272" i="5"/>
  <c r="E602" i="5"/>
  <c r="E32" i="5"/>
  <c r="E104" i="5"/>
  <c r="E166" i="5"/>
  <c r="E155" i="5"/>
  <c r="E217" i="5"/>
  <c r="E372" i="5"/>
  <c r="E86" i="5"/>
  <c r="E253" i="5"/>
  <c r="E345" i="5"/>
  <c r="E404" i="5"/>
  <c r="E591" i="5"/>
  <c r="E240" i="5"/>
  <c r="E153" i="5"/>
  <c r="E85" i="5"/>
  <c r="E58" i="5"/>
  <c r="E361" i="5"/>
  <c r="E401" i="5"/>
  <c r="E89" i="5"/>
  <c r="E197" i="5"/>
  <c r="E473" i="5"/>
  <c r="E712" i="5"/>
  <c r="E394" i="5"/>
  <c r="E541" i="5"/>
  <c r="E440" i="5"/>
  <c r="E113" i="5"/>
  <c r="E11" i="5"/>
  <c r="E458" i="5"/>
  <c r="E262" i="5"/>
  <c r="E417" i="5"/>
  <c r="E55" i="5"/>
  <c r="E172" i="5"/>
  <c r="E146" i="5"/>
  <c r="E131" i="5"/>
  <c r="E604" i="5"/>
  <c r="E527" i="5"/>
  <c r="E504" i="5"/>
  <c r="E322" i="5"/>
  <c r="E726" i="5"/>
  <c r="E474" i="5"/>
  <c r="E242" i="5"/>
  <c r="E43" i="5"/>
  <c r="E505" i="5"/>
  <c r="E65" i="5"/>
  <c r="E195" i="5"/>
  <c r="E437" i="5"/>
  <c r="E25" i="5"/>
  <c r="E307" i="5"/>
  <c r="E41" i="5"/>
  <c r="E188" i="5"/>
  <c r="E152" i="5"/>
  <c r="E452" i="5"/>
  <c r="E325" i="5"/>
  <c r="E77" i="5"/>
  <c r="E662" i="5"/>
  <c r="E37" i="5"/>
  <c r="E72" i="5"/>
  <c r="E254" i="5"/>
  <c r="E103" i="5"/>
  <c r="E250" i="5"/>
  <c r="E516" i="5"/>
  <c r="E139" i="5"/>
  <c r="E60" i="5"/>
  <c r="E484" i="5"/>
  <c r="E182" i="5"/>
  <c r="E445" i="5"/>
  <c r="E455" i="5"/>
  <c r="E218" i="5"/>
  <c r="E631" i="5"/>
  <c r="E360" i="5"/>
  <c r="E614" i="5"/>
  <c r="E191" i="5"/>
  <c r="E580" i="5"/>
  <c r="E232" i="5"/>
  <c r="E386" i="5"/>
  <c r="E584" i="5"/>
  <c r="E99" i="5"/>
  <c r="E336" i="5"/>
  <c r="E646" i="5"/>
  <c r="E528" i="5"/>
  <c r="E177" i="5"/>
  <c r="E715" i="5"/>
  <c r="E705" i="5"/>
  <c r="E432" i="5"/>
  <c r="E723" i="5"/>
  <c r="E227" i="5"/>
  <c r="E529" i="5"/>
  <c r="E678" i="5"/>
  <c r="E551" i="5"/>
  <c r="E231" i="5"/>
  <c r="E319" i="5"/>
  <c r="E553" i="5"/>
  <c r="E630" i="5"/>
  <c r="E81" i="5"/>
  <c r="E28" i="5"/>
  <c r="E507" i="5"/>
  <c r="E560" i="5"/>
  <c r="E120" i="5"/>
  <c r="E406" i="5"/>
  <c r="E600" i="5"/>
  <c r="E344" i="5"/>
  <c r="E556" i="5"/>
  <c r="E447" i="5"/>
  <c r="E237" i="5"/>
  <c r="E464" i="5"/>
  <c r="E121" i="5"/>
  <c r="E659" i="5"/>
  <c r="E606" i="5"/>
  <c r="E252" i="5"/>
  <c r="E478" i="5"/>
  <c r="E53" i="5"/>
  <c r="E384" i="5"/>
  <c r="E461" i="5"/>
  <c r="E101" i="5"/>
  <c r="E241" i="5"/>
  <c r="E392" i="5"/>
  <c r="E82" i="5"/>
  <c r="E112" i="5"/>
  <c r="E35" i="5"/>
  <c r="E618" i="5"/>
  <c r="E566" i="5"/>
  <c r="E725" i="5"/>
  <c r="E353" i="5"/>
  <c r="E105" i="5"/>
  <c r="E558" i="5"/>
  <c r="E590" i="5"/>
  <c r="E672" i="5"/>
  <c r="E39" i="5"/>
  <c r="E129" i="5"/>
  <c r="E485" i="5"/>
  <c r="E640" i="5"/>
  <c r="E536" i="5"/>
  <c r="E184" i="5"/>
  <c r="E19" i="5"/>
  <c r="E479" i="5"/>
  <c r="E509" i="5"/>
  <c r="E69" i="5"/>
  <c r="E647" i="5"/>
  <c r="E6" i="5"/>
  <c r="E352" i="5"/>
  <c r="E514" i="5"/>
  <c r="E328" i="5"/>
  <c r="E95" i="5"/>
  <c r="E150" i="5"/>
  <c r="E128" i="5"/>
  <c r="E261" i="5"/>
  <c r="E291" i="5"/>
  <c r="E66" i="5"/>
  <c r="E489" i="5"/>
  <c r="E448" i="5"/>
  <c r="E668" i="5"/>
  <c r="E269" i="5"/>
  <c r="E579" i="5"/>
  <c r="E270" i="5"/>
  <c r="E546" i="5"/>
  <c r="E395" i="5"/>
  <c r="E689" i="5"/>
  <c r="E399" i="5"/>
  <c r="E625" i="5"/>
  <c r="E597" i="5"/>
  <c r="E671" i="5"/>
  <c r="E612" i="5"/>
  <c r="E50" i="5"/>
  <c r="E190" i="5"/>
  <c r="E220" i="5"/>
  <c r="E697" i="5"/>
  <c r="E287" i="5"/>
  <c r="E486" i="5"/>
  <c r="E303" i="5"/>
  <c r="E693" i="5"/>
  <c r="E405" i="5"/>
  <c r="E30" i="5"/>
  <c r="E665" i="5"/>
  <c r="E107" i="5"/>
  <c r="E692" i="5"/>
  <c r="E454" i="5"/>
  <c r="E142" i="5"/>
  <c r="E387" i="5"/>
  <c r="E355" i="5"/>
  <c r="E477" i="5"/>
  <c r="E622" i="5"/>
  <c r="E621" i="5"/>
  <c r="E583" i="5"/>
  <c r="E374" i="5"/>
  <c r="E719" i="5"/>
  <c r="E338" i="5"/>
  <c r="E695" i="5"/>
  <c r="E670" i="5"/>
  <c r="E375" i="5"/>
  <c r="E548" i="5"/>
  <c r="E735" i="5"/>
  <c r="E701" i="5"/>
  <c r="E691" i="5"/>
  <c r="E356" i="5"/>
  <c r="E368" i="5"/>
  <c r="E561" i="5"/>
  <c r="E21" i="5"/>
  <c r="E555" i="5"/>
  <c r="E62" i="5"/>
  <c r="E654" i="5"/>
  <c r="E565" i="5"/>
  <c r="E547" i="5"/>
  <c r="E674" i="5"/>
  <c r="E88" i="5"/>
  <c r="E635" i="5"/>
  <c r="E245" i="5"/>
  <c r="E236" i="5"/>
  <c r="E350" i="5"/>
  <c r="E92" i="5"/>
  <c r="E161" i="5"/>
  <c r="E496" i="5"/>
  <c r="E530" i="5"/>
  <c r="E682" i="5"/>
  <c r="E585" i="5"/>
  <c r="E144" i="5"/>
  <c r="E533" i="5"/>
  <c r="E64" i="5"/>
  <c r="E515" i="5"/>
  <c r="E78" i="5"/>
  <c r="E284" i="5"/>
  <c r="E171" i="5"/>
  <c r="E332" i="5"/>
  <c r="E732" i="5"/>
  <c r="E199" i="5"/>
  <c r="E599" i="5"/>
  <c r="E382" i="5"/>
  <c r="E442" i="5"/>
  <c r="E434" i="5"/>
  <c r="E562" i="5"/>
  <c r="E463" i="5"/>
  <c r="E260" i="5"/>
  <c r="E289" i="5"/>
  <c r="E482" i="5"/>
  <c r="E97" i="5"/>
  <c r="E481" i="5"/>
  <c r="E475" i="5"/>
  <c r="E8" i="5"/>
  <c r="E660" i="5"/>
  <c r="E279" i="5"/>
  <c r="E403" i="5"/>
  <c r="E13" i="5"/>
  <c r="E385" i="5"/>
  <c r="E268" i="5"/>
  <c r="E84" i="5"/>
  <c r="E340" i="5"/>
  <c r="E444" i="5"/>
  <c r="E713" i="5"/>
  <c r="E34" i="5"/>
  <c r="E593" i="5"/>
  <c r="E308" i="5"/>
  <c r="E3" i="5"/>
  <c r="E673" i="5"/>
  <c r="E658" i="5"/>
  <c r="E435" i="5"/>
  <c r="E702" i="5"/>
  <c r="E634" i="5"/>
  <c r="E680" i="5"/>
  <c r="E96" i="5"/>
  <c r="E605" i="5"/>
  <c r="E137" i="5"/>
  <c r="E83" i="5"/>
  <c r="E730" i="5"/>
  <c r="E490" i="5"/>
  <c r="E624" i="5"/>
  <c r="E638" i="5"/>
  <c r="E694" i="5"/>
  <c r="E563" i="5"/>
  <c r="E302" i="5"/>
  <c r="E79" i="5"/>
  <c r="E683" i="5"/>
  <c r="E147" i="5"/>
  <c r="E235" i="5"/>
  <c r="E12" i="5"/>
  <c r="E133" i="5"/>
  <c r="E422" i="5"/>
  <c r="E410" i="5"/>
  <c r="E650" i="5"/>
  <c r="E40" i="5"/>
  <c r="E10" i="5"/>
  <c r="E687" i="5"/>
  <c r="E230" i="5"/>
  <c r="E498" i="5"/>
  <c r="E192" i="5"/>
  <c r="E736" i="5"/>
  <c r="E476" i="5"/>
  <c r="E707" i="5"/>
  <c r="E426" i="5"/>
  <c r="E36" i="5"/>
  <c r="E467" i="5"/>
  <c r="E733" i="5"/>
  <c r="E570" i="5"/>
  <c r="E212" i="5"/>
  <c r="E156" i="5"/>
  <c r="E168" i="5"/>
  <c r="E379" i="5"/>
  <c r="E586" i="5"/>
  <c r="E207" i="5"/>
  <c r="E451" i="5"/>
  <c r="E145" i="5"/>
  <c r="E46" i="5"/>
  <c r="E419" i="5"/>
  <c r="E663" i="5"/>
  <c r="E569" i="5"/>
  <c r="E224" i="5"/>
  <c r="E383" i="5"/>
  <c r="E357" i="5"/>
  <c r="E259" i="5"/>
  <c r="E277" i="5"/>
  <c r="E29" i="5"/>
  <c r="E173" i="5"/>
  <c r="E52" i="5"/>
  <c r="E283" i="5"/>
  <c r="E380" i="5"/>
  <c r="E494" i="5"/>
  <c r="E714" i="5"/>
  <c r="E421" i="5"/>
  <c r="E396" i="5"/>
  <c r="E497" i="5"/>
  <c r="E349" i="5"/>
  <c r="E412" i="5"/>
  <c r="E525" i="5"/>
  <c r="E280" i="5"/>
  <c r="E480" i="5"/>
  <c r="E243" i="5"/>
  <c r="E87" i="5"/>
  <c r="E91" i="5"/>
  <c r="E7" i="5"/>
  <c r="E633" i="5"/>
  <c r="E543" i="5"/>
  <c r="E576" i="5"/>
  <c r="E304" i="5"/>
  <c r="E636" i="5"/>
  <c r="E518" i="5"/>
  <c r="E711" i="5"/>
  <c r="E296" i="5"/>
  <c r="E535" i="5"/>
  <c r="E330" i="5"/>
  <c r="E141" i="5"/>
  <c r="E443" i="5"/>
  <c r="E446" i="5"/>
  <c r="E623" i="5"/>
  <c r="E708" i="5"/>
  <c r="E213" i="5"/>
  <c r="E189" i="5"/>
  <c r="E165" i="5"/>
  <c r="E492" i="5"/>
  <c r="E354" i="5"/>
  <c r="E377" i="5"/>
  <c r="E414" i="5"/>
  <c r="E93" i="5"/>
  <c r="E210" i="5"/>
  <c r="E418" i="5"/>
  <c r="E587" i="5"/>
  <c r="E592" i="5"/>
  <c r="E469" i="5"/>
  <c r="E337" i="5"/>
  <c r="E471" i="5"/>
  <c r="E299" i="5"/>
  <c r="E193" i="5"/>
  <c r="E370" i="5"/>
  <c r="E642" i="5"/>
  <c r="E564" i="5"/>
  <c r="E214" i="5"/>
  <c r="E174" i="5"/>
  <c r="E637" i="5"/>
  <c r="E286" i="5"/>
  <c r="E433" i="5"/>
  <c r="E572" i="5"/>
  <c r="E264" i="5"/>
  <c r="E402" i="5"/>
  <c r="E369" i="5"/>
  <c r="E429" i="5"/>
  <c r="E407" i="5"/>
  <c r="E203" i="5"/>
  <c r="E531" i="5"/>
  <c r="E20" i="5"/>
  <c r="E4" i="5"/>
  <c r="E657" i="5"/>
  <c r="E648" i="5"/>
  <c r="E119" i="5"/>
  <c r="E185" i="5"/>
  <c r="E376" i="5"/>
  <c r="E703" i="5"/>
  <c r="E271" i="5"/>
  <c r="E198" i="5"/>
  <c r="E462" i="5"/>
  <c r="E309" i="5"/>
  <c r="E500" i="5"/>
  <c r="E367" i="5"/>
  <c r="E542" i="5"/>
  <c r="E211" i="5"/>
  <c r="E176" i="5"/>
  <c r="E517" i="5"/>
  <c r="E400" i="5"/>
  <c r="E644" i="5"/>
  <c r="E362" i="5"/>
  <c r="E44" i="5"/>
  <c r="E200" i="5"/>
  <c r="E323" i="5"/>
  <c r="E538" i="5"/>
  <c r="E742" i="5"/>
  <c r="E108" i="5"/>
  <c r="E5" i="5"/>
  <c r="E690" i="5"/>
  <c r="E249" i="5"/>
  <c r="E573" i="5"/>
  <c r="E416" i="5"/>
  <c r="E425" i="5"/>
  <c r="E233" i="5"/>
  <c r="E312" i="5"/>
  <c r="E122" i="5"/>
  <c r="E154" i="5"/>
  <c r="E552" i="5"/>
  <c r="E727" i="5"/>
  <c r="E389" i="5"/>
  <c r="E148" i="5"/>
  <c r="E300" i="5"/>
  <c r="E238" i="5"/>
  <c r="E629" i="5"/>
  <c r="E539" i="5"/>
  <c r="E571" i="5"/>
  <c r="E373" i="5"/>
  <c r="E441" i="5"/>
  <c r="E493" i="5"/>
  <c r="E130" i="5"/>
  <c r="E247" i="5"/>
  <c r="E315" i="5"/>
  <c r="E333" i="5"/>
  <c r="E343" i="5"/>
  <c r="E734" i="5"/>
  <c r="E449" i="5"/>
  <c r="E717" i="5"/>
  <c r="E265" i="5"/>
  <c r="E22" i="5"/>
  <c r="E15" i="5"/>
  <c r="E159" i="5"/>
  <c r="E326" i="5"/>
  <c r="E285" i="5"/>
  <c r="E438" i="5"/>
  <c r="E557" i="5"/>
  <c r="E115" i="5"/>
  <c r="E427" i="5"/>
  <c r="E681" i="5"/>
  <c r="E310" i="5"/>
  <c r="E329" i="5"/>
  <c r="E266" i="5"/>
  <c r="E508" i="5"/>
  <c r="E75" i="5"/>
  <c r="E320" i="5"/>
  <c r="E126" i="5"/>
  <c r="E550" i="5"/>
  <c r="E201" i="5"/>
  <c r="E595" i="5"/>
  <c r="E321" i="5"/>
  <c r="E219" i="5"/>
  <c r="E409" i="5"/>
  <c r="E581" i="5"/>
  <c r="E578" i="5"/>
  <c r="E301" i="5"/>
  <c r="E655" i="5"/>
  <c r="E741" i="5"/>
  <c r="E164" i="5"/>
  <c r="E234" i="5"/>
  <c r="E18" i="5"/>
  <c r="E704" i="5"/>
  <c r="E76" i="5"/>
  <c r="E109" i="5"/>
  <c r="E94" i="5"/>
  <c r="E160" i="5"/>
  <c r="E554" i="5"/>
  <c r="E653" i="5"/>
  <c r="E347" i="5"/>
  <c r="E675" i="5"/>
  <c r="E436" i="5"/>
  <c r="E57" i="5"/>
  <c r="E537" i="5"/>
  <c r="E59" i="5"/>
  <c r="E331" i="5"/>
  <c r="E388" i="5"/>
  <c r="E651" i="5"/>
  <c r="E61" i="5"/>
  <c r="E138" i="5"/>
  <c r="E257" i="5"/>
  <c r="E544" i="5"/>
  <c r="E306" i="5"/>
  <c r="E60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2" i="5"/>
  <c r="D2" i="4"/>
  <c r="D8" i="4"/>
  <c r="D3" i="4"/>
  <c r="D4" i="4"/>
  <c r="D5" i="4"/>
  <c r="D6" i="4"/>
  <c r="D7" i="4"/>
  <c r="C2" i="4"/>
  <c r="C3" i="4"/>
  <c r="C4" i="4"/>
  <c r="C5" i="4"/>
  <c r="C6" i="4"/>
  <c r="C7" i="4"/>
  <c r="C8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L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4" i="5" l="1"/>
</calcChain>
</file>

<file path=xl/sharedStrings.xml><?xml version="1.0" encoding="utf-8"?>
<sst xmlns="http://schemas.openxmlformats.org/spreadsheetml/2006/main" count="938" uniqueCount="68">
  <si>
    <t>No</t>
  </si>
  <si>
    <t>الاسم</t>
  </si>
  <si>
    <t>القسم</t>
  </si>
  <si>
    <t>طبيعة العمل</t>
  </si>
  <si>
    <t>تاريخ بدئ العمل</t>
  </si>
  <si>
    <t>سنوات العمل</t>
  </si>
  <si>
    <t>المرتب</t>
  </si>
  <si>
    <t>تقييم العمل</t>
  </si>
  <si>
    <t>المرتب الجديد</t>
  </si>
  <si>
    <t>Adel Emam</t>
  </si>
  <si>
    <t>HR</t>
  </si>
  <si>
    <t>دوام كامل</t>
  </si>
  <si>
    <t>Mohamed Ramadan</t>
  </si>
  <si>
    <t>Finance</t>
  </si>
  <si>
    <t>Ahmed Elsakka</t>
  </si>
  <si>
    <t>Supply Chain</t>
  </si>
  <si>
    <t>aser Yasin</t>
  </si>
  <si>
    <t>Marketing</t>
  </si>
  <si>
    <t>دوام جزئي</t>
  </si>
  <si>
    <t>Yahia ElFakharany</t>
  </si>
  <si>
    <t>Sales</t>
  </si>
  <si>
    <t>عقد</t>
  </si>
  <si>
    <t>Amr waked</t>
  </si>
  <si>
    <t>Social Media</t>
  </si>
  <si>
    <t>ساعات</t>
  </si>
  <si>
    <t>Esmail Yasin</t>
  </si>
  <si>
    <t>Mahmoud Elmligy</t>
  </si>
  <si>
    <t>Farid shawky</t>
  </si>
  <si>
    <t>Foaad Elmohandis</t>
  </si>
  <si>
    <t>Ahmed Ezz</t>
  </si>
  <si>
    <t>Ahmed Hilmy</t>
  </si>
  <si>
    <t>Yousef elsherif</t>
  </si>
  <si>
    <t>Ahmed Zaky</t>
  </si>
  <si>
    <t>Farouk Elfishawy</t>
  </si>
  <si>
    <t>Sherif Monier</t>
  </si>
  <si>
    <t>Khaled Elnabawy</t>
  </si>
  <si>
    <t>Soliman Eid</t>
  </si>
  <si>
    <t>Mohamed Saad</t>
  </si>
  <si>
    <t>Amr Saad</t>
  </si>
  <si>
    <t>اسم الطالب</t>
  </si>
  <si>
    <t>الدرجة العظمى</t>
  </si>
  <si>
    <t>الدرجة الصغرى</t>
  </si>
  <si>
    <t>درجة العملي</t>
  </si>
  <si>
    <t>درجة النظري</t>
  </si>
  <si>
    <t>مجموع الدرجات</t>
  </si>
  <si>
    <t>النتيجة</t>
  </si>
  <si>
    <t>زيادة على المرتب</t>
  </si>
  <si>
    <t>Name</t>
  </si>
  <si>
    <t>Grade</t>
  </si>
  <si>
    <t>Evaluation</t>
  </si>
  <si>
    <t>Ahmed</t>
  </si>
  <si>
    <t>Mostafa</t>
  </si>
  <si>
    <t>لو درجة الطالب اقل من 25 يكون تقدير الطالب fair</t>
  </si>
  <si>
    <t>Fady</t>
  </si>
  <si>
    <t>لو درجة الطالب اقل من 50 يكون تقدير الطالب good</t>
  </si>
  <si>
    <t>Asmaa</t>
  </si>
  <si>
    <t>لو درجة الطالب اقل من 75 يكون تقدير الطالب v.good</t>
  </si>
  <si>
    <t>Ayman</t>
  </si>
  <si>
    <t>لو درجة الطالب اقل من 100 يكون تقدير الطالب excellent</t>
  </si>
  <si>
    <t>Rami</t>
  </si>
  <si>
    <t>Eslam</t>
  </si>
  <si>
    <t>fair</t>
  </si>
  <si>
    <t>good</t>
  </si>
  <si>
    <t>v.good</t>
  </si>
  <si>
    <t>excellent</t>
  </si>
  <si>
    <t>DYNAMIC</t>
  </si>
  <si>
    <t>أيام العمل</t>
  </si>
  <si>
    <t>عدد أيام احدث عامل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</si>
</sst>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rgb="FFF8F8F8"/>
      <name val="Calibri"/>
      <family val="2"/>
      <scheme val="minor"/>
    </font>
    <font>
      <b/>
      <sz val="11"/>
      <color rgb="FFF8F8F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33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0" fillId="4" borderId="1" applyBorder="0" applyAlignment="0">
      <alignment vertical="center"/>
    </xf>
  </cellStyleXfs>
  <cellXfs count="5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5" fontId="2" fillId="2" borderId="1" xfId="1" applyNumberFormat="1" applyFont="1" applyFill="1" applyBorder="1" applyAlignment="1">
      <alignment horizontal="center" vertical="center"/>
    </xf>
    <xf numFmtId="164" fontId="2" fillId="2" borderId="1" xfId="2" applyNumberFormat="1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5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9" fontId="1" fillId="0" borderId="1" xfId="3" applyNumberFormat="1" applyBorder="1" applyAlignment="1">
      <alignment horizontal="center" vertical="center"/>
    </xf>
    <xf numFmtId="14" fontId="1" fillId="0" borderId="0" xfId="3" applyNumberFormat="1" applyAlignment="1">
      <alignment horizontal="center" vertical="center"/>
    </xf>
    <xf numFmtId="15" fontId="7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1" xfId="5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top"/>
    </xf>
    <xf numFmtId="15" fontId="2" fillId="5" borderId="1" xfId="1" applyNumberFormat="1" applyFont="1" applyFill="1" applyBorder="1" applyAlignment="1">
      <alignment horizontal="center" vertical="top"/>
    </xf>
    <xf numFmtId="164" fontId="2" fillId="5" borderId="1" xfId="2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15" fontId="12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12" fillId="0" borderId="1" xfId="2" applyNumberFormat="1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8" borderId="6" xfId="1" applyFont="1" applyFill="1" applyBorder="1" applyAlignment="1">
      <alignment horizontal="center" vertical="center"/>
    </xf>
    <xf numFmtId="15" fontId="14" fillId="8" borderId="6" xfId="1" applyNumberFormat="1" applyFont="1" applyFill="1" applyBorder="1" applyAlignment="1">
      <alignment horizontal="center" vertical="center"/>
    </xf>
    <xf numFmtId="164" fontId="14" fillId="8" borderId="6" xfId="2" applyNumberFormat="1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5" fontId="16" fillId="0" borderId="6" xfId="1" applyNumberFormat="1" applyFont="1" applyBorder="1" applyAlignment="1">
      <alignment horizontal="center" vertical="center"/>
    </xf>
    <xf numFmtId="164" fontId="16" fillId="0" borderId="6" xfId="2" applyNumberFormat="1" applyFont="1" applyFill="1" applyBorder="1" applyAlignment="1">
      <alignment horizontal="center" vertical="center"/>
    </xf>
    <xf numFmtId="0" fontId="15" fillId="0" borderId="6" xfId="3" applyFont="1" applyBorder="1" applyAlignment="1">
      <alignment horizontal="center" vertical="center"/>
    </xf>
    <xf numFmtId="0" fontId="15" fillId="9" borderId="6" xfId="3" applyFont="1" applyFill="1" applyBorder="1" applyAlignment="1">
      <alignment horizontal="center" vertical="center"/>
    </xf>
    <xf numFmtId="9" fontId="15" fillId="0" borderId="6" xfId="3" applyNumberFormat="1" applyFont="1" applyBorder="1" applyAlignment="1">
      <alignment horizontal="center" vertical="center"/>
    </xf>
    <xf numFmtId="15" fontId="16" fillId="0" borderId="6" xfId="2" applyNumberFormat="1" applyFont="1" applyFill="1" applyBorder="1" applyAlignment="1">
      <alignment horizontal="center" vertical="center"/>
    </xf>
    <xf numFmtId="164" fontId="16" fillId="0" borderId="0" xfId="2" applyNumberFormat="1" applyFont="1" applyFill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0" xfId="0"/>
    <xf numFmtId="0" fontId="17" fillId="1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6">
    <cellStyle name="Comma 2" xfId="2" xr:uid="{81B8FB75-97C9-4326-911B-9FA17C531BF8}"/>
    <cellStyle name="Normal" xfId="0" builtinId="0"/>
    <cellStyle name="Normal 2" xfId="4" xr:uid="{39D6CA7E-DED5-4E08-8E4D-0D8F6DB594E0}"/>
    <cellStyle name="Normal 2 2" xfId="1" xr:uid="{A85B1E30-6DFC-48FF-9551-A31C4726B699}"/>
    <cellStyle name="Normal 4 3" xfId="3" xr:uid="{40F09383-294C-4BE1-BB19-3CBA65CF2184}"/>
    <cellStyle name="محمد" xfId="5" xr:uid="{3719E612-2CDD-41FB-981C-CC4BC205903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17B9-8C83-406B-9F1A-02976AEEE1B4}">
  <sheetPr>
    <tabColor rgb="FF0070C0"/>
  </sheetPr>
  <dimension ref="A1:G21"/>
  <sheetViews>
    <sheetView workbookViewId="0">
      <selection activeCell="H4" sqref="H4"/>
    </sheetView>
  </sheetViews>
  <sheetFormatPr defaultRowHeight="14.4" x14ac:dyDescent="0.3"/>
  <cols>
    <col min="1" max="1" width="23.33203125" style="18" bestFit="1" customWidth="1"/>
    <col min="2" max="2" width="10.6640625" style="18" bestFit="1" customWidth="1"/>
    <col min="3" max="3" width="11.109375" style="18" bestFit="1" customWidth="1"/>
    <col min="4" max="4" width="9" style="18" bestFit="1" customWidth="1"/>
    <col min="5" max="5" width="9.44140625" style="18" bestFit="1" customWidth="1"/>
    <col min="6" max="6" width="11.77734375" style="18" bestFit="1" customWidth="1"/>
    <col min="7" max="7" width="11.77734375" style="18" customWidth="1"/>
    <col min="8" max="16384" width="8.88671875" style="18"/>
  </cols>
  <sheetData>
    <row r="1" spans="1:7" x14ac:dyDescent="0.3">
      <c r="A1" s="19" t="s">
        <v>39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  <c r="G1" s="19" t="s">
        <v>45</v>
      </c>
    </row>
    <row r="2" spans="1:7" ht="18" x14ac:dyDescent="0.3">
      <c r="A2" s="6" t="s">
        <v>9</v>
      </c>
      <c r="B2" s="12">
        <v>100</v>
      </c>
      <c r="C2" s="12">
        <v>60</v>
      </c>
      <c r="D2" s="12">
        <v>39</v>
      </c>
      <c r="E2" s="12">
        <v>32</v>
      </c>
      <c r="F2" s="12">
        <f>D2+E2</f>
        <v>71</v>
      </c>
      <c r="G2" s="12" t="str">
        <f>IF(F2&gt;=$C$2,"Pass","Fail")</f>
        <v>Pass</v>
      </c>
    </row>
    <row r="3" spans="1:7" ht="18" x14ac:dyDescent="0.3">
      <c r="A3" s="6" t="s">
        <v>12</v>
      </c>
      <c r="B3" s="12">
        <v>100</v>
      </c>
      <c r="C3" s="12">
        <v>60</v>
      </c>
      <c r="D3" s="12">
        <v>23</v>
      </c>
      <c r="E3" s="12">
        <v>48</v>
      </c>
      <c r="F3" s="12">
        <f t="shared" ref="F3:F21" si="0">D3+E3</f>
        <v>71</v>
      </c>
      <c r="G3" s="12" t="str">
        <f t="shared" ref="G3:G21" si="1">IF(F3&gt;=$C$2,"Pass","Fail")</f>
        <v>Pass</v>
      </c>
    </row>
    <row r="4" spans="1:7" ht="18" x14ac:dyDescent="0.3">
      <c r="A4" s="6" t="s">
        <v>14</v>
      </c>
      <c r="B4" s="12">
        <v>100</v>
      </c>
      <c r="C4" s="12">
        <v>60</v>
      </c>
      <c r="D4" s="12">
        <v>30</v>
      </c>
      <c r="E4" s="12">
        <v>38</v>
      </c>
      <c r="F4" s="12">
        <f t="shared" si="0"/>
        <v>68</v>
      </c>
      <c r="G4" s="12" t="str">
        <f t="shared" si="1"/>
        <v>Pass</v>
      </c>
    </row>
    <row r="5" spans="1:7" ht="18" x14ac:dyDescent="0.3">
      <c r="A5" s="6" t="s">
        <v>16</v>
      </c>
      <c r="B5" s="12">
        <v>100</v>
      </c>
      <c r="C5" s="12">
        <v>60</v>
      </c>
      <c r="D5" s="12">
        <v>13</v>
      </c>
      <c r="E5" s="12">
        <v>56</v>
      </c>
      <c r="F5" s="12">
        <f t="shared" si="0"/>
        <v>69</v>
      </c>
      <c r="G5" s="12" t="str">
        <f t="shared" si="1"/>
        <v>Pass</v>
      </c>
    </row>
    <row r="6" spans="1:7" ht="18" x14ac:dyDescent="0.3">
      <c r="A6" s="6" t="s">
        <v>19</v>
      </c>
      <c r="B6" s="12">
        <v>100</v>
      </c>
      <c r="C6" s="12">
        <v>60</v>
      </c>
      <c r="D6" s="12">
        <v>26</v>
      </c>
      <c r="E6" s="12">
        <v>49</v>
      </c>
      <c r="F6" s="12">
        <f t="shared" si="0"/>
        <v>75</v>
      </c>
      <c r="G6" s="12" t="str">
        <f t="shared" si="1"/>
        <v>Pass</v>
      </c>
    </row>
    <row r="7" spans="1:7" ht="18" x14ac:dyDescent="0.3">
      <c r="A7" s="6" t="s">
        <v>22</v>
      </c>
      <c r="B7" s="12">
        <v>100</v>
      </c>
      <c r="C7" s="12">
        <v>60</v>
      </c>
      <c r="D7" s="12">
        <v>17</v>
      </c>
      <c r="E7" s="12">
        <v>17</v>
      </c>
      <c r="F7" s="12">
        <f t="shared" si="0"/>
        <v>34</v>
      </c>
      <c r="G7" s="12" t="str">
        <f t="shared" si="1"/>
        <v>Fail</v>
      </c>
    </row>
    <row r="8" spans="1:7" ht="18" x14ac:dyDescent="0.3">
      <c r="A8" s="6" t="s">
        <v>25</v>
      </c>
      <c r="B8" s="12">
        <v>100</v>
      </c>
      <c r="C8" s="12">
        <v>60</v>
      </c>
      <c r="D8" s="12">
        <v>23</v>
      </c>
      <c r="E8" s="12">
        <v>17</v>
      </c>
      <c r="F8" s="12">
        <f t="shared" si="0"/>
        <v>40</v>
      </c>
      <c r="G8" s="12" t="str">
        <f t="shared" si="1"/>
        <v>Fail</v>
      </c>
    </row>
    <row r="9" spans="1:7" ht="18" x14ac:dyDescent="0.3">
      <c r="A9" s="6" t="s">
        <v>26</v>
      </c>
      <c r="B9" s="12">
        <v>100</v>
      </c>
      <c r="C9" s="12">
        <v>60</v>
      </c>
      <c r="D9" s="12">
        <v>21</v>
      </c>
      <c r="E9" s="12">
        <v>35</v>
      </c>
      <c r="F9" s="12">
        <f t="shared" si="0"/>
        <v>56</v>
      </c>
      <c r="G9" s="12" t="str">
        <f t="shared" si="1"/>
        <v>Fail</v>
      </c>
    </row>
    <row r="10" spans="1:7" ht="18" x14ac:dyDescent="0.3">
      <c r="A10" s="6" t="s">
        <v>27</v>
      </c>
      <c r="B10" s="12">
        <v>100</v>
      </c>
      <c r="C10" s="12">
        <v>60</v>
      </c>
      <c r="D10" s="12">
        <v>10</v>
      </c>
      <c r="E10" s="12">
        <v>19</v>
      </c>
      <c r="F10" s="12">
        <f t="shared" si="0"/>
        <v>29</v>
      </c>
      <c r="G10" s="12" t="str">
        <f t="shared" si="1"/>
        <v>Fail</v>
      </c>
    </row>
    <row r="11" spans="1:7" ht="18" x14ac:dyDescent="0.3">
      <c r="A11" s="6" t="s">
        <v>28</v>
      </c>
      <c r="B11" s="12">
        <v>100</v>
      </c>
      <c r="C11" s="12">
        <v>60</v>
      </c>
      <c r="D11" s="12">
        <v>37</v>
      </c>
      <c r="E11" s="12">
        <v>28</v>
      </c>
      <c r="F11" s="12">
        <f t="shared" si="0"/>
        <v>65</v>
      </c>
      <c r="G11" s="12" t="str">
        <f t="shared" si="1"/>
        <v>Pass</v>
      </c>
    </row>
    <row r="12" spans="1:7" ht="18" x14ac:dyDescent="0.3">
      <c r="A12" s="6" t="s">
        <v>29</v>
      </c>
      <c r="B12" s="12">
        <v>100</v>
      </c>
      <c r="C12" s="12">
        <v>60</v>
      </c>
      <c r="D12" s="12">
        <v>36</v>
      </c>
      <c r="E12" s="12">
        <v>49</v>
      </c>
      <c r="F12" s="12">
        <f t="shared" si="0"/>
        <v>85</v>
      </c>
      <c r="G12" s="12" t="str">
        <f t="shared" si="1"/>
        <v>Pass</v>
      </c>
    </row>
    <row r="13" spans="1:7" ht="18" x14ac:dyDescent="0.3">
      <c r="A13" s="6" t="s">
        <v>30</v>
      </c>
      <c r="B13" s="12">
        <v>100</v>
      </c>
      <c r="C13" s="12">
        <v>60</v>
      </c>
      <c r="D13" s="12">
        <v>21</v>
      </c>
      <c r="E13" s="12">
        <v>15</v>
      </c>
      <c r="F13" s="12">
        <f t="shared" si="0"/>
        <v>36</v>
      </c>
      <c r="G13" s="12" t="str">
        <f t="shared" si="1"/>
        <v>Fail</v>
      </c>
    </row>
    <row r="14" spans="1:7" ht="18" x14ac:dyDescent="0.3">
      <c r="A14" s="6" t="s">
        <v>31</v>
      </c>
      <c r="B14" s="12">
        <v>100</v>
      </c>
      <c r="C14" s="12">
        <v>60</v>
      </c>
      <c r="D14" s="12">
        <v>18</v>
      </c>
      <c r="E14" s="12">
        <v>29</v>
      </c>
      <c r="F14" s="12">
        <f t="shared" si="0"/>
        <v>47</v>
      </c>
      <c r="G14" s="12" t="str">
        <f t="shared" si="1"/>
        <v>Fail</v>
      </c>
    </row>
    <row r="15" spans="1:7" ht="18" x14ac:dyDescent="0.3">
      <c r="A15" s="6" t="s">
        <v>32</v>
      </c>
      <c r="B15" s="12">
        <v>100</v>
      </c>
      <c r="C15" s="12">
        <v>60</v>
      </c>
      <c r="D15" s="12">
        <v>30</v>
      </c>
      <c r="E15" s="12">
        <v>36</v>
      </c>
      <c r="F15" s="12">
        <f t="shared" si="0"/>
        <v>66</v>
      </c>
      <c r="G15" s="12" t="str">
        <f t="shared" si="1"/>
        <v>Pass</v>
      </c>
    </row>
    <row r="16" spans="1:7" ht="18" x14ac:dyDescent="0.3">
      <c r="A16" s="6" t="s">
        <v>33</v>
      </c>
      <c r="B16" s="12">
        <v>100</v>
      </c>
      <c r="C16" s="12">
        <v>60</v>
      </c>
      <c r="D16" s="12">
        <v>11</v>
      </c>
      <c r="E16" s="12">
        <v>18</v>
      </c>
      <c r="F16" s="12">
        <f t="shared" si="0"/>
        <v>29</v>
      </c>
      <c r="G16" s="12" t="str">
        <f t="shared" si="1"/>
        <v>Fail</v>
      </c>
    </row>
    <row r="17" spans="1:7" ht="18" x14ac:dyDescent="0.3">
      <c r="A17" s="6" t="s">
        <v>34</v>
      </c>
      <c r="B17" s="12">
        <v>100</v>
      </c>
      <c r="C17" s="12">
        <v>60</v>
      </c>
      <c r="D17" s="12">
        <v>18</v>
      </c>
      <c r="E17" s="12">
        <v>31</v>
      </c>
      <c r="F17" s="12">
        <f t="shared" si="0"/>
        <v>49</v>
      </c>
      <c r="G17" s="12" t="str">
        <f t="shared" si="1"/>
        <v>Fail</v>
      </c>
    </row>
    <row r="18" spans="1:7" ht="18" x14ac:dyDescent="0.3">
      <c r="A18" s="6" t="s">
        <v>35</v>
      </c>
      <c r="B18" s="12">
        <v>100</v>
      </c>
      <c r="C18" s="12">
        <v>60</v>
      </c>
      <c r="D18" s="12">
        <v>24</v>
      </c>
      <c r="E18" s="12">
        <v>53</v>
      </c>
      <c r="F18" s="12">
        <f t="shared" si="0"/>
        <v>77</v>
      </c>
      <c r="G18" s="12" t="str">
        <f t="shared" si="1"/>
        <v>Pass</v>
      </c>
    </row>
    <row r="19" spans="1:7" ht="18" x14ac:dyDescent="0.3">
      <c r="A19" s="6" t="s">
        <v>36</v>
      </c>
      <c r="B19" s="12">
        <v>100</v>
      </c>
      <c r="C19" s="12">
        <v>60</v>
      </c>
      <c r="D19" s="12">
        <v>11</v>
      </c>
      <c r="E19" s="12">
        <v>26</v>
      </c>
      <c r="F19" s="12">
        <f t="shared" si="0"/>
        <v>37</v>
      </c>
      <c r="G19" s="12" t="str">
        <f t="shared" si="1"/>
        <v>Fail</v>
      </c>
    </row>
    <row r="20" spans="1:7" ht="18" x14ac:dyDescent="0.3">
      <c r="A20" s="7" t="s">
        <v>37</v>
      </c>
      <c r="B20" s="12">
        <v>100</v>
      </c>
      <c r="C20" s="12">
        <v>60</v>
      </c>
      <c r="D20" s="12">
        <v>23</v>
      </c>
      <c r="E20" s="12">
        <v>20</v>
      </c>
      <c r="F20" s="12">
        <f t="shared" si="0"/>
        <v>43</v>
      </c>
      <c r="G20" s="12" t="str">
        <f t="shared" si="1"/>
        <v>Fail</v>
      </c>
    </row>
    <row r="21" spans="1:7" ht="18" x14ac:dyDescent="0.3">
      <c r="A21" s="7" t="s">
        <v>38</v>
      </c>
      <c r="B21" s="12">
        <v>100</v>
      </c>
      <c r="C21" s="12">
        <v>60</v>
      </c>
      <c r="D21" s="12">
        <v>38</v>
      </c>
      <c r="E21" s="12">
        <v>43</v>
      </c>
      <c r="F21" s="12">
        <f t="shared" si="0"/>
        <v>81</v>
      </c>
      <c r="G21" s="12" t="str">
        <f t="shared" si="1"/>
        <v>Pass</v>
      </c>
    </row>
  </sheetData>
  <conditionalFormatting sqref="F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{82B2A81D-98B1-4218-91A9-67B08CA89F5B}</x14:id>
        </ext>
      </extLst>
    </cfRule>
  </conditionalFormatting>
  <conditionalFormatting sqref="G1 G22:G1048576">
    <cfRule type="cellIs" dxfId="2" priority="2" operator="equal">
      <formula>"fail"</formula>
    </cfRule>
  </conditionalFormatting>
  <conditionalFormatting sqref="G2:G21">
    <cfRule type="cellIs" dxfId="0" priority="1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2A81D-98B1-4218-91A9-67B08CA89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FCC4-8675-4DD1-A3E8-5D6A15D0EFD8}">
  <sheetPr>
    <tabColor theme="9" tint="-0.249977111117893"/>
  </sheetPr>
  <dimension ref="A1:J21"/>
  <sheetViews>
    <sheetView workbookViewId="0">
      <selection activeCell="F2" sqref="F2:F21"/>
    </sheetView>
  </sheetViews>
  <sheetFormatPr defaultRowHeight="14.4" x14ac:dyDescent="0.3"/>
  <cols>
    <col min="1" max="1" width="23.33203125" bestFit="1" customWidth="1"/>
    <col min="2" max="2" width="15" bestFit="1" customWidth="1"/>
    <col min="3" max="3" width="9.44140625" bestFit="1" customWidth="1"/>
    <col min="4" max="4" width="12.44140625" bestFit="1" customWidth="1"/>
    <col min="5" max="5" width="11.6640625" bestFit="1" customWidth="1"/>
    <col min="6" max="6" width="11.33203125" bestFit="1" customWidth="1"/>
  </cols>
  <sheetData>
    <row r="1" spans="1:10" x14ac:dyDescent="0.3">
      <c r="A1" s="20" t="s">
        <v>1</v>
      </c>
      <c r="B1" s="20" t="s">
        <v>2</v>
      </c>
      <c r="C1" s="20" t="s">
        <v>3</v>
      </c>
      <c r="D1" s="21" t="s">
        <v>4</v>
      </c>
      <c r="E1" s="22" t="s">
        <v>6</v>
      </c>
      <c r="F1" s="20" t="s">
        <v>8</v>
      </c>
      <c r="G1" s="23"/>
      <c r="H1" s="23"/>
      <c r="I1" s="23"/>
      <c r="J1" s="23"/>
    </row>
    <row r="2" spans="1:10" ht="18" x14ac:dyDescent="0.3">
      <c r="A2" s="6" t="s">
        <v>9</v>
      </c>
      <c r="B2" s="7" t="s">
        <v>10</v>
      </c>
      <c r="C2" s="24" t="s">
        <v>21</v>
      </c>
      <c r="D2" s="25">
        <v>40198</v>
      </c>
      <c r="E2" s="11">
        <v>100000</v>
      </c>
      <c r="F2" s="26">
        <f>IF(C2=$I$6,E2+$J$6,E2)</f>
        <v>100000</v>
      </c>
      <c r="G2" s="23"/>
      <c r="H2" s="23"/>
      <c r="I2" s="23"/>
      <c r="J2" s="23"/>
    </row>
    <row r="3" spans="1:10" ht="18" x14ac:dyDescent="0.3">
      <c r="A3" s="6" t="s">
        <v>12</v>
      </c>
      <c r="B3" s="7" t="s">
        <v>13</v>
      </c>
      <c r="C3" s="24" t="s">
        <v>11</v>
      </c>
      <c r="D3" s="25">
        <v>36549</v>
      </c>
      <c r="E3" s="11">
        <v>90000</v>
      </c>
      <c r="F3" s="26">
        <f t="shared" ref="F3:F21" si="0">IF(C3=$I$6,E3+$J$6,E3)</f>
        <v>90300</v>
      </c>
      <c r="G3" s="23"/>
      <c r="H3" s="23"/>
      <c r="I3" s="23"/>
      <c r="J3" s="23"/>
    </row>
    <row r="4" spans="1:10" ht="18.600000000000001" thickBot="1" x14ac:dyDescent="0.35">
      <c r="A4" s="6" t="s">
        <v>14</v>
      </c>
      <c r="B4" s="7" t="s">
        <v>15</v>
      </c>
      <c r="C4" s="24" t="s">
        <v>21</v>
      </c>
      <c r="D4" s="25">
        <v>39538</v>
      </c>
      <c r="E4" s="11">
        <v>80000</v>
      </c>
      <c r="F4" s="26">
        <f t="shared" si="0"/>
        <v>80000</v>
      </c>
      <c r="G4" s="23"/>
      <c r="H4" s="23"/>
      <c r="I4" s="23"/>
      <c r="J4" s="23"/>
    </row>
    <row r="5" spans="1:10" ht="18" x14ac:dyDescent="0.3">
      <c r="A5" s="6" t="s">
        <v>16</v>
      </c>
      <c r="B5" s="7" t="s">
        <v>17</v>
      </c>
      <c r="C5" s="24" t="s">
        <v>11</v>
      </c>
      <c r="D5" s="25">
        <v>39704</v>
      </c>
      <c r="E5" s="11">
        <v>55000</v>
      </c>
      <c r="F5" s="26">
        <f t="shared" si="0"/>
        <v>55300</v>
      </c>
      <c r="G5" s="23"/>
      <c r="H5" s="23"/>
      <c r="I5" s="46" t="s">
        <v>46</v>
      </c>
      <c r="J5" s="47"/>
    </row>
    <row r="6" spans="1:10" ht="18.600000000000001" thickBot="1" x14ac:dyDescent="0.35">
      <c r="A6" s="6" t="s">
        <v>19</v>
      </c>
      <c r="B6" s="7" t="s">
        <v>20</v>
      </c>
      <c r="C6" s="24" t="s">
        <v>11</v>
      </c>
      <c r="D6" s="25">
        <v>36082</v>
      </c>
      <c r="E6" s="11">
        <v>85000</v>
      </c>
      <c r="F6" s="26">
        <f t="shared" si="0"/>
        <v>85300</v>
      </c>
      <c r="G6" s="23"/>
      <c r="H6" s="23"/>
      <c r="I6" s="27" t="s">
        <v>11</v>
      </c>
      <c r="J6" s="28">
        <v>300</v>
      </c>
    </row>
    <row r="7" spans="1:10" ht="18" x14ac:dyDescent="0.3">
      <c r="A7" s="6" t="s">
        <v>22</v>
      </c>
      <c r="B7" s="7" t="s">
        <v>23</v>
      </c>
      <c r="C7" s="24" t="s">
        <v>21</v>
      </c>
      <c r="D7" s="25">
        <v>36479</v>
      </c>
      <c r="E7" s="11">
        <v>50000</v>
      </c>
      <c r="F7" s="26">
        <f t="shared" si="0"/>
        <v>50000</v>
      </c>
      <c r="G7" s="23"/>
      <c r="H7" s="23"/>
      <c r="I7" s="29"/>
      <c r="J7" s="29"/>
    </row>
    <row r="8" spans="1:10" ht="18" x14ac:dyDescent="0.3">
      <c r="A8" s="6" t="s">
        <v>25</v>
      </c>
      <c r="B8" s="7" t="s">
        <v>23</v>
      </c>
      <c r="C8" s="24" t="s">
        <v>11</v>
      </c>
      <c r="D8" s="25">
        <v>40501</v>
      </c>
      <c r="E8" s="11">
        <v>50</v>
      </c>
      <c r="F8" s="26">
        <f t="shared" si="0"/>
        <v>350</v>
      </c>
      <c r="G8" s="23"/>
      <c r="H8" s="23"/>
      <c r="I8" s="23"/>
      <c r="J8" s="23"/>
    </row>
    <row r="9" spans="1:10" ht="18" x14ac:dyDescent="0.3">
      <c r="A9" s="6" t="s">
        <v>26</v>
      </c>
      <c r="B9" s="7" t="s">
        <v>10</v>
      </c>
      <c r="C9" s="24" t="s">
        <v>11</v>
      </c>
      <c r="D9" s="25">
        <v>36249</v>
      </c>
      <c r="E9" s="11">
        <v>53</v>
      </c>
      <c r="F9" s="26">
        <f t="shared" si="0"/>
        <v>353</v>
      </c>
      <c r="G9" s="23"/>
      <c r="H9" s="23"/>
      <c r="I9" s="23"/>
      <c r="J9" s="23"/>
    </row>
    <row r="10" spans="1:10" ht="18" x14ac:dyDescent="0.3">
      <c r="A10" s="6" t="s">
        <v>27</v>
      </c>
      <c r="B10" s="7" t="s">
        <v>15</v>
      </c>
      <c r="C10" s="24" t="s">
        <v>21</v>
      </c>
      <c r="D10" s="25">
        <v>40259</v>
      </c>
      <c r="E10" s="11">
        <v>60</v>
      </c>
      <c r="F10" s="26">
        <f t="shared" si="0"/>
        <v>60</v>
      </c>
      <c r="G10" s="23"/>
      <c r="H10" s="23"/>
      <c r="I10" s="23"/>
      <c r="J10" s="23"/>
    </row>
    <row r="11" spans="1:10" ht="18" x14ac:dyDescent="0.3">
      <c r="A11" s="6" t="s">
        <v>28</v>
      </c>
      <c r="B11" s="7" t="s">
        <v>13</v>
      </c>
      <c r="C11" s="24" t="s">
        <v>18</v>
      </c>
      <c r="D11" s="25">
        <v>36557</v>
      </c>
      <c r="E11" s="11">
        <v>65</v>
      </c>
      <c r="F11" s="26">
        <f t="shared" si="0"/>
        <v>65</v>
      </c>
      <c r="G11" s="23"/>
      <c r="H11" s="23"/>
      <c r="I11" s="23"/>
      <c r="J11" s="23"/>
    </row>
    <row r="12" spans="1:10" ht="18" x14ac:dyDescent="0.3">
      <c r="A12" s="6" t="s">
        <v>29</v>
      </c>
      <c r="B12" s="7" t="s">
        <v>20</v>
      </c>
      <c r="C12" s="24" t="s">
        <v>24</v>
      </c>
      <c r="D12" s="25">
        <v>36340</v>
      </c>
      <c r="E12" s="11">
        <v>70000</v>
      </c>
      <c r="F12" s="26">
        <f t="shared" si="0"/>
        <v>70000</v>
      </c>
      <c r="G12" s="23"/>
      <c r="H12" s="23"/>
      <c r="I12" s="23"/>
      <c r="J12" s="23"/>
    </row>
    <row r="13" spans="1:10" ht="18" x14ac:dyDescent="0.3">
      <c r="A13" s="6" t="s">
        <v>30</v>
      </c>
      <c r="B13" s="7" t="s">
        <v>20</v>
      </c>
      <c r="C13" s="24" t="s">
        <v>11</v>
      </c>
      <c r="D13" s="25">
        <v>40474</v>
      </c>
      <c r="E13" s="11">
        <v>100000</v>
      </c>
      <c r="F13" s="26">
        <f t="shared" si="0"/>
        <v>100300</v>
      </c>
      <c r="G13" s="23"/>
      <c r="H13" s="23"/>
      <c r="I13" s="23"/>
      <c r="J13" s="23"/>
    </row>
    <row r="14" spans="1:10" ht="18" x14ac:dyDescent="0.3">
      <c r="A14" s="6" t="s">
        <v>31</v>
      </c>
      <c r="B14" s="7" t="s">
        <v>10</v>
      </c>
      <c r="C14" s="24" t="s">
        <v>11</v>
      </c>
      <c r="D14" s="25">
        <v>37229</v>
      </c>
      <c r="E14" s="11">
        <v>75000</v>
      </c>
      <c r="F14" s="26">
        <f t="shared" si="0"/>
        <v>75300</v>
      </c>
      <c r="G14" s="23"/>
      <c r="H14" s="23"/>
      <c r="I14" s="23"/>
      <c r="J14" s="23"/>
    </row>
    <row r="15" spans="1:10" ht="18" x14ac:dyDescent="0.3">
      <c r="A15" s="6" t="s">
        <v>32</v>
      </c>
      <c r="B15" s="7" t="s">
        <v>13</v>
      </c>
      <c r="C15" s="24" t="s">
        <v>11</v>
      </c>
      <c r="D15" s="25">
        <v>39284</v>
      </c>
      <c r="E15" s="11">
        <v>60000</v>
      </c>
      <c r="F15" s="26">
        <f t="shared" si="0"/>
        <v>60300</v>
      </c>
      <c r="G15" s="23"/>
      <c r="H15" s="23"/>
      <c r="I15" s="23"/>
      <c r="J15" s="23"/>
    </row>
    <row r="16" spans="1:10" ht="18" x14ac:dyDescent="0.3">
      <c r="A16" s="6" t="s">
        <v>33</v>
      </c>
      <c r="B16" s="7" t="s">
        <v>15</v>
      </c>
      <c r="C16" s="24" t="s">
        <v>21</v>
      </c>
      <c r="D16" s="25">
        <v>35959</v>
      </c>
      <c r="E16" s="11">
        <v>40000</v>
      </c>
      <c r="F16" s="26">
        <f t="shared" si="0"/>
        <v>40000</v>
      </c>
      <c r="G16" s="23"/>
      <c r="H16" s="23"/>
      <c r="I16" s="23"/>
      <c r="J16" s="23"/>
    </row>
    <row r="17" spans="1:10" ht="18" x14ac:dyDescent="0.3">
      <c r="A17" s="6" t="s">
        <v>34</v>
      </c>
      <c r="B17" s="7" t="s">
        <v>17</v>
      </c>
      <c r="C17" s="24" t="s">
        <v>11</v>
      </c>
      <c r="D17" s="30">
        <v>40313</v>
      </c>
      <c r="E17" s="11">
        <v>30000</v>
      </c>
      <c r="F17" s="26">
        <f t="shared" si="0"/>
        <v>30300</v>
      </c>
      <c r="G17" s="23"/>
      <c r="H17" s="23"/>
      <c r="I17" s="23"/>
      <c r="J17" s="23"/>
    </row>
    <row r="18" spans="1:10" ht="18" x14ac:dyDescent="0.3">
      <c r="A18" s="6" t="s">
        <v>35</v>
      </c>
      <c r="B18" s="7" t="s">
        <v>20</v>
      </c>
      <c r="C18" s="24" t="s">
        <v>11</v>
      </c>
      <c r="D18" s="25">
        <v>39199</v>
      </c>
      <c r="E18" s="11">
        <v>75000</v>
      </c>
      <c r="F18" s="26">
        <f t="shared" si="0"/>
        <v>75300</v>
      </c>
      <c r="G18" s="23"/>
      <c r="H18" s="23"/>
      <c r="I18" s="23"/>
      <c r="J18" s="23"/>
    </row>
    <row r="19" spans="1:10" ht="18" x14ac:dyDescent="0.3">
      <c r="A19" s="6" t="s">
        <v>36</v>
      </c>
      <c r="B19" s="7" t="s">
        <v>23</v>
      </c>
      <c r="C19" s="24" t="s">
        <v>21</v>
      </c>
      <c r="D19" s="25">
        <v>40591</v>
      </c>
      <c r="E19" s="11">
        <v>40000</v>
      </c>
      <c r="F19" s="26">
        <f t="shared" si="0"/>
        <v>40000</v>
      </c>
      <c r="G19" s="23"/>
      <c r="H19" s="23"/>
      <c r="I19" s="23"/>
      <c r="J19" s="23"/>
    </row>
    <row r="20" spans="1:10" ht="18" x14ac:dyDescent="0.3">
      <c r="A20" s="7" t="s">
        <v>37</v>
      </c>
      <c r="B20" s="7" t="s">
        <v>23</v>
      </c>
      <c r="C20" s="24" t="s">
        <v>11</v>
      </c>
      <c r="D20" s="25">
        <v>39157</v>
      </c>
      <c r="E20" s="11">
        <v>87000</v>
      </c>
      <c r="F20" s="26">
        <f t="shared" si="0"/>
        <v>87300</v>
      </c>
      <c r="G20" s="23"/>
      <c r="H20" s="23"/>
      <c r="I20" s="23"/>
      <c r="J20" s="23"/>
    </row>
    <row r="21" spans="1:10" ht="18" x14ac:dyDescent="0.3">
      <c r="A21" s="7" t="s">
        <v>38</v>
      </c>
      <c r="B21" s="7" t="s">
        <v>17</v>
      </c>
      <c r="C21" s="24" t="s">
        <v>18</v>
      </c>
      <c r="D21" s="25">
        <v>36084</v>
      </c>
      <c r="E21" s="11">
        <v>66000</v>
      </c>
      <c r="F21" s="26">
        <f t="shared" si="0"/>
        <v>66000</v>
      </c>
      <c r="G21" s="23"/>
      <c r="H21" s="23"/>
      <c r="I21" s="23"/>
      <c r="J21" s="23"/>
    </row>
  </sheetData>
  <mergeCells count="1">
    <mergeCell ref="I5:J5"/>
  </mergeCells>
  <conditionalFormatting sqref="D1:D21">
    <cfRule type="timePeriod" dxfId="3" priority="2" timePeriod="lastMonth">
      <formula>AND(MONTH(D1)=MONTH(EDATE(TODAY(),0-1)),YEAR(D1)=YEAR(EDATE(TODAY(),0-1)))</formula>
    </cfRule>
  </conditionalFormatting>
  <conditionalFormatting sqref="E2:E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L21"/>
  <sheetViews>
    <sheetView topLeftCell="A7" zoomScale="130" zoomScaleNormal="130" workbookViewId="0">
      <selection activeCell="J9" sqref="J9"/>
    </sheetView>
  </sheetViews>
  <sheetFormatPr defaultColWidth="8.88671875" defaultRowHeight="14.4" x14ac:dyDescent="0.3"/>
  <cols>
    <col min="1" max="1" width="4" style="18" bestFit="1" customWidth="1"/>
    <col min="2" max="2" width="23.77734375" style="18" bestFit="1" customWidth="1"/>
    <col min="3" max="3" width="18" style="18" bestFit="1" customWidth="1"/>
    <col min="4" max="4" width="9.44140625" style="18" bestFit="1" customWidth="1"/>
    <col min="5" max="5" width="12.44140625" style="18" bestFit="1" customWidth="1"/>
    <col min="6" max="6" width="10.109375" style="18" bestFit="1" customWidth="1"/>
    <col min="7" max="7" width="9" style="18" bestFit="1" customWidth="1"/>
    <col min="8" max="8" width="9.109375" style="18" bestFit="1" customWidth="1"/>
    <col min="9" max="9" width="10.77734375" style="18" bestFit="1" customWidth="1"/>
    <col min="10" max="16384" width="8.88671875" style="18"/>
  </cols>
  <sheetData>
    <row r="1" spans="1:12" s="4" customFormat="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12" s="4" customFormat="1" ht="18" x14ac:dyDescent="0.3">
      <c r="A2" s="5">
        <v>1</v>
      </c>
      <c r="B2" s="6" t="s">
        <v>9</v>
      </c>
      <c r="C2" s="7" t="s">
        <v>10</v>
      </c>
      <c r="D2" s="8" t="s">
        <v>11</v>
      </c>
      <c r="E2" s="9">
        <v>36526</v>
      </c>
      <c r="F2" s="10">
        <f ca="1">DATEDIF(E2,TODAY(),"Y")</f>
        <v>23</v>
      </c>
      <c r="G2" s="11">
        <v>100000</v>
      </c>
      <c r="H2" s="12">
        <v>7</v>
      </c>
      <c r="I2" s="13">
        <f>IF(D2=$K$7,G2*105%,G2*110%)</f>
        <v>110000.00000000001</v>
      </c>
    </row>
    <row r="3" spans="1:12" s="4" customFormat="1" ht="18" x14ac:dyDescent="0.3">
      <c r="A3" s="5">
        <v>2</v>
      </c>
      <c r="B3" s="6" t="s">
        <v>12</v>
      </c>
      <c r="C3" s="7" t="s">
        <v>13</v>
      </c>
      <c r="D3" s="8" t="s">
        <v>11</v>
      </c>
      <c r="E3" s="9">
        <v>39137</v>
      </c>
      <c r="F3" s="10">
        <f t="shared" ref="F3:F21" ca="1" si="0">DATEDIF(E3,TODAY(),"Y")</f>
        <v>16</v>
      </c>
      <c r="G3" s="11">
        <v>90000</v>
      </c>
      <c r="H3" s="12">
        <v>9</v>
      </c>
      <c r="I3" s="13">
        <f t="shared" ref="I3:I21" si="1">IF(D3=$K$7,G3*105%,G3*110%)</f>
        <v>99000.000000000015</v>
      </c>
    </row>
    <row r="4" spans="1:12" s="4" customFormat="1" ht="18" x14ac:dyDescent="0.3">
      <c r="A4" s="5">
        <v>3</v>
      </c>
      <c r="B4" s="6" t="s">
        <v>14</v>
      </c>
      <c r="C4" s="7" t="s">
        <v>15</v>
      </c>
      <c r="D4" s="8" t="s">
        <v>11</v>
      </c>
      <c r="E4" s="9">
        <v>40198</v>
      </c>
      <c r="F4" s="10">
        <f t="shared" ca="1" si="0"/>
        <v>13</v>
      </c>
      <c r="G4" s="11">
        <v>80000</v>
      </c>
      <c r="H4" s="12">
        <v>8</v>
      </c>
      <c r="I4" s="13">
        <f t="shared" si="1"/>
        <v>88000</v>
      </c>
      <c r="K4" s="14" t="s">
        <v>11</v>
      </c>
      <c r="L4" s="15">
        <v>0.1</v>
      </c>
    </row>
    <row r="5" spans="1:12" s="4" customFormat="1" ht="18" x14ac:dyDescent="0.3">
      <c r="A5" s="5">
        <v>4</v>
      </c>
      <c r="B5" s="6" t="s">
        <v>16</v>
      </c>
      <c r="C5" s="7" t="s">
        <v>17</v>
      </c>
      <c r="D5" s="8" t="s">
        <v>11</v>
      </c>
      <c r="E5" s="9">
        <v>40574</v>
      </c>
      <c r="F5" s="10">
        <f t="shared" ca="1" si="0"/>
        <v>12</v>
      </c>
      <c r="G5" s="11">
        <v>55000</v>
      </c>
      <c r="H5" s="12">
        <v>7</v>
      </c>
      <c r="I5" s="13">
        <f t="shared" si="1"/>
        <v>60500.000000000007</v>
      </c>
      <c r="K5" s="14" t="s">
        <v>18</v>
      </c>
      <c r="L5" s="15">
        <v>0.1</v>
      </c>
    </row>
    <row r="6" spans="1:12" s="4" customFormat="1" ht="18" x14ac:dyDescent="0.3">
      <c r="A6" s="5">
        <v>5</v>
      </c>
      <c r="B6" s="6" t="s">
        <v>19</v>
      </c>
      <c r="C6" s="7" t="s">
        <v>20</v>
      </c>
      <c r="D6" s="8" t="s">
        <v>11</v>
      </c>
      <c r="E6" s="9">
        <v>36290</v>
      </c>
      <c r="F6" s="10">
        <f t="shared" ca="1" si="0"/>
        <v>24</v>
      </c>
      <c r="G6" s="11">
        <v>85000</v>
      </c>
      <c r="H6" s="12">
        <v>7</v>
      </c>
      <c r="I6" s="13">
        <f t="shared" si="1"/>
        <v>93500.000000000015</v>
      </c>
      <c r="K6" s="14" t="s">
        <v>21</v>
      </c>
      <c r="L6" s="15">
        <v>0.1</v>
      </c>
    </row>
    <row r="7" spans="1:12" s="4" customFormat="1" ht="18" x14ac:dyDescent="0.3">
      <c r="A7" s="5">
        <v>6</v>
      </c>
      <c r="B7" s="6" t="s">
        <v>22</v>
      </c>
      <c r="C7" s="7" t="s">
        <v>23</v>
      </c>
      <c r="D7" s="8" t="s">
        <v>21</v>
      </c>
      <c r="E7" s="9">
        <v>36765</v>
      </c>
      <c r="F7" s="10">
        <f t="shared" ca="1" si="0"/>
        <v>22</v>
      </c>
      <c r="G7" s="11">
        <v>50000</v>
      </c>
      <c r="H7" s="12">
        <v>1</v>
      </c>
      <c r="I7" s="13">
        <f t="shared" si="1"/>
        <v>55000.000000000007</v>
      </c>
      <c r="K7" s="14" t="s">
        <v>24</v>
      </c>
      <c r="L7" s="15">
        <v>0.05</v>
      </c>
    </row>
    <row r="8" spans="1:12" s="4" customFormat="1" ht="18" x14ac:dyDescent="0.3">
      <c r="A8" s="5">
        <v>7</v>
      </c>
      <c r="B8" s="6" t="s">
        <v>25</v>
      </c>
      <c r="C8" s="7" t="s">
        <v>23</v>
      </c>
      <c r="D8" s="8" t="s">
        <v>11</v>
      </c>
      <c r="E8" s="9">
        <v>38807</v>
      </c>
      <c r="F8" s="10">
        <f t="shared" ca="1" si="0"/>
        <v>17</v>
      </c>
      <c r="G8" s="11">
        <v>50</v>
      </c>
      <c r="H8" s="12">
        <v>13</v>
      </c>
      <c r="I8" s="13">
        <f t="shared" si="1"/>
        <v>55.000000000000007</v>
      </c>
    </row>
    <row r="9" spans="1:12" s="4" customFormat="1" ht="18" x14ac:dyDescent="0.3">
      <c r="A9" s="5">
        <v>8</v>
      </c>
      <c r="B9" s="6" t="s">
        <v>26</v>
      </c>
      <c r="C9" s="7" t="s">
        <v>10</v>
      </c>
      <c r="D9" s="8" t="s">
        <v>11</v>
      </c>
      <c r="E9" s="9">
        <v>40918</v>
      </c>
      <c r="F9" s="10">
        <f t="shared" ca="1" si="0"/>
        <v>11</v>
      </c>
      <c r="G9" s="11">
        <v>53</v>
      </c>
      <c r="H9" s="12">
        <v>9</v>
      </c>
      <c r="I9" s="13">
        <f t="shared" si="1"/>
        <v>58.300000000000004</v>
      </c>
      <c r="K9" s="16"/>
      <c r="L9" s="16">
        <f ca="1">TODAY()</f>
        <v>45113</v>
      </c>
    </row>
    <row r="10" spans="1:12" s="4" customFormat="1" ht="18" x14ac:dyDescent="0.3">
      <c r="A10" s="5">
        <v>9</v>
      </c>
      <c r="B10" s="6" t="s">
        <v>27</v>
      </c>
      <c r="C10" s="7" t="s">
        <v>15</v>
      </c>
      <c r="D10" s="8" t="s">
        <v>18</v>
      </c>
      <c r="E10" s="9">
        <v>40807</v>
      </c>
      <c r="F10" s="10">
        <f t="shared" ca="1" si="0"/>
        <v>11</v>
      </c>
      <c r="G10" s="11">
        <v>60</v>
      </c>
      <c r="H10" s="12">
        <v>3</v>
      </c>
      <c r="I10" s="13">
        <f t="shared" si="1"/>
        <v>66</v>
      </c>
    </row>
    <row r="11" spans="1:12" s="4" customFormat="1" ht="18" x14ac:dyDescent="0.3">
      <c r="A11" s="5">
        <v>10</v>
      </c>
      <c r="B11" s="6" t="s">
        <v>28</v>
      </c>
      <c r="C11" s="7" t="s">
        <v>13</v>
      </c>
      <c r="D11" s="8" t="s">
        <v>21</v>
      </c>
      <c r="E11" s="9">
        <v>40587</v>
      </c>
      <c r="F11" s="10">
        <f t="shared" ca="1" si="0"/>
        <v>12</v>
      </c>
      <c r="G11" s="11">
        <v>65</v>
      </c>
      <c r="H11" s="12">
        <v>4</v>
      </c>
      <c r="I11" s="13">
        <f t="shared" si="1"/>
        <v>71.5</v>
      </c>
    </row>
    <row r="12" spans="1:12" s="4" customFormat="1" ht="18" x14ac:dyDescent="0.3">
      <c r="A12" s="5">
        <v>11</v>
      </c>
      <c r="B12" s="6" t="s">
        <v>29</v>
      </c>
      <c r="C12" s="7" t="s">
        <v>20</v>
      </c>
      <c r="D12" s="8" t="s">
        <v>21</v>
      </c>
      <c r="E12" s="9">
        <v>36375</v>
      </c>
      <c r="F12" s="10">
        <f t="shared" ca="1" si="0"/>
        <v>23</v>
      </c>
      <c r="G12" s="11">
        <v>70000</v>
      </c>
      <c r="H12" s="12">
        <v>5</v>
      </c>
      <c r="I12" s="13">
        <f t="shared" si="1"/>
        <v>77000</v>
      </c>
    </row>
    <row r="13" spans="1:12" s="4" customFormat="1" ht="18" x14ac:dyDescent="0.3">
      <c r="A13" s="5">
        <v>12</v>
      </c>
      <c r="B13" s="6" t="s">
        <v>30</v>
      </c>
      <c r="C13" s="7" t="s">
        <v>20</v>
      </c>
      <c r="D13" s="8" t="s">
        <v>24</v>
      </c>
      <c r="E13" s="9">
        <v>36028</v>
      </c>
      <c r="F13" s="10">
        <f t="shared" ca="1" si="0"/>
        <v>24</v>
      </c>
      <c r="G13" s="11">
        <v>100000</v>
      </c>
      <c r="H13" s="12">
        <v>5</v>
      </c>
      <c r="I13" s="13">
        <f t="shared" si="1"/>
        <v>105000</v>
      </c>
    </row>
    <row r="14" spans="1:12" s="4" customFormat="1" ht="18" x14ac:dyDescent="0.3">
      <c r="A14" s="5">
        <v>13</v>
      </c>
      <c r="B14" s="6" t="s">
        <v>31</v>
      </c>
      <c r="C14" s="7" t="s">
        <v>10</v>
      </c>
      <c r="D14" s="8" t="s">
        <v>18</v>
      </c>
      <c r="E14" s="17">
        <v>40393</v>
      </c>
      <c r="F14" s="10">
        <f t="shared" ca="1" si="0"/>
        <v>12</v>
      </c>
      <c r="G14" s="11">
        <v>75000</v>
      </c>
      <c r="H14" s="12">
        <v>3</v>
      </c>
      <c r="I14" s="13">
        <f t="shared" si="1"/>
        <v>82500</v>
      </c>
    </row>
    <row r="15" spans="1:12" s="4" customFormat="1" ht="18" x14ac:dyDescent="0.3">
      <c r="A15" s="5">
        <v>14</v>
      </c>
      <c r="B15" s="6" t="s">
        <v>32</v>
      </c>
      <c r="C15" s="7" t="s">
        <v>13</v>
      </c>
      <c r="D15" s="8" t="s">
        <v>21</v>
      </c>
      <c r="E15" s="9">
        <v>35826</v>
      </c>
      <c r="F15" s="10">
        <f t="shared" ca="1" si="0"/>
        <v>25</v>
      </c>
      <c r="G15" s="11">
        <v>60000</v>
      </c>
      <c r="H15" s="12">
        <v>4</v>
      </c>
      <c r="I15" s="13">
        <f t="shared" si="1"/>
        <v>66000</v>
      </c>
    </row>
    <row r="16" spans="1:12" s="4" customFormat="1" ht="18" x14ac:dyDescent="0.3">
      <c r="A16" s="5">
        <v>15</v>
      </c>
      <c r="B16" s="6" t="s">
        <v>33</v>
      </c>
      <c r="C16" s="7" t="s">
        <v>15</v>
      </c>
      <c r="D16" s="8" t="s">
        <v>11</v>
      </c>
      <c r="E16" s="9">
        <v>40235</v>
      </c>
      <c r="F16" s="10">
        <f t="shared" ca="1" si="0"/>
        <v>13</v>
      </c>
      <c r="G16" s="11">
        <v>40000</v>
      </c>
      <c r="H16" s="12">
        <v>4</v>
      </c>
      <c r="I16" s="13">
        <f t="shared" si="1"/>
        <v>44000</v>
      </c>
    </row>
    <row r="17" spans="1:9" s="4" customFormat="1" ht="18" x14ac:dyDescent="0.3">
      <c r="A17" s="5">
        <v>16</v>
      </c>
      <c r="B17" s="6" t="s">
        <v>34</v>
      </c>
      <c r="C17" s="7" t="s">
        <v>17</v>
      </c>
      <c r="D17" s="8" t="s">
        <v>11</v>
      </c>
      <c r="E17" s="9">
        <v>40477</v>
      </c>
      <c r="F17" s="10">
        <f t="shared" ca="1" si="0"/>
        <v>12</v>
      </c>
      <c r="G17" s="11">
        <v>30000</v>
      </c>
      <c r="H17" s="12">
        <v>6</v>
      </c>
      <c r="I17" s="13">
        <f t="shared" si="1"/>
        <v>33000</v>
      </c>
    </row>
    <row r="18" spans="1:9" s="4" customFormat="1" ht="18" x14ac:dyDescent="0.3">
      <c r="A18" s="5">
        <v>17</v>
      </c>
      <c r="B18" s="6" t="s">
        <v>35</v>
      </c>
      <c r="C18" s="7" t="s">
        <v>20</v>
      </c>
      <c r="D18" s="8" t="s">
        <v>24</v>
      </c>
      <c r="E18" s="9">
        <v>35982</v>
      </c>
      <c r="F18" s="10">
        <f t="shared" ca="1" si="0"/>
        <v>25</v>
      </c>
      <c r="G18" s="11">
        <v>75000</v>
      </c>
      <c r="H18" s="12">
        <v>3</v>
      </c>
      <c r="I18" s="13">
        <f t="shared" si="1"/>
        <v>78750</v>
      </c>
    </row>
    <row r="19" spans="1:9" s="4" customFormat="1" ht="18" x14ac:dyDescent="0.3">
      <c r="A19" s="5">
        <v>18</v>
      </c>
      <c r="B19" s="6" t="s">
        <v>36</v>
      </c>
      <c r="C19" s="7" t="s">
        <v>23</v>
      </c>
      <c r="D19" s="8" t="s">
        <v>11</v>
      </c>
      <c r="E19" s="9">
        <v>37701</v>
      </c>
      <c r="F19" s="10">
        <f t="shared" ca="1" si="0"/>
        <v>20</v>
      </c>
      <c r="G19" s="11">
        <v>40000</v>
      </c>
      <c r="H19" s="12">
        <v>10</v>
      </c>
      <c r="I19" s="13">
        <f t="shared" si="1"/>
        <v>44000</v>
      </c>
    </row>
    <row r="20" spans="1:9" s="4" customFormat="1" ht="18" x14ac:dyDescent="0.3">
      <c r="A20" s="5">
        <v>19</v>
      </c>
      <c r="B20" s="7" t="s">
        <v>37</v>
      </c>
      <c r="C20" s="7" t="s">
        <v>23</v>
      </c>
      <c r="D20" s="8" t="s">
        <v>11</v>
      </c>
      <c r="E20" s="9">
        <v>39335</v>
      </c>
      <c r="F20" s="10">
        <f t="shared" ca="1" si="0"/>
        <v>15</v>
      </c>
      <c r="G20" s="11">
        <v>87000</v>
      </c>
      <c r="H20" s="12">
        <v>12</v>
      </c>
      <c r="I20" s="13">
        <f t="shared" si="1"/>
        <v>95700.000000000015</v>
      </c>
    </row>
    <row r="21" spans="1:9" s="4" customFormat="1" ht="18" x14ac:dyDescent="0.3">
      <c r="A21" s="5">
        <v>20</v>
      </c>
      <c r="B21" s="7" t="s">
        <v>38</v>
      </c>
      <c r="C21" s="7" t="s">
        <v>17</v>
      </c>
      <c r="D21" s="8" t="s">
        <v>24</v>
      </c>
      <c r="E21" s="9">
        <v>40515</v>
      </c>
      <c r="F21" s="10">
        <f t="shared" ca="1" si="0"/>
        <v>12</v>
      </c>
      <c r="G21" s="11">
        <v>66000</v>
      </c>
      <c r="H21" s="12">
        <v>3</v>
      </c>
      <c r="I21" s="13">
        <f t="shared" si="1"/>
        <v>69300</v>
      </c>
    </row>
  </sheetData>
  <conditionalFormatting sqref="H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{03EF8E48-9AC6-4F00-9BBD-8229FD287AAB}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F8E48-9AC6-4F00-9BBD-8229FD287A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31C-DA51-4158-AAFB-848C1202981E}">
  <sheetPr>
    <tabColor theme="1"/>
  </sheetPr>
  <dimension ref="A1:I15"/>
  <sheetViews>
    <sheetView zoomScale="160" zoomScaleNormal="160" workbookViewId="0">
      <selection activeCell="E4" sqref="E4"/>
    </sheetView>
  </sheetViews>
  <sheetFormatPr defaultRowHeight="14.4" x14ac:dyDescent="0.3"/>
  <cols>
    <col min="2" max="2" width="22.44140625" bestFit="1" customWidth="1"/>
    <col min="3" max="3" width="15.44140625" customWidth="1"/>
    <col min="5" max="5" width="7.6640625" customWidth="1"/>
    <col min="6" max="6" width="23.6640625" customWidth="1"/>
  </cols>
  <sheetData>
    <row r="1" spans="1:9" ht="15.6" thickTop="1" thickBot="1" x14ac:dyDescent="0.35">
      <c r="A1" s="31" t="s">
        <v>47</v>
      </c>
      <c r="B1" s="31" t="s">
        <v>48</v>
      </c>
      <c r="C1" s="31" t="s">
        <v>49</v>
      </c>
    </row>
    <row r="2" spans="1:9" ht="15.6" thickTop="1" thickBot="1" x14ac:dyDescent="0.35">
      <c r="A2" s="32" t="s">
        <v>50</v>
      </c>
      <c r="B2" s="32">
        <v>100</v>
      </c>
      <c r="C2" s="32" t="str">
        <f>IF(B2&lt;25,$C$12,IF(B2&lt;50,$C$13,IF(B2&lt;75,$C$14,$C$15)))</f>
        <v>excellent</v>
      </c>
      <c r="D2" t="str">
        <f>IF(B2&lt;25,"fair",IF(B2&lt;50,"good",IF(B2&lt;75,"v.good","excellent")))</f>
        <v>excellent</v>
      </c>
    </row>
    <row r="3" spans="1:9" ht="15.6" thickTop="1" thickBot="1" x14ac:dyDescent="0.35">
      <c r="A3" s="32" t="s">
        <v>51</v>
      </c>
      <c r="B3" s="32">
        <v>25</v>
      </c>
      <c r="C3" s="32" t="str">
        <f t="shared" ref="C3:C8" si="0">IF(B3&lt;25,$C$12,IF(B3&lt;50,$C$13,IF(B3&lt;75,$C$14,$C$15)))</f>
        <v>good</v>
      </c>
      <c r="D3" t="str">
        <f t="shared" ref="D3:D7" si="1">IF(B3&lt;25,"fair",IF(B3&lt;50,"good",IF(B3&lt;75,"v.good","excellent")))</f>
        <v>good</v>
      </c>
      <c r="F3" s="48" t="s">
        <v>52</v>
      </c>
      <c r="G3" s="48"/>
      <c r="H3" s="48"/>
      <c r="I3" s="48"/>
    </row>
    <row r="4" spans="1:9" ht="15.6" thickTop="1" thickBot="1" x14ac:dyDescent="0.35">
      <c r="A4" s="32" t="s">
        <v>53</v>
      </c>
      <c r="B4" s="32">
        <v>40</v>
      </c>
      <c r="C4" s="32" t="str">
        <f t="shared" si="0"/>
        <v>good</v>
      </c>
      <c r="D4" t="str">
        <f t="shared" si="1"/>
        <v>good</v>
      </c>
      <c r="F4" s="48" t="s">
        <v>54</v>
      </c>
      <c r="G4" s="48"/>
      <c r="H4" s="48"/>
      <c r="I4" s="48"/>
    </row>
    <row r="5" spans="1:9" ht="15.6" thickTop="1" thickBot="1" x14ac:dyDescent="0.35">
      <c r="A5" s="32" t="s">
        <v>55</v>
      </c>
      <c r="B5" s="32">
        <v>50</v>
      </c>
      <c r="C5" s="32" t="str">
        <f t="shared" si="0"/>
        <v>v.good</v>
      </c>
      <c r="D5" t="str">
        <f t="shared" si="1"/>
        <v>v.good</v>
      </c>
      <c r="F5" s="48" t="s">
        <v>56</v>
      </c>
      <c r="G5" s="48"/>
      <c r="H5" s="48"/>
      <c r="I5" s="48"/>
    </row>
    <row r="6" spans="1:9" ht="15.6" thickTop="1" thickBot="1" x14ac:dyDescent="0.35">
      <c r="A6" s="32" t="s">
        <v>57</v>
      </c>
      <c r="B6" s="32">
        <v>10</v>
      </c>
      <c r="C6" s="32" t="str">
        <f t="shared" si="0"/>
        <v>fair</v>
      </c>
      <c r="D6" t="str">
        <f t="shared" si="1"/>
        <v>fair</v>
      </c>
      <c r="F6" s="48" t="s">
        <v>58</v>
      </c>
      <c r="G6" s="48"/>
      <c r="H6" s="48"/>
      <c r="I6" s="48"/>
    </row>
    <row r="7" spans="1:9" ht="15.6" thickTop="1" thickBot="1" x14ac:dyDescent="0.35">
      <c r="A7" s="32" t="s">
        <v>59</v>
      </c>
      <c r="B7" s="32">
        <v>77</v>
      </c>
      <c r="C7" s="32" t="str">
        <f t="shared" si="0"/>
        <v>excellent</v>
      </c>
      <c r="D7" t="str">
        <f t="shared" si="1"/>
        <v>excellent</v>
      </c>
    </row>
    <row r="8" spans="1:9" ht="15.6" thickTop="1" thickBot="1" x14ac:dyDescent="0.35">
      <c r="A8" s="32" t="s">
        <v>60</v>
      </c>
      <c r="B8" s="32">
        <v>70</v>
      </c>
      <c r="C8" s="32" t="str">
        <f t="shared" si="0"/>
        <v>v.good</v>
      </c>
      <c r="D8" t="str">
        <f>IF(B8&lt;25,"fair",IF(B8&lt;50,"good",IF(B8&lt;75,"v.good","excellent")))</f>
        <v>v.good</v>
      </c>
    </row>
    <row r="9" spans="1:9" ht="15" thickTop="1" x14ac:dyDescent="0.3"/>
    <row r="10" spans="1:9" ht="14.4" customHeight="1" x14ac:dyDescent="0.3"/>
    <row r="11" spans="1:9" ht="14.4" customHeight="1" x14ac:dyDescent="0.3"/>
    <row r="12" spans="1:9" ht="14.4" customHeight="1" x14ac:dyDescent="0.3">
      <c r="C12" t="s">
        <v>61</v>
      </c>
    </row>
    <row r="13" spans="1:9" ht="14.4" customHeight="1" x14ac:dyDescent="0.3">
      <c r="C13" t="s">
        <v>62</v>
      </c>
    </row>
    <row r="14" spans="1:9" ht="14.4" customHeight="1" x14ac:dyDescent="0.3">
      <c r="C14" t="s">
        <v>63</v>
      </c>
    </row>
    <row r="15" spans="1:9" x14ac:dyDescent="0.3">
      <c r="C15" t="s">
        <v>64</v>
      </c>
    </row>
  </sheetData>
  <mergeCells count="4">
    <mergeCell ref="F3:I3"/>
    <mergeCell ref="F4:I4"/>
    <mergeCell ref="F5:I5"/>
    <mergeCell ref="F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4133-7ED7-4CBE-9C18-04A492D71BAA}">
  <sheetPr>
    <tabColor theme="2" tint="-0.499984740745262"/>
  </sheetPr>
  <dimension ref="A1:N743"/>
  <sheetViews>
    <sheetView tabSelected="1" workbookViewId="0">
      <selection activeCell="K5" sqref="K5"/>
    </sheetView>
  </sheetViews>
  <sheetFormatPr defaultColWidth="8.88671875" defaultRowHeight="21" x14ac:dyDescent="0.3"/>
  <cols>
    <col min="1" max="1" width="14.33203125" style="37" bestFit="1" customWidth="1"/>
    <col min="2" max="2" width="18.5546875" style="37" bestFit="1" customWidth="1"/>
    <col min="3" max="3" width="12.77734375" style="37" bestFit="1" customWidth="1"/>
    <col min="4" max="4" width="10" style="37" bestFit="1" customWidth="1"/>
    <col min="5" max="5" width="16.5546875" style="37" bestFit="1" customWidth="1"/>
    <col min="6" max="6" width="8.88671875" style="37"/>
    <col min="7" max="7" width="11.33203125" style="37" bestFit="1" customWidth="1"/>
    <col min="8" max="8" width="9" style="37" bestFit="1" customWidth="1"/>
    <col min="9" max="9" width="8.88671875" style="37"/>
    <col min="10" max="10" width="13.109375" style="52" bestFit="1" customWidth="1"/>
    <col min="11" max="13" width="8.88671875" style="37"/>
    <col min="14" max="14" width="22.21875" style="37" bestFit="1" customWidth="1"/>
    <col min="15" max="16384" width="8.88671875" style="37"/>
  </cols>
  <sheetData>
    <row r="1" spans="1:14" ht="22.2" thickTop="1" thickBot="1" x14ac:dyDescent="0.35">
      <c r="A1" s="33" t="s">
        <v>3</v>
      </c>
      <c r="B1" s="34" t="s">
        <v>4</v>
      </c>
      <c r="C1" s="33" t="s">
        <v>66</v>
      </c>
      <c r="D1" s="35" t="s">
        <v>6</v>
      </c>
      <c r="E1" s="33" t="s">
        <v>8</v>
      </c>
      <c r="F1" s="36"/>
      <c r="G1" s="36"/>
      <c r="H1" s="36"/>
      <c r="J1" s="49" t="s">
        <v>65</v>
      </c>
    </row>
    <row r="2" spans="1:14" ht="22.2" thickTop="1" thickBot="1" x14ac:dyDescent="0.35">
      <c r="A2" s="38" t="s">
        <v>11</v>
      </c>
      <c r="B2" s="39">
        <v>41262</v>
      </c>
      <c r="C2" s="40">
        <f ca="1">DATEDIF(B2,TODAY(),"D")</f>
        <v>3851</v>
      </c>
      <c r="D2" s="40">
        <v>2050</v>
      </c>
      <c r="E2" s="41">
        <f>IF(A2=$G$4,D2*130,IF(A2=$G$5,D2*120,IF(A2=$G$6,D2*110,D2*105)))</f>
        <v>266500</v>
      </c>
      <c r="F2" s="36"/>
      <c r="G2" s="36"/>
      <c r="H2" s="36"/>
      <c r="J2" s="50">
        <f>IF(A2=$G$4,D2+D2*$H$4,IF(A2=$G$5,D2+D2*H54,IF(A2=$G$6,D2+D2*$H$6,D2+D2*$H$7)))</f>
        <v>2665</v>
      </c>
    </row>
    <row r="3" spans="1:14" ht="22.2" thickTop="1" thickBot="1" x14ac:dyDescent="0.35">
      <c r="A3" s="38" t="s">
        <v>21</v>
      </c>
      <c r="B3" s="39">
        <v>41254</v>
      </c>
      <c r="C3" s="40">
        <f ca="1">DATEDIF(B3,TODAY(),"D")</f>
        <v>3859</v>
      </c>
      <c r="D3" s="40">
        <v>959</v>
      </c>
      <c r="E3" s="41">
        <f>IF(A3=$G$4,D3*130,IF(A3=$G$5,D3*120,IF(A3=$G$6,D3*110,D3*105)))</f>
        <v>105490</v>
      </c>
      <c r="F3" s="36"/>
      <c r="G3" s="36"/>
      <c r="H3" s="36"/>
      <c r="J3" s="50">
        <f t="shared" ref="J3:J66" si="0">IF(A3=$G$4,D3+D3*$H$4,IF(A3=$G$5,D3+D3*H55,IF(A3=$G$6,D3+D3*$H$6,D3+D3*$H$7)))</f>
        <v>1054.9000000000001</v>
      </c>
      <c r="N3" s="51" t="s">
        <v>67</v>
      </c>
    </row>
    <row r="4" spans="1:14" ht="22.2" thickTop="1" thickBot="1" x14ac:dyDescent="0.35">
      <c r="A4" s="38" t="s">
        <v>21</v>
      </c>
      <c r="B4" s="39">
        <v>41254</v>
      </c>
      <c r="C4" s="40">
        <f ca="1">DATEDIF(B4,TODAY(),"D")</f>
        <v>3859</v>
      </c>
      <c r="D4" s="40">
        <v>806</v>
      </c>
      <c r="E4" s="41">
        <f>IF(A4=$G$4,D4*130,IF(A4=$G$5,D4*120,IF(A4=$G$6,D4*110,D4*105)))</f>
        <v>88660</v>
      </c>
      <c r="F4" s="36"/>
      <c r="G4" s="42" t="s">
        <v>11</v>
      </c>
      <c r="H4" s="43">
        <v>0.3</v>
      </c>
      <c r="J4" s="50">
        <f t="shared" si="0"/>
        <v>886.6</v>
      </c>
      <c r="N4" s="50">
        <f ca="1">MIN(C:C)</f>
        <v>3851</v>
      </c>
    </row>
    <row r="5" spans="1:14" ht="22.2" thickTop="1" thickBot="1" x14ac:dyDescent="0.35">
      <c r="A5" s="38" t="s">
        <v>11</v>
      </c>
      <c r="B5" s="39">
        <v>41233</v>
      </c>
      <c r="C5" s="40">
        <f ca="1">DATEDIF(B5,TODAY(),"D")</f>
        <v>3880</v>
      </c>
      <c r="D5" s="40">
        <v>2329</v>
      </c>
      <c r="E5" s="41">
        <f>IF(A5=$G$4,D5*130,IF(A5=$G$5,D5*120,IF(A5=$G$6,D5*110,D5*105)))</f>
        <v>302770</v>
      </c>
      <c r="F5" s="36"/>
      <c r="G5" s="42" t="s">
        <v>18</v>
      </c>
      <c r="H5" s="43">
        <v>0.2</v>
      </c>
      <c r="J5" s="50">
        <f t="shared" si="0"/>
        <v>3027.7</v>
      </c>
    </row>
    <row r="6" spans="1:14" ht="22.2" thickTop="1" thickBot="1" x14ac:dyDescent="0.35">
      <c r="A6" s="38" t="s">
        <v>11</v>
      </c>
      <c r="B6" s="39">
        <v>41228</v>
      </c>
      <c r="C6" s="40">
        <f ca="1">DATEDIF(B6,TODAY(),"D")</f>
        <v>3885</v>
      </c>
      <c r="D6" s="40">
        <v>1649</v>
      </c>
      <c r="E6" s="41">
        <f>IF(A6=$G$4,D6*130,IF(A6=$G$5,D6*120,IF(A6=$G$6,D6*110,D6*105)))</f>
        <v>214370</v>
      </c>
      <c r="F6" s="36"/>
      <c r="G6" s="42" t="s">
        <v>21</v>
      </c>
      <c r="H6" s="43">
        <v>0.1</v>
      </c>
      <c r="J6" s="50">
        <f t="shared" si="0"/>
        <v>2143.6999999999998</v>
      </c>
    </row>
    <row r="7" spans="1:14" ht="22.2" thickTop="1" thickBot="1" x14ac:dyDescent="0.35">
      <c r="A7" s="38" t="s">
        <v>11</v>
      </c>
      <c r="B7" s="39">
        <v>41226</v>
      </c>
      <c r="C7" s="40">
        <f ca="1">DATEDIF(B7,TODAY(),"D")</f>
        <v>3887</v>
      </c>
      <c r="D7" s="40">
        <v>1998</v>
      </c>
      <c r="E7" s="41">
        <f>IF(A7=$G$4,D7*130,IF(A7=$G$5,D7*120,IF(A7=$G$6,D7*110,D7*105)))</f>
        <v>259740</v>
      </c>
      <c r="F7" s="36"/>
      <c r="G7" s="42" t="s">
        <v>24</v>
      </c>
      <c r="H7" s="43">
        <v>0.05</v>
      </c>
      <c r="J7" s="50">
        <f t="shared" si="0"/>
        <v>2597.4</v>
      </c>
    </row>
    <row r="8" spans="1:14" ht="22.2" thickTop="1" thickBot="1" x14ac:dyDescent="0.35">
      <c r="A8" s="38" t="s">
        <v>21</v>
      </c>
      <c r="B8" s="39">
        <v>41219</v>
      </c>
      <c r="C8" s="40">
        <f ca="1">DATEDIF(B8,TODAY(),"D")</f>
        <v>3894</v>
      </c>
      <c r="D8" s="40">
        <v>726</v>
      </c>
      <c r="E8" s="41">
        <f>IF(A8=$G$4,D8*130,IF(A8=$G$5,D8*120,IF(A8=$G$6,D8*110,D8*105)))</f>
        <v>79860</v>
      </c>
      <c r="F8" s="36"/>
      <c r="G8" s="36"/>
      <c r="H8" s="36"/>
      <c r="J8" s="50">
        <f t="shared" si="0"/>
        <v>798.6</v>
      </c>
    </row>
    <row r="9" spans="1:14" ht="22.2" thickTop="1" thickBot="1" x14ac:dyDescent="0.35">
      <c r="A9" s="38" t="s">
        <v>11</v>
      </c>
      <c r="B9" s="39">
        <v>41209</v>
      </c>
      <c r="C9" s="40">
        <f ca="1">DATEDIF(B9,TODAY(),"D")</f>
        <v>3904</v>
      </c>
      <c r="D9" s="40">
        <v>2092</v>
      </c>
      <c r="E9" s="41">
        <f>IF(A9=$G$4,D9*130,IF(A9=$G$5,D9*120,IF(A9=$G$6,D9*110,D9*105)))</f>
        <v>271960</v>
      </c>
      <c r="F9" s="36"/>
      <c r="G9" s="36"/>
      <c r="H9" s="36"/>
      <c r="J9" s="50">
        <f t="shared" si="0"/>
        <v>2719.6</v>
      </c>
    </row>
    <row r="10" spans="1:14" ht="22.2" thickTop="1" thickBot="1" x14ac:dyDescent="0.35">
      <c r="A10" s="38" t="s">
        <v>11</v>
      </c>
      <c r="B10" s="39">
        <v>41200</v>
      </c>
      <c r="C10" s="40">
        <f ca="1">DATEDIF(B10,TODAY(),"D")</f>
        <v>3913</v>
      </c>
      <c r="D10" s="40">
        <v>1712</v>
      </c>
      <c r="E10" s="41">
        <f>IF(A10=$G$4,D10*130,IF(A10=$G$5,D10*120,IF(A10=$G$6,D10*110,D10*105)))</f>
        <v>222560</v>
      </c>
      <c r="F10" s="36"/>
      <c r="G10" s="36"/>
      <c r="H10" s="36"/>
      <c r="J10" s="50">
        <f t="shared" si="0"/>
        <v>2225.6</v>
      </c>
    </row>
    <row r="11" spans="1:14" ht="22.2" thickTop="1" thickBot="1" x14ac:dyDescent="0.35">
      <c r="A11" s="38" t="s">
        <v>18</v>
      </c>
      <c r="B11" s="39">
        <v>41195</v>
      </c>
      <c r="C11" s="40">
        <f ca="1">DATEDIF(B11,TODAY(),"D")</f>
        <v>3918</v>
      </c>
      <c r="D11" s="40">
        <v>1105</v>
      </c>
      <c r="E11" s="41">
        <f>IF(A11=$G$4,D11*130,IF(A11=$G$5,D11*120,IF(A11=$G$6,D11*110,D11*105)))</f>
        <v>132600</v>
      </c>
      <c r="F11" s="36"/>
      <c r="G11" s="36"/>
      <c r="H11" s="36"/>
      <c r="J11" s="50">
        <f t="shared" si="0"/>
        <v>1105</v>
      </c>
    </row>
    <row r="12" spans="1:14" ht="22.2" thickTop="1" thickBot="1" x14ac:dyDescent="0.35">
      <c r="A12" s="38" t="s">
        <v>11</v>
      </c>
      <c r="B12" s="39">
        <v>41186</v>
      </c>
      <c r="C12" s="40">
        <f ca="1">DATEDIF(B12,TODAY(),"D")</f>
        <v>3927</v>
      </c>
      <c r="D12" s="40">
        <v>1894</v>
      </c>
      <c r="E12" s="41">
        <f>IF(A12=$G$4,D12*130,IF(A12=$G$5,D12*120,IF(A12=$G$6,D12*110,D12*105)))</f>
        <v>246220</v>
      </c>
      <c r="F12" s="36"/>
      <c r="G12" s="36"/>
      <c r="H12" s="36"/>
      <c r="J12" s="50">
        <f t="shared" si="0"/>
        <v>2462.1999999999998</v>
      </c>
    </row>
    <row r="13" spans="1:14" ht="22.2" thickTop="1" thickBot="1" x14ac:dyDescent="0.35">
      <c r="A13" s="38" t="s">
        <v>11</v>
      </c>
      <c r="B13" s="39">
        <v>41183</v>
      </c>
      <c r="C13" s="40">
        <f ca="1">DATEDIF(B13,TODAY(),"D")</f>
        <v>3930</v>
      </c>
      <c r="D13" s="40">
        <v>1859</v>
      </c>
      <c r="E13" s="41">
        <f>IF(A13=$G$4,D13*130,IF(A13=$G$5,D13*120,IF(A13=$G$6,D13*110,D13*105)))</f>
        <v>241670</v>
      </c>
      <c r="F13" s="36"/>
      <c r="G13" s="36"/>
      <c r="H13" s="36"/>
      <c r="J13" s="50">
        <f t="shared" si="0"/>
        <v>2416.6999999999998</v>
      </c>
    </row>
    <row r="14" spans="1:14" ht="22.2" thickTop="1" thickBot="1" x14ac:dyDescent="0.35">
      <c r="A14" s="38" t="s">
        <v>11</v>
      </c>
      <c r="B14" s="39">
        <v>41177</v>
      </c>
      <c r="C14" s="40">
        <f ca="1">DATEDIF(B14,TODAY(),"D")</f>
        <v>3936</v>
      </c>
      <c r="D14" s="40">
        <v>2147</v>
      </c>
      <c r="E14" s="41">
        <f>IF(A14=$G$4,D14*130,IF(A14=$G$5,D14*120,IF(A14=$G$6,D14*110,D14*105)))</f>
        <v>279110</v>
      </c>
      <c r="F14" s="36"/>
      <c r="G14" s="36"/>
      <c r="H14" s="36"/>
      <c r="J14" s="50">
        <f t="shared" si="0"/>
        <v>2791.1</v>
      </c>
    </row>
    <row r="15" spans="1:14" ht="22.2" thickTop="1" thickBot="1" x14ac:dyDescent="0.35">
      <c r="A15" s="38" t="s">
        <v>11</v>
      </c>
      <c r="B15" s="39">
        <v>41157</v>
      </c>
      <c r="C15" s="40">
        <f ca="1">DATEDIF(B15,TODAY(),"D")</f>
        <v>3956</v>
      </c>
      <c r="D15" s="40">
        <v>1688</v>
      </c>
      <c r="E15" s="41">
        <f>IF(A15=$G$4,D15*130,IF(A15=$G$5,D15*120,IF(A15=$G$6,D15*110,D15*105)))</f>
        <v>219440</v>
      </c>
      <c r="F15" s="36"/>
      <c r="G15" s="36"/>
      <c r="H15" s="36"/>
      <c r="J15" s="50">
        <f t="shared" si="0"/>
        <v>2194.4</v>
      </c>
    </row>
    <row r="16" spans="1:14" ht="22.2" thickTop="1" thickBot="1" x14ac:dyDescent="0.35">
      <c r="A16" s="38" t="s">
        <v>24</v>
      </c>
      <c r="B16" s="39">
        <v>41151</v>
      </c>
      <c r="C16" s="40">
        <f ca="1">DATEDIF(B16,TODAY(),"D")</f>
        <v>3962</v>
      </c>
      <c r="D16" s="40">
        <v>1014</v>
      </c>
      <c r="E16" s="41">
        <f>IF(A16=$G$4,D16*130,IF(A16=$G$5,D16*120,IF(A16=$G$6,D16*110,D16*105)))</f>
        <v>106470</v>
      </c>
      <c r="F16" s="36"/>
      <c r="G16" s="36"/>
      <c r="H16" s="36"/>
      <c r="J16" s="50">
        <f t="shared" si="0"/>
        <v>1064.7</v>
      </c>
    </row>
    <row r="17" spans="1:10" ht="22.2" thickTop="1" thickBot="1" x14ac:dyDescent="0.35">
      <c r="A17" s="38" t="s">
        <v>11</v>
      </c>
      <c r="B17" s="39">
        <v>41137</v>
      </c>
      <c r="C17" s="40">
        <f ca="1">DATEDIF(B17,TODAY(),"D")</f>
        <v>3976</v>
      </c>
      <c r="D17" s="40">
        <v>1825</v>
      </c>
      <c r="E17" s="41">
        <f>IF(A17=$G$4,D17*130,IF(A17=$G$5,D17*120,IF(A17=$G$6,D17*110,D17*105)))</f>
        <v>237250</v>
      </c>
      <c r="F17" s="36"/>
      <c r="G17" s="36"/>
      <c r="H17" s="36"/>
      <c r="J17" s="50">
        <f t="shared" si="0"/>
        <v>2372.5</v>
      </c>
    </row>
    <row r="18" spans="1:10" ht="22.2" thickTop="1" thickBot="1" x14ac:dyDescent="0.35">
      <c r="A18" s="38" t="s">
        <v>11</v>
      </c>
      <c r="B18" s="39">
        <v>41136</v>
      </c>
      <c r="C18" s="40">
        <f ca="1">DATEDIF(B18,TODAY(),"D")</f>
        <v>3977</v>
      </c>
      <c r="D18" s="40">
        <v>1573</v>
      </c>
      <c r="E18" s="41">
        <f>IF(A18=$G$4,D18*130,IF(A18=$G$5,D18*120,IF(A18=$G$6,D18*110,D18*105)))</f>
        <v>204490</v>
      </c>
      <c r="F18" s="36"/>
      <c r="G18" s="36"/>
      <c r="H18" s="36"/>
      <c r="J18" s="50">
        <f t="shared" si="0"/>
        <v>2044.9</v>
      </c>
    </row>
    <row r="19" spans="1:10" ht="22.2" thickTop="1" thickBot="1" x14ac:dyDescent="0.35">
      <c r="A19" s="38" t="s">
        <v>11</v>
      </c>
      <c r="B19" s="39">
        <v>41128</v>
      </c>
      <c r="C19" s="40">
        <f ca="1">DATEDIF(B19,TODAY(),"D")</f>
        <v>3985</v>
      </c>
      <c r="D19" s="40">
        <v>2096</v>
      </c>
      <c r="E19" s="41">
        <f>IF(A19=$G$4,D19*130,IF(A19=$G$5,D19*120,IF(A19=$G$6,D19*110,D19*105)))</f>
        <v>272480</v>
      </c>
      <c r="F19" s="36"/>
      <c r="G19" s="36"/>
      <c r="H19" s="36"/>
      <c r="J19" s="50">
        <f t="shared" si="0"/>
        <v>2724.8</v>
      </c>
    </row>
    <row r="20" spans="1:10" ht="22.2" thickTop="1" thickBot="1" x14ac:dyDescent="0.35">
      <c r="A20" s="38" t="s">
        <v>21</v>
      </c>
      <c r="B20" s="39">
        <v>41125</v>
      </c>
      <c r="C20" s="40">
        <f ca="1">DATEDIF(B20,TODAY(),"D")</f>
        <v>3988</v>
      </c>
      <c r="D20" s="40">
        <v>1054</v>
      </c>
      <c r="E20" s="41">
        <f>IF(A20=$G$4,D20*130,IF(A20=$G$5,D20*120,IF(A20=$G$6,D20*110,D20*105)))</f>
        <v>115940</v>
      </c>
      <c r="F20" s="36"/>
      <c r="G20" s="36"/>
      <c r="H20" s="36"/>
      <c r="J20" s="50">
        <f t="shared" si="0"/>
        <v>1159.4000000000001</v>
      </c>
    </row>
    <row r="21" spans="1:10" ht="22.2" thickTop="1" thickBot="1" x14ac:dyDescent="0.35">
      <c r="A21" s="38" t="s">
        <v>21</v>
      </c>
      <c r="B21" s="39">
        <v>41124</v>
      </c>
      <c r="C21" s="40">
        <f ca="1">DATEDIF(B21,TODAY(),"D")</f>
        <v>3989</v>
      </c>
      <c r="D21" s="40">
        <v>970</v>
      </c>
      <c r="E21" s="41">
        <f>IF(A21=$G$4,D21*130,IF(A21=$G$5,D21*120,IF(A21=$G$6,D21*110,D21*105)))</f>
        <v>106700</v>
      </c>
      <c r="F21" s="36"/>
      <c r="G21" s="36"/>
      <c r="H21" s="36"/>
      <c r="J21" s="50">
        <f t="shared" si="0"/>
        <v>1067</v>
      </c>
    </row>
    <row r="22" spans="1:10" ht="22.2" thickTop="1" thickBot="1" x14ac:dyDescent="0.35">
      <c r="A22" s="38" t="s">
        <v>21</v>
      </c>
      <c r="B22" s="39">
        <v>41116</v>
      </c>
      <c r="C22" s="40">
        <f ca="1">DATEDIF(B22,TODAY(),"D")</f>
        <v>3997</v>
      </c>
      <c r="D22" s="40">
        <v>983</v>
      </c>
      <c r="E22" s="41">
        <f>IF(A22=$G$4,D22*130,IF(A22=$G$5,D22*120,IF(A22=$G$6,D22*110,D22*105)))</f>
        <v>108130</v>
      </c>
      <c r="F22" s="36"/>
      <c r="G22" s="36"/>
      <c r="H22" s="36"/>
      <c r="J22" s="50">
        <f t="shared" si="0"/>
        <v>1081.3</v>
      </c>
    </row>
    <row r="23" spans="1:10" ht="22.2" thickTop="1" thickBot="1" x14ac:dyDescent="0.35">
      <c r="A23" s="38" t="s">
        <v>11</v>
      </c>
      <c r="B23" s="39">
        <v>41111</v>
      </c>
      <c r="C23" s="40">
        <f ca="1">DATEDIF(B23,TODAY(),"D")</f>
        <v>4002</v>
      </c>
      <c r="D23" s="40">
        <v>1971</v>
      </c>
      <c r="E23" s="41">
        <f>IF(A23=$G$4,D23*130,IF(A23=$G$5,D23*120,IF(A23=$G$6,D23*110,D23*105)))</f>
        <v>256230</v>
      </c>
      <c r="F23" s="36"/>
      <c r="G23" s="36"/>
      <c r="H23" s="36"/>
      <c r="J23" s="50">
        <f t="shared" si="0"/>
        <v>2562.3000000000002</v>
      </c>
    </row>
    <row r="24" spans="1:10" ht="22.2" thickTop="1" thickBot="1" x14ac:dyDescent="0.35">
      <c r="A24" s="38" t="s">
        <v>21</v>
      </c>
      <c r="B24" s="39">
        <v>41094</v>
      </c>
      <c r="C24" s="40">
        <f ca="1">DATEDIF(B24,TODAY(),"D")</f>
        <v>4019</v>
      </c>
      <c r="D24" s="40">
        <v>973</v>
      </c>
      <c r="E24" s="41">
        <f>IF(A24=$G$4,D24*130,IF(A24=$G$5,D24*120,IF(A24=$G$6,D24*110,D24*105)))</f>
        <v>107030</v>
      </c>
      <c r="F24" s="36"/>
      <c r="G24" s="36"/>
      <c r="H24" s="36"/>
      <c r="J24" s="50">
        <f t="shared" si="0"/>
        <v>1070.3</v>
      </c>
    </row>
    <row r="25" spans="1:10" ht="22.2" thickTop="1" thickBot="1" x14ac:dyDescent="0.35">
      <c r="A25" s="38" t="s">
        <v>11</v>
      </c>
      <c r="B25" s="39">
        <v>41091</v>
      </c>
      <c r="C25" s="40">
        <f ca="1">DATEDIF(B25,TODAY(),"D")</f>
        <v>4022</v>
      </c>
      <c r="D25" s="40">
        <v>1588</v>
      </c>
      <c r="E25" s="41">
        <f>IF(A25=$G$4,D25*130,IF(A25=$G$5,D25*120,IF(A25=$G$6,D25*110,D25*105)))</f>
        <v>206440</v>
      </c>
      <c r="F25" s="36"/>
      <c r="G25" s="36"/>
      <c r="H25" s="36"/>
      <c r="J25" s="50">
        <f t="shared" si="0"/>
        <v>2064.4</v>
      </c>
    </row>
    <row r="26" spans="1:10" ht="22.2" thickTop="1" thickBot="1" x14ac:dyDescent="0.35">
      <c r="A26" s="38" t="s">
        <v>21</v>
      </c>
      <c r="B26" s="39">
        <v>41079</v>
      </c>
      <c r="C26" s="40">
        <f ca="1">DATEDIF(B26,TODAY(),"D")</f>
        <v>4034</v>
      </c>
      <c r="D26" s="40">
        <v>939</v>
      </c>
      <c r="E26" s="41">
        <f>IF(A26=$G$4,D26*130,IF(A26=$G$5,D26*120,IF(A26=$G$6,D26*110,D26*105)))</f>
        <v>103290</v>
      </c>
      <c r="F26" s="36"/>
      <c r="G26" s="36"/>
      <c r="H26" s="36"/>
      <c r="J26" s="50">
        <f t="shared" si="0"/>
        <v>1032.9000000000001</v>
      </c>
    </row>
    <row r="27" spans="1:10" ht="22.2" thickTop="1" thickBot="1" x14ac:dyDescent="0.35">
      <c r="A27" s="38" t="s">
        <v>11</v>
      </c>
      <c r="B27" s="39">
        <v>41070</v>
      </c>
      <c r="C27" s="40">
        <f ca="1">DATEDIF(B27,TODAY(),"D")</f>
        <v>4043</v>
      </c>
      <c r="D27" s="40">
        <v>1950</v>
      </c>
      <c r="E27" s="41">
        <f>IF(A27=$G$4,D27*130,IF(A27=$G$5,D27*120,IF(A27=$G$6,D27*110,D27*105)))</f>
        <v>253500</v>
      </c>
      <c r="F27" s="36"/>
      <c r="G27" s="36"/>
      <c r="H27" s="36"/>
      <c r="J27" s="50">
        <f t="shared" si="0"/>
        <v>2535</v>
      </c>
    </row>
    <row r="28" spans="1:10" ht="22.2" thickTop="1" thickBot="1" x14ac:dyDescent="0.35">
      <c r="A28" s="38" t="s">
        <v>24</v>
      </c>
      <c r="B28" s="39">
        <v>41056</v>
      </c>
      <c r="C28" s="40">
        <f ca="1">DATEDIF(B28,TODAY(),"D")</f>
        <v>4057</v>
      </c>
      <c r="D28" s="40">
        <v>1013</v>
      </c>
      <c r="E28" s="41">
        <f>IF(A28=$G$4,D28*130,IF(A28=$G$5,D28*120,IF(A28=$G$6,D28*110,D28*105)))</f>
        <v>106365</v>
      </c>
      <c r="F28" s="36"/>
      <c r="G28" s="36"/>
      <c r="H28" s="36"/>
      <c r="J28" s="50">
        <f t="shared" si="0"/>
        <v>1063.6500000000001</v>
      </c>
    </row>
    <row r="29" spans="1:10" ht="22.2" thickTop="1" thickBot="1" x14ac:dyDescent="0.35">
      <c r="A29" s="38" t="s">
        <v>11</v>
      </c>
      <c r="B29" s="39">
        <v>41051</v>
      </c>
      <c r="C29" s="40">
        <f ca="1">DATEDIF(B29,TODAY(),"D")</f>
        <v>4062</v>
      </c>
      <c r="D29" s="40">
        <v>1999</v>
      </c>
      <c r="E29" s="41">
        <f>IF(A29=$G$4,D29*130,IF(A29=$G$5,D29*120,IF(A29=$G$6,D29*110,D29*105)))</f>
        <v>259870</v>
      </c>
      <c r="F29" s="36"/>
      <c r="G29" s="36"/>
      <c r="H29" s="36"/>
      <c r="J29" s="50">
        <f t="shared" si="0"/>
        <v>2598.6999999999998</v>
      </c>
    </row>
    <row r="30" spans="1:10" ht="22.2" thickTop="1" thickBot="1" x14ac:dyDescent="0.35">
      <c r="A30" s="38" t="s">
        <v>11</v>
      </c>
      <c r="B30" s="39">
        <v>41046</v>
      </c>
      <c r="C30" s="40">
        <f ca="1">DATEDIF(B30,TODAY(),"D")</f>
        <v>4067</v>
      </c>
      <c r="D30" s="40">
        <v>1692</v>
      </c>
      <c r="E30" s="41">
        <f>IF(A30=$G$4,D30*130,IF(A30=$G$5,D30*120,IF(A30=$G$6,D30*110,D30*105)))</f>
        <v>219960</v>
      </c>
      <c r="F30" s="36"/>
      <c r="G30" s="36"/>
      <c r="H30" s="36"/>
      <c r="J30" s="50">
        <f t="shared" si="0"/>
        <v>2199.6</v>
      </c>
    </row>
    <row r="31" spans="1:10" ht="22.2" thickTop="1" thickBot="1" x14ac:dyDescent="0.35">
      <c r="A31" s="38" t="s">
        <v>11</v>
      </c>
      <c r="B31" s="39">
        <v>41026</v>
      </c>
      <c r="C31" s="40">
        <f ca="1">DATEDIF(B31,TODAY(),"D")</f>
        <v>4087</v>
      </c>
      <c r="D31" s="40">
        <v>2355</v>
      </c>
      <c r="E31" s="41">
        <f>IF(A31=$G$4,D31*130,IF(A31=$G$5,D31*120,IF(A31=$G$6,D31*110,D31*105)))</f>
        <v>306150</v>
      </c>
      <c r="F31" s="36"/>
      <c r="G31" s="36"/>
      <c r="H31" s="36"/>
      <c r="J31" s="50">
        <f t="shared" si="0"/>
        <v>3061.5</v>
      </c>
    </row>
    <row r="32" spans="1:10" ht="22.2" thickTop="1" thickBot="1" x14ac:dyDescent="0.35">
      <c r="A32" s="38" t="s">
        <v>11</v>
      </c>
      <c r="B32" s="39">
        <v>41025</v>
      </c>
      <c r="C32" s="40">
        <f ca="1">DATEDIF(B32,TODAY(),"D")</f>
        <v>4088</v>
      </c>
      <c r="D32" s="40">
        <v>2195</v>
      </c>
      <c r="E32" s="41">
        <f>IF(A32=$G$4,D32*130,IF(A32=$G$5,D32*120,IF(A32=$G$6,D32*110,D32*105)))</f>
        <v>285350</v>
      </c>
      <c r="F32" s="36"/>
      <c r="G32" s="36"/>
      <c r="H32" s="36"/>
      <c r="J32" s="50">
        <f t="shared" si="0"/>
        <v>2853.5</v>
      </c>
    </row>
    <row r="33" spans="1:10" ht="22.2" thickTop="1" thickBot="1" x14ac:dyDescent="0.35">
      <c r="A33" s="38" t="s">
        <v>11</v>
      </c>
      <c r="B33" s="39">
        <v>41018</v>
      </c>
      <c r="C33" s="40">
        <f ca="1">DATEDIF(B33,TODAY(),"D")</f>
        <v>4095</v>
      </c>
      <c r="D33" s="40">
        <v>1871</v>
      </c>
      <c r="E33" s="41">
        <f>IF(A33=$G$4,D33*130,IF(A33=$G$5,D33*120,IF(A33=$G$6,D33*110,D33*105)))</f>
        <v>243230</v>
      </c>
      <c r="F33" s="36"/>
      <c r="G33" s="36"/>
      <c r="H33" s="36"/>
      <c r="J33" s="50">
        <f t="shared" si="0"/>
        <v>2432.3000000000002</v>
      </c>
    </row>
    <row r="34" spans="1:10" ht="22.2" thickTop="1" thickBot="1" x14ac:dyDescent="0.35">
      <c r="A34" s="38" t="s">
        <v>11</v>
      </c>
      <c r="B34" s="39">
        <v>41016</v>
      </c>
      <c r="C34" s="40">
        <f ca="1">DATEDIF(B34,TODAY(),"D")</f>
        <v>4097</v>
      </c>
      <c r="D34" s="40">
        <v>1574</v>
      </c>
      <c r="E34" s="41">
        <f>IF(A34=$G$4,D34*130,IF(A34=$G$5,D34*120,IF(A34=$G$6,D34*110,D34*105)))</f>
        <v>204620</v>
      </c>
      <c r="F34" s="36"/>
      <c r="G34" s="36"/>
      <c r="H34" s="36"/>
      <c r="J34" s="50">
        <f t="shared" si="0"/>
        <v>2046.2</v>
      </c>
    </row>
    <row r="35" spans="1:10" ht="22.2" thickTop="1" thickBot="1" x14ac:dyDescent="0.35">
      <c r="A35" s="38" t="s">
        <v>18</v>
      </c>
      <c r="B35" s="39">
        <v>41014</v>
      </c>
      <c r="C35" s="40">
        <f ca="1">DATEDIF(B35,TODAY(),"D")</f>
        <v>4099</v>
      </c>
      <c r="D35" s="40">
        <v>1060</v>
      </c>
      <c r="E35" s="41">
        <f>IF(A35=$G$4,D35*130,IF(A35=$G$5,D35*120,IF(A35=$G$6,D35*110,D35*105)))</f>
        <v>127200</v>
      </c>
      <c r="F35" s="36"/>
      <c r="G35" s="36"/>
      <c r="H35" s="36"/>
      <c r="J35" s="50">
        <f t="shared" si="0"/>
        <v>1060</v>
      </c>
    </row>
    <row r="36" spans="1:10" ht="22.2" thickTop="1" thickBot="1" x14ac:dyDescent="0.35">
      <c r="A36" s="38" t="s">
        <v>11</v>
      </c>
      <c r="B36" s="39">
        <v>41007</v>
      </c>
      <c r="C36" s="40">
        <f ca="1">DATEDIF(B36,TODAY(),"D")</f>
        <v>4106</v>
      </c>
      <c r="D36" s="40">
        <v>2231</v>
      </c>
      <c r="E36" s="41">
        <f>IF(A36=$G$4,D36*130,IF(A36=$G$5,D36*120,IF(A36=$G$6,D36*110,D36*105)))</f>
        <v>290030</v>
      </c>
      <c r="F36" s="36"/>
      <c r="G36" s="36"/>
      <c r="H36" s="36"/>
      <c r="J36" s="50">
        <f t="shared" si="0"/>
        <v>2900.3</v>
      </c>
    </row>
    <row r="37" spans="1:10" ht="22.2" thickTop="1" thickBot="1" x14ac:dyDescent="0.35">
      <c r="A37" s="38" t="s">
        <v>11</v>
      </c>
      <c r="B37" s="39">
        <v>41000</v>
      </c>
      <c r="C37" s="40">
        <f ca="1">DATEDIF(B37,TODAY(),"D")</f>
        <v>4113</v>
      </c>
      <c r="D37" s="40">
        <v>1918</v>
      </c>
      <c r="E37" s="41">
        <f>IF(A37=$G$4,D37*130,IF(A37=$G$5,D37*120,IF(A37=$G$6,D37*110,D37*105)))</f>
        <v>249340</v>
      </c>
      <c r="F37" s="36"/>
      <c r="G37" s="36"/>
      <c r="H37" s="36"/>
      <c r="J37" s="50">
        <f t="shared" si="0"/>
        <v>2493.4</v>
      </c>
    </row>
    <row r="38" spans="1:10" ht="22.2" thickTop="1" thickBot="1" x14ac:dyDescent="0.35">
      <c r="A38" s="38" t="s">
        <v>11</v>
      </c>
      <c r="B38" s="39">
        <v>40990</v>
      </c>
      <c r="C38" s="40">
        <f ca="1">DATEDIF(B38,TODAY(),"D")</f>
        <v>4123</v>
      </c>
      <c r="D38" s="40">
        <v>2431</v>
      </c>
      <c r="E38" s="41">
        <f>IF(A38=$G$4,D38*130,IF(A38=$G$5,D38*120,IF(A38=$G$6,D38*110,D38*105)))</f>
        <v>316030</v>
      </c>
      <c r="F38" s="36"/>
      <c r="G38" s="36"/>
      <c r="H38" s="36"/>
      <c r="J38" s="50">
        <f t="shared" si="0"/>
        <v>3160.3</v>
      </c>
    </row>
    <row r="39" spans="1:10" ht="22.2" thickTop="1" thickBot="1" x14ac:dyDescent="0.35">
      <c r="A39" s="38" t="s">
        <v>11</v>
      </c>
      <c r="B39" s="39">
        <v>40986</v>
      </c>
      <c r="C39" s="40">
        <f ca="1">DATEDIF(B39,TODAY(),"D")</f>
        <v>4127</v>
      </c>
      <c r="D39" s="40">
        <v>1642</v>
      </c>
      <c r="E39" s="41">
        <f>IF(A39=$G$4,D39*130,IF(A39=$G$5,D39*120,IF(A39=$G$6,D39*110,D39*105)))</f>
        <v>213460</v>
      </c>
      <c r="F39" s="36"/>
      <c r="G39" s="36"/>
      <c r="H39" s="36"/>
      <c r="J39" s="50">
        <f t="shared" si="0"/>
        <v>2134.6</v>
      </c>
    </row>
    <row r="40" spans="1:10" ht="22.2" thickTop="1" thickBot="1" x14ac:dyDescent="0.35">
      <c r="A40" s="38" t="s">
        <v>21</v>
      </c>
      <c r="B40" s="39">
        <v>40983</v>
      </c>
      <c r="C40" s="40">
        <f ca="1">DATEDIF(B40,TODAY(),"D")</f>
        <v>4130</v>
      </c>
      <c r="D40" s="40">
        <v>988</v>
      </c>
      <c r="E40" s="41">
        <f>IF(A40=$G$4,D40*130,IF(A40=$G$5,D40*120,IF(A40=$G$6,D40*110,D40*105)))</f>
        <v>108680</v>
      </c>
      <c r="F40" s="36"/>
      <c r="G40" s="36"/>
      <c r="H40" s="36"/>
      <c r="J40" s="50">
        <f t="shared" si="0"/>
        <v>1086.8</v>
      </c>
    </row>
    <row r="41" spans="1:10" ht="22.2" thickTop="1" thickBot="1" x14ac:dyDescent="0.35">
      <c r="A41" s="38" t="s">
        <v>18</v>
      </c>
      <c r="B41" s="39">
        <v>40976</v>
      </c>
      <c r="C41" s="40">
        <f ca="1">DATEDIF(B41,TODAY(),"D")</f>
        <v>4137</v>
      </c>
      <c r="D41" s="40">
        <v>1032</v>
      </c>
      <c r="E41" s="41">
        <f>IF(A41=$G$4,D41*130,IF(A41=$G$5,D41*120,IF(A41=$G$6,D41*110,D41*105)))</f>
        <v>123840</v>
      </c>
      <c r="F41" s="36"/>
      <c r="G41" s="36"/>
      <c r="H41" s="36"/>
      <c r="J41" s="50">
        <f t="shared" si="0"/>
        <v>1032</v>
      </c>
    </row>
    <row r="42" spans="1:10" ht="22.2" thickTop="1" thickBot="1" x14ac:dyDescent="0.35">
      <c r="A42" s="38" t="s">
        <v>21</v>
      </c>
      <c r="B42" s="39">
        <v>40963</v>
      </c>
      <c r="C42" s="40">
        <f ca="1">DATEDIF(B42,TODAY(),"D")</f>
        <v>4150</v>
      </c>
      <c r="D42" s="40">
        <v>1034</v>
      </c>
      <c r="E42" s="41">
        <f>IF(A42=$G$4,D42*130,IF(A42=$G$5,D42*120,IF(A42=$G$6,D42*110,D42*105)))</f>
        <v>113740</v>
      </c>
      <c r="F42" s="36"/>
      <c r="G42" s="36"/>
      <c r="H42" s="36"/>
      <c r="J42" s="50">
        <f t="shared" si="0"/>
        <v>1137.4000000000001</v>
      </c>
    </row>
    <row r="43" spans="1:10" ht="22.2" thickTop="1" thickBot="1" x14ac:dyDescent="0.35">
      <c r="A43" s="38" t="s">
        <v>11</v>
      </c>
      <c r="B43" s="39">
        <v>40953</v>
      </c>
      <c r="C43" s="40">
        <f ca="1">DATEDIF(B43,TODAY(),"D")</f>
        <v>4160</v>
      </c>
      <c r="D43" s="40">
        <v>2150</v>
      </c>
      <c r="E43" s="41">
        <f>IF(A43=$G$4,D43*130,IF(A43=$G$5,D43*120,IF(A43=$G$6,D43*110,D43*105)))</f>
        <v>279500</v>
      </c>
      <c r="F43" s="36"/>
      <c r="G43" s="36"/>
      <c r="H43" s="36"/>
      <c r="J43" s="50">
        <f t="shared" si="0"/>
        <v>2795</v>
      </c>
    </row>
    <row r="44" spans="1:10" ht="22.2" thickTop="1" thickBot="1" x14ac:dyDescent="0.35">
      <c r="A44" s="38" t="s">
        <v>11</v>
      </c>
      <c r="B44" s="39">
        <v>40947</v>
      </c>
      <c r="C44" s="40">
        <f ca="1">DATEDIF(B44,TODAY(),"D")</f>
        <v>4166</v>
      </c>
      <c r="D44" s="40">
        <v>2114</v>
      </c>
      <c r="E44" s="41">
        <f>IF(A44=$G$4,D44*130,IF(A44=$G$5,D44*120,IF(A44=$G$6,D44*110,D44*105)))</f>
        <v>274820</v>
      </c>
      <c r="F44" s="36"/>
      <c r="G44" s="36"/>
      <c r="H44" s="36"/>
      <c r="J44" s="50">
        <f t="shared" si="0"/>
        <v>2748.2</v>
      </c>
    </row>
    <row r="45" spans="1:10" ht="22.2" thickTop="1" thickBot="1" x14ac:dyDescent="0.35">
      <c r="A45" s="38" t="s">
        <v>21</v>
      </c>
      <c r="B45" s="39">
        <v>40943</v>
      </c>
      <c r="C45" s="40">
        <f ca="1">DATEDIF(B45,TODAY(),"D")</f>
        <v>4170</v>
      </c>
      <c r="D45" s="40">
        <v>952</v>
      </c>
      <c r="E45" s="41">
        <f>IF(A45=$G$4,D45*130,IF(A45=$G$5,D45*120,IF(A45=$G$6,D45*110,D45*105)))</f>
        <v>104720</v>
      </c>
      <c r="F45" s="36"/>
      <c r="G45" s="36"/>
      <c r="H45" s="36"/>
      <c r="J45" s="50">
        <f t="shared" si="0"/>
        <v>1047.2</v>
      </c>
    </row>
    <row r="46" spans="1:10" ht="22.2" thickTop="1" thickBot="1" x14ac:dyDescent="0.35">
      <c r="A46" s="38" t="s">
        <v>11</v>
      </c>
      <c r="B46" s="39">
        <v>40941</v>
      </c>
      <c r="C46" s="40">
        <f ca="1">DATEDIF(B46,TODAY(),"D")</f>
        <v>4172</v>
      </c>
      <c r="D46" s="40">
        <v>2254</v>
      </c>
      <c r="E46" s="41">
        <f>IF(A46=$G$4,D46*130,IF(A46=$G$5,D46*120,IF(A46=$G$6,D46*110,D46*105)))</f>
        <v>293020</v>
      </c>
      <c r="F46" s="36"/>
      <c r="G46" s="36"/>
      <c r="H46" s="36"/>
      <c r="J46" s="50">
        <f t="shared" si="0"/>
        <v>2930.2</v>
      </c>
    </row>
    <row r="47" spans="1:10" ht="22.2" thickTop="1" thickBot="1" x14ac:dyDescent="0.35">
      <c r="A47" s="38" t="s">
        <v>11</v>
      </c>
      <c r="B47" s="39">
        <v>40936</v>
      </c>
      <c r="C47" s="40">
        <f ca="1">DATEDIF(B47,TODAY(),"D")</f>
        <v>4177</v>
      </c>
      <c r="D47" s="40">
        <v>2311</v>
      </c>
      <c r="E47" s="41">
        <f>IF(A47=$G$4,D47*130,IF(A47=$G$5,D47*120,IF(A47=$G$6,D47*110,D47*105)))</f>
        <v>300430</v>
      </c>
      <c r="F47" s="36"/>
      <c r="G47" s="36"/>
      <c r="H47" s="36"/>
      <c r="J47" s="50">
        <f t="shared" si="0"/>
        <v>3004.3</v>
      </c>
    </row>
    <row r="48" spans="1:10" ht="22.2" thickTop="1" thickBot="1" x14ac:dyDescent="0.35">
      <c r="A48" s="38" t="s">
        <v>24</v>
      </c>
      <c r="B48" s="39">
        <v>40925</v>
      </c>
      <c r="C48" s="40">
        <f ca="1">DATEDIF(B48,TODAY(),"D")</f>
        <v>4188</v>
      </c>
      <c r="D48" s="40">
        <v>650</v>
      </c>
      <c r="E48" s="41">
        <f>IF(A48=$G$4,D48*130,IF(A48=$G$5,D48*120,IF(A48=$G$6,D48*110,D48*105)))</f>
        <v>68250</v>
      </c>
      <c r="F48" s="36"/>
      <c r="G48" s="36"/>
      <c r="H48" s="36"/>
      <c r="J48" s="50">
        <f t="shared" si="0"/>
        <v>682.5</v>
      </c>
    </row>
    <row r="49" spans="1:10" ht="22.2" thickTop="1" thickBot="1" x14ac:dyDescent="0.35">
      <c r="A49" s="38" t="s">
        <v>11</v>
      </c>
      <c r="B49" s="39">
        <v>40925</v>
      </c>
      <c r="C49" s="40">
        <f ca="1">DATEDIF(B49,TODAY(),"D")</f>
        <v>4188</v>
      </c>
      <c r="D49" s="40">
        <v>1753</v>
      </c>
      <c r="E49" s="41">
        <f>IF(A49=$G$4,D49*130,IF(A49=$G$5,D49*120,IF(A49=$G$6,D49*110,D49*105)))</f>
        <v>227890</v>
      </c>
      <c r="F49" s="36"/>
      <c r="G49" s="36"/>
      <c r="H49" s="36"/>
      <c r="J49" s="50">
        <f t="shared" si="0"/>
        <v>2278.9</v>
      </c>
    </row>
    <row r="50" spans="1:10" ht="22.2" thickTop="1" thickBot="1" x14ac:dyDescent="0.35">
      <c r="A50" s="38" t="s">
        <v>11</v>
      </c>
      <c r="B50" s="39">
        <v>40922</v>
      </c>
      <c r="C50" s="40">
        <f ca="1">DATEDIF(B50,TODAY(),"D")</f>
        <v>4191</v>
      </c>
      <c r="D50" s="40">
        <v>1779</v>
      </c>
      <c r="E50" s="41">
        <f>IF(A50=$G$4,D50*130,IF(A50=$G$5,D50*120,IF(A50=$G$6,D50*110,D50*105)))</f>
        <v>231270</v>
      </c>
      <c r="F50" s="36"/>
      <c r="G50" s="36"/>
      <c r="H50" s="36"/>
      <c r="J50" s="50">
        <f t="shared" si="0"/>
        <v>2312.6999999999998</v>
      </c>
    </row>
    <row r="51" spans="1:10" ht="22.2" thickTop="1" thickBot="1" x14ac:dyDescent="0.35">
      <c r="A51" s="38" t="s">
        <v>11</v>
      </c>
      <c r="B51" s="39">
        <v>40918</v>
      </c>
      <c r="C51" s="40">
        <f ca="1">DATEDIF(B51,TODAY(),"D")</f>
        <v>4195</v>
      </c>
      <c r="D51" s="40">
        <v>2237</v>
      </c>
      <c r="E51" s="41">
        <f>IF(A51=$G$4,D51*130,IF(A51=$G$5,D51*120,IF(A51=$G$6,D51*110,D51*105)))</f>
        <v>290810</v>
      </c>
      <c r="F51" s="36"/>
      <c r="G51" s="36"/>
      <c r="H51" s="36"/>
      <c r="J51" s="50">
        <f t="shared" si="0"/>
        <v>2908.1</v>
      </c>
    </row>
    <row r="52" spans="1:10" ht="22.2" thickTop="1" thickBot="1" x14ac:dyDescent="0.35">
      <c r="A52" s="38" t="s">
        <v>11</v>
      </c>
      <c r="B52" s="39">
        <v>40918</v>
      </c>
      <c r="C52" s="40">
        <f ca="1">DATEDIF(B52,TODAY(),"D")</f>
        <v>4195</v>
      </c>
      <c r="D52" s="40">
        <v>1722</v>
      </c>
      <c r="E52" s="41">
        <f>IF(A52=$G$4,D52*130,IF(A52=$G$5,D52*120,IF(A52=$G$6,D52*110,D52*105)))</f>
        <v>223860</v>
      </c>
      <c r="F52" s="36"/>
      <c r="G52" s="36"/>
      <c r="H52" s="36"/>
      <c r="J52" s="50">
        <f t="shared" si="0"/>
        <v>2238.6</v>
      </c>
    </row>
    <row r="53" spans="1:10" ht="22.2" thickTop="1" thickBot="1" x14ac:dyDescent="0.35">
      <c r="A53" s="38" t="s">
        <v>11</v>
      </c>
      <c r="B53" s="39">
        <v>40911</v>
      </c>
      <c r="C53" s="40">
        <f ca="1">DATEDIF(B53,TODAY(),"D")</f>
        <v>4202</v>
      </c>
      <c r="D53" s="40">
        <v>2268</v>
      </c>
      <c r="E53" s="41">
        <f>IF(A53=$G$4,D53*130,IF(A53=$G$5,D53*120,IF(A53=$G$6,D53*110,D53*105)))</f>
        <v>294840</v>
      </c>
      <c r="F53" s="36"/>
      <c r="G53" s="36"/>
      <c r="H53" s="36"/>
      <c r="J53" s="50">
        <f t="shared" si="0"/>
        <v>2948.4</v>
      </c>
    </row>
    <row r="54" spans="1:10" ht="22.2" thickTop="1" thickBot="1" x14ac:dyDescent="0.35">
      <c r="A54" s="38" t="s">
        <v>11</v>
      </c>
      <c r="B54" s="39">
        <v>40909</v>
      </c>
      <c r="C54" s="40">
        <f ca="1">DATEDIF(B54,TODAY(),"D")</f>
        <v>4204</v>
      </c>
      <c r="D54" s="40">
        <v>2357</v>
      </c>
      <c r="E54" s="41">
        <f>IF(A54=$G$4,D54*130,IF(A54=$G$5,D54*120,IF(A54=$G$6,D54*110,D54*105)))</f>
        <v>306410</v>
      </c>
      <c r="F54" s="36"/>
      <c r="G54" s="36"/>
      <c r="H54" s="36"/>
      <c r="J54" s="50">
        <f t="shared" si="0"/>
        <v>3064.1</v>
      </c>
    </row>
    <row r="55" spans="1:10" ht="22.2" thickTop="1" thickBot="1" x14ac:dyDescent="0.35">
      <c r="A55" s="38" t="s">
        <v>11</v>
      </c>
      <c r="B55" s="39">
        <v>40893</v>
      </c>
      <c r="C55" s="40">
        <f ca="1">DATEDIF(B55,TODAY(),"D")</f>
        <v>4220</v>
      </c>
      <c r="D55" s="40">
        <v>2021</v>
      </c>
      <c r="E55" s="41">
        <f>IF(A55=$G$4,D55*130,IF(A55=$G$5,D55*120,IF(A55=$G$6,D55*110,D55*105)))</f>
        <v>262730</v>
      </c>
      <c r="F55" s="36"/>
      <c r="G55" s="36"/>
      <c r="H55" s="36"/>
      <c r="J55" s="50">
        <f t="shared" si="0"/>
        <v>2627.3</v>
      </c>
    </row>
    <row r="56" spans="1:10" ht="22.2" thickTop="1" thickBot="1" x14ac:dyDescent="0.35">
      <c r="A56" s="38" t="s">
        <v>21</v>
      </c>
      <c r="B56" s="39">
        <v>40883</v>
      </c>
      <c r="C56" s="40">
        <f ca="1">DATEDIF(B56,TODAY(),"D")</f>
        <v>4230</v>
      </c>
      <c r="D56" s="40">
        <v>1053</v>
      </c>
      <c r="E56" s="41">
        <f>IF(A56=$G$4,D56*130,IF(A56=$G$5,D56*120,IF(A56=$G$6,D56*110,D56*105)))</f>
        <v>115830</v>
      </c>
      <c r="F56" s="36"/>
      <c r="G56" s="36"/>
      <c r="H56" s="36"/>
      <c r="J56" s="50">
        <f t="shared" si="0"/>
        <v>1158.3</v>
      </c>
    </row>
    <row r="57" spans="1:10" ht="22.2" thickTop="1" thickBot="1" x14ac:dyDescent="0.35">
      <c r="A57" s="38" t="s">
        <v>11</v>
      </c>
      <c r="B57" s="39">
        <v>40883</v>
      </c>
      <c r="C57" s="40">
        <f ca="1">DATEDIF(B57,TODAY(),"D")</f>
        <v>4230</v>
      </c>
      <c r="D57" s="40">
        <v>2100</v>
      </c>
      <c r="E57" s="41">
        <f>IF(A57=$G$4,D57*130,IF(A57=$G$5,D57*120,IF(A57=$G$6,D57*110,D57*105)))</f>
        <v>273000</v>
      </c>
      <c r="F57" s="36"/>
      <c r="G57" s="36"/>
      <c r="H57" s="36"/>
      <c r="J57" s="50">
        <f t="shared" si="0"/>
        <v>2730</v>
      </c>
    </row>
    <row r="58" spans="1:10" ht="22.2" thickTop="1" thickBot="1" x14ac:dyDescent="0.35">
      <c r="A58" s="38" t="s">
        <v>11</v>
      </c>
      <c r="B58" s="39">
        <v>40880</v>
      </c>
      <c r="C58" s="40">
        <f ca="1">DATEDIF(B58,TODAY(),"D")</f>
        <v>4233</v>
      </c>
      <c r="D58" s="40">
        <v>1577</v>
      </c>
      <c r="E58" s="41">
        <f>IF(A58=$G$4,D58*130,IF(A58=$G$5,D58*120,IF(A58=$G$6,D58*110,D58*105)))</f>
        <v>205010</v>
      </c>
      <c r="F58" s="36"/>
      <c r="G58" s="36"/>
      <c r="H58" s="36"/>
      <c r="J58" s="50">
        <f t="shared" si="0"/>
        <v>2050.1</v>
      </c>
    </row>
    <row r="59" spans="1:10" ht="22.2" thickTop="1" thickBot="1" x14ac:dyDescent="0.35">
      <c r="A59" s="38" t="s">
        <v>11</v>
      </c>
      <c r="B59" s="39">
        <v>40878</v>
      </c>
      <c r="C59" s="40">
        <f ca="1">DATEDIF(B59,TODAY(),"D")</f>
        <v>4235</v>
      </c>
      <c r="D59" s="40">
        <v>1724</v>
      </c>
      <c r="E59" s="41">
        <f>IF(A59=$G$4,D59*130,IF(A59=$G$5,D59*120,IF(A59=$G$6,D59*110,D59*105)))</f>
        <v>224120</v>
      </c>
      <c r="F59" s="36"/>
      <c r="G59" s="36"/>
      <c r="H59" s="36"/>
      <c r="J59" s="50">
        <f t="shared" si="0"/>
        <v>2241.1999999999998</v>
      </c>
    </row>
    <row r="60" spans="1:10" ht="22.2" thickTop="1" thickBot="1" x14ac:dyDescent="0.35">
      <c r="A60" s="38" t="s">
        <v>21</v>
      </c>
      <c r="B60" s="39">
        <v>40867</v>
      </c>
      <c r="C60" s="40">
        <f ca="1">DATEDIF(B60,TODAY(),"D")</f>
        <v>4246</v>
      </c>
      <c r="D60" s="40">
        <v>1079</v>
      </c>
      <c r="E60" s="41">
        <f>IF(A60=$G$4,D60*130,IF(A60=$G$5,D60*120,IF(A60=$G$6,D60*110,D60*105)))</f>
        <v>118690</v>
      </c>
      <c r="F60" s="36"/>
      <c r="G60" s="36"/>
      <c r="H60" s="36"/>
      <c r="J60" s="50">
        <f t="shared" si="0"/>
        <v>1186.9000000000001</v>
      </c>
    </row>
    <row r="61" spans="1:10" ht="22.2" thickTop="1" thickBot="1" x14ac:dyDescent="0.35">
      <c r="A61" s="38" t="s">
        <v>11</v>
      </c>
      <c r="B61" s="39">
        <v>40856</v>
      </c>
      <c r="C61" s="40">
        <f ca="1">DATEDIF(B61,TODAY(),"D")</f>
        <v>4257</v>
      </c>
      <c r="D61" s="40">
        <v>2174</v>
      </c>
      <c r="E61" s="41">
        <f>IF(A61=$G$4,D61*130,IF(A61=$G$5,D61*120,IF(A61=$G$6,D61*110,D61*105)))</f>
        <v>282620</v>
      </c>
      <c r="F61" s="36"/>
      <c r="G61" s="36"/>
      <c r="H61" s="36"/>
      <c r="J61" s="50">
        <f t="shared" si="0"/>
        <v>2826.2</v>
      </c>
    </row>
    <row r="62" spans="1:10" ht="22.2" thickTop="1" thickBot="1" x14ac:dyDescent="0.35">
      <c r="A62" s="38" t="s">
        <v>11</v>
      </c>
      <c r="B62" s="39">
        <v>40853</v>
      </c>
      <c r="C62" s="40">
        <f ca="1">DATEDIF(B62,TODAY(),"D")</f>
        <v>4260</v>
      </c>
      <c r="D62" s="40">
        <v>2026</v>
      </c>
      <c r="E62" s="41">
        <f>IF(A62=$G$4,D62*130,IF(A62=$G$5,D62*120,IF(A62=$G$6,D62*110,D62*105)))</f>
        <v>263380</v>
      </c>
      <c r="F62" s="36"/>
      <c r="G62" s="36"/>
      <c r="H62" s="36"/>
      <c r="J62" s="50">
        <f t="shared" si="0"/>
        <v>2633.8</v>
      </c>
    </row>
    <row r="63" spans="1:10" ht="22.2" thickTop="1" thickBot="1" x14ac:dyDescent="0.35">
      <c r="A63" s="38" t="s">
        <v>11</v>
      </c>
      <c r="B63" s="39">
        <v>40841</v>
      </c>
      <c r="C63" s="40">
        <f ca="1">DATEDIF(B63,TODAY(),"D")</f>
        <v>4272</v>
      </c>
      <c r="D63" s="40">
        <v>2074</v>
      </c>
      <c r="E63" s="41">
        <f>IF(A63=$G$4,D63*130,IF(A63=$G$5,D63*120,IF(A63=$G$6,D63*110,D63*105)))</f>
        <v>269620</v>
      </c>
      <c r="F63" s="36"/>
      <c r="G63" s="36"/>
      <c r="H63" s="36"/>
      <c r="J63" s="50">
        <f t="shared" si="0"/>
        <v>2696.2</v>
      </c>
    </row>
    <row r="64" spans="1:10" ht="22.2" thickTop="1" thickBot="1" x14ac:dyDescent="0.35">
      <c r="A64" s="38" t="s">
        <v>11</v>
      </c>
      <c r="B64" s="39">
        <v>40832</v>
      </c>
      <c r="C64" s="40">
        <f ca="1">DATEDIF(B64,TODAY(),"D")</f>
        <v>4281</v>
      </c>
      <c r="D64" s="40">
        <v>1980</v>
      </c>
      <c r="E64" s="41">
        <f>IF(A64=$G$4,D64*130,IF(A64=$G$5,D64*120,IF(A64=$G$6,D64*110,D64*105)))</f>
        <v>257400</v>
      </c>
      <c r="F64" s="36"/>
      <c r="G64" s="36"/>
      <c r="H64" s="36"/>
      <c r="J64" s="50">
        <f t="shared" si="0"/>
        <v>2574</v>
      </c>
    </row>
    <row r="65" spans="1:10" ht="22.2" thickTop="1" thickBot="1" x14ac:dyDescent="0.35">
      <c r="A65" s="38" t="s">
        <v>11</v>
      </c>
      <c r="B65" s="39">
        <v>40831</v>
      </c>
      <c r="C65" s="40">
        <f ca="1">DATEDIF(B65,TODAY(),"D")</f>
        <v>4282</v>
      </c>
      <c r="D65" s="40">
        <v>1606</v>
      </c>
      <c r="E65" s="41">
        <f>IF(A65=$G$4,D65*130,IF(A65=$G$5,D65*120,IF(A65=$G$6,D65*110,D65*105)))</f>
        <v>208780</v>
      </c>
      <c r="F65" s="36"/>
      <c r="G65" s="36"/>
      <c r="H65" s="36"/>
      <c r="J65" s="50">
        <f t="shared" si="0"/>
        <v>2087.8000000000002</v>
      </c>
    </row>
    <row r="66" spans="1:10" ht="22.2" thickTop="1" thickBot="1" x14ac:dyDescent="0.35">
      <c r="A66" s="38" t="s">
        <v>21</v>
      </c>
      <c r="B66" s="39">
        <v>40820</v>
      </c>
      <c r="C66" s="40">
        <f ca="1">DATEDIF(B66,TODAY(),"D")</f>
        <v>4293</v>
      </c>
      <c r="D66" s="40">
        <v>839</v>
      </c>
      <c r="E66" s="41">
        <f>IF(A66=$G$4,D66*130,IF(A66=$G$5,D66*120,IF(A66=$G$6,D66*110,D66*105)))</f>
        <v>92290</v>
      </c>
      <c r="F66" s="36"/>
      <c r="G66" s="36"/>
      <c r="H66" s="36"/>
      <c r="J66" s="50">
        <f t="shared" si="0"/>
        <v>922.9</v>
      </c>
    </row>
    <row r="67" spans="1:10" ht="22.2" thickTop="1" thickBot="1" x14ac:dyDescent="0.35">
      <c r="A67" s="38" t="s">
        <v>11</v>
      </c>
      <c r="B67" s="39">
        <v>40818</v>
      </c>
      <c r="C67" s="40">
        <f ca="1">DATEDIF(B67,TODAY(),"D")</f>
        <v>4295</v>
      </c>
      <c r="D67" s="40">
        <v>1664</v>
      </c>
      <c r="E67" s="41">
        <f>IF(A67=$G$4,D67*130,IF(A67=$G$5,D67*120,IF(A67=$G$6,D67*110,D67*105)))</f>
        <v>216320</v>
      </c>
      <c r="F67" s="36"/>
      <c r="G67" s="36"/>
      <c r="H67" s="36"/>
      <c r="J67" s="50">
        <f t="shared" ref="J67:J130" si="1">IF(A67=$G$4,D67+D67*$H$4,IF(A67=$G$5,D67+D67*H119,IF(A67=$G$6,D67+D67*$H$6,D67+D67*$H$7)))</f>
        <v>2163.1999999999998</v>
      </c>
    </row>
    <row r="68" spans="1:10" ht="22.2" thickTop="1" thickBot="1" x14ac:dyDescent="0.35">
      <c r="A68" s="38" t="s">
        <v>11</v>
      </c>
      <c r="B68" s="39">
        <v>40815</v>
      </c>
      <c r="C68" s="40">
        <f ca="1">DATEDIF(B68,TODAY(),"D")</f>
        <v>4298</v>
      </c>
      <c r="D68" s="40">
        <v>2427</v>
      </c>
      <c r="E68" s="41">
        <f>IF(A68=$G$4,D68*130,IF(A68=$G$5,D68*120,IF(A68=$G$6,D68*110,D68*105)))</f>
        <v>315510</v>
      </c>
      <c r="F68" s="36"/>
      <c r="G68" s="36"/>
      <c r="H68" s="36"/>
      <c r="J68" s="50">
        <f t="shared" si="1"/>
        <v>3155.1</v>
      </c>
    </row>
    <row r="69" spans="1:10" ht="22.2" thickTop="1" thickBot="1" x14ac:dyDescent="0.35">
      <c r="A69" s="38" t="s">
        <v>21</v>
      </c>
      <c r="B69" s="39">
        <v>40811</v>
      </c>
      <c r="C69" s="40">
        <f ca="1">DATEDIF(B69,TODAY(),"D")</f>
        <v>4302</v>
      </c>
      <c r="D69" s="40">
        <v>681</v>
      </c>
      <c r="E69" s="41">
        <f>IF(A69=$G$4,D69*130,IF(A69=$G$5,D69*120,IF(A69=$G$6,D69*110,D69*105)))</f>
        <v>74910</v>
      </c>
      <c r="F69" s="36"/>
      <c r="G69" s="36"/>
      <c r="H69" s="36"/>
      <c r="J69" s="50">
        <f t="shared" si="1"/>
        <v>749.1</v>
      </c>
    </row>
    <row r="70" spans="1:10" ht="22.2" thickTop="1" thickBot="1" x14ac:dyDescent="0.35">
      <c r="A70" s="38" t="s">
        <v>18</v>
      </c>
      <c r="B70" s="39">
        <v>40807</v>
      </c>
      <c r="C70" s="40">
        <f ca="1">DATEDIF(B70,TODAY(),"D")</f>
        <v>4306</v>
      </c>
      <c r="D70" s="40">
        <v>1167</v>
      </c>
      <c r="E70" s="41">
        <f>IF(A70=$G$4,D70*130,IF(A70=$G$5,D70*120,IF(A70=$G$6,D70*110,D70*105)))</f>
        <v>140040</v>
      </c>
      <c r="F70" s="36"/>
      <c r="G70" s="36"/>
      <c r="H70" s="36"/>
      <c r="J70" s="50">
        <f t="shared" si="1"/>
        <v>1167</v>
      </c>
    </row>
    <row r="71" spans="1:10" ht="22.2" thickTop="1" thickBot="1" x14ac:dyDescent="0.35">
      <c r="A71" s="38" t="s">
        <v>21</v>
      </c>
      <c r="B71" s="39">
        <v>40800</v>
      </c>
      <c r="C71" s="40">
        <f ca="1">DATEDIF(B71,TODAY(),"D")</f>
        <v>4313</v>
      </c>
      <c r="D71" s="40">
        <v>811</v>
      </c>
      <c r="E71" s="41">
        <f>IF(A71=$G$4,D71*130,IF(A71=$G$5,D71*120,IF(A71=$G$6,D71*110,D71*105)))</f>
        <v>89210</v>
      </c>
      <c r="F71" s="36"/>
      <c r="G71" s="36"/>
      <c r="H71" s="36"/>
      <c r="J71" s="50">
        <f t="shared" si="1"/>
        <v>892.1</v>
      </c>
    </row>
    <row r="72" spans="1:10" ht="22.2" thickTop="1" thickBot="1" x14ac:dyDescent="0.35">
      <c r="A72" s="38" t="s">
        <v>24</v>
      </c>
      <c r="B72" s="39">
        <v>40787</v>
      </c>
      <c r="C72" s="40">
        <f ca="1">DATEDIF(B72,TODAY(),"D")</f>
        <v>4326</v>
      </c>
      <c r="D72" s="40">
        <v>1070</v>
      </c>
      <c r="E72" s="41">
        <f>IF(A72=$G$4,D72*130,IF(A72=$G$5,D72*120,IF(A72=$G$6,D72*110,D72*105)))</f>
        <v>112350</v>
      </c>
      <c r="F72" s="36"/>
      <c r="G72" s="36"/>
      <c r="H72" s="36"/>
      <c r="J72" s="50">
        <f t="shared" si="1"/>
        <v>1123.5</v>
      </c>
    </row>
    <row r="73" spans="1:10" ht="22.2" thickTop="1" thickBot="1" x14ac:dyDescent="0.35">
      <c r="A73" s="38" t="s">
        <v>18</v>
      </c>
      <c r="B73" s="39">
        <v>40779</v>
      </c>
      <c r="C73" s="40">
        <f ca="1">DATEDIF(B73,TODAY(),"D")</f>
        <v>4334</v>
      </c>
      <c r="D73" s="40">
        <v>1150</v>
      </c>
      <c r="E73" s="41">
        <f>IF(A73=$G$4,D73*130,IF(A73=$G$5,D73*120,IF(A73=$G$6,D73*110,D73*105)))</f>
        <v>138000</v>
      </c>
      <c r="F73" s="36"/>
      <c r="G73" s="36"/>
      <c r="H73" s="36"/>
      <c r="J73" s="50">
        <f t="shared" si="1"/>
        <v>1150</v>
      </c>
    </row>
    <row r="74" spans="1:10" ht="22.2" thickTop="1" thickBot="1" x14ac:dyDescent="0.35">
      <c r="A74" s="38" t="s">
        <v>18</v>
      </c>
      <c r="B74" s="39">
        <v>40777</v>
      </c>
      <c r="C74" s="40">
        <f ca="1">DATEDIF(B74,TODAY(),"D")</f>
        <v>4336</v>
      </c>
      <c r="D74" s="40">
        <v>1053</v>
      </c>
      <c r="E74" s="41">
        <f>IF(A74=$G$4,D74*130,IF(A74=$G$5,D74*120,IF(A74=$G$6,D74*110,D74*105)))</f>
        <v>126360</v>
      </c>
      <c r="F74" s="36"/>
      <c r="G74" s="36"/>
      <c r="H74" s="36"/>
      <c r="J74" s="50">
        <f t="shared" si="1"/>
        <v>1053</v>
      </c>
    </row>
    <row r="75" spans="1:10" ht="22.2" thickTop="1" thickBot="1" x14ac:dyDescent="0.35">
      <c r="A75" s="38" t="s">
        <v>11</v>
      </c>
      <c r="B75" s="39">
        <v>40765</v>
      </c>
      <c r="C75" s="40">
        <f ca="1">DATEDIF(B75,TODAY(),"D")</f>
        <v>4348</v>
      </c>
      <c r="D75" s="40">
        <v>2433</v>
      </c>
      <c r="E75" s="41">
        <f>IF(A75=$G$4,D75*130,IF(A75=$G$5,D75*120,IF(A75=$G$6,D75*110,D75*105)))</f>
        <v>316290</v>
      </c>
      <c r="F75" s="36"/>
      <c r="G75" s="36"/>
      <c r="H75" s="36"/>
      <c r="J75" s="50">
        <f t="shared" si="1"/>
        <v>3162.9</v>
      </c>
    </row>
    <row r="76" spans="1:10" ht="22.2" thickTop="1" thickBot="1" x14ac:dyDescent="0.35">
      <c r="A76" s="38" t="s">
        <v>11</v>
      </c>
      <c r="B76" s="39">
        <v>40765</v>
      </c>
      <c r="C76" s="40">
        <f ca="1">DATEDIF(B76,TODAY(),"D")</f>
        <v>4348</v>
      </c>
      <c r="D76" s="40">
        <v>2017</v>
      </c>
      <c r="E76" s="41">
        <f>IF(A76=$G$4,D76*130,IF(A76=$G$5,D76*120,IF(A76=$G$6,D76*110,D76*105)))</f>
        <v>262210</v>
      </c>
      <c r="F76" s="36"/>
      <c r="G76" s="36"/>
      <c r="H76" s="36"/>
      <c r="J76" s="50">
        <f t="shared" si="1"/>
        <v>2622.1</v>
      </c>
    </row>
    <row r="77" spans="1:10" ht="22.2" thickTop="1" thickBot="1" x14ac:dyDescent="0.35">
      <c r="A77" s="38" t="s">
        <v>11</v>
      </c>
      <c r="B77" s="39">
        <v>40762</v>
      </c>
      <c r="C77" s="40">
        <f ca="1">DATEDIF(B77,TODAY(),"D")</f>
        <v>4351</v>
      </c>
      <c r="D77" s="40">
        <v>2292</v>
      </c>
      <c r="E77" s="41">
        <f>IF(A77=$G$4,D77*130,IF(A77=$G$5,D77*120,IF(A77=$G$6,D77*110,D77*105)))</f>
        <v>297960</v>
      </c>
      <c r="F77" s="36"/>
      <c r="G77" s="36"/>
      <c r="H77" s="36"/>
      <c r="J77" s="50">
        <f t="shared" si="1"/>
        <v>2979.6</v>
      </c>
    </row>
    <row r="78" spans="1:10" ht="22.2" thickTop="1" thickBot="1" x14ac:dyDescent="0.35">
      <c r="A78" s="38" t="s">
        <v>11</v>
      </c>
      <c r="B78" s="39">
        <v>40759</v>
      </c>
      <c r="C78" s="40">
        <f ca="1">DATEDIF(B78,TODAY(),"D")</f>
        <v>4354</v>
      </c>
      <c r="D78" s="40">
        <v>2388</v>
      </c>
      <c r="E78" s="41">
        <f>IF(A78=$G$4,D78*130,IF(A78=$G$5,D78*120,IF(A78=$G$6,D78*110,D78*105)))</f>
        <v>310440</v>
      </c>
      <c r="F78" s="36"/>
      <c r="G78" s="36"/>
      <c r="H78" s="36"/>
      <c r="J78" s="50">
        <f t="shared" si="1"/>
        <v>3104.4</v>
      </c>
    </row>
    <row r="79" spans="1:10" ht="22.2" thickTop="1" thickBot="1" x14ac:dyDescent="0.35">
      <c r="A79" s="38" t="s">
        <v>11</v>
      </c>
      <c r="B79" s="39">
        <v>40752</v>
      </c>
      <c r="C79" s="40">
        <f ca="1">DATEDIF(B79,TODAY(),"D")</f>
        <v>4361</v>
      </c>
      <c r="D79" s="40">
        <v>1554</v>
      </c>
      <c r="E79" s="41">
        <f>IF(A79=$G$4,D79*130,IF(A79=$G$5,D79*120,IF(A79=$G$6,D79*110,D79*105)))</f>
        <v>202020</v>
      </c>
      <c r="F79" s="36"/>
      <c r="G79" s="36"/>
      <c r="H79" s="36"/>
      <c r="J79" s="50">
        <f t="shared" si="1"/>
        <v>2020.2</v>
      </c>
    </row>
    <row r="80" spans="1:10" ht="22.2" thickTop="1" thickBot="1" x14ac:dyDescent="0.35">
      <c r="A80" s="38" t="s">
        <v>11</v>
      </c>
      <c r="B80" s="39">
        <v>40745</v>
      </c>
      <c r="C80" s="40">
        <f ca="1">DATEDIF(B80,TODAY(),"D")</f>
        <v>4368</v>
      </c>
      <c r="D80" s="40">
        <v>2121</v>
      </c>
      <c r="E80" s="41">
        <f>IF(A80=$G$4,D80*130,IF(A80=$G$5,D80*120,IF(A80=$G$6,D80*110,D80*105)))</f>
        <v>275730</v>
      </c>
      <c r="F80" s="36"/>
      <c r="G80" s="36"/>
      <c r="H80" s="36"/>
      <c r="J80" s="50">
        <f t="shared" si="1"/>
        <v>2757.3</v>
      </c>
    </row>
    <row r="81" spans="1:10" ht="22.2" thickTop="1" thickBot="1" x14ac:dyDescent="0.35">
      <c r="A81" s="38" t="s">
        <v>21</v>
      </c>
      <c r="B81" s="39">
        <v>40729</v>
      </c>
      <c r="C81" s="40">
        <f ca="1">DATEDIF(B81,TODAY(),"D")</f>
        <v>4384</v>
      </c>
      <c r="D81" s="40">
        <v>707</v>
      </c>
      <c r="E81" s="41">
        <f>IF(A81=$G$4,D81*130,IF(A81=$G$5,D81*120,IF(A81=$G$6,D81*110,D81*105)))</f>
        <v>77770</v>
      </c>
      <c r="F81" s="36"/>
      <c r="G81" s="36"/>
      <c r="H81" s="36"/>
      <c r="J81" s="50">
        <f t="shared" si="1"/>
        <v>777.7</v>
      </c>
    </row>
    <row r="82" spans="1:10" ht="22.2" thickTop="1" thickBot="1" x14ac:dyDescent="0.35">
      <c r="A82" s="38" t="s">
        <v>21</v>
      </c>
      <c r="B82" s="39">
        <v>40726</v>
      </c>
      <c r="C82" s="40">
        <f ca="1">DATEDIF(B82,TODAY(),"D")</f>
        <v>4387</v>
      </c>
      <c r="D82" s="40">
        <v>749</v>
      </c>
      <c r="E82" s="41">
        <f>IF(A82=$G$4,D82*130,IF(A82=$G$5,D82*120,IF(A82=$G$6,D82*110,D82*105)))</f>
        <v>82390</v>
      </c>
      <c r="F82" s="36"/>
      <c r="G82" s="36"/>
      <c r="H82" s="36"/>
      <c r="J82" s="50">
        <f t="shared" si="1"/>
        <v>823.9</v>
      </c>
    </row>
    <row r="83" spans="1:10" ht="22.2" thickTop="1" thickBot="1" x14ac:dyDescent="0.35">
      <c r="A83" s="38" t="s">
        <v>21</v>
      </c>
      <c r="B83" s="39">
        <v>40719</v>
      </c>
      <c r="C83" s="40">
        <f ca="1">DATEDIF(B83,TODAY(),"D")</f>
        <v>4394</v>
      </c>
      <c r="D83" s="40">
        <v>940</v>
      </c>
      <c r="E83" s="41">
        <f>IF(A83=$G$4,D83*130,IF(A83=$G$5,D83*120,IF(A83=$G$6,D83*110,D83*105)))</f>
        <v>103400</v>
      </c>
      <c r="F83" s="36"/>
      <c r="G83" s="36"/>
      <c r="H83" s="36"/>
      <c r="J83" s="50">
        <f t="shared" si="1"/>
        <v>1034</v>
      </c>
    </row>
    <row r="84" spans="1:10" ht="22.2" thickTop="1" thickBot="1" x14ac:dyDescent="0.35">
      <c r="A84" s="38" t="s">
        <v>21</v>
      </c>
      <c r="B84" s="39">
        <v>40718</v>
      </c>
      <c r="C84" s="40">
        <f ca="1">DATEDIF(B84,TODAY(),"D")</f>
        <v>4395</v>
      </c>
      <c r="D84" s="40">
        <v>863</v>
      </c>
      <c r="E84" s="41">
        <f>IF(A84=$G$4,D84*130,IF(A84=$G$5,D84*120,IF(A84=$G$6,D84*110,D84*105)))</f>
        <v>94930</v>
      </c>
      <c r="F84" s="36"/>
      <c r="G84" s="36"/>
      <c r="H84" s="36"/>
      <c r="J84" s="50">
        <f t="shared" si="1"/>
        <v>949.3</v>
      </c>
    </row>
    <row r="85" spans="1:10" ht="22.2" thickTop="1" thickBot="1" x14ac:dyDescent="0.35">
      <c r="A85" s="38" t="s">
        <v>11</v>
      </c>
      <c r="B85" s="39">
        <v>40712</v>
      </c>
      <c r="C85" s="40">
        <f ca="1">DATEDIF(B85,TODAY(),"D")</f>
        <v>4401</v>
      </c>
      <c r="D85" s="40">
        <v>1579</v>
      </c>
      <c r="E85" s="41">
        <f>IF(A85=$G$4,D85*130,IF(A85=$G$5,D85*120,IF(A85=$G$6,D85*110,D85*105)))</f>
        <v>205270</v>
      </c>
      <c r="F85" s="36"/>
      <c r="G85" s="36"/>
      <c r="H85" s="36"/>
      <c r="J85" s="50">
        <f t="shared" si="1"/>
        <v>2052.6999999999998</v>
      </c>
    </row>
    <row r="86" spans="1:10" ht="22.2" thickTop="1" thickBot="1" x14ac:dyDescent="0.35">
      <c r="A86" s="38" t="s">
        <v>11</v>
      </c>
      <c r="B86" s="39">
        <v>40710</v>
      </c>
      <c r="C86" s="40">
        <f ca="1">DATEDIF(B86,TODAY(),"D")</f>
        <v>4403</v>
      </c>
      <c r="D86" s="40">
        <v>1620</v>
      </c>
      <c r="E86" s="41">
        <f>IF(A86=$G$4,D86*130,IF(A86=$G$5,D86*120,IF(A86=$G$6,D86*110,D86*105)))</f>
        <v>210600</v>
      </c>
      <c r="F86" s="36"/>
      <c r="G86" s="36"/>
      <c r="H86" s="36"/>
      <c r="J86" s="50">
        <f t="shared" si="1"/>
        <v>2106</v>
      </c>
    </row>
    <row r="87" spans="1:10" ht="22.2" thickTop="1" thickBot="1" x14ac:dyDescent="0.35">
      <c r="A87" s="38" t="s">
        <v>21</v>
      </c>
      <c r="B87" s="39">
        <v>40707</v>
      </c>
      <c r="C87" s="40">
        <f ca="1">DATEDIF(B87,TODAY(),"D")</f>
        <v>4406</v>
      </c>
      <c r="D87" s="40">
        <v>799</v>
      </c>
      <c r="E87" s="41">
        <f>IF(A87=$G$4,D87*130,IF(A87=$G$5,D87*120,IF(A87=$G$6,D87*110,D87*105)))</f>
        <v>87890</v>
      </c>
      <c r="F87" s="36"/>
      <c r="G87" s="36"/>
      <c r="H87" s="36"/>
      <c r="J87" s="50">
        <f t="shared" si="1"/>
        <v>878.9</v>
      </c>
    </row>
    <row r="88" spans="1:10" ht="22.2" thickTop="1" thickBot="1" x14ac:dyDescent="0.35">
      <c r="A88" s="38" t="s">
        <v>21</v>
      </c>
      <c r="B88" s="39">
        <v>40706</v>
      </c>
      <c r="C88" s="40">
        <f ca="1">DATEDIF(B88,TODAY(),"D")</f>
        <v>4407</v>
      </c>
      <c r="D88" s="40">
        <v>862</v>
      </c>
      <c r="E88" s="41">
        <f>IF(A88=$G$4,D88*130,IF(A88=$G$5,D88*120,IF(A88=$G$6,D88*110,D88*105)))</f>
        <v>94820</v>
      </c>
      <c r="F88" s="36"/>
      <c r="G88" s="36"/>
      <c r="H88" s="36"/>
      <c r="J88" s="50">
        <f t="shared" si="1"/>
        <v>948.2</v>
      </c>
    </row>
    <row r="89" spans="1:10" ht="22.2" thickTop="1" thickBot="1" x14ac:dyDescent="0.35">
      <c r="A89" s="38" t="s">
        <v>18</v>
      </c>
      <c r="B89" s="39">
        <v>40696</v>
      </c>
      <c r="C89" s="40">
        <f ca="1">DATEDIF(B89,TODAY(),"D")</f>
        <v>4417</v>
      </c>
      <c r="D89" s="40">
        <v>1148</v>
      </c>
      <c r="E89" s="41">
        <f>IF(A89=$G$4,D89*130,IF(A89=$G$5,D89*120,IF(A89=$G$6,D89*110,D89*105)))</f>
        <v>137760</v>
      </c>
      <c r="F89" s="36"/>
      <c r="G89" s="36"/>
      <c r="H89" s="36"/>
      <c r="J89" s="50">
        <f t="shared" si="1"/>
        <v>1148</v>
      </c>
    </row>
    <row r="90" spans="1:10" ht="22.2" thickTop="1" thickBot="1" x14ac:dyDescent="0.35">
      <c r="A90" s="38" t="s">
        <v>21</v>
      </c>
      <c r="B90" s="39">
        <v>40692</v>
      </c>
      <c r="C90" s="40">
        <f ca="1">DATEDIF(B90,TODAY(),"D")</f>
        <v>4421</v>
      </c>
      <c r="D90" s="40">
        <v>824</v>
      </c>
      <c r="E90" s="41">
        <f>IF(A90=$G$4,D90*130,IF(A90=$G$5,D90*120,IF(A90=$G$6,D90*110,D90*105)))</f>
        <v>90640</v>
      </c>
      <c r="F90" s="36"/>
      <c r="G90" s="36"/>
      <c r="H90" s="36"/>
      <c r="J90" s="50">
        <f t="shared" si="1"/>
        <v>906.4</v>
      </c>
    </row>
    <row r="91" spans="1:10" ht="22.2" thickTop="1" thickBot="1" x14ac:dyDescent="0.35">
      <c r="A91" s="38" t="s">
        <v>11</v>
      </c>
      <c r="B91" s="39">
        <v>40690</v>
      </c>
      <c r="C91" s="40">
        <f ca="1">DATEDIF(B91,TODAY(),"D")</f>
        <v>4423</v>
      </c>
      <c r="D91" s="40">
        <v>2477</v>
      </c>
      <c r="E91" s="41">
        <f>IF(A91=$G$4,D91*130,IF(A91=$G$5,D91*120,IF(A91=$G$6,D91*110,D91*105)))</f>
        <v>322010</v>
      </c>
      <c r="F91" s="36"/>
      <c r="G91" s="36"/>
      <c r="H91" s="36"/>
      <c r="J91" s="50">
        <f t="shared" si="1"/>
        <v>3220.1</v>
      </c>
    </row>
    <row r="92" spans="1:10" ht="22.2" thickTop="1" thickBot="1" x14ac:dyDescent="0.35">
      <c r="A92" s="38" t="s">
        <v>11</v>
      </c>
      <c r="B92" s="44">
        <v>40680</v>
      </c>
      <c r="C92" s="40">
        <f ca="1">DATEDIF(B92,TODAY(),"D")</f>
        <v>4433</v>
      </c>
      <c r="D92" s="40">
        <v>2245</v>
      </c>
      <c r="E92" s="41">
        <f>IF(A92=$G$4,D92*130,IF(A92=$G$5,D92*120,IF(A92=$G$6,D92*110,D92*105)))</f>
        <v>291850</v>
      </c>
      <c r="F92" s="36"/>
      <c r="G92" s="36"/>
      <c r="H92" s="36"/>
      <c r="J92" s="50">
        <f t="shared" si="1"/>
        <v>2918.5</v>
      </c>
    </row>
    <row r="93" spans="1:10" ht="22.2" thickTop="1" thickBot="1" x14ac:dyDescent="0.35">
      <c r="A93" s="38" t="s">
        <v>11</v>
      </c>
      <c r="B93" s="44">
        <v>40680</v>
      </c>
      <c r="C93" s="40">
        <f ca="1">DATEDIF(B93,TODAY(),"D")</f>
        <v>4433</v>
      </c>
      <c r="D93" s="40">
        <v>1963</v>
      </c>
      <c r="E93" s="41">
        <f>IF(A93=$G$4,D93*130,IF(A93=$G$5,D93*120,IF(A93=$G$6,D93*110,D93*105)))</f>
        <v>255190</v>
      </c>
      <c r="F93" s="36"/>
      <c r="G93" s="36"/>
      <c r="H93" s="36"/>
      <c r="J93" s="50">
        <f t="shared" si="1"/>
        <v>2551.9</v>
      </c>
    </row>
    <row r="94" spans="1:10" ht="22.2" thickTop="1" thickBot="1" x14ac:dyDescent="0.35">
      <c r="A94" s="38" t="s">
        <v>21</v>
      </c>
      <c r="B94" s="44">
        <v>40680</v>
      </c>
      <c r="C94" s="40">
        <f ca="1">DATEDIF(B94,TODAY(),"D")</f>
        <v>4433</v>
      </c>
      <c r="D94" s="40">
        <v>888</v>
      </c>
      <c r="E94" s="41">
        <f>IF(A94=$G$4,D94*130,IF(A94=$G$5,D94*120,IF(A94=$G$6,D94*110,D94*105)))</f>
        <v>97680</v>
      </c>
      <c r="F94" s="36"/>
      <c r="G94" s="36"/>
      <c r="H94" s="36"/>
      <c r="J94" s="50">
        <f t="shared" si="1"/>
        <v>976.8</v>
      </c>
    </row>
    <row r="95" spans="1:10" ht="22.2" thickTop="1" thickBot="1" x14ac:dyDescent="0.35">
      <c r="A95" s="38" t="s">
        <v>11</v>
      </c>
      <c r="B95" s="39">
        <v>40666</v>
      </c>
      <c r="C95" s="40">
        <f ca="1">DATEDIF(B95,TODAY(),"D")</f>
        <v>4447</v>
      </c>
      <c r="D95" s="40">
        <v>2475</v>
      </c>
      <c r="E95" s="41">
        <f>IF(A95=$G$4,D95*130,IF(A95=$G$5,D95*120,IF(A95=$G$6,D95*110,D95*105)))</f>
        <v>321750</v>
      </c>
      <c r="F95" s="36"/>
      <c r="G95" s="36"/>
      <c r="H95" s="36"/>
      <c r="J95" s="50">
        <f t="shared" si="1"/>
        <v>3217.5</v>
      </c>
    </row>
    <row r="96" spans="1:10" ht="22.2" thickTop="1" thickBot="1" x14ac:dyDescent="0.35">
      <c r="A96" s="38" t="s">
        <v>18</v>
      </c>
      <c r="B96" s="39">
        <v>40654</v>
      </c>
      <c r="C96" s="40">
        <f ca="1">DATEDIF(B96,TODAY(),"D")</f>
        <v>4459</v>
      </c>
      <c r="D96" s="40">
        <v>1022</v>
      </c>
      <c r="E96" s="41">
        <f>IF(A96=$G$4,D96*130,IF(A96=$G$5,D96*120,IF(A96=$G$6,D96*110,D96*105)))</f>
        <v>122640</v>
      </c>
      <c r="F96" s="36"/>
      <c r="G96" s="36"/>
      <c r="H96" s="36"/>
      <c r="J96" s="50">
        <f t="shared" si="1"/>
        <v>1022</v>
      </c>
    </row>
    <row r="97" spans="1:10" ht="22.2" thickTop="1" thickBot="1" x14ac:dyDescent="0.35">
      <c r="A97" s="38" t="s">
        <v>11</v>
      </c>
      <c r="B97" s="39">
        <v>40653</v>
      </c>
      <c r="C97" s="40">
        <f ca="1">DATEDIF(B97,TODAY(),"D")</f>
        <v>4460</v>
      </c>
      <c r="D97" s="40">
        <v>2115</v>
      </c>
      <c r="E97" s="41">
        <f>IF(A97=$G$4,D97*130,IF(A97=$G$5,D97*120,IF(A97=$G$6,D97*110,D97*105)))</f>
        <v>274950</v>
      </c>
      <c r="F97" s="36"/>
      <c r="G97" s="36"/>
      <c r="H97" s="36"/>
      <c r="J97" s="50">
        <f t="shared" si="1"/>
        <v>2749.5</v>
      </c>
    </row>
    <row r="98" spans="1:10" ht="22.2" thickTop="1" thickBot="1" x14ac:dyDescent="0.35">
      <c r="A98" s="38" t="s">
        <v>21</v>
      </c>
      <c r="B98" s="44">
        <v>40638</v>
      </c>
      <c r="C98" s="40">
        <f ca="1">DATEDIF(B98,TODAY(),"D")</f>
        <v>4475</v>
      </c>
      <c r="D98" s="40">
        <v>764</v>
      </c>
      <c r="E98" s="41">
        <f>IF(A98=$G$4,D98*130,IF(A98=$G$5,D98*120,IF(A98=$G$6,D98*110,D98*105)))</f>
        <v>84040</v>
      </c>
      <c r="F98" s="36"/>
      <c r="G98" s="36"/>
      <c r="H98" s="36"/>
      <c r="J98" s="50">
        <f t="shared" si="1"/>
        <v>840.4</v>
      </c>
    </row>
    <row r="99" spans="1:10" ht="22.2" thickTop="1" thickBot="1" x14ac:dyDescent="0.35">
      <c r="A99" s="38" t="s">
        <v>11</v>
      </c>
      <c r="B99" s="39">
        <v>40637</v>
      </c>
      <c r="C99" s="40">
        <f ca="1">DATEDIF(B99,TODAY(),"D")</f>
        <v>4476</v>
      </c>
      <c r="D99" s="40">
        <v>1612</v>
      </c>
      <c r="E99" s="41">
        <f>IF(A99=$G$4,D99*130,IF(A99=$G$5,D99*120,IF(A99=$G$6,D99*110,D99*105)))</f>
        <v>209560</v>
      </c>
      <c r="F99" s="36"/>
      <c r="G99" s="36"/>
      <c r="H99" s="36"/>
      <c r="J99" s="50">
        <f t="shared" si="1"/>
        <v>2095.6</v>
      </c>
    </row>
    <row r="100" spans="1:10" ht="22.2" thickTop="1" thickBot="1" x14ac:dyDescent="0.35">
      <c r="A100" s="38" t="s">
        <v>11</v>
      </c>
      <c r="B100" s="39">
        <v>40634</v>
      </c>
      <c r="C100" s="40">
        <f ca="1">DATEDIF(B100,TODAY(),"D")</f>
        <v>4479</v>
      </c>
      <c r="D100" s="40">
        <v>1677</v>
      </c>
      <c r="E100" s="41">
        <f>IF(A100=$G$4,D100*130,IF(A100=$G$5,D100*120,IF(A100=$G$6,D100*110,D100*105)))</f>
        <v>218010</v>
      </c>
      <c r="F100" s="36"/>
      <c r="G100" s="36"/>
      <c r="H100" s="36"/>
      <c r="J100" s="50">
        <f t="shared" si="1"/>
        <v>2180.1</v>
      </c>
    </row>
    <row r="101" spans="1:10" ht="22.2" thickTop="1" thickBot="1" x14ac:dyDescent="0.35">
      <c r="A101" s="38" t="s">
        <v>11</v>
      </c>
      <c r="B101" s="39">
        <v>40625</v>
      </c>
      <c r="C101" s="40">
        <f ca="1">DATEDIF(B101,TODAY(),"D")</f>
        <v>4488</v>
      </c>
      <c r="D101" s="40">
        <v>1835</v>
      </c>
      <c r="E101" s="41">
        <f>IF(A101=$G$4,D101*130,IF(A101=$G$5,D101*120,IF(A101=$G$6,D101*110,D101*105)))</f>
        <v>238550</v>
      </c>
      <c r="F101" s="36"/>
      <c r="G101" s="36"/>
      <c r="H101" s="36"/>
      <c r="J101" s="50">
        <f t="shared" si="1"/>
        <v>2385.5</v>
      </c>
    </row>
    <row r="102" spans="1:10" ht="22.2" thickTop="1" thickBot="1" x14ac:dyDescent="0.35">
      <c r="A102" s="38" t="s">
        <v>11</v>
      </c>
      <c r="B102" s="39">
        <v>40624</v>
      </c>
      <c r="C102" s="40">
        <f ca="1">DATEDIF(B102,TODAY(),"D")</f>
        <v>4489</v>
      </c>
      <c r="D102" s="40">
        <v>1776</v>
      </c>
      <c r="E102" s="41">
        <f>IF(A102=$G$4,D102*130,IF(A102=$G$5,D102*120,IF(A102=$G$6,D102*110,D102*105)))</f>
        <v>230880</v>
      </c>
      <c r="F102" s="36"/>
      <c r="G102" s="36"/>
      <c r="H102" s="36"/>
      <c r="J102" s="50">
        <f t="shared" si="1"/>
        <v>2308.8000000000002</v>
      </c>
    </row>
    <row r="103" spans="1:10" ht="22.2" thickTop="1" thickBot="1" x14ac:dyDescent="0.35">
      <c r="A103" s="38" t="s">
        <v>18</v>
      </c>
      <c r="B103" s="39">
        <v>40624</v>
      </c>
      <c r="C103" s="40">
        <f ca="1">DATEDIF(B103,TODAY(),"D")</f>
        <v>4489</v>
      </c>
      <c r="D103" s="40">
        <v>1155</v>
      </c>
      <c r="E103" s="41">
        <f>IF(A103=$G$4,D103*130,IF(A103=$G$5,D103*120,IF(A103=$G$6,D103*110,D103*105)))</f>
        <v>138600</v>
      </c>
      <c r="F103" s="36"/>
      <c r="G103" s="36"/>
      <c r="H103" s="36"/>
      <c r="J103" s="50">
        <f t="shared" si="1"/>
        <v>1155</v>
      </c>
    </row>
    <row r="104" spans="1:10" ht="22.2" thickTop="1" thickBot="1" x14ac:dyDescent="0.35">
      <c r="A104" s="38" t="s">
        <v>21</v>
      </c>
      <c r="B104" s="44">
        <v>40620</v>
      </c>
      <c r="C104" s="40">
        <f ca="1">DATEDIF(B104,TODAY(),"D")</f>
        <v>4493</v>
      </c>
      <c r="D104" s="40">
        <v>847</v>
      </c>
      <c r="E104" s="41">
        <f>IF(A104=$G$4,D104*130,IF(A104=$G$5,D104*120,IF(A104=$G$6,D104*110,D104*105)))</f>
        <v>93170</v>
      </c>
      <c r="F104" s="36"/>
      <c r="G104" s="36"/>
      <c r="H104" s="36"/>
      <c r="J104" s="50">
        <f t="shared" si="1"/>
        <v>931.7</v>
      </c>
    </row>
    <row r="105" spans="1:10" ht="22.2" thickTop="1" thickBot="1" x14ac:dyDescent="0.35">
      <c r="A105" s="38" t="s">
        <v>24</v>
      </c>
      <c r="B105" s="39">
        <v>40610</v>
      </c>
      <c r="C105" s="40">
        <f ca="1">DATEDIF(B105,TODAY(),"D")</f>
        <v>4503</v>
      </c>
      <c r="D105" s="40">
        <v>1088</v>
      </c>
      <c r="E105" s="41">
        <f>IF(A105=$G$4,D105*130,IF(A105=$G$5,D105*120,IF(A105=$G$6,D105*110,D105*105)))</f>
        <v>114240</v>
      </c>
      <c r="F105" s="36"/>
      <c r="G105" s="36"/>
      <c r="H105" s="36"/>
      <c r="J105" s="50">
        <f t="shared" si="1"/>
        <v>1142.4000000000001</v>
      </c>
    </row>
    <row r="106" spans="1:10" ht="22.2" thickTop="1" thickBot="1" x14ac:dyDescent="0.35">
      <c r="A106" s="38" t="s">
        <v>11</v>
      </c>
      <c r="B106" s="44">
        <v>40603</v>
      </c>
      <c r="C106" s="40">
        <f ca="1">DATEDIF(B106,TODAY(),"D")</f>
        <v>4510</v>
      </c>
      <c r="D106" s="40">
        <v>2451</v>
      </c>
      <c r="E106" s="41">
        <f>IF(A106=$G$4,D106*130,IF(A106=$G$5,D106*120,IF(A106=$G$6,D106*110,D106*105)))</f>
        <v>318630</v>
      </c>
      <c r="F106" s="36"/>
      <c r="G106" s="36"/>
      <c r="H106" s="36"/>
      <c r="J106" s="50">
        <f t="shared" si="1"/>
        <v>3186.3</v>
      </c>
    </row>
    <row r="107" spans="1:10" ht="22.2" thickTop="1" thickBot="1" x14ac:dyDescent="0.35">
      <c r="A107" s="38" t="s">
        <v>11</v>
      </c>
      <c r="B107" s="39">
        <v>40596</v>
      </c>
      <c r="C107" s="40">
        <f ca="1">DATEDIF(B107,TODAY(),"D")</f>
        <v>4517</v>
      </c>
      <c r="D107" s="40">
        <v>2386</v>
      </c>
      <c r="E107" s="41">
        <f>IF(A107=$G$4,D107*130,IF(A107=$G$5,D107*120,IF(A107=$G$6,D107*110,D107*105)))</f>
        <v>310180</v>
      </c>
      <c r="F107" s="36"/>
      <c r="G107" s="36"/>
      <c r="H107" s="36"/>
      <c r="J107" s="50">
        <f t="shared" si="1"/>
        <v>3101.8</v>
      </c>
    </row>
    <row r="108" spans="1:10" ht="22.2" thickTop="1" thickBot="1" x14ac:dyDescent="0.35">
      <c r="A108" s="38" t="s">
        <v>18</v>
      </c>
      <c r="B108" s="39">
        <v>40595</v>
      </c>
      <c r="C108" s="40">
        <f ca="1">DATEDIF(B108,TODAY(),"D")</f>
        <v>4518</v>
      </c>
      <c r="D108" s="40">
        <v>1168</v>
      </c>
      <c r="E108" s="41">
        <f>IF(A108=$G$4,D108*130,IF(A108=$G$5,D108*120,IF(A108=$G$6,D108*110,D108*105)))</f>
        <v>140160</v>
      </c>
      <c r="F108" s="36"/>
      <c r="G108" s="36"/>
      <c r="H108" s="36"/>
      <c r="J108" s="50">
        <f t="shared" si="1"/>
        <v>1168</v>
      </c>
    </row>
    <row r="109" spans="1:10" ht="22.2" thickTop="1" thickBot="1" x14ac:dyDescent="0.35">
      <c r="A109" s="38" t="s">
        <v>21</v>
      </c>
      <c r="B109" s="39">
        <v>40591</v>
      </c>
      <c r="C109" s="40">
        <f ca="1">DATEDIF(B109,TODAY(),"D")</f>
        <v>4522</v>
      </c>
      <c r="D109" s="40">
        <v>852</v>
      </c>
      <c r="E109" s="41">
        <f>IF(A109=$G$4,D109*130,IF(A109=$G$5,D109*120,IF(A109=$G$6,D109*110,D109*105)))</f>
        <v>93720</v>
      </c>
      <c r="F109" s="36"/>
      <c r="G109" s="36"/>
      <c r="H109" s="36"/>
      <c r="J109" s="50">
        <f t="shared" si="1"/>
        <v>937.2</v>
      </c>
    </row>
    <row r="110" spans="1:10" ht="22.2" thickTop="1" thickBot="1" x14ac:dyDescent="0.35">
      <c r="A110" s="38" t="s">
        <v>21</v>
      </c>
      <c r="B110" s="39">
        <v>40587</v>
      </c>
      <c r="C110" s="40">
        <f ca="1">DATEDIF(B110,TODAY(),"D")</f>
        <v>4526</v>
      </c>
      <c r="D110" s="40">
        <v>780</v>
      </c>
      <c r="E110" s="41">
        <f>IF(A110=$G$4,D110*130,IF(A110=$G$5,D110*120,IF(A110=$G$6,D110*110,D110*105)))</f>
        <v>85800</v>
      </c>
      <c r="F110" s="36"/>
      <c r="G110" s="36"/>
      <c r="H110" s="36"/>
      <c r="J110" s="50">
        <f t="shared" si="1"/>
        <v>858</v>
      </c>
    </row>
    <row r="111" spans="1:10" ht="22.2" thickTop="1" thickBot="1" x14ac:dyDescent="0.35">
      <c r="A111" s="38" t="s">
        <v>11</v>
      </c>
      <c r="B111" s="39">
        <v>40585</v>
      </c>
      <c r="C111" s="40">
        <f ca="1">DATEDIF(B111,TODAY(),"D")</f>
        <v>4528</v>
      </c>
      <c r="D111" s="40">
        <v>2145</v>
      </c>
      <c r="E111" s="41">
        <f>IF(A111=$G$4,D111*130,IF(A111=$G$5,D111*120,IF(A111=$G$6,D111*110,D111*105)))</f>
        <v>278850</v>
      </c>
      <c r="F111" s="36"/>
      <c r="G111" s="36"/>
      <c r="H111" s="36"/>
      <c r="J111" s="50">
        <f t="shared" si="1"/>
        <v>2788.5</v>
      </c>
    </row>
    <row r="112" spans="1:10" ht="22.2" thickTop="1" thickBot="1" x14ac:dyDescent="0.35">
      <c r="A112" s="38" t="s">
        <v>11</v>
      </c>
      <c r="B112" s="39">
        <v>40584</v>
      </c>
      <c r="C112" s="40">
        <f ca="1">DATEDIF(B112,TODAY(),"D")</f>
        <v>4529</v>
      </c>
      <c r="D112" s="40">
        <v>2180</v>
      </c>
      <c r="E112" s="41">
        <f>IF(A112=$G$4,D112*130,IF(A112=$G$5,D112*120,IF(A112=$G$6,D112*110,D112*105)))</f>
        <v>283400</v>
      </c>
      <c r="F112" s="36"/>
      <c r="G112" s="36"/>
      <c r="H112" s="36"/>
      <c r="J112" s="50">
        <f t="shared" si="1"/>
        <v>2834</v>
      </c>
    </row>
    <row r="113" spans="1:10" ht="22.2" thickTop="1" thickBot="1" x14ac:dyDescent="0.35">
      <c r="A113" s="38" t="s">
        <v>11</v>
      </c>
      <c r="B113" s="39">
        <v>40581</v>
      </c>
      <c r="C113" s="40">
        <f ca="1">DATEDIF(B113,TODAY(),"D")</f>
        <v>4532</v>
      </c>
      <c r="D113" s="40">
        <v>1992</v>
      </c>
      <c r="E113" s="41">
        <f>IF(A113=$G$4,D113*130,IF(A113=$G$5,D113*120,IF(A113=$G$6,D113*110,D113*105)))</f>
        <v>258960</v>
      </c>
      <c r="F113" s="36"/>
      <c r="G113" s="36"/>
      <c r="H113" s="36"/>
      <c r="J113" s="50">
        <f t="shared" si="1"/>
        <v>2589.6</v>
      </c>
    </row>
    <row r="114" spans="1:10" ht="22.2" thickTop="1" thickBot="1" x14ac:dyDescent="0.35">
      <c r="A114" s="38" t="s">
        <v>11</v>
      </c>
      <c r="B114" s="39">
        <v>40578</v>
      </c>
      <c r="C114" s="40">
        <f ca="1">DATEDIF(B114,TODAY(),"D")</f>
        <v>4535</v>
      </c>
      <c r="D114" s="40">
        <v>1613</v>
      </c>
      <c r="E114" s="41">
        <f>IF(A114=$G$4,D114*130,IF(A114=$G$5,D114*120,IF(A114=$G$6,D114*110,D114*105)))</f>
        <v>209690</v>
      </c>
      <c r="F114" s="36"/>
      <c r="G114" s="36"/>
      <c r="H114" s="36"/>
      <c r="J114" s="50">
        <f t="shared" si="1"/>
        <v>2096.9</v>
      </c>
    </row>
    <row r="115" spans="1:10" ht="22.2" thickTop="1" thickBot="1" x14ac:dyDescent="0.35">
      <c r="A115" s="38" t="s">
        <v>11</v>
      </c>
      <c r="B115" s="39">
        <v>40575</v>
      </c>
      <c r="C115" s="40">
        <f ca="1">DATEDIF(B115,TODAY(),"D")</f>
        <v>4538</v>
      </c>
      <c r="D115" s="40">
        <v>2391</v>
      </c>
      <c r="E115" s="41">
        <f>IF(A115=$G$4,D115*130,IF(A115=$G$5,D115*120,IF(A115=$G$6,D115*110,D115*105)))</f>
        <v>310830</v>
      </c>
      <c r="F115" s="36"/>
      <c r="G115" s="36"/>
      <c r="H115" s="36"/>
      <c r="J115" s="50">
        <f t="shared" si="1"/>
        <v>3108.3</v>
      </c>
    </row>
    <row r="116" spans="1:10" ht="22.2" thickTop="1" thickBot="1" x14ac:dyDescent="0.35">
      <c r="A116" s="38" t="s">
        <v>11</v>
      </c>
      <c r="B116" s="39">
        <v>40574</v>
      </c>
      <c r="C116" s="40">
        <f ca="1">DATEDIF(B116,TODAY(),"D")</f>
        <v>4539</v>
      </c>
      <c r="D116" s="40">
        <v>2139</v>
      </c>
      <c r="E116" s="41">
        <f>IF(A116=$G$4,D116*130,IF(A116=$G$5,D116*120,IF(A116=$G$6,D116*110,D116*105)))</f>
        <v>278070</v>
      </c>
      <c r="F116" s="36"/>
      <c r="G116" s="36"/>
      <c r="H116" s="36"/>
      <c r="J116" s="50">
        <f t="shared" si="1"/>
        <v>2780.7</v>
      </c>
    </row>
    <row r="117" spans="1:10" ht="22.2" thickTop="1" thickBot="1" x14ac:dyDescent="0.35">
      <c r="A117" s="38" t="s">
        <v>24</v>
      </c>
      <c r="B117" s="39">
        <v>40574</v>
      </c>
      <c r="C117" s="40">
        <f ca="1">DATEDIF(B117,TODAY(),"D")</f>
        <v>4539</v>
      </c>
      <c r="D117" s="40">
        <v>771</v>
      </c>
      <c r="E117" s="41">
        <f>IF(A117=$G$4,D117*130,IF(A117=$G$5,D117*120,IF(A117=$G$6,D117*110,D117*105)))</f>
        <v>80955</v>
      </c>
      <c r="F117" s="36"/>
      <c r="G117" s="36"/>
      <c r="H117" s="36"/>
      <c r="J117" s="50">
        <f t="shared" si="1"/>
        <v>809.55</v>
      </c>
    </row>
    <row r="118" spans="1:10" ht="22.2" thickTop="1" thickBot="1" x14ac:dyDescent="0.35">
      <c r="A118" s="38" t="s">
        <v>18</v>
      </c>
      <c r="B118" s="39">
        <v>40572</v>
      </c>
      <c r="C118" s="40">
        <f ca="1">DATEDIF(B118,TODAY(),"D")</f>
        <v>4541</v>
      </c>
      <c r="D118" s="40">
        <v>1166</v>
      </c>
      <c r="E118" s="41">
        <f>IF(A118=$G$4,D118*130,IF(A118=$G$5,D118*120,IF(A118=$G$6,D118*110,D118*105)))</f>
        <v>139920</v>
      </c>
      <c r="F118" s="36"/>
      <c r="G118" s="36"/>
      <c r="H118" s="36"/>
      <c r="J118" s="50">
        <f t="shared" si="1"/>
        <v>1166</v>
      </c>
    </row>
    <row r="119" spans="1:10" ht="22.2" thickTop="1" thickBot="1" x14ac:dyDescent="0.35">
      <c r="A119" s="38" t="s">
        <v>11</v>
      </c>
      <c r="B119" s="39">
        <v>40568</v>
      </c>
      <c r="C119" s="40">
        <f ca="1">DATEDIF(B119,TODAY(),"D")</f>
        <v>4545</v>
      </c>
      <c r="D119" s="40">
        <v>2247</v>
      </c>
      <c r="E119" s="41">
        <f>IF(A119=$G$4,D119*130,IF(A119=$G$5,D119*120,IF(A119=$G$6,D119*110,D119*105)))</f>
        <v>292110</v>
      </c>
      <c r="F119" s="36"/>
      <c r="G119" s="36"/>
      <c r="H119" s="36"/>
      <c r="J119" s="50">
        <f t="shared" si="1"/>
        <v>2921.1</v>
      </c>
    </row>
    <row r="120" spans="1:10" ht="22.2" thickTop="1" thickBot="1" x14ac:dyDescent="0.35">
      <c r="A120" s="38" t="s">
        <v>21</v>
      </c>
      <c r="B120" s="44">
        <v>40563</v>
      </c>
      <c r="C120" s="40">
        <f ca="1">DATEDIF(B120,TODAY(),"D")</f>
        <v>4550</v>
      </c>
      <c r="D120" s="40">
        <v>917</v>
      </c>
      <c r="E120" s="41">
        <f>IF(A120=$G$4,D120*130,IF(A120=$G$5,D120*120,IF(A120=$G$6,D120*110,D120*105)))</f>
        <v>100870</v>
      </c>
      <c r="F120" s="36"/>
      <c r="G120" s="36"/>
      <c r="H120" s="36"/>
      <c r="J120" s="50">
        <f t="shared" si="1"/>
        <v>1008.7</v>
      </c>
    </row>
    <row r="121" spans="1:10" ht="22.2" thickTop="1" thickBot="1" x14ac:dyDescent="0.35">
      <c r="A121" s="38" t="s">
        <v>24</v>
      </c>
      <c r="B121" s="39">
        <v>40561</v>
      </c>
      <c r="C121" s="40">
        <f ca="1">DATEDIF(B121,TODAY(),"D")</f>
        <v>4552</v>
      </c>
      <c r="D121" s="40">
        <v>876</v>
      </c>
      <c r="E121" s="41">
        <f>IF(A121=$G$4,D121*130,IF(A121=$G$5,D121*120,IF(A121=$G$6,D121*110,D121*105)))</f>
        <v>91980</v>
      </c>
      <c r="F121" s="36"/>
      <c r="G121" s="36"/>
      <c r="H121" s="36"/>
      <c r="J121" s="50">
        <f t="shared" si="1"/>
        <v>919.8</v>
      </c>
    </row>
    <row r="122" spans="1:10" ht="22.2" thickTop="1" thickBot="1" x14ac:dyDescent="0.35">
      <c r="A122" s="38" t="s">
        <v>11</v>
      </c>
      <c r="B122" s="39">
        <v>40552</v>
      </c>
      <c r="C122" s="40">
        <f ca="1">DATEDIF(B122,TODAY(),"D")</f>
        <v>4561</v>
      </c>
      <c r="D122" s="40">
        <v>1932</v>
      </c>
      <c r="E122" s="41">
        <f>IF(A122=$G$4,D122*130,IF(A122=$G$5,D122*120,IF(A122=$G$6,D122*110,D122*105)))</f>
        <v>251160</v>
      </c>
      <c r="F122" s="36"/>
      <c r="G122" s="36"/>
      <c r="H122" s="36"/>
      <c r="J122" s="50">
        <f t="shared" si="1"/>
        <v>2511.6</v>
      </c>
    </row>
    <row r="123" spans="1:10" ht="22.2" thickTop="1" thickBot="1" x14ac:dyDescent="0.35">
      <c r="A123" s="38" t="s">
        <v>11</v>
      </c>
      <c r="B123" s="39">
        <v>40551</v>
      </c>
      <c r="C123" s="40">
        <f ca="1">DATEDIF(B123,TODAY(),"D")</f>
        <v>4562</v>
      </c>
      <c r="D123" s="40">
        <v>1788</v>
      </c>
      <c r="E123" s="41">
        <f>IF(A123=$G$4,D123*130,IF(A123=$G$5,D123*120,IF(A123=$G$6,D123*110,D123*105)))</f>
        <v>232440</v>
      </c>
      <c r="F123" s="36"/>
      <c r="G123" s="36"/>
      <c r="H123" s="36"/>
      <c r="J123" s="50">
        <f t="shared" si="1"/>
        <v>2324.4</v>
      </c>
    </row>
    <row r="124" spans="1:10" ht="22.2" thickTop="1" thickBot="1" x14ac:dyDescent="0.35">
      <c r="A124" s="38" t="s">
        <v>21</v>
      </c>
      <c r="B124" s="39">
        <v>40550</v>
      </c>
      <c r="C124" s="40">
        <f ca="1">DATEDIF(B124,TODAY(),"D")</f>
        <v>4563</v>
      </c>
      <c r="D124" s="40">
        <v>683</v>
      </c>
      <c r="E124" s="41">
        <f>IF(A124=$G$4,D124*130,IF(A124=$G$5,D124*120,IF(A124=$G$6,D124*110,D124*105)))</f>
        <v>75130</v>
      </c>
      <c r="F124" s="36"/>
      <c r="G124" s="36"/>
      <c r="H124" s="36"/>
      <c r="J124" s="50">
        <f t="shared" si="1"/>
        <v>751.3</v>
      </c>
    </row>
    <row r="125" spans="1:10" ht="22.2" thickTop="1" thickBot="1" x14ac:dyDescent="0.35">
      <c r="A125" s="38" t="s">
        <v>24</v>
      </c>
      <c r="B125" s="39">
        <v>40543</v>
      </c>
      <c r="C125" s="40">
        <f ca="1">DATEDIF(B125,TODAY(),"D")</f>
        <v>4570</v>
      </c>
      <c r="D125" s="40">
        <v>799</v>
      </c>
      <c r="E125" s="41">
        <f>IF(A125=$G$4,D125*130,IF(A125=$G$5,D125*120,IF(A125=$G$6,D125*110,D125*105)))</f>
        <v>83895</v>
      </c>
      <c r="F125" s="36"/>
      <c r="G125" s="36"/>
      <c r="H125" s="36"/>
      <c r="J125" s="50">
        <f t="shared" si="1"/>
        <v>838.95</v>
      </c>
    </row>
    <row r="126" spans="1:10" ht="22.2" thickTop="1" thickBot="1" x14ac:dyDescent="0.35">
      <c r="A126" s="38" t="s">
        <v>11</v>
      </c>
      <c r="B126" s="44">
        <v>40536</v>
      </c>
      <c r="C126" s="40">
        <f ca="1">DATEDIF(B126,TODAY(),"D")</f>
        <v>4577</v>
      </c>
      <c r="D126" s="40">
        <v>2313</v>
      </c>
      <c r="E126" s="41">
        <f>IF(A126=$G$4,D126*130,IF(A126=$G$5,D126*120,IF(A126=$G$6,D126*110,D126*105)))</f>
        <v>300690</v>
      </c>
      <c r="F126" s="36"/>
      <c r="G126" s="36"/>
      <c r="H126" s="36"/>
      <c r="J126" s="50">
        <f t="shared" si="1"/>
        <v>3006.9</v>
      </c>
    </row>
    <row r="127" spans="1:10" ht="22.2" thickTop="1" thickBot="1" x14ac:dyDescent="0.35">
      <c r="A127" s="38" t="s">
        <v>11</v>
      </c>
      <c r="B127" s="39">
        <v>40533</v>
      </c>
      <c r="C127" s="40">
        <f ca="1">DATEDIF(B127,TODAY(),"D")</f>
        <v>4580</v>
      </c>
      <c r="D127" s="40">
        <v>1539</v>
      </c>
      <c r="E127" s="41">
        <f>IF(A127=$G$4,D127*130,IF(A127=$G$5,D127*120,IF(A127=$G$6,D127*110,D127*105)))</f>
        <v>200070</v>
      </c>
      <c r="F127" s="36"/>
      <c r="G127" s="36"/>
      <c r="H127" s="36"/>
      <c r="J127" s="50">
        <f t="shared" si="1"/>
        <v>2000.7</v>
      </c>
    </row>
    <row r="128" spans="1:10" ht="22.2" thickTop="1" thickBot="1" x14ac:dyDescent="0.35">
      <c r="A128" s="38" t="s">
        <v>11</v>
      </c>
      <c r="B128" s="39">
        <v>40525</v>
      </c>
      <c r="C128" s="40">
        <f ca="1">DATEDIF(B128,TODAY(),"D")</f>
        <v>4588</v>
      </c>
      <c r="D128" s="40">
        <v>1874</v>
      </c>
      <c r="E128" s="41">
        <f>IF(A128=$G$4,D128*130,IF(A128=$G$5,D128*120,IF(A128=$G$6,D128*110,D128*105)))</f>
        <v>243620</v>
      </c>
      <c r="F128" s="36"/>
      <c r="G128" s="36"/>
      <c r="H128" s="36"/>
      <c r="J128" s="50">
        <f t="shared" si="1"/>
        <v>2436.1999999999998</v>
      </c>
    </row>
    <row r="129" spans="1:10" ht="22.2" thickTop="1" thickBot="1" x14ac:dyDescent="0.35">
      <c r="A129" s="38" t="s">
        <v>21</v>
      </c>
      <c r="B129" s="39">
        <v>40523</v>
      </c>
      <c r="C129" s="40">
        <f ca="1">DATEDIF(B129,TODAY(),"D")</f>
        <v>4590</v>
      </c>
      <c r="D129" s="40">
        <v>961</v>
      </c>
      <c r="E129" s="41">
        <f>IF(A129=$G$4,D129*130,IF(A129=$G$5,D129*120,IF(A129=$G$6,D129*110,D129*105)))</f>
        <v>105710</v>
      </c>
      <c r="F129" s="36"/>
      <c r="G129" s="36"/>
      <c r="H129" s="36"/>
      <c r="J129" s="50">
        <f t="shared" si="1"/>
        <v>1057.0999999999999</v>
      </c>
    </row>
    <row r="130" spans="1:10" ht="22.2" thickTop="1" thickBot="1" x14ac:dyDescent="0.35">
      <c r="A130" s="38" t="s">
        <v>11</v>
      </c>
      <c r="B130" s="39">
        <v>40521</v>
      </c>
      <c r="C130" s="40">
        <f ca="1">DATEDIF(B130,TODAY(),"D")</f>
        <v>4592</v>
      </c>
      <c r="D130" s="40">
        <v>2299</v>
      </c>
      <c r="E130" s="41">
        <f>IF(A130=$G$4,D130*130,IF(A130=$G$5,D130*120,IF(A130=$G$6,D130*110,D130*105)))</f>
        <v>298870</v>
      </c>
      <c r="F130" s="36"/>
      <c r="G130" s="36"/>
      <c r="H130" s="36"/>
      <c r="J130" s="50">
        <f t="shared" si="1"/>
        <v>2988.7</v>
      </c>
    </row>
    <row r="131" spans="1:10" ht="22.2" thickTop="1" thickBot="1" x14ac:dyDescent="0.35">
      <c r="A131" s="38" t="s">
        <v>18</v>
      </c>
      <c r="B131" s="44">
        <v>40516</v>
      </c>
      <c r="C131" s="40">
        <f ca="1">DATEDIF(B131,TODAY(),"D")</f>
        <v>4597</v>
      </c>
      <c r="D131" s="40">
        <v>1021</v>
      </c>
      <c r="E131" s="41">
        <f>IF(A131=$G$4,D131*130,IF(A131=$G$5,D131*120,IF(A131=$G$6,D131*110,D131*105)))</f>
        <v>122520</v>
      </c>
      <c r="F131" s="36"/>
      <c r="G131" s="36"/>
      <c r="H131" s="36"/>
      <c r="J131" s="50">
        <f t="shared" ref="J131:J194" si="2">IF(A131=$G$4,D131+D131*$H$4,IF(A131=$G$5,D131+D131*H183,IF(A131=$G$6,D131+D131*$H$6,D131+D131*$H$7)))</f>
        <v>1021</v>
      </c>
    </row>
    <row r="132" spans="1:10" ht="22.2" thickTop="1" thickBot="1" x14ac:dyDescent="0.35">
      <c r="A132" s="38" t="s">
        <v>24</v>
      </c>
      <c r="B132" s="39">
        <v>40515</v>
      </c>
      <c r="C132" s="40">
        <f ca="1">DATEDIF(B132,TODAY(),"D")</f>
        <v>4598</v>
      </c>
      <c r="D132" s="40">
        <v>836</v>
      </c>
      <c r="E132" s="41">
        <f>IF(A132=$G$4,D132*130,IF(A132=$G$5,D132*120,IF(A132=$G$6,D132*110,D132*105)))</f>
        <v>87780</v>
      </c>
      <c r="F132" s="36"/>
      <c r="G132" s="36"/>
      <c r="H132" s="36"/>
      <c r="J132" s="50">
        <f t="shared" si="2"/>
        <v>877.8</v>
      </c>
    </row>
    <row r="133" spans="1:10" ht="22.2" thickTop="1" thickBot="1" x14ac:dyDescent="0.35">
      <c r="A133" s="38" t="s">
        <v>21</v>
      </c>
      <c r="B133" s="39">
        <v>40508</v>
      </c>
      <c r="C133" s="40">
        <f ca="1">DATEDIF(B133,TODAY(),"D")</f>
        <v>4605</v>
      </c>
      <c r="D133" s="40">
        <v>798</v>
      </c>
      <c r="E133" s="41">
        <f>IF(A133=$G$4,D133*130,IF(A133=$G$5,D133*120,IF(A133=$G$6,D133*110,D133*105)))</f>
        <v>87780</v>
      </c>
      <c r="F133" s="36"/>
      <c r="G133" s="36"/>
      <c r="H133" s="36"/>
      <c r="J133" s="50">
        <f t="shared" si="2"/>
        <v>877.8</v>
      </c>
    </row>
    <row r="134" spans="1:10" ht="22.2" thickTop="1" thickBot="1" x14ac:dyDescent="0.35">
      <c r="A134" s="38" t="s">
        <v>18</v>
      </c>
      <c r="B134" s="44">
        <v>40505</v>
      </c>
      <c r="C134" s="40">
        <f ca="1">DATEDIF(B134,TODAY(),"D")</f>
        <v>4608</v>
      </c>
      <c r="D134" s="40">
        <v>1140</v>
      </c>
      <c r="E134" s="41">
        <f>IF(A134=$G$4,D134*130,IF(A134=$G$5,D134*120,IF(A134=$G$6,D134*110,D134*105)))</f>
        <v>136800</v>
      </c>
      <c r="F134" s="36"/>
      <c r="G134" s="36"/>
      <c r="H134" s="36"/>
      <c r="J134" s="50">
        <f t="shared" si="2"/>
        <v>1140</v>
      </c>
    </row>
    <row r="135" spans="1:10" ht="22.2" thickTop="1" thickBot="1" x14ac:dyDescent="0.35">
      <c r="A135" s="38" t="s">
        <v>11</v>
      </c>
      <c r="B135" s="39">
        <v>40501</v>
      </c>
      <c r="C135" s="40">
        <f ca="1">DATEDIF(B135,TODAY(),"D")</f>
        <v>4612</v>
      </c>
      <c r="D135" s="40">
        <v>2289</v>
      </c>
      <c r="E135" s="41">
        <f>IF(A135=$G$4,D135*130,IF(A135=$G$5,D135*120,IF(A135=$G$6,D135*110,D135*105)))</f>
        <v>297570</v>
      </c>
      <c r="F135" s="36"/>
      <c r="G135" s="36"/>
      <c r="H135" s="36"/>
      <c r="J135" s="50">
        <f t="shared" si="2"/>
        <v>2975.7</v>
      </c>
    </row>
    <row r="136" spans="1:10" ht="22.2" thickTop="1" thickBot="1" x14ac:dyDescent="0.35">
      <c r="A136" s="38" t="s">
        <v>24</v>
      </c>
      <c r="B136" s="39">
        <v>40494</v>
      </c>
      <c r="C136" s="40">
        <f ca="1">DATEDIF(B136,TODAY(),"D")</f>
        <v>4619</v>
      </c>
      <c r="D136" s="40">
        <v>851</v>
      </c>
      <c r="E136" s="41">
        <f>IF(A136=$G$4,D136*130,IF(A136=$G$5,D136*120,IF(A136=$G$6,D136*110,D136*105)))</f>
        <v>89355</v>
      </c>
      <c r="F136" s="36"/>
      <c r="G136" s="36"/>
      <c r="H136" s="36"/>
      <c r="J136" s="50">
        <f t="shared" si="2"/>
        <v>893.55</v>
      </c>
    </row>
    <row r="137" spans="1:10" ht="22.2" thickTop="1" thickBot="1" x14ac:dyDescent="0.35">
      <c r="A137" s="38" t="s">
        <v>21</v>
      </c>
      <c r="B137" s="39">
        <v>40492</v>
      </c>
      <c r="C137" s="40">
        <f ca="1">DATEDIF(B137,TODAY(),"D")</f>
        <v>4621</v>
      </c>
      <c r="D137" s="40">
        <v>960</v>
      </c>
      <c r="E137" s="41">
        <f>IF(A137=$G$4,D137*130,IF(A137=$G$5,D137*120,IF(A137=$G$6,D137*110,D137*105)))</f>
        <v>105600</v>
      </c>
      <c r="F137" s="36"/>
      <c r="G137" s="36"/>
      <c r="H137" s="36"/>
      <c r="J137" s="50">
        <f t="shared" si="2"/>
        <v>1056</v>
      </c>
    </row>
    <row r="138" spans="1:10" ht="22.2" thickTop="1" thickBot="1" x14ac:dyDescent="0.35">
      <c r="A138" s="38" t="s">
        <v>11</v>
      </c>
      <c r="B138" s="39">
        <v>40492</v>
      </c>
      <c r="C138" s="40">
        <f ca="1">DATEDIF(B138,TODAY(),"D")</f>
        <v>4621</v>
      </c>
      <c r="D138" s="40">
        <v>2493</v>
      </c>
      <c r="E138" s="41">
        <f>IF(A138=$G$4,D138*130,IF(A138=$G$5,D138*120,IF(A138=$G$6,D138*110,D138*105)))</f>
        <v>324090</v>
      </c>
      <c r="F138" s="36"/>
      <c r="G138" s="36"/>
      <c r="H138" s="36"/>
      <c r="J138" s="50">
        <f t="shared" si="2"/>
        <v>3240.9</v>
      </c>
    </row>
    <row r="139" spans="1:10" ht="22.2" thickTop="1" thickBot="1" x14ac:dyDescent="0.35">
      <c r="A139" s="38" t="s">
        <v>11</v>
      </c>
      <c r="B139" s="39">
        <v>40486</v>
      </c>
      <c r="C139" s="40">
        <f ca="1">DATEDIF(B139,TODAY(),"D")</f>
        <v>4627</v>
      </c>
      <c r="D139" s="40">
        <v>1912</v>
      </c>
      <c r="E139" s="41">
        <f>IF(A139=$G$4,D139*130,IF(A139=$G$5,D139*120,IF(A139=$G$6,D139*110,D139*105)))</f>
        <v>248560</v>
      </c>
      <c r="F139" s="36"/>
      <c r="G139" s="36"/>
      <c r="H139" s="36"/>
      <c r="J139" s="50">
        <f t="shared" si="2"/>
        <v>2485.6</v>
      </c>
    </row>
    <row r="140" spans="1:10" ht="22.2" thickTop="1" thickBot="1" x14ac:dyDescent="0.35">
      <c r="A140" s="38" t="s">
        <v>11</v>
      </c>
      <c r="B140" s="39">
        <v>40477</v>
      </c>
      <c r="C140" s="40">
        <f ca="1">DATEDIF(B140,TODAY(),"D")</f>
        <v>4636</v>
      </c>
      <c r="D140" s="40">
        <v>2210</v>
      </c>
      <c r="E140" s="41">
        <f>IF(A140=$G$4,D140*130,IF(A140=$G$5,D140*120,IF(A140=$G$6,D140*110,D140*105)))</f>
        <v>287300</v>
      </c>
      <c r="F140" s="36"/>
      <c r="G140" s="36"/>
      <c r="H140" s="36"/>
      <c r="J140" s="50">
        <f t="shared" si="2"/>
        <v>2873</v>
      </c>
    </row>
    <row r="141" spans="1:10" ht="22.2" thickTop="1" thickBot="1" x14ac:dyDescent="0.35">
      <c r="A141" s="38" t="s">
        <v>11</v>
      </c>
      <c r="B141" s="39">
        <v>40477</v>
      </c>
      <c r="C141" s="40">
        <f ca="1">DATEDIF(B141,TODAY(),"D")</f>
        <v>4636</v>
      </c>
      <c r="D141" s="40">
        <v>1875</v>
      </c>
      <c r="E141" s="41">
        <f>IF(A141=$G$4,D141*130,IF(A141=$G$5,D141*120,IF(A141=$G$6,D141*110,D141*105)))</f>
        <v>243750</v>
      </c>
      <c r="F141" s="36"/>
      <c r="G141" s="36"/>
      <c r="H141" s="36"/>
      <c r="J141" s="50">
        <f t="shared" si="2"/>
        <v>2437.5</v>
      </c>
    </row>
    <row r="142" spans="1:10" ht="22.2" thickTop="1" thickBot="1" x14ac:dyDescent="0.35">
      <c r="A142" s="38" t="s">
        <v>11</v>
      </c>
      <c r="B142" s="39">
        <v>40474</v>
      </c>
      <c r="C142" s="40">
        <f ca="1">DATEDIF(B142,TODAY(),"D")</f>
        <v>4639</v>
      </c>
      <c r="D142" s="40">
        <v>2488</v>
      </c>
      <c r="E142" s="41">
        <f>IF(A142=$G$4,D142*130,IF(A142=$G$5,D142*120,IF(A142=$G$6,D142*110,D142*105)))</f>
        <v>323440</v>
      </c>
      <c r="F142" s="36"/>
      <c r="G142" s="36"/>
      <c r="H142" s="36"/>
      <c r="J142" s="50">
        <f t="shared" si="2"/>
        <v>3234.4</v>
      </c>
    </row>
    <row r="143" spans="1:10" ht="22.2" thickTop="1" thickBot="1" x14ac:dyDescent="0.35">
      <c r="A143" s="38" t="s">
        <v>21</v>
      </c>
      <c r="B143" s="39">
        <v>40473</v>
      </c>
      <c r="C143" s="40">
        <f ca="1">DATEDIF(B143,TODAY(),"D")</f>
        <v>4640</v>
      </c>
      <c r="D143" s="40">
        <v>846</v>
      </c>
      <c r="E143" s="41">
        <f>IF(A143=$G$4,D143*130,IF(A143=$G$5,D143*120,IF(A143=$G$6,D143*110,D143*105)))</f>
        <v>93060</v>
      </c>
      <c r="F143" s="36"/>
      <c r="G143" s="36"/>
      <c r="H143" s="36"/>
      <c r="J143" s="50">
        <f t="shared" si="2"/>
        <v>930.6</v>
      </c>
    </row>
    <row r="144" spans="1:10" ht="22.2" thickTop="1" thickBot="1" x14ac:dyDescent="0.35">
      <c r="A144" s="38" t="s">
        <v>21</v>
      </c>
      <c r="B144" s="39">
        <v>40470</v>
      </c>
      <c r="C144" s="40">
        <f ca="1">DATEDIF(B144,TODAY(),"D")</f>
        <v>4643</v>
      </c>
      <c r="D144" s="40">
        <v>862</v>
      </c>
      <c r="E144" s="41">
        <f>IF(A144=$G$4,D144*130,IF(A144=$G$5,D144*120,IF(A144=$G$6,D144*110,D144*105)))</f>
        <v>94820</v>
      </c>
      <c r="F144" s="36"/>
      <c r="G144" s="36"/>
      <c r="H144" s="36"/>
      <c r="J144" s="50">
        <f t="shared" si="2"/>
        <v>948.2</v>
      </c>
    </row>
    <row r="145" spans="1:10" ht="22.2" thickTop="1" thickBot="1" x14ac:dyDescent="0.35">
      <c r="A145" s="38" t="s">
        <v>11</v>
      </c>
      <c r="B145" s="39">
        <v>40470</v>
      </c>
      <c r="C145" s="40">
        <f ca="1">DATEDIF(B145,TODAY(),"D")</f>
        <v>4643</v>
      </c>
      <c r="D145" s="40">
        <v>2064</v>
      </c>
      <c r="E145" s="41">
        <f>IF(A145=$G$4,D145*130,IF(A145=$G$5,D145*120,IF(A145=$G$6,D145*110,D145*105)))</f>
        <v>268320</v>
      </c>
      <c r="F145" s="36"/>
      <c r="G145" s="36"/>
      <c r="H145" s="36"/>
      <c r="J145" s="50">
        <f t="shared" si="2"/>
        <v>2683.2</v>
      </c>
    </row>
    <row r="146" spans="1:10" ht="22.2" thickTop="1" thickBot="1" x14ac:dyDescent="0.35">
      <c r="A146" s="38" t="s">
        <v>11</v>
      </c>
      <c r="B146" s="39">
        <v>40469</v>
      </c>
      <c r="C146" s="40">
        <f ca="1">DATEDIF(B146,TODAY(),"D")</f>
        <v>4644</v>
      </c>
      <c r="D146" s="40">
        <v>2052</v>
      </c>
      <c r="E146" s="41">
        <f>IF(A146=$G$4,D146*130,IF(A146=$G$5,D146*120,IF(A146=$G$6,D146*110,D146*105)))</f>
        <v>266760</v>
      </c>
      <c r="F146" s="36"/>
      <c r="G146" s="36"/>
      <c r="H146" s="36"/>
      <c r="J146" s="50">
        <f t="shared" si="2"/>
        <v>2667.6</v>
      </c>
    </row>
    <row r="147" spans="1:10" ht="22.2" thickTop="1" thickBot="1" x14ac:dyDescent="0.35">
      <c r="A147" s="38" t="s">
        <v>11</v>
      </c>
      <c r="B147" s="39">
        <v>40469</v>
      </c>
      <c r="C147" s="40">
        <f ca="1">DATEDIF(B147,TODAY(),"D")</f>
        <v>4644</v>
      </c>
      <c r="D147" s="40">
        <v>2001</v>
      </c>
      <c r="E147" s="41">
        <f>IF(A147=$G$4,D147*130,IF(A147=$G$5,D147*120,IF(A147=$G$6,D147*110,D147*105)))</f>
        <v>260130</v>
      </c>
      <c r="F147" s="36"/>
      <c r="G147" s="36"/>
      <c r="H147" s="36"/>
      <c r="J147" s="50">
        <f t="shared" si="2"/>
        <v>2601.3000000000002</v>
      </c>
    </row>
    <row r="148" spans="1:10" ht="22.2" thickTop="1" thickBot="1" x14ac:dyDescent="0.35">
      <c r="A148" s="38" t="s">
        <v>21</v>
      </c>
      <c r="B148" s="39">
        <v>40468</v>
      </c>
      <c r="C148" s="40">
        <f ca="1">DATEDIF(B148,TODAY(),"D")</f>
        <v>4645</v>
      </c>
      <c r="D148" s="40">
        <v>1011</v>
      </c>
      <c r="E148" s="41">
        <f>IF(A148=$G$4,D148*130,IF(A148=$G$5,D148*120,IF(A148=$G$6,D148*110,D148*105)))</f>
        <v>111210</v>
      </c>
      <c r="F148" s="36"/>
      <c r="G148" s="36"/>
      <c r="H148" s="36"/>
      <c r="J148" s="50">
        <f t="shared" si="2"/>
        <v>1112.0999999999999</v>
      </c>
    </row>
    <row r="149" spans="1:10" ht="22.2" thickTop="1" thickBot="1" x14ac:dyDescent="0.35">
      <c r="A149" s="38" t="s">
        <v>21</v>
      </c>
      <c r="B149" s="39">
        <v>40462</v>
      </c>
      <c r="C149" s="40">
        <f ca="1">DATEDIF(B149,TODAY(),"D")</f>
        <v>4651</v>
      </c>
      <c r="D149" s="40">
        <v>1005</v>
      </c>
      <c r="E149" s="41">
        <f>IF(A149=$G$4,D149*130,IF(A149=$G$5,D149*120,IF(A149=$G$6,D149*110,D149*105)))</f>
        <v>110550</v>
      </c>
      <c r="F149" s="36"/>
      <c r="G149" s="36"/>
      <c r="H149" s="36"/>
      <c r="J149" s="50">
        <f t="shared" si="2"/>
        <v>1105.5</v>
      </c>
    </row>
    <row r="150" spans="1:10" ht="22.2" thickTop="1" thickBot="1" x14ac:dyDescent="0.35">
      <c r="A150" s="38" t="s">
        <v>18</v>
      </c>
      <c r="B150" s="39">
        <v>40456</v>
      </c>
      <c r="C150" s="40">
        <f ca="1">DATEDIF(B150,TODAY(),"D")</f>
        <v>4657</v>
      </c>
      <c r="D150" s="40">
        <v>1198</v>
      </c>
      <c r="E150" s="41">
        <f>IF(A150=$G$4,D150*130,IF(A150=$G$5,D150*120,IF(A150=$G$6,D150*110,D150*105)))</f>
        <v>143760</v>
      </c>
      <c r="F150" s="36"/>
      <c r="G150" s="36"/>
      <c r="H150" s="36"/>
      <c r="J150" s="50">
        <f t="shared" si="2"/>
        <v>1198</v>
      </c>
    </row>
    <row r="151" spans="1:10" ht="22.2" thickTop="1" thickBot="1" x14ac:dyDescent="0.35">
      <c r="A151" s="38" t="s">
        <v>11</v>
      </c>
      <c r="B151" s="39">
        <v>40452</v>
      </c>
      <c r="C151" s="40">
        <f ca="1">DATEDIF(B151,TODAY(),"D")</f>
        <v>4661</v>
      </c>
      <c r="D151" s="40">
        <v>2364</v>
      </c>
      <c r="E151" s="41">
        <f>IF(A151=$G$4,D151*130,IF(A151=$G$5,D151*120,IF(A151=$G$6,D151*110,D151*105)))</f>
        <v>307320</v>
      </c>
      <c r="F151" s="36"/>
      <c r="G151" s="36"/>
      <c r="H151" s="36"/>
      <c r="J151" s="50">
        <f t="shared" si="2"/>
        <v>3073.2</v>
      </c>
    </row>
    <row r="152" spans="1:10" ht="22.2" thickTop="1" thickBot="1" x14ac:dyDescent="0.35">
      <c r="A152" s="38" t="s">
        <v>24</v>
      </c>
      <c r="B152" s="44">
        <v>40452</v>
      </c>
      <c r="C152" s="40">
        <f ca="1">DATEDIF(B152,TODAY(),"D")</f>
        <v>4661</v>
      </c>
      <c r="D152" s="40">
        <v>759</v>
      </c>
      <c r="E152" s="41">
        <f>IF(A152=$G$4,D152*130,IF(A152=$G$5,D152*120,IF(A152=$G$6,D152*110,D152*105)))</f>
        <v>79695</v>
      </c>
      <c r="F152" s="36"/>
      <c r="G152" s="36"/>
      <c r="H152" s="36"/>
      <c r="J152" s="50">
        <f t="shared" si="2"/>
        <v>796.95</v>
      </c>
    </row>
    <row r="153" spans="1:10" ht="22.2" thickTop="1" thickBot="1" x14ac:dyDescent="0.35">
      <c r="A153" s="38" t="s">
        <v>21</v>
      </c>
      <c r="B153" s="39">
        <v>40451</v>
      </c>
      <c r="C153" s="40">
        <f ca="1">DATEDIF(B153,TODAY(),"D")</f>
        <v>4662</v>
      </c>
      <c r="D153" s="40">
        <v>880</v>
      </c>
      <c r="E153" s="41">
        <f>IF(A153=$G$4,D153*130,IF(A153=$G$5,D153*120,IF(A153=$G$6,D153*110,D153*105)))</f>
        <v>96800</v>
      </c>
      <c r="F153" s="36"/>
      <c r="G153" s="36"/>
      <c r="H153" s="36"/>
      <c r="J153" s="50">
        <f t="shared" si="2"/>
        <v>968</v>
      </c>
    </row>
    <row r="154" spans="1:10" ht="22.2" thickTop="1" thickBot="1" x14ac:dyDescent="0.35">
      <c r="A154" s="38" t="s">
        <v>21</v>
      </c>
      <c r="B154" s="44">
        <v>40449</v>
      </c>
      <c r="C154" s="40">
        <f ca="1">DATEDIF(B154,TODAY(),"D")</f>
        <v>4664</v>
      </c>
      <c r="D154" s="40">
        <v>1038</v>
      </c>
      <c r="E154" s="41">
        <f>IF(A154=$G$4,D154*130,IF(A154=$G$5,D154*120,IF(A154=$G$6,D154*110,D154*105)))</f>
        <v>114180</v>
      </c>
      <c r="F154" s="36"/>
      <c r="G154" s="36"/>
      <c r="H154" s="36"/>
      <c r="J154" s="50">
        <f t="shared" si="2"/>
        <v>1141.8</v>
      </c>
    </row>
    <row r="155" spans="1:10" ht="22.2" thickTop="1" thickBot="1" x14ac:dyDescent="0.35">
      <c r="A155" s="38" t="s">
        <v>11</v>
      </c>
      <c r="B155" s="39">
        <v>40447</v>
      </c>
      <c r="C155" s="40">
        <f ca="1">DATEDIF(B155,TODAY(),"D")</f>
        <v>4666</v>
      </c>
      <c r="D155" s="40">
        <v>1696</v>
      </c>
      <c r="E155" s="41">
        <f>IF(A155=$G$4,D155*130,IF(A155=$G$5,D155*120,IF(A155=$G$6,D155*110,D155*105)))</f>
        <v>220480</v>
      </c>
      <c r="F155" s="36"/>
      <c r="G155" s="36"/>
      <c r="H155" s="36"/>
      <c r="J155" s="50">
        <f t="shared" si="2"/>
        <v>2204.8000000000002</v>
      </c>
    </row>
    <row r="156" spans="1:10" ht="22.2" thickTop="1" thickBot="1" x14ac:dyDescent="0.35">
      <c r="A156" s="38" t="s">
        <v>11</v>
      </c>
      <c r="B156" s="39">
        <v>40442</v>
      </c>
      <c r="C156" s="40">
        <f ca="1">DATEDIF(B156,TODAY(),"D")</f>
        <v>4671</v>
      </c>
      <c r="D156" s="40">
        <v>2408</v>
      </c>
      <c r="E156" s="41">
        <f>IF(A156=$G$4,D156*130,IF(A156=$G$5,D156*120,IF(A156=$G$6,D156*110,D156*105)))</f>
        <v>313040</v>
      </c>
      <c r="F156" s="36"/>
      <c r="G156" s="36"/>
      <c r="H156" s="36"/>
      <c r="J156" s="50">
        <f t="shared" si="2"/>
        <v>3130.4</v>
      </c>
    </row>
    <row r="157" spans="1:10" ht="22.2" thickTop="1" thickBot="1" x14ac:dyDescent="0.35">
      <c r="A157" s="38" t="s">
        <v>11</v>
      </c>
      <c r="B157" s="39">
        <v>40438</v>
      </c>
      <c r="C157" s="40">
        <f ca="1">DATEDIF(B157,TODAY(),"D")</f>
        <v>4675</v>
      </c>
      <c r="D157" s="40">
        <v>2204</v>
      </c>
      <c r="E157" s="41">
        <f>IF(A157=$G$4,D157*130,IF(A157=$G$5,D157*120,IF(A157=$G$6,D157*110,D157*105)))</f>
        <v>286520</v>
      </c>
      <c r="F157" s="36"/>
      <c r="G157" s="36"/>
      <c r="H157" s="36"/>
      <c r="J157" s="50">
        <f t="shared" si="2"/>
        <v>2865.2</v>
      </c>
    </row>
    <row r="158" spans="1:10" ht="22.2" thickTop="1" thickBot="1" x14ac:dyDescent="0.35">
      <c r="A158" s="38" t="s">
        <v>11</v>
      </c>
      <c r="B158" s="39">
        <v>40424</v>
      </c>
      <c r="C158" s="40">
        <f ca="1">DATEDIF(B158,TODAY(),"D")</f>
        <v>4689</v>
      </c>
      <c r="D158" s="40">
        <v>2252</v>
      </c>
      <c r="E158" s="41">
        <f>IF(A158=$G$4,D158*130,IF(A158=$G$5,D158*120,IF(A158=$G$6,D158*110,D158*105)))</f>
        <v>292760</v>
      </c>
      <c r="F158" s="36"/>
      <c r="G158" s="36"/>
      <c r="H158" s="36"/>
      <c r="J158" s="50">
        <f t="shared" si="2"/>
        <v>2927.6</v>
      </c>
    </row>
    <row r="159" spans="1:10" ht="22.2" thickTop="1" thickBot="1" x14ac:dyDescent="0.35">
      <c r="A159" s="38" t="s">
        <v>18</v>
      </c>
      <c r="B159" s="44">
        <v>40421</v>
      </c>
      <c r="C159" s="40">
        <f ca="1">DATEDIF(B159,TODAY(),"D")</f>
        <v>4692</v>
      </c>
      <c r="D159" s="40">
        <v>1011</v>
      </c>
      <c r="E159" s="41">
        <f>IF(A159=$G$4,D159*130,IF(A159=$G$5,D159*120,IF(A159=$G$6,D159*110,D159*105)))</f>
        <v>121320</v>
      </c>
      <c r="F159" s="36"/>
      <c r="G159" s="36"/>
      <c r="H159" s="36"/>
      <c r="J159" s="50">
        <f t="shared" si="2"/>
        <v>1011</v>
      </c>
    </row>
    <row r="160" spans="1:10" ht="22.2" thickTop="1" thickBot="1" x14ac:dyDescent="0.35">
      <c r="A160" s="38" t="s">
        <v>11</v>
      </c>
      <c r="B160" s="39">
        <v>40420</v>
      </c>
      <c r="C160" s="40">
        <f ca="1">DATEDIF(B160,TODAY(),"D")</f>
        <v>4693</v>
      </c>
      <c r="D160" s="40">
        <v>1780</v>
      </c>
      <c r="E160" s="41">
        <f>IF(A160=$G$4,D160*130,IF(A160=$G$5,D160*120,IF(A160=$G$6,D160*110,D160*105)))</f>
        <v>231400</v>
      </c>
      <c r="F160" s="36"/>
      <c r="G160" s="36"/>
      <c r="H160" s="36"/>
      <c r="J160" s="50">
        <f t="shared" si="2"/>
        <v>2314</v>
      </c>
    </row>
    <row r="161" spans="1:10" ht="22.2" thickTop="1" thickBot="1" x14ac:dyDescent="0.35">
      <c r="A161" s="38" t="s">
        <v>21</v>
      </c>
      <c r="B161" s="39">
        <v>40414</v>
      </c>
      <c r="C161" s="40">
        <f ca="1">DATEDIF(B161,TODAY(),"D")</f>
        <v>4699</v>
      </c>
      <c r="D161" s="40">
        <v>712</v>
      </c>
      <c r="E161" s="41">
        <f>IF(A161=$G$4,D161*130,IF(A161=$G$5,D161*120,IF(A161=$G$6,D161*110,D161*105)))</f>
        <v>78320</v>
      </c>
      <c r="F161" s="36"/>
      <c r="G161" s="36"/>
      <c r="H161" s="36"/>
      <c r="J161" s="50">
        <f t="shared" si="2"/>
        <v>783.2</v>
      </c>
    </row>
    <row r="162" spans="1:10" ht="22.2" thickTop="1" thickBot="1" x14ac:dyDescent="0.35">
      <c r="A162" s="38" t="s">
        <v>18</v>
      </c>
      <c r="B162" s="39">
        <v>40410</v>
      </c>
      <c r="C162" s="40">
        <f ca="1">DATEDIF(B162,TODAY(),"D")</f>
        <v>4703</v>
      </c>
      <c r="D162" s="40">
        <v>1120</v>
      </c>
      <c r="E162" s="41">
        <f>IF(A162=$G$4,D162*130,IF(A162=$G$5,D162*120,IF(A162=$G$6,D162*110,D162*105)))</f>
        <v>134400</v>
      </c>
      <c r="F162" s="36"/>
      <c r="G162" s="36"/>
      <c r="H162" s="36"/>
      <c r="J162" s="50">
        <f t="shared" si="2"/>
        <v>1120</v>
      </c>
    </row>
    <row r="163" spans="1:10" ht="22.2" thickTop="1" thickBot="1" x14ac:dyDescent="0.35">
      <c r="A163" s="38" t="s">
        <v>21</v>
      </c>
      <c r="B163" s="44">
        <v>40410</v>
      </c>
      <c r="C163" s="40">
        <f ca="1">DATEDIF(B163,TODAY(),"D")</f>
        <v>4703</v>
      </c>
      <c r="D163" s="40">
        <v>674</v>
      </c>
      <c r="E163" s="41">
        <f>IF(A163=$G$4,D163*130,IF(A163=$G$5,D163*120,IF(A163=$G$6,D163*110,D163*105)))</f>
        <v>74140</v>
      </c>
      <c r="F163" s="36"/>
      <c r="G163" s="36"/>
      <c r="H163" s="36"/>
      <c r="J163" s="50">
        <f t="shared" si="2"/>
        <v>741.4</v>
      </c>
    </row>
    <row r="164" spans="1:10" ht="22.2" thickTop="1" thickBot="1" x14ac:dyDescent="0.35">
      <c r="A164" s="38" t="s">
        <v>21</v>
      </c>
      <c r="B164" s="44">
        <v>40404</v>
      </c>
      <c r="C164" s="40">
        <f ca="1">DATEDIF(B164,TODAY(),"D")</f>
        <v>4709</v>
      </c>
      <c r="D164" s="40">
        <v>764</v>
      </c>
      <c r="E164" s="41">
        <f>IF(A164=$G$4,D164*130,IF(A164=$G$5,D164*120,IF(A164=$G$6,D164*110,D164*105)))</f>
        <v>84040</v>
      </c>
      <c r="F164" s="36"/>
      <c r="G164" s="36"/>
      <c r="H164" s="36"/>
      <c r="J164" s="50">
        <f t="shared" si="2"/>
        <v>840.4</v>
      </c>
    </row>
    <row r="165" spans="1:10" ht="22.2" thickTop="1" thickBot="1" x14ac:dyDescent="0.35">
      <c r="A165" s="38" t="s">
        <v>24</v>
      </c>
      <c r="B165" s="44">
        <v>40403</v>
      </c>
      <c r="C165" s="40">
        <f ca="1">DATEDIF(B165,TODAY(),"D")</f>
        <v>4710</v>
      </c>
      <c r="D165" s="40">
        <v>828</v>
      </c>
      <c r="E165" s="41">
        <f>IF(A165=$G$4,D165*130,IF(A165=$G$5,D165*120,IF(A165=$G$6,D165*110,D165*105)))</f>
        <v>86940</v>
      </c>
      <c r="F165" s="36"/>
      <c r="G165" s="36"/>
      <c r="H165" s="36"/>
      <c r="J165" s="50">
        <f t="shared" si="2"/>
        <v>869.4</v>
      </c>
    </row>
    <row r="166" spans="1:10" ht="22.2" thickTop="1" thickBot="1" x14ac:dyDescent="0.35">
      <c r="A166" s="38" t="s">
        <v>11</v>
      </c>
      <c r="B166" s="44">
        <v>40400</v>
      </c>
      <c r="C166" s="40">
        <f ca="1">DATEDIF(B166,TODAY(),"D")</f>
        <v>4713</v>
      </c>
      <c r="D166" s="40">
        <v>2429</v>
      </c>
      <c r="E166" s="41">
        <f>IF(A166=$G$4,D166*130,IF(A166=$G$5,D166*120,IF(A166=$G$6,D166*110,D166*105)))</f>
        <v>315770</v>
      </c>
      <c r="F166" s="36"/>
      <c r="G166" s="36"/>
      <c r="H166" s="36"/>
      <c r="J166" s="50">
        <f t="shared" si="2"/>
        <v>3157.7</v>
      </c>
    </row>
    <row r="167" spans="1:10" ht="22.2" thickTop="1" thickBot="1" x14ac:dyDescent="0.35">
      <c r="A167" s="38" t="s">
        <v>11</v>
      </c>
      <c r="B167" s="39">
        <v>40399</v>
      </c>
      <c r="C167" s="40">
        <f ca="1">DATEDIF(B167,TODAY(),"D")</f>
        <v>4714</v>
      </c>
      <c r="D167" s="40">
        <v>2107</v>
      </c>
      <c r="E167" s="41">
        <f>IF(A167=$G$4,D167*130,IF(A167=$G$5,D167*120,IF(A167=$G$6,D167*110,D167*105)))</f>
        <v>273910</v>
      </c>
      <c r="F167" s="36"/>
      <c r="G167" s="36"/>
      <c r="H167" s="36"/>
      <c r="J167" s="50">
        <f t="shared" si="2"/>
        <v>2739.1</v>
      </c>
    </row>
    <row r="168" spans="1:10" ht="22.2" thickTop="1" thickBot="1" x14ac:dyDescent="0.35">
      <c r="A168" s="38" t="s">
        <v>11</v>
      </c>
      <c r="B168" s="39">
        <v>40399</v>
      </c>
      <c r="C168" s="40">
        <f ca="1">DATEDIF(B168,TODAY(),"D")</f>
        <v>4714</v>
      </c>
      <c r="D168" s="40">
        <v>2153</v>
      </c>
      <c r="E168" s="41">
        <f>IF(A168=$G$4,D168*130,IF(A168=$G$5,D168*120,IF(A168=$G$6,D168*110,D168*105)))</f>
        <v>279890</v>
      </c>
      <c r="F168" s="36"/>
      <c r="G168" s="36"/>
      <c r="H168" s="36"/>
      <c r="J168" s="50">
        <f t="shared" si="2"/>
        <v>2798.9</v>
      </c>
    </row>
    <row r="169" spans="1:10" ht="22.2" thickTop="1" thickBot="1" x14ac:dyDescent="0.35">
      <c r="A169" s="38" t="s">
        <v>11</v>
      </c>
      <c r="B169" s="39">
        <v>40395</v>
      </c>
      <c r="C169" s="40">
        <f ca="1">DATEDIF(B169,TODAY(),"D")</f>
        <v>4718</v>
      </c>
      <c r="D169" s="40">
        <v>2005</v>
      </c>
      <c r="E169" s="41">
        <f>IF(A169=$G$4,D169*130,IF(A169=$G$5,D169*120,IF(A169=$G$6,D169*110,D169*105)))</f>
        <v>260650</v>
      </c>
      <c r="F169" s="36"/>
      <c r="G169" s="36"/>
      <c r="H169" s="36"/>
      <c r="J169" s="50">
        <f t="shared" si="2"/>
        <v>2606.5</v>
      </c>
    </row>
    <row r="170" spans="1:10" ht="22.2" thickTop="1" thickBot="1" x14ac:dyDescent="0.35">
      <c r="A170" s="38" t="s">
        <v>18</v>
      </c>
      <c r="B170" s="44">
        <v>40393</v>
      </c>
      <c r="C170" s="40">
        <f ca="1">DATEDIF(B170,TODAY(),"D")</f>
        <v>4720</v>
      </c>
      <c r="D170" s="40">
        <v>1126</v>
      </c>
      <c r="E170" s="41">
        <f>IF(A170=$G$4,D170*130,IF(A170=$G$5,D170*120,IF(A170=$G$6,D170*110,D170*105)))</f>
        <v>135120</v>
      </c>
      <c r="F170" s="36"/>
      <c r="G170" s="36"/>
      <c r="H170" s="36"/>
      <c r="J170" s="50">
        <f t="shared" si="2"/>
        <v>1126</v>
      </c>
    </row>
    <row r="171" spans="1:10" ht="22.2" thickTop="1" thickBot="1" x14ac:dyDescent="0.35">
      <c r="A171" s="38" t="s">
        <v>21</v>
      </c>
      <c r="B171" s="39">
        <v>40393</v>
      </c>
      <c r="C171" s="40">
        <f ca="1">DATEDIF(B171,TODAY(),"D")</f>
        <v>4720</v>
      </c>
      <c r="D171" s="40">
        <v>778</v>
      </c>
      <c r="E171" s="41">
        <f>IF(A171=$G$4,D171*130,IF(A171=$G$5,D171*120,IF(A171=$G$6,D171*110,D171*105)))</f>
        <v>85580</v>
      </c>
      <c r="F171" s="36"/>
      <c r="G171" s="36"/>
      <c r="H171" s="36"/>
      <c r="J171" s="50">
        <f t="shared" si="2"/>
        <v>855.8</v>
      </c>
    </row>
    <row r="172" spans="1:10" ht="22.2" thickTop="1" thickBot="1" x14ac:dyDescent="0.35">
      <c r="A172" s="38" t="s">
        <v>11</v>
      </c>
      <c r="B172" s="39">
        <v>40389</v>
      </c>
      <c r="C172" s="40">
        <f ca="1">DATEDIF(B172,TODAY(),"D")</f>
        <v>4724</v>
      </c>
      <c r="D172" s="40">
        <v>2158</v>
      </c>
      <c r="E172" s="41">
        <f>IF(A172=$G$4,D172*130,IF(A172=$G$5,D172*120,IF(A172=$G$6,D172*110,D172*105)))</f>
        <v>280540</v>
      </c>
      <c r="F172" s="36"/>
      <c r="G172" s="36"/>
      <c r="H172" s="36"/>
      <c r="J172" s="50">
        <f t="shared" si="2"/>
        <v>2805.4</v>
      </c>
    </row>
    <row r="173" spans="1:10" ht="22.2" thickTop="1" thickBot="1" x14ac:dyDescent="0.35">
      <c r="A173" s="38" t="s">
        <v>11</v>
      </c>
      <c r="B173" s="39">
        <v>40384</v>
      </c>
      <c r="C173" s="40">
        <f ca="1">DATEDIF(B173,TODAY(),"D")</f>
        <v>4729</v>
      </c>
      <c r="D173" s="40">
        <v>2408</v>
      </c>
      <c r="E173" s="41">
        <f>IF(A173=$G$4,D173*130,IF(A173=$G$5,D173*120,IF(A173=$G$6,D173*110,D173*105)))</f>
        <v>313040</v>
      </c>
      <c r="F173" s="36"/>
      <c r="G173" s="36"/>
      <c r="H173" s="36"/>
      <c r="J173" s="50">
        <f t="shared" si="2"/>
        <v>3130.4</v>
      </c>
    </row>
    <row r="174" spans="1:10" ht="22.2" thickTop="1" thickBot="1" x14ac:dyDescent="0.35">
      <c r="A174" s="38" t="s">
        <v>21</v>
      </c>
      <c r="B174" s="39">
        <v>40372</v>
      </c>
      <c r="C174" s="40">
        <f ca="1">DATEDIF(B174,TODAY(),"D")</f>
        <v>4741</v>
      </c>
      <c r="D174" s="40">
        <v>660</v>
      </c>
      <c r="E174" s="41">
        <f>IF(A174=$G$4,D174*130,IF(A174=$G$5,D174*120,IF(A174=$G$6,D174*110,D174*105)))</f>
        <v>72600</v>
      </c>
      <c r="F174" s="36"/>
      <c r="G174" s="36"/>
      <c r="H174" s="36"/>
      <c r="J174" s="50">
        <f t="shared" si="2"/>
        <v>726</v>
      </c>
    </row>
    <row r="175" spans="1:10" ht="22.2" thickTop="1" thickBot="1" x14ac:dyDescent="0.35">
      <c r="A175" s="38" t="s">
        <v>11</v>
      </c>
      <c r="B175" s="39">
        <v>40370</v>
      </c>
      <c r="C175" s="40">
        <f ca="1">DATEDIF(B175,TODAY(),"D")</f>
        <v>4743</v>
      </c>
      <c r="D175" s="40">
        <v>2351</v>
      </c>
      <c r="E175" s="41">
        <f>IF(A175=$G$4,D175*130,IF(A175=$G$5,D175*120,IF(A175=$G$6,D175*110,D175*105)))</f>
        <v>305630</v>
      </c>
      <c r="F175" s="36"/>
      <c r="G175" s="36"/>
      <c r="H175" s="36"/>
      <c r="J175" s="50">
        <f t="shared" si="2"/>
        <v>3056.3</v>
      </c>
    </row>
    <row r="176" spans="1:10" ht="22.2" thickTop="1" thickBot="1" x14ac:dyDescent="0.35">
      <c r="A176" s="38" t="s">
        <v>21</v>
      </c>
      <c r="B176" s="39">
        <v>40368</v>
      </c>
      <c r="C176" s="40">
        <f ca="1">DATEDIF(B176,TODAY(),"D")</f>
        <v>4745</v>
      </c>
      <c r="D176" s="40">
        <v>845</v>
      </c>
      <c r="E176" s="41">
        <f>IF(A176=$G$4,D176*130,IF(A176=$G$5,D176*120,IF(A176=$G$6,D176*110,D176*105)))</f>
        <v>92950</v>
      </c>
      <c r="F176" s="36"/>
      <c r="G176" s="36"/>
      <c r="H176" s="36"/>
      <c r="J176" s="50">
        <f t="shared" si="2"/>
        <v>929.5</v>
      </c>
    </row>
    <row r="177" spans="1:10" ht="22.2" thickTop="1" thickBot="1" x14ac:dyDescent="0.35">
      <c r="A177" s="38" t="s">
        <v>11</v>
      </c>
      <c r="B177" s="39">
        <v>40367</v>
      </c>
      <c r="C177" s="40">
        <f ca="1">DATEDIF(B177,TODAY(),"D")</f>
        <v>4746</v>
      </c>
      <c r="D177" s="40">
        <v>1983</v>
      </c>
      <c r="E177" s="41">
        <f>IF(A177=$G$4,D177*130,IF(A177=$G$5,D177*120,IF(A177=$G$6,D177*110,D177*105)))</f>
        <v>257790</v>
      </c>
      <c r="F177" s="36"/>
      <c r="G177" s="36"/>
      <c r="H177" s="36"/>
      <c r="J177" s="50">
        <f t="shared" si="2"/>
        <v>2577.9</v>
      </c>
    </row>
    <row r="178" spans="1:10" ht="22.2" thickTop="1" thickBot="1" x14ac:dyDescent="0.35">
      <c r="A178" s="38" t="s">
        <v>11</v>
      </c>
      <c r="B178" s="39">
        <v>40366</v>
      </c>
      <c r="C178" s="40">
        <f ca="1">DATEDIF(B178,TODAY(),"D")</f>
        <v>4747</v>
      </c>
      <c r="D178" s="40">
        <v>1942</v>
      </c>
      <c r="E178" s="41">
        <f>IF(A178=$G$4,D178*130,IF(A178=$G$5,D178*120,IF(A178=$G$6,D178*110,D178*105)))</f>
        <v>252460</v>
      </c>
      <c r="F178" s="36"/>
      <c r="G178" s="36"/>
      <c r="H178" s="36"/>
      <c r="J178" s="50">
        <f t="shared" si="2"/>
        <v>2524.6</v>
      </c>
    </row>
    <row r="179" spans="1:10" ht="22.2" thickTop="1" thickBot="1" x14ac:dyDescent="0.35">
      <c r="A179" s="38" t="s">
        <v>11</v>
      </c>
      <c r="B179" s="39">
        <v>40361</v>
      </c>
      <c r="C179" s="40">
        <f ca="1">DATEDIF(B179,TODAY(),"D")</f>
        <v>4752</v>
      </c>
      <c r="D179" s="40">
        <v>1922</v>
      </c>
      <c r="E179" s="41">
        <f>IF(A179=$G$4,D179*130,IF(A179=$G$5,D179*120,IF(A179=$G$6,D179*110,D179*105)))</f>
        <v>249860</v>
      </c>
      <c r="F179" s="36"/>
      <c r="G179" s="36"/>
      <c r="H179" s="36"/>
      <c r="J179" s="50">
        <f t="shared" si="2"/>
        <v>2498.6</v>
      </c>
    </row>
    <row r="180" spans="1:10" ht="22.2" thickTop="1" thickBot="1" x14ac:dyDescent="0.35">
      <c r="A180" s="38" t="s">
        <v>24</v>
      </c>
      <c r="B180" s="39">
        <v>40360</v>
      </c>
      <c r="C180" s="40">
        <f ca="1">DATEDIF(B180,TODAY(),"D")</f>
        <v>4753</v>
      </c>
      <c r="D180" s="40">
        <v>1053</v>
      </c>
      <c r="E180" s="41">
        <f>IF(A180=$G$4,D180*130,IF(A180=$G$5,D180*120,IF(A180=$G$6,D180*110,D180*105)))</f>
        <v>110565</v>
      </c>
      <c r="F180" s="36"/>
      <c r="G180" s="36"/>
      <c r="H180" s="36"/>
      <c r="J180" s="50">
        <f t="shared" si="2"/>
        <v>1105.6500000000001</v>
      </c>
    </row>
    <row r="181" spans="1:10" ht="22.2" thickTop="1" thickBot="1" x14ac:dyDescent="0.35">
      <c r="A181" s="38" t="s">
        <v>18</v>
      </c>
      <c r="B181" s="39">
        <v>40351</v>
      </c>
      <c r="C181" s="40">
        <f ca="1">DATEDIF(B181,TODAY(),"D")</f>
        <v>4762</v>
      </c>
      <c r="D181" s="40">
        <v>1050</v>
      </c>
      <c r="E181" s="41">
        <f>IF(A181=$G$4,D181*130,IF(A181=$G$5,D181*120,IF(A181=$G$6,D181*110,D181*105)))</f>
        <v>126000</v>
      </c>
      <c r="F181" s="36"/>
      <c r="G181" s="36"/>
      <c r="H181" s="36"/>
      <c r="J181" s="50">
        <f t="shared" si="2"/>
        <v>1050</v>
      </c>
    </row>
    <row r="182" spans="1:10" ht="22.2" thickTop="1" thickBot="1" x14ac:dyDescent="0.35">
      <c r="A182" s="38" t="s">
        <v>21</v>
      </c>
      <c r="B182" s="39">
        <v>40350</v>
      </c>
      <c r="C182" s="40">
        <f ca="1">DATEDIF(B182,TODAY(),"D")</f>
        <v>4763</v>
      </c>
      <c r="D182" s="40">
        <v>877</v>
      </c>
      <c r="E182" s="41">
        <f>IF(A182=$G$4,D182*130,IF(A182=$G$5,D182*120,IF(A182=$G$6,D182*110,D182*105)))</f>
        <v>96470</v>
      </c>
      <c r="F182" s="36"/>
      <c r="G182" s="36"/>
      <c r="H182" s="36"/>
      <c r="J182" s="50">
        <f t="shared" si="2"/>
        <v>964.7</v>
      </c>
    </row>
    <row r="183" spans="1:10" ht="22.2" thickTop="1" thickBot="1" x14ac:dyDescent="0.35">
      <c r="A183" s="38" t="s">
        <v>21</v>
      </c>
      <c r="B183" s="44">
        <v>40334</v>
      </c>
      <c r="C183" s="40">
        <f ca="1">DATEDIF(B183,TODAY(),"D")</f>
        <v>4779</v>
      </c>
      <c r="D183" s="40">
        <v>763</v>
      </c>
      <c r="E183" s="41">
        <f>IF(A183=$G$4,D183*130,IF(A183=$G$5,D183*120,IF(A183=$G$6,D183*110,D183*105)))</f>
        <v>83930</v>
      </c>
      <c r="F183" s="36"/>
      <c r="G183" s="36"/>
      <c r="H183" s="36"/>
      <c r="J183" s="50">
        <f t="shared" si="2"/>
        <v>839.3</v>
      </c>
    </row>
    <row r="184" spans="1:10" ht="22.2" thickTop="1" thickBot="1" x14ac:dyDescent="0.35">
      <c r="A184" s="38" t="s">
        <v>21</v>
      </c>
      <c r="B184" s="39">
        <v>40333</v>
      </c>
      <c r="C184" s="40">
        <f ca="1">DATEDIF(B184,TODAY(),"D")</f>
        <v>4780</v>
      </c>
      <c r="D184" s="40">
        <v>916</v>
      </c>
      <c r="E184" s="41">
        <f>IF(A184=$G$4,D184*130,IF(A184=$G$5,D184*120,IF(A184=$G$6,D184*110,D184*105)))</f>
        <v>100760</v>
      </c>
      <c r="F184" s="36"/>
      <c r="G184" s="36"/>
      <c r="H184" s="36"/>
      <c r="J184" s="50">
        <f t="shared" si="2"/>
        <v>1007.6</v>
      </c>
    </row>
    <row r="185" spans="1:10" ht="22.2" thickTop="1" thickBot="1" x14ac:dyDescent="0.35">
      <c r="A185" s="38" t="s">
        <v>11</v>
      </c>
      <c r="B185" s="39">
        <v>40333</v>
      </c>
      <c r="C185" s="40">
        <f ca="1">DATEDIF(B185,TODAY(),"D")</f>
        <v>4780</v>
      </c>
      <c r="D185" s="40">
        <v>2241</v>
      </c>
      <c r="E185" s="41">
        <f>IF(A185=$G$4,D185*130,IF(A185=$G$5,D185*120,IF(A185=$G$6,D185*110,D185*105)))</f>
        <v>291330</v>
      </c>
      <c r="F185" s="36"/>
      <c r="G185" s="36"/>
      <c r="H185" s="36"/>
      <c r="J185" s="50">
        <f t="shared" si="2"/>
        <v>2913.3</v>
      </c>
    </row>
    <row r="186" spans="1:10" ht="22.2" thickTop="1" thickBot="1" x14ac:dyDescent="0.35">
      <c r="A186" s="38" t="s">
        <v>11</v>
      </c>
      <c r="B186" s="39">
        <v>40332</v>
      </c>
      <c r="C186" s="40">
        <f ca="1">DATEDIF(B186,TODAY(),"D")</f>
        <v>4781</v>
      </c>
      <c r="D186" s="40">
        <v>2181</v>
      </c>
      <c r="E186" s="41">
        <f>IF(A186=$G$4,D186*130,IF(A186=$G$5,D186*120,IF(A186=$G$6,D186*110,D186*105)))</f>
        <v>283530</v>
      </c>
      <c r="F186" s="36"/>
      <c r="G186" s="36"/>
      <c r="H186" s="36"/>
      <c r="J186" s="50">
        <f t="shared" si="2"/>
        <v>2835.3</v>
      </c>
    </row>
    <row r="187" spans="1:10" ht="22.2" thickTop="1" thickBot="1" x14ac:dyDescent="0.35">
      <c r="A187" s="38" t="s">
        <v>11</v>
      </c>
      <c r="B187" s="39">
        <v>40320</v>
      </c>
      <c r="C187" s="40">
        <f ca="1">DATEDIF(B187,TODAY(),"D")</f>
        <v>4793</v>
      </c>
      <c r="D187" s="40">
        <v>2415</v>
      </c>
      <c r="E187" s="41">
        <f>IF(A187=$G$4,D187*130,IF(A187=$G$5,D187*120,IF(A187=$G$6,D187*110,D187*105)))</f>
        <v>313950</v>
      </c>
      <c r="F187" s="36"/>
      <c r="G187" s="36"/>
      <c r="H187" s="36"/>
      <c r="J187" s="50">
        <f t="shared" si="2"/>
        <v>3139.5</v>
      </c>
    </row>
    <row r="188" spans="1:10" ht="22.2" thickTop="1" thickBot="1" x14ac:dyDescent="0.35">
      <c r="A188" s="38" t="s">
        <v>24</v>
      </c>
      <c r="B188" s="44">
        <v>40313</v>
      </c>
      <c r="C188" s="40">
        <f ca="1">DATEDIF(B188,TODAY(),"D")</f>
        <v>4800</v>
      </c>
      <c r="D188" s="40">
        <v>790</v>
      </c>
      <c r="E188" s="41">
        <f>IF(A188=$G$4,D188*130,IF(A188=$G$5,D188*120,IF(A188=$G$6,D188*110,D188*105)))</f>
        <v>82950</v>
      </c>
      <c r="F188" s="36"/>
      <c r="G188" s="36"/>
      <c r="H188" s="36"/>
      <c r="J188" s="50">
        <f t="shared" si="2"/>
        <v>829.5</v>
      </c>
    </row>
    <row r="189" spans="1:10" ht="22.2" thickTop="1" thickBot="1" x14ac:dyDescent="0.35">
      <c r="A189" s="38" t="s">
        <v>11</v>
      </c>
      <c r="B189" s="44">
        <v>40313</v>
      </c>
      <c r="C189" s="40">
        <f ca="1">DATEDIF(B189,TODAY(),"D")</f>
        <v>4800</v>
      </c>
      <c r="D189" s="40">
        <v>1821</v>
      </c>
      <c r="E189" s="41">
        <f>IF(A189=$G$4,D189*130,IF(A189=$G$5,D189*120,IF(A189=$G$6,D189*110,D189*105)))</f>
        <v>236730</v>
      </c>
      <c r="F189" s="36"/>
      <c r="G189" s="36"/>
      <c r="H189" s="36"/>
      <c r="J189" s="50">
        <f t="shared" si="2"/>
        <v>2367.3000000000002</v>
      </c>
    </row>
    <row r="190" spans="1:10" ht="22.2" thickTop="1" thickBot="1" x14ac:dyDescent="0.35">
      <c r="A190" s="38" t="s">
        <v>11</v>
      </c>
      <c r="B190" s="39">
        <v>40312</v>
      </c>
      <c r="C190" s="40">
        <f ca="1">DATEDIF(B190,TODAY(),"D")</f>
        <v>4801</v>
      </c>
      <c r="D190" s="40">
        <v>1885</v>
      </c>
      <c r="E190" s="41">
        <f>IF(A190=$G$4,D190*130,IF(A190=$G$5,D190*120,IF(A190=$G$6,D190*110,D190*105)))</f>
        <v>245050</v>
      </c>
      <c r="F190" s="36"/>
      <c r="G190" s="36"/>
      <c r="H190" s="36"/>
      <c r="J190" s="50">
        <f t="shared" si="2"/>
        <v>2450.5</v>
      </c>
    </row>
    <row r="191" spans="1:10" ht="22.2" thickTop="1" thickBot="1" x14ac:dyDescent="0.35">
      <c r="A191" s="38" t="s">
        <v>11</v>
      </c>
      <c r="B191" s="39">
        <v>40310</v>
      </c>
      <c r="C191" s="40">
        <f ca="1">DATEDIF(B191,TODAY(),"D")</f>
        <v>4803</v>
      </c>
      <c r="D191" s="40">
        <v>2207</v>
      </c>
      <c r="E191" s="41">
        <f>IF(A191=$G$4,D191*130,IF(A191=$G$5,D191*120,IF(A191=$G$6,D191*110,D191*105)))</f>
        <v>286910</v>
      </c>
      <c r="F191" s="36"/>
      <c r="G191" s="36"/>
      <c r="H191" s="36"/>
      <c r="J191" s="50">
        <f t="shared" si="2"/>
        <v>2869.1</v>
      </c>
    </row>
    <row r="192" spans="1:10" ht="22.2" thickTop="1" thickBot="1" x14ac:dyDescent="0.35">
      <c r="A192" s="38" t="s">
        <v>18</v>
      </c>
      <c r="B192" s="39">
        <v>40302</v>
      </c>
      <c r="C192" s="40">
        <f ca="1">DATEDIF(B192,TODAY(),"D")</f>
        <v>4811</v>
      </c>
      <c r="D192" s="40">
        <v>1155</v>
      </c>
      <c r="E192" s="41">
        <f>IF(A192=$G$4,D192*130,IF(A192=$G$5,D192*120,IF(A192=$G$6,D192*110,D192*105)))</f>
        <v>138600</v>
      </c>
      <c r="F192" s="36"/>
      <c r="G192" s="36"/>
      <c r="H192" s="36"/>
      <c r="J192" s="50">
        <f t="shared" si="2"/>
        <v>1155</v>
      </c>
    </row>
    <row r="193" spans="1:10" ht="22.2" thickTop="1" thickBot="1" x14ac:dyDescent="0.35">
      <c r="A193" s="38" t="s">
        <v>11</v>
      </c>
      <c r="B193" s="39">
        <v>40301</v>
      </c>
      <c r="C193" s="40">
        <f ca="1">DATEDIF(B193,TODAY(),"D")</f>
        <v>4812</v>
      </c>
      <c r="D193" s="40">
        <v>2178</v>
      </c>
      <c r="E193" s="41">
        <f>IF(A193=$G$4,D193*130,IF(A193=$G$5,D193*120,IF(A193=$G$6,D193*110,D193*105)))</f>
        <v>283140</v>
      </c>
      <c r="F193" s="36"/>
      <c r="G193" s="36"/>
      <c r="H193" s="36"/>
      <c r="J193" s="50">
        <f t="shared" si="2"/>
        <v>2831.4</v>
      </c>
    </row>
    <row r="194" spans="1:10" ht="22.2" thickTop="1" thickBot="1" x14ac:dyDescent="0.35">
      <c r="A194" s="38" t="s">
        <v>18</v>
      </c>
      <c r="B194" s="39">
        <v>40299</v>
      </c>
      <c r="C194" s="40">
        <f ca="1">DATEDIF(B194,TODAY(),"D")</f>
        <v>4814</v>
      </c>
      <c r="D194" s="40">
        <v>1052</v>
      </c>
      <c r="E194" s="41">
        <f>IF(A194=$G$4,D194*130,IF(A194=$G$5,D194*120,IF(A194=$G$6,D194*110,D194*105)))</f>
        <v>126240</v>
      </c>
      <c r="F194" s="36"/>
      <c r="G194" s="36"/>
      <c r="H194" s="36"/>
      <c r="J194" s="50">
        <f t="shared" si="2"/>
        <v>1052</v>
      </c>
    </row>
    <row r="195" spans="1:10" ht="22.2" thickTop="1" thickBot="1" x14ac:dyDescent="0.35">
      <c r="A195" s="38" t="s">
        <v>21</v>
      </c>
      <c r="B195" s="39">
        <v>40298</v>
      </c>
      <c r="C195" s="40">
        <f ca="1">DATEDIF(B195,TODAY(),"D")</f>
        <v>4815</v>
      </c>
      <c r="D195" s="40">
        <v>810</v>
      </c>
      <c r="E195" s="41">
        <f>IF(A195=$G$4,D195*130,IF(A195=$G$5,D195*120,IF(A195=$G$6,D195*110,D195*105)))</f>
        <v>89100</v>
      </c>
      <c r="F195" s="36"/>
      <c r="G195" s="36"/>
      <c r="H195" s="36"/>
      <c r="J195" s="50">
        <f t="shared" ref="J195:J258" si="3">IF(A195=$G$4,D195+D195*$H$4,IF(A195=$G$5,D195+D195*H247,IF(A195=$G$6,D195+D195*$H$6,D195+D195*$H$7)))</f>
        <v>891</v>
      </c>
    </row>
    <row r="196" spans="1:10" ht="22.2" thickTop="1" thickBot="1" x14ac:dyDescent="0.35">
      <c r="A196" s="38" t="s">
        <v>18</v>
      </c>
      <c r="B196" s="39">
        <v>40293</v>
      </c>
      <c r="C196" s="40">
        <f ca="1">DATEDIF(B196,TODAY(),"D")</f>
        <v>4820</v>
      </c>
      <c r="D196" s="40">
        <v>1047</v>
      </c>
      <c r="E196" s="41">
        <f>IF(A196=$G$4,D196*130,IF(A196=$G$5,D196*120,IF(A196=$G$6,D196*110,D196*105)))</f>
        <v>125640</v>
      </c>
      <c r="F196" s="36"/>
      <c r="G196" s="36"/>
      <c r="H196" s="36"/>
      <c r="J196" s="50">
        <f t="shared" si="3"/>
        <v>1047</v>
      </c>
    </row>
    <row r="197" spans="1:10" ht="22.2" thickTop="1" thickBot="1" x14ac:dyDescent="0.35">
      <c r="A197" s="38" t="s">
        <v>21</v>
      </c>
      <c r="B197" s="44">
        <v>40292</v>
      </c>
      <c r="C197" s="40">
        <f ca="1">DATEDIF(B197,TODAY(),"D")</f>
        <v>4821</v>
      </c>
      <c r="D197" s="40">
        <v>749</v>
      </c>
      <c r="E197" s="41">
        <f>IF(A197=$G$4,D197*130,IF(A197=$G$5,D197*120,IF(A197=$G$6,D197*110,D197*105)))</f>
        <v>82390</v>
      </c>
      <c r="F197" s="36"/>
      <c r="G197" s="36"/>
      <c r="H197" s="36"/>
      <c r="J197" s="50">
        <f t="shared" si="3"/>
        <v>823.9</v>
      </c>
    </row>
    <row r="198" spans="1:10" ht="22.2" thickTop="1" thickBot="1" x14ac:dyDescent="0.35">
      <c r="A198" s="38" t="s">
        <v>11</v>
      </c>
      <c r="B198" s="44">
        <v>40292</v>
      </c>
      <c r="C198" s="40">
        <f ca="1">DATEDIF(B198,TODAY(),"D")</f>
        <v>4821</v>
      </c>
      <c r="D198" s="40">
        <v>1843</v>
      </c>
      <c r="E198" s="41">
        <f>IF(A198=$G$4,D198*130,IF(A198=$G$5,D198*120,IF(A198=$G$6,D198*110,D198*105)))</f>
        <v>239590</v>
      </c>
      <c r="F198" s="36"/>
      <c r="G198" s="36"/>
      <c r="H198" s="36"/>
      <c r="J198" s="50">
        <f t="shared" si="3"/>
        <v>2395.9</v>
      </c>
    </row>
    <row r="199" spans="1:10" ht="22.2" thickTop="1" thickBot="1" x14ac:dyDescent="0.35">
      <c r="A199" s="38" t="s">
        <v>11</v>
      </c>
      <c r="B199" s="39">
        <v>40282</v>
      </c>
      <c r="C199" s="40">
        <f ca="1">DATEDIF(B199,TODAY(),"D")</f>
        <v>4831</v>
      </c>
      <c r="D199" s="40">
        <v>1654</v>
      </c>
      <c r="E199" s="41">
        <f>IF(A199=$G$4,D199*130,IF(A199=$G$5,D199*120,IF(A199=$G$6,D199*110,D199*105)))</f>
        <v>215020</v>
      </c>
      <c r="F199" s="36"/>
      <c r="G199" s="36"/>
      <c r="H199" s="36"/>
      <c r="J199" s="50">
        <f t="shared" si="3"/>
        <v>2150.1999999999998</v>
      </c>
    </row>
    <row r="200" spans="1:10" ht="22.2" thickTop="1" thickBot="1" x14ac:dyDescent="0.35">
      <c r="A200" s="38" t="s">
        <v>11</v>
      </c>
      <c r="B200" s="39">
        <v>40274</v>
      </c>
      <c r="C200" s="40">
        <f ca="1">DATEDIF(B200,TODAY(),"D")</f>
        <v>4839</v>
      </c>
      <c r="D200" s="40">
        <v>1825</v>
      </c>
      <c r="E200" s="41">
        <f>IF(A200=$G$4,D200*130,IF(A200=$G$5,D200*120,IF(A200=$G$6,D200*110,D200*105)))</f>
        <v>237250</v>
      </c>
      <c r="F200" s="36"/>
      <c r="G200" s="36"/>
      <c r="H200" s="36"/>
      <c r="J200" s="50">
        <f t="shared" si="3"/>
        <v>2372.5</v>
      </c>
    </row>
    <row r="201" spans="1:10" ht="22.2" thickTop="1" thickBot="1" x14ac:dyDescent="0.35">
      <c r="A201" s="38" t="s">
        <v>21</v>
      </c>
      <c r="B201" s="39">
        <v>40273</v>
      </c>
      <c r="C201" s="40">
        <f ca="1">DATEDIF(B201,TODAY(),"D")</f>
        <v>4840</v>
      </c>
      <c r="D201" s="40">
        <v>666</v>
      </c>
      <c r="E201" s="41">
        <f>IF(A201=$G$4,D201*130,IF(A201=$G$5,D201*120,IF(A201=$G$6,D201*110,D201*105)))</f>
        <v>73260</v>
      </c>
      <c r="F201" s="36"/>
      <c r="G201" s="36"/>
      <c r="H201" s="36"/>
      <c r="J201" s="50">
        <f t="shared" si="3"/>
        <v>732.6</v>
      </c>
    </row>
    <row r="202" spans="1:10" ht="22.2" thickTop="1" thickBot="1" x14ac:dyDescent="0.35">
      <c r="A202" s="38" t="s">
        <v>11</v>
      </c>
      <c r="B202" s="39">
        <v>40270</v>
      </c>
      <c r="C202" s="40">
        <f ca="1">DATEDIF(B202,TODAY(),"D")</f>
        <v>4843</v>
      </c>
      <c r="D202" s="40">
        <v>2401</v>
      </c>
      <c r="E202" s="41">
        <f>IF(A202=$G$4,D202*130,IF(A202=$G$5,D202*120,IF(A202=$G$6,D202*110,D202*105)))</f>
        <v>312130</v>
      </c>
      <c r="F202" s="36"/>
      <c r="G202" s="36"/>
      <c r="H202" s="36"/>
      <c r="J202" s="50">
        <f t="shared" si="3"/>
        <v>3121.3</v>
      </c>
    </row>
    <row r="203" spans="1:10" ht="22.2" thickTop="1" thickBot="1" x14ac:dyDescent="0.35">
      <c r="A203" s="38" t="s">
        <v>11</v>
      </c>
      <c r="B203" s="39">
        <v>40269</v>
      </c>
      <c r="C203" s="40">
        <f ca="1">DATEDIF(B203,TODAY(),"D")</f>
        <v>4844</v>
      </c>
      <c r="D203" s="40">
        <v>1815</v>
      </c>
      <c r="E203" s="41">
        <f>IF(A203=$G$4,D203*130,IF(A203=$G$5,D203*120,IF(A203=$G$6,D203*110,D203*105)))</f>
        <v>235950</v>
      </c>
      <c r="F203" s="36"/>
      <c r="G203" s="36"/>
      <c r="H203" s="36"/>
      <c r="J203" s="50">
        <f t="shared" si="3"/>
        <v>2359.5</v>
      </c>
    </row>
    <row r="204" spans="1:10" ht="22.2" thickTop="1" thickBot="1" x14ac:dyDescent="0.35">
      <c r="A204" s="38" t="s">
        <v>11</v>
      </c>
      <c r="B204" s="39">
        <v>40264</v>
      </c>
      <c r="C204" s="40">
        <f ca="1">DATEDIF(B204,TODAY(),"D")</f>
        <v>4849</v>
      </c>
      <c r="D204" s="40">
        <v>1616</v>
      </c>
      <c r="E204" s="41">
        <f>IF(A204=$G$4,D204*130,IF(A204=$G$5,D204*120,IF(A204=$G$6,D204*110,D204*105)))</f>
        <v>210080</v>
      </c>
      <c r="F204" s="36"/>
      <c r="G204" s="36"/>
      <c r="H204" s="36"/>
      <c r="J204" s="50">
        <f t="shared" si="3"/>
        <v>2100.8000000000002</v>
      </c>
    </row>
    <row r="205" spans="1:10" ht="22.2" thickTop="1" thickBot="1" x14ac:dyDescent="0.35">
      <c r="A205" s="38" t="s">
        <v>21</v>
      </c>
      <c r="B205" s="39">
        <v>40263</v>
      </c>
      <c r="C205" s="40">
        <f ca="1">DATEDIF(B205,TODAY(),"D")</f>
        <v>4850</v>
      </c>
      <c r="D205" s="40">
        <v>825</v>
      </c>
      <c r="E205" s="41">
        <f>IF(A205=$G$4,D205*130,IF(A205=$G$5,D205*120,IF(A205=$G$6,D205*110,D205*105)))</f>
        <v>90750</v>
      </c>
      <c r="F205" s="36"/>
      <c r="G205" s="36"/>
      <c r="H205" s="36"/>
      <c r="J205" s="50">
        <f t="shared" si="3"/>
        <v>907.5</v>
      </c>
    </row>
    <row r="206" spans="1:10" ht="22.2" thickTop="1" thickBot="1" x14ac:dyDescent="0.35">
      <c r="A206" s="38" t="s">
        <v>18</v>
      </c>
      <c r="B206" s="39">
        <v>40263</v>
      </c>
      <c r="C206" s="40">
        <f ca="1">DATEDIF(B206,TODAY(),"D")</f>
        <v>4850</v>
      </c>
      <c r="D206" s="40">
        <v>1196</v>
      </c>
      <c r="E206" s="41">
        <f>IF(A206=$G$4,D206*130,IF(A206=$G$5,D206*120,IF(A206=$G$6,D206*110,D206*105)))</f>
        <v>143520</v>
      </c>
      <c r="F206" s="36"/>
      <c r="G206" s="36"/>
      <c r="H206" s="36"/>
      <c r="J206" s="50">
        <f t="shared" si="3"/>
        <v>1196</v>
      </c>
    </row>
    <row r="207" spans="1:10" ht="22.2" thickTop="1" thickBot="1" x14ac:dyDescent="0.35">
      <c r="A207" s="38" t="s">
        <v>21</v>
      </c>
      <c r="B207" s="39">
        <v>40263</v>
      </c>
      <c r="C207" s="40">
        <f ca="1">DATEDIF(B207,TODAY(),"D")</f>
        <v>4850</v>
      </c>
      <c r="D207" s="40">
        <v>780</v>
      </c>
      <c r="E207" s="41">
        <f>IF(A207=$G$4,D207*130,IF(A207=$G$5,D207*120,IF(A207=$G$6,D207*110,D207*105)))</f>
        <v>85800</v>
      </c>
      <c r="F207" s="36"/>
      <c r="G207" s="36"/>
      <c r="H207" s="36"/>
      <c r="J207" s="50">
        <f t="shared" si="3"/>
        <v>858</v>
      </c>
    </row>
    <row r="208" spans="1:10" ht="22.2" thickTop="1" thickBot="1" x14ac:dyDescent="0.35">
      <c r="A208" s="38" t="s">
        <v>21</v>
      </c>
      <c r="B208" s="39">
        <v>40259</v>
      </c>
      <c r="C208" s="40">
        <f ca="1">DATEDIF(B208,TODAY(),"D")</f>
        <v>4854</v>
      </c>
      <c r="D208" s="40">
        <v>1009</v>
      </c>
      <c r="E208" s="41">
        <f>IF(A208=$G$4,D208*130,IF(A208=$G$5,D208*120,IF(A208=$G$6,D208*110,D208*105)))</f>
        <v>110990</v>
      </c>
      <c r="F208" s="36"/>
      <c r="G208" s="36"/>
      <c r="H208" s="36"/>
      <c r="J208" s="50">
        <f t="shared" si="3"/>
        <v>1109.9000000000001</v>
      </c>
    </row>
    <row r="209" spans="1:10" ht="22.2" thickTop="1" thickBot="1" x14ac:dyDescent="0.35">
      <c r="A209" s="38" t="s">
        <v>21</v>
      </c>
      <c r="B209" s="39">
        <v>40259</v>
      </c>
      <c r="C209" s="40">
        <f ca="1">DATEDIF(B209,TODAY(),"D")</f>
        <v>4854</v>
      </c>
      <c r="D209" s="40">
        <v>1015</v>
      </c>
      <c r="E209" s="41">
        <f>IF(A209=$G$4,D209*130,IF(A209=$G$5,D209*120,IF(A209=$G$6,D209*110,D209*105)))</f>
        <v>111650</v>
      </c>
      <c r="F209" s="36"/>
      <c r="G209" s="36"/>
      <c r="H209" s="36"/>
      <c r="J209" s="50">
        <f t="shared" si="3"/>
        <v>1116.5</v>
      </c>
    </row>
    <row r="210" spans="1:10" ht="22.2" thickTop="1" thickBot="1" x14ac:dyDescent="0.35">
      <c r="A210" s="38" t="s">
        <v>18</v>
      </c>
      <c r="B210" s="44">
        <v>40254</v>
      </c>
      <c r="C210" s="40">
        <f ca="1">DATEDIF(B210,TODAY(),"D")</f>
        <v>4859</v>
      </c>
      <c r="D210" s="40">
        <v>1035</v>
      </c>
      <c r="E210" s="41">
        <f>IF(A210=$G$4,D210*130,IF(A210=$G$5,D210*120,IF(A210=$G$6,D210*110,D210*105)))</f>
        <v>124200</v>
      </c>
      <c r="F210" s="36"/>
      <c r="G210" s="36"/>
      <c r="H210" s="36"/>
      <c r="J210" s="50">
        <f t="shared" si="3"/>
        <v>1035</v>
      </c>
    </row>
    <row r="211" spans="1:10" ht="22.2" thickTop="1" thickBot="1" x14ac:dyDescent="0.35">
      <c r="A211" s="38" t="s">
        <v>21</v>
      </c>
      <c r="B211" s="44">
        <v>40253</v>
      </c>
      <c r="C211" s="40">
        <f ca="1">DATEDIF(B211,TODAY(),"D")</f>
        <v>4860</v>
      </c>
      <c r="D211" s="40">
        <v>783</v>
      </c>
      <c r="E211" s="41">
        <f>IF(A211=$G$4,D211*130,IF(A211=$G$5,D211*120,IF(A211=$G$6,D211*110,D211*105)))</f>
        <v>86130</v>
      </c>
      <c r="F211" s="36"/>
      <c r="G211" s="36"/>
      <c r="H211" s="36"/>
      <c r="J211" s="50">
        <f t="shared" si="3"/>
        <v>861.3</v>
      </c>
    </row>
    <row r="212" spans="1:10" ht="22.2" thickTop="1" thickBot="1" x14ac:dyDescent="0.35">
      <c r="A212" s="38" t="s">
        <v>11</v>
      </c>
      <c r="B212" s="39">
        <v>40250</v>
      </c>
      <c r="C212" s="40">
        <f ca="1">DATEDIF(B212,TODAY(),"D")</f>
        <v>4863</v>
      </c>
      <c r="D212" s="40">
        <v>1683</v>
      </c>
      <c r="E212" s="41">
        <f>IF(A212=$G$4,D212*130,IF(A212=$G$5,D212*120,IF(A212=$G$6,D212*110,D212*105)))</f>
        <v>218790</v>
      </c>
      <c r="F212" s="36"/>
      <c r="G212" s="36"/>
      <c r="H212" s="36"/>
      <c r="J212" s="50">
        <f t="shared" si="3"/>
        <v>2187.9</v>
      </c>
    </row>
    <row r="213" spans="1:10" ht="22.2" thickTop="1" thickBot="1" x14ac:dyDescent="0.35">
      <c r="A213" s="38" t="s">
        <v>11</v>
      </c>
      <c r="B213" s="39">
        <v>40246</v>
      </c>
      <c r="C213" s="40">
        <f ca="1">DATEDIF(B213,TODAY(),"D")</f>
        <v>4867</v>
      </c>
      <c r="D213" s="40">
        <v>1701</v>
      </c>
      <c r="E213" s="41">
        <f>IF(A213=$G$4,D213*130,IF(A213=$G$5,D213*120,IF(A213=$G$6,D213*110,D213*105)))</f>
        <v>221130</v>
      </c>
      <c r="F213" s="36"/>
      <c r="G213" s="36"/>
      <c r="H213" s="36"/>
      <c r="J213" s="50">
        <f t="shared" si="3"/>
        <v>2211.3000000000002</v>
      </c>
    </row>
    <row r="214" spans="1:10" ht="22.2" thickTop="1" thickBot="1" x14ac:dyDescent="0.35">
      <c r="A214" s="38" t="s">
        <v>21</v>
      </c>
      <c r="B214" s="44">
        <v>40236</v>
      </c>
      <c r="C214" s="40">
        <f ca="1">DATEDIF(B214,TODAY(),"D")</f>
        <v>4877</v>
      </c>
      <c r="D214" s="40">
        <v>1014</v>
      </c>
      <c r="E214" s="41">
        <f>IF(A214=$G$4,D214*130,IF(A214=$G$5,D214*120,IF(A214=$G$6,D214*110,D214*105)))</f>
        <v>111540</v>
      </c>
      <c r="F214" s="36"/>
      <c r="G214" s="36"/>
      <c r="H214" s="36"/>
      <c r="J214" s="50">
        <f t="shared" si="3"/>
        <v>1115.4000000000001</v>
      </c>
    </row>
    <row r="215" spans="1:10" ht="22.2" thickTop="1" thickBot="1" x14ac:dyDescent="0.35">
      <c r="A215" s="38" t="s">
        <v>11</v>
      </c>
      <c r="B215" s="39">
        <v>40235</v>
      </c>
      <c r="C215" s="40">
        <f ca="1">DATEDIF(B215,TODAY(),"D")</f>
        <v>4878</v>
      </c>
      <c r="D215" s="40">
        <v>2406</v>
      </c>
      <c r="E215" s="41">
        <f>IF(A215=$G$4,D215*130,IF(A215=$G$5,D215*120,IF(A215=$G$6,D215*110,D215*105)))</f>
        <v>312780</v>
      </c>
      <c r="F215" s="36"/>
      <c r="G215" s="36"/>
      <c r="H215" s="36"/>
      <c r="J215" s="50">
        <f t="shared" si="3"/>
        <v>3127.8</v>
      </c>
    </row>
    <row r="216" spans="1:10" ht="22.2" thickTop="1" thickBot="1" x14ac:dyDescent="0.35">
      <c r="A216" s="38" t="s">
        <v>21</v>
      </c>
      <c r="B216" s="39">
        <v>40235</v>
      </c>
      <c r="C216" s="40">
        <f ca="1">DATEDIF(B216,TODAY(),"D")</f>
        <v>4878</v>
      </c>
      <c r="D216" s="40">
        <v>684</v>
      </c>
      <c r="E216" s="41">
        <f>IF(A216=$G$4,D216*130,IF(A216=$G$5,D216*120,IF(A216=$G$6,D216*110,D216*105)))</f>
        <v>75240</v>
      </c>
      <c r="F216" s="36"/>
      <c r="G216" s="36"/>
      <c r="H216" s="36"/>
      <c r="J216" s="50">
        <f t="shared" si="3"/>
        <v>752.4</v>
      </c>
    </row>
    <row r="217" spans="1:10" ht="22.2" thickTop="1" thickBot="1" x14ac:dyDescent="0.35">
      <c r="A217" s="38" t="s">
        <v>21</v>
      </c>
      <c r="B217" s="39">
        <v>40233</v>
      </c>
      <c r="C217" s="40">
        <f ca="1">DATEDIF(B217,TODAY(),"D")</f>
        <v>4880</v>
      </c>
      <c r="D217" s="40">
        <v>842</v>
      </c>
      <c r="E217" s="41">
        <f>IF(A217=$G$4,D217*130,IF(A217=$G$5,D217*120,IF(A217=$G$6,D217*110,D217*105)))</f>
        <v>92620</v>
      </c>
      <c r="F217" s="36"/>
      <c r="G217" s="36"/>
      <c r="H217" s="36"/>
      <c r="J217" s="50">
        <f t="shared" si="3"/>
        <v>926.2</v>
      </c>
    </row>
    <row r="218" spans="1:10" ht="22.2" thickTop="1" thickBot="1" x14ac:dyDescent="0.35">
      <c r="A218" s="38" t="s">
        <v>11</v>
      </c>
      <c r="B218" s="39">
        <v>40209</v>
      </c>
      <c r="C218" s="40">
        <f ca="1">DATEDIF(B218,TODAY(),"D")</f>
        <v>4904</v>
      </c>
      <c r="D218" s="40">
        <v>2205</v>
      </c>
      <c r="E218" s="41">
        <f>IF(A218=$G$4,D218*130,IF(A218=$G$5,D218*120,IF(A218=$G$6,D218*110,D218*105)))</f>
        <v>286650</v>
      </c>
      <c r="F218" s="36"/>
      <c r="G218" s="36"/>
      <c r="H218" s="36"/>
      <c r="J218" s="50">
        <f t="shared" si="3"/>
        <v>2866.5</v>
      </c>
    </row>
    <row r="219" spans="1:10" ht="22.2" thickTop="1" thickBot="1" x14ac:dyDescent="0.35">
      <c r="A219" s="38" t="s">
        <v>11</v>
      </c>
      <c r="B219" s="39">
        <v>40208</v>
      </c>
      <c r="C219" s="40">
        <f ca="1">DATEDIF(B219,TODAY(),"D")</f>
        <v>4905</v>
      </c>
      <c r="D219" s="40">
        <v>1723</v>
      </c>
      <c r="E219" s="41">
        <f>IF(A219=$G$4,D219*130,IF(A219=$G$5,D219*120,IF(A219=$G$6,D219*110,D219*105)))</f>
        <v>223990</v>
      </c>
      <c r="F219" s="36"/>
      <c r="G219" s="36"/>
      <c r="H219" s="36"/>
      <c r="J219" s="50">
        <f t="shared" si="3"/>
        <v>2239.9</v>
      </c>
    </row>
    <row r="220" spans="1:10" ht="22.2" thickTop="1" thickBot="1" x14ac:dyDescent="0.35">
      <c r="A220" s="38" t="s">
        <v>11</v>
      </c>
      <c r="B220" s="39">
        <v>40203</v>
      </c>
      <c r="C220" s="40">
        <f ca="1">DATEDIF(B220,TODAY(),"D")</f>
        <v>4910</v>
      </c>
      <c r="D220" s="40">
        <v>1519</v>
      </c>
      <c r="E220" s="41">
        <f>IF(A220=$G$4,D220*130,IF(A220=$G$5,D220*120,IF(A220=$G$6,D220*110,D220*105)))</f>
        <v>197470</v>
      </c>
      <c r="F220" s="36"/>
      <c r="G220" s="36"/>
      <c r="H220" s="36"/>
      <c r="J220" s="50">
        <f t="shared" si="3"/>
        <v>1974.7</v>
      </c>
    </row>
    <row r="221" spans="1:10" ht="22.2" thickTop="1" thickBot="1" x14ac:dyDescent="0.35">
      <c r="A221" s="38" t="s">
        <v>11</v>
      </c>
      <c r="B221" s="39">
        <v>40200</v>
      </c>
      <c r="C221" s="40">
        <f ca="1">DATEDIF(B221,TODAY(),"D")</f>
        <v>4913</v>
      </c>
      <c r="D221" s="40">
        <v>2393</v>
      </c>
      <c r="E221" s="41">
        <f>IF(A221=$G$4,D221*130,IF(A221=$G$5,D221*120,IF(A221=$G$6,D221*110,D221*105)))</f>
        <v>311090</v>
      </c>
      <c r="F221" s="36"/>
      <c r="G221" s="36"/>
      <c r="H221" s="36"/>
      <c r="J221" s="50">
        <f t="shared" si="3"/>
        <v>3110.9</v>
      </c>
    </row>
    <row r="222" spans="1:10" ht="22.2" thickTop="1" thickBot="1" x14ac:dyDescent="0.35">
      <c r="A222" s="38" t="s">
        <v>11</v>
      </c>
      <c r="B222" s="39">
        <v>40198</v>
      </c>
      <c r="C222" s="40">
        <f ca="1">DATEDIF(B222,TODAY(),"D")</f>
        <v>4915</v>
      </c>
      <c r="D222" s="40">
        <v>1899</v>
      </c>
      <c r="E222" s="41">
        <f>IF(A222=$G$4,D222*130,IF(A222=$G$5,D222*120,IF(A222=$G$6,D222*110,D222*105)))</f>
        <v>246870</v>
      </c>
      <c r="F222" s="36"/>
      <c r="G222" s="36"/>
      <c r="H222" s="36"/>
      <c r="J222" s="50">
        <f t="shared" si="3"/>
        <v>2468.6999999999998</v>
      </c>
    </row>
    <row r="223" spans="1:10" ht="22.2" thickTop="1" thickBot="1" x14ac:dyDescent="0.35">
      <c r="A223" s="38" t="s">
        <v>18</v>
      </c>
      <c r="B223" s="39">
        <v>40184</v>
      </c>
      <c r="C223" s="40">
        <f ca="1">DATEDIF(B223,TODAY(),"D")</f>
        <v>4929</v>
      </c>
      <c r="D223" s="40">
        <v>1190</v>
      </c>
      <c r="E223" s="41">
        <f>IF(A223=$G$4,D223*130,IF(A223=$G$5,D223*120,IF(A223=$G$6,D223*110,D223*105)))</f>
        <v>142800</v>
      </c>
      <c r="F223" s="36"/>
      <c r="G223" s="36"/>
      <c r="H223" s="36"/>
      <c r="J223" s="50">
        <f t="shared" si="3"/>
        <v>1190</v>
      </c>
    </row>
    <row r="224" spans="1:10" ht="22.2" thickTop="1" thickBot="1" x14ac:dyDescent="0.35">
      <c r="A224" s="38" t="s">
        <v>11</v>
      </c>
      <c r="B224" s="39">
        <v>40175</v>
      </c>
      <c r="C224" s="40">
        <f ca="1">DATEDIF(B224,TODAY(),"D")</f>
        <v>4938</v>
      </c>
      <c r="D224" s="40">
        <v>1867</v>
      </c>
      <c r="E224" s="41">
        <f>IF(A224=$G$4,D224*130,IF(A224=$G$5,D224*120,IF(A224=$G$6,D224*110,D224*105)))</f>
        <v>242710</v>
      </c>
      <c r="F224" s="36"/>
      <c r="G224" s="36"/>
      <c r="H224" s="36"/>
      <c r="J224" s="50">
        <f t="shared" si="3"/>
        <v>2427.1</v>
      </c>
    </row>
    <row r="225" spans="1:10" ht="22.2" thickTop="1" thickBot="1" x14ac:dyDescent="0.35">
      <c r="A225" s="38" t="s">
        <v>18</v>
      </c>
      <c r="B225" s="39">
        <v>40166</v>
      </c>
      <c r="C225" s="40">
        <f ca="1">DATEDIF(B225,TODAY(),"D")</f>
        <v>4947</v>
      </c>
      <c r="D225" s="40">
        <v>1161</v>
      </c>
      <c r="E225" s="41">
        <f>IF(A225=$G$4,D225*130,IF(A225=$G$5,D225*120,IF(A225=$G$6,D225*110,D225*105)))</f>
        <v>139320</v>
      </c>
      <c r="F225" s="36"/>
      <c r="G225" s="36"/>
      <c r="H225" s="36"/>
      <c r="J225" s="50">
        <f t="shared" si="3"/>
        <v>1161</v>
      </c>
    </row>
    <row r="226" spans="1:10" ht="22.2" thickTop="1" thickBot="1" x14ac:dyDescent="0.35">
      <c r="A226" s="38" t="s">
        <v>18</v>
      </c>
      <c r="B226" s="39">
        <v>40152</v>
      </c>
      <c r="C226" s="40">
        <f ca="1">DATEDIF(B226,TODAY(),"D")</f>
        <v>4961</v>
      </c>
      <c r="D226" s="40">
        <v>1127</v>
      </c>
      <c r="E226" s="41">
        <f>IF(A226=$G$4,D226*130,IF(A226=$G$5,D226*120,IF(A226=$G$6,D226*110,D226*105)))</f>
        <v>135240</v>
      </c>
      <c r="F226" s="36"/>
      <c r="G226" s="36"/>
      <c r="H226" s="36"/>
      <c r="J226" s="50">
        <f t="shared" si="3"/>
        <v>1127</v>
      </c>
    </row>
    <row r="227" spans="1:10" ht="22.2" thickTop="1" thickBot="1" x14ac:dyDescent="0.35">
      <c r="A227" s="38" t="s">
        <v>11</v>
      </c>
      <c r="B227" s="39">
        <v>40137</v>
      </c>
      <c r="C227" s="40">
        <f ca="1">DATEDIF(B227,TODAY(),"D")</f>
        <v>4976</v>
      </c>
      <c r="D227" s="40">
        <v>2407</v>
      </c>
      <c r="E227" s="41">
        <f>IF(A227=$G$4,D227*130,IF(A227=$G$5,D227*120,IF(A227=$G$6,D227*110,D227*105)))</f>
        <v>312910</v>
      </c>
      <c r="F227" s="36"/>
      <c r="G227" s="36"/>
      <c r="H227" s="36"/>
      <c r="J227" s="50">
        <f t="shared" si="3"/>
        <v>3129.1</v>
      </c>
    </row>
    <row r="228" spans="1:10" ht="22.2" thickTop="1" thickBot="1" x14ac:dyDescent="0.35">
      <c r="A228" s="38" t="s">
        <v>24</v>
      </c>
      <c r="B228" s="39">
        <v>40126</v>
      </c>
      <c r="C228" s="40">
        <f ca="1">DATEDIF(B228,TODAY(),"D")</f>
        <v>4987</v>
      </c>
      <c r="D228" s="40">
        <v>843</v>
      </c>
      <c r="E228" s="41">
        <f>IF(A228=$G$4,D228*130,IF(A228=$G$5,D228*120,IF(A228=$G$6,D228*110,D228*105)))</f>
        <v>88515</v>
      </c>
      <c r="F228" s="36"/>
      <c r="G228" s="36"/>
      <c r="H228" s="36"/>
      <c r="J228" s="50">
        <f t="shared" si="3"/>
        <v>885.15</v>
      </c>
    </row>
    <row r="229" spans="1:10" ht="22.2" thickTop="1" thickBot="1" x14ac:dyDescent="0.35">
      <c r="A229" s="38" t="s">
        <v>11</v>
      </c>
      <c r="B229" s="39">
        <v>40106</v>
      </c>
      <c r="C229" s="40">
        <f ca="1">DATEDIF(B229,TODAY(),"D")</f>
        <v>5007</v>
      </c>
      <c r="D229" s="40">
        <v>1650</v>
      </c>
      <c r="E229" s="41">
        <f>IF(A229=$G$4,D229*130,IF(A229=$G$5,D229*120,IF(A229=$G$6,D229*110,D229*105)))</f>
        <v>214500</v>
      </c>
      <c r="F229" s="36"/>
      <c r="G229" s="36"/>
      <c r="H229" s="36"/>
      <c r="J229" s="50">
        <f t="shared" si="3"/>
        <v>2145</v>
      </c>
    </row>
    <row r="230" spans="1:10" ht="22.2" thickTop="1" thickBot="1" x14ac:dyDescent="0.35">
      <c r="A230" s="38" t="s">
        <v>11</v>
      </c>
      <c r="B230" s="39">
        <v>40085</v>
      </c>
      <c r="C230" s="40">
        <f ca="1">DATEDIF(B230,TODAY(),"D")</f>
        <v>5028</v>
      </c>
      <c r="D230" s="40">
        <v>2453</v>
      </c>
      <c r="E230" s="41">
        <f>IF(A230=$G$4,D230*130,IF(A230=$G$5,D230*120,IF(A230=$G$6,D230*110,D230*105)))</f>
        <v>318890</v>
      </c>
      <c r="F230" s="36"/>
      <c r="G230" s="36"/>
      <c r="H230" s="36"/>
      <c r="J230" s="50">
        <f t="shared" si="3"/>
        <v>3188.9</v>
      </c>
    </row>
    <row r="231" spans="1:10" ht="22.2" thickTop="1" thickBot="1" x14ac:dyDescent="0.35">
      <c r="A231" s="38" t="s">
        <v>11</v>
      </c>
      <c r="B231" s="39">
        <v>40083</v>
      </c>
      <c r="C231" s="40">
        <f ca="1">DATEDIF(B231,TODAY(),"D")</f>
        <v>5030</v>
      </c>
      <c r="D231" s="40">
        <v>2458</v>
      </c>
      <c r="E231" s="41">
        <f>IF(A231=$G$4,D231*130,IF(A231=$G$5,D231*120,IF(A231=$G$6,D231*110,D231*105)))</f>
        <v>319540</v>
      </c>
      <c r="F231" s="36"/>
      <c r="G231" s="36"/>
      <c r="H231" s="36"/>
      <c r="J231" s="50">
        <f t="shared" si="3"/>
        <v>3195.4</v>
      </c>
    </row>
    <row r="232" spans="1:10" ht="22.2" thickTop="1" thickBot="1" x14ac:dyDescent="0.35">
      <c r="A232" s="38" t="s">
        <v>11</v>
      </c>
      <c r="B232" s="39">
        <v>40078</v>
      </c>
      <c r="C232" s="40">
        <f ca="1">DATEDIF(B232,TODAY(),"D")</f>
        <v>5035</v>
      </c>
      <c r="D232" s="40">
        <v>1942</v>
      </c>
      <c r="E232" s="41">
        <f>IF(A232=$G$4,D232*130,IF(A232=$G$5,D232*120,IF(A232=$G$6,D232*110,D232*105)))</f>
        <v>252460</v>
      </c>
      <c r="F232" s="36"/>
      <c r="G232" s="36"/>
      <c r="H232" s="36"/>
      <c r="J232" s="50">
        <f t="shared" si="3"/>
        <v>2524.6</v>
      </c>
    </row>
    <row r="233" spans="1:10" ht="22.2" thickTop="1" thickBot="1" x14ac:dyDescent="0.35">
      <c r="A233" s="38" t="s">
        <v>21</v>
      </c>
      <c r="B233" s="39">
        <v>40054</v>
      </c>
      <c r="C233" s="40">
        <f ca="1">DATEDIF(B233,TODAY(),"D")</f>
        <v>5059</v>
      </c>
      <c r="D233" s="40">
        <v>1040</v>
      </c>
      <c r="E233" s="41">
        <f>IF(A233=$G$4,D233*130,IF(A233=$G$5,D233*120,IF(A233=$G$6,D233*110,D233*105)))</f>
        <v>114400</v>
      </c>
      <c r="F233" s="36"/>
      <c r="G233" s="36"/>
      <c r="H233" s="36"/>
      <c r="J233" s="50">
        <f t="shared" si="3"/>
        <v>1144</v>
      </c>
    </row>
    <row r="234" spans="1:10" ht="22.2" thickTop="1" thickBot="1" x14ac:dyDescent="0.35">
      <c r="A234" s="38" t="s">
        <v>11</v>
      </c>
      <c r="B234" s="39">
        <v>40018</v>
      </c>
      <c r="C234" s="40">
        <f ca="1">DATEDIF(B234,TODAY(),"D")</f>
        <v>5095</v>
      </c>
      <c r="D234" s="40">
        <v>1530</v>
      </c>
      <c r="E234" s="41">
        <f>IF(A234=$G$4,D234*130,IF(A234=$G$5,D234*120,IF(A234=$G$6,D234*110,D234*105)))</f>
        <v>198900</v>
      </c>
      <c r="F234" s="36"/>
      <c r="G234" s="36"/>
      <c r="H234" s="36"/>
      <c r="J234" s="50">
        <f t="shared" si="3"/>
        <v>1989</v>
      </c>
    </row>
    <row r="235" spans="1:10" ht="22.2" thickTop="1" thickBot="1" x14ac:dyDescent="0.35">
      <c r="A235" s="38" t="s">
        <v>11</v>
      </c>
      <c r="B235" s="39">
        <v>39972</v>
      </c>
      <c r="C235" s="40">
        <f ca="1">DATEDIF(B235,TODAY(),"D")</f>
        <v>5141</v>
      </c>
      <c r="D235" s="40">
        <v>1971</v>
      </c>
      <c r="E235" s="41">
        <f>IF(A235=$G$4,D235*130,IF(A235=$G$5,D235*120,IF(A235=$G$6,D235*110,D235*105)))</f>
        <v>256230</v>
      </c>
      <c r="F235" s="36"/>
      <c r="G235" s="36"/>
      <c r="H235" s="36"/>
      <c r="J235" s="50">
        <f t="shared" si="3"/>
        <v>2562.3000000000002</v>
      </c>
    </row>
    <row r="236" spans="1:10" ht="22.2" thickTop="1" thickBot="1" x14ac:dyDescent="0.35">
      <c r="A236" s="38" t="s">
        <v>21</v>
      </c>
      <c r="B236" s="39">
        <v>39959</v>
      </c>
      <c r="C236" s="40">
        <f ca="1">DATEDIF(B236,TODAY(),"D")</f>
        <v>5154</v>
      </c>
      <c r="D236" s="40">
        <v>724</v>
      </c>
      <c r="E236" s="41">
        <f>IF(A236=$G$4,D236*130,IF(A236=$G$5,D236*120,IF(A236=$G$6,D236*110,D236*105)))</f>
        <v>79640</v>
      </c>
      <c r="F236" s="36"/>
      <c r="G236" s="36"/>
      <c r="H236" s="36"/>
      <c r="J236" s="50">
        <f t="shared" si="3"/>
        <v>796.4</v>
      </c>
    </row>
    <row r="237" spans="1:10" ht="22.2" thickTop="1" thickBot="1" x14ac:dyDescent="0.35">
      <c r="A237" s="38" t="s">
        <v>11</v>
      </c>
      <c r="B237" s="39">
        <v>39923</v>
      </c>
      <c r="C237" s="40">
        <f ca="1">DATEDIF(B237,TODAY(),"D")</f>
        <v>5190</v>
      </c>
      <c r="D237" s="40">
        <v>2163</v>
      </c>
      <c r="E237" s="41">
        <f>IF(A237=$G$4,D237*130,IF(A237=$G$5,D237*120,IF(A237=$G$6,D237*110,D237*105)))</f>
        <v>281190</v>
      </c>
      <c r="F237" s="36"/>
      <c r="G237" s="36"/>
      <c r="H237" s="36"/>
      <c r="J237" s="50">
        <f t="shared" si="3"/>
        <v>2811.9</v>
      </c>
    </row>
    <row r="238" spans="1:10" ht="22.2" thickTop="1" thickBot="1" x14ac:dyDescent="0.35">
      <c r="A238" s="38" t="s">
        <v>21</v>
      </c>
      <c r="B238" s="39">
        <v>39922</v>
      </c>
      <c r="C238" s="40">
        <f ca="1">DATEDIF(B238,TODAY(),"D")</f>
        <v>5191</v>
      </c>
      <c r="D238" s="40">
        <v>964</v>
      </c>
      <c r="E238" s="41">
        <f>IF(A238=$G$4,D238*130,IF(A238=$G$5,D238*120,IF(A238=$G$6,D238*110,D238*105)))</f>
        <v>106040</v>
      </c>
      <c r="F238" s="36"/>
      <c r="G238" s="36"/>
      <c r="H238" s="36"/>
      <c r="J238" s="50">
        <f t="shared" si="3"/>
        <v>1060.4000000000001</v>
      </c>
    </row>
    <row r="239" spans="1:10" ht="22.2" thickTop="1" thickBot="1" x14ac:dyDescent="0.35">
      <c r="A239" s="38" t="s">
        <v>11</v>
      </c>
      <c r="B239" s="39">
        <v>39899</v>
      </c>
      <c r="C239" s="40">
        <f ca="1">DATEDIF(B239,TODAY(),"D")</f>
        <v>5214</v>
      </c>
      <c r="D239" s="40">
        <v>1836</v>
      </c>
      <c r="E239" s="41">
        <f>IF(A239=$G$4,D239*130,IF(A239=$G$5,D239*120,IF(A239=$G$6,D239*110,D239*105)))</f>
        <v>238680</v>
      </c>
      <c r="F239" s="36"/>
      <c r="G239" s="36"/>
      <c r="H239" s="36"/>
      <c r="J239" s="50">
        <f t="shared" si="3"/>
        <v>2386.8000000000002</v>
      </c>
    </row>
    <row r="240" spans="1:10" ht="22.2" thickTop="1" thickBot="1" x14ac:dyDescent="0.35">
      <c r="A240" s="38" t="s">
        <v>24</v>
      </c>
      <c r="B240" s="39">
        <v>39893</v>
      </c>
      <c r="C240" s="40">
        <f ca="1">DATEDIF(B240,TODAY(),"D")</f>
        <v>5220</v>
      </c>
      <c r="D240" s="40">
        <v>932</v>
      </c>
      <c r="E240" s="41">
        <f>IF(A240=$G$4,D240*130,IF(A240=$G$5,D240*120,IF(A240=$G$6,D240*110,D240*105)))</f>
        <v>97860</v>
      </c>
      <c r="F240" s="36"/>
      <c r="G240" s="36"/>
      <c r="H240" s="36"/>
      <c r="J240" s="50">
        <f t="shared" si="3"/>
        <v>978.6</v>
      </c>
    </row>
    <row r="241" spans="1:10" ht="22.2" thickTop="1" thickBot="1" x14ac:dyDescent="0.35">
      <c r="A241" s="38" t="s">
        <v>18</v>
      </c>
      <c r="B241" s="39">
        <v>39871</v>
      </c>
      <c r="C241" s="40">
        <f ca="1">DATEDIF(B241,TODAY(),"D")</f>
        <v>5242</v>
      </c>
      <c r="D241" s="40">
        <v>1112</v>
      </c>
      <c r="E241" s="41">
        <f>IF(A241=$G$4,D241*130,IF(A241=$G$5,D241*120,IF(A241=$G$6,D241*110,D241*105)))</f>
        <v>133440</v>
      </c>
      <c r="F241" s="36"/>
      <c r="G241" s="36"/>
      <c r="H241" s="36"/>
      <c r="J241" s="50">
        <f t="shared" si="3"/>
        <v>1112</v>
      </c>
    </row>
    <row r="242" spans="1:10" ht="22.2" thickTop="1" thickBot="1" x14ac:dyDescent="0.35">
      <c r="A242" s="38" t="s">
        <v>11</v>
      </c>
      <c r="B242" s="39">
        <v>39864</v>
      </c>
      <c r="C242" s="40">
        <f ca="1">DATEDIF(B242,TODAY(),"D")</f>
        <v>5249</v>
      </c>
      <c r="D242" s="40">
        <v>2215</v>
      </c>
      <c r="E242" s="41">
        <f>IF(A242=$G$4,D242*130,IF(A242=$G$5,D242*120,IF(A242=$G$6,D242*110,D242*105)))</f>
        <v>287950</v>
      </c>
      <c r="F242" s="36"/>
      <c r="G242" s="36"/>
      <c r="H242" s="36"/>
      <c r="J242" s="50">
        <f t="shared" si="3"/>
        <v>2879.5</v>
      </c>
    </row>
    <row r="243" spans="1:10" ht="22.2" thickTop="1" thickBot="1" x14ac:dyDescent="0.35">
      <c r="A243" s="38" t="s">
        <v>21</v>
      </c>
      <c r="B243" s="39">
        <v>39830</v>
      </c>
      <c r="C243" s="40">
        <f ca="1">DATEDIF(B243,TODAY(),"D")</f>
        <v>5283</v>
      </c>
      <c r="D243" s="40">
        <v>767</v>
      </c>
      <c r="E243" s="41">
        <f>IF(A243=$G$4,D243*130,IF(A243=$G$5,D243*120,IF(A243=$G$6,D243*110,D243*105)))</f>
        <v>84370</v>
      </c>
      <c r="F243" s="36"/>
      <c r="G243" s="36"/>
      <c r="H243" s="36"/>
      <c r="J243" s="50">
        <f t="shared" si="3"/>
        <v>843.7</v>
      </c>
    </row>
    <row r="244" spans="1:10" ht="22.2" thickTop="1" thickBot="1" x14ac:dyDescent="0.35">
      <c r="A244" s="38" t="s">
        <v>21</v>
      </c>
      <c r="B244" s="39">
        <v>39822</v>
      </c>
      <c r="C244" s="40">
        <f ca="1">DATEDIF(B244,TODAY(),"D")</f>
        <v>5291</v>
      </c>
      <c r="D244" s="40">
        <v>1100</v>
      </c>
      <c r="E244" s="41">
        <f>IF(A244=$G$4,D244*130,IF(A244=$G$5,D244*120,IF(A244=$G$6,D244*110,D244*105)))</f>
        <v>121000</v>
      </c>
      <c r="F244" s="36"/>
      <c r="G244" s="36"/>
      <c r="H244" s="36"/>
      <c r="J244" s="50">
        <f t="shared" si="3"/>
        <v>1210</v>
      </c>
    </row>
    <row r="245" spans="1:10" ht="22.2" thickTop="1" thickBot="1" x14ac:dyDescent="0.35">
      <c r="A245" s="38" t="s">
        <v>11</v>
      </c>
      <c r="B245" s="39">
        <v>39815</v>
      </c>
      <c r="C245" s="40">
        <f ca="1">DATEDIF(B245,TODAY(),"D")</f>
        <v>5298</v>
      </c>
      <c r="D245" s="40">
        <v>2389</v>
      </c>
      <c r="E245" s="41">
        <f>IF(A245=$G$4,D245*130,IF(A245=$G$5,D245*120,IF(A245=$G$6,D245*110,D245*105)))</f>
        <v>310570</v>
      </c>
      <c r="F245" s="36"/>
      <c r="G245" s="36"/>
      <c r="H245" s="36"/>
      <c r="J245" s="50">
        <f t="shared" si="3"/>
        <v>3105.7</v>
      </c>
    </row>
    <row r="246" spans="1:10" ht="22.2" thickTop="1" thickBot="1" x14ac:dyDescent="0.35">
      <c r="A246" s="38" t="s">
        <v>21</v>
      </c>
      <c r="B246" s="39">
        <v>39809</v>
      </c>
      <c r="C246" s="40">
        <f ca="1">DATEDIF(B246,TODAY(),"D")</f>
        <v>5304</v>
      </c>
      <c r="D246" s="40">
        <v>715</v>
      </c>
      <c r="E246" s="41">
        <f>IF(A246=$G$4,D246*130,IF(A246=$G$5,D246*120,IF(A246=$G$6,D246*110,D246*105)))</f>
        <v>78650</v>
      </c>
      <c r="F246" s="36"/>
      <c r="G246" s="36"/>
      <c r="H246" s="36"/>
      <c r="J246" s="50">
        <f t="shared" si="3"/>
        <v>786.5</v>
      </c>
    </row>
    <row r="247" spans="1:10" ht="22.2" thickTop="1" thickBot="1" x14ac:dyDescent="0.35">
      <c r="A247" s="38" t="s">
        <v>11</v>
      </c>
      <c r="B247" s="39">
        <v>39807</v>
      </c>
      <c r="C247" s="40">
        <f ca="1">DATEDIF(B247,TODAY(),"D")</f>
        <v>5306</v>
      </c>
      <c r="D247" s="40">
        <v>1983</v>
      </c>
      <c r="E247" s="41">
        <f>IF(A247=$G$4,D247*130,IF(A247=$G$5,D247*120,IF(A247=$G$6,D247*110,D247*105)))</f>
        <v>257790</v>
      </c>
      <c r="F247" s="36"/>
      <c r="G247" s="36"/>
      <c r="H247" s="36"/>
      <c r="J247" s="50">
        <f t="shared" si="3"/>
        <v>2577.9</v>
      </c>
    </row>
    <row r="248" spans="1:10" ht="22.2" thickTop="1" thickBot="1" x14ac:dyDescent="0.35">
      <c r="A248" s="38" t="s">
        <v>21</v>
      </c>
      <c r="B248" s="39">
        <v>39803</v>
      </c>
      <c r="C248" s="40">
        <f ca="1">DATEDIF(B248,TODAY(),"D")</f>
        <v>5310</v>
      </c>
      <c r="D248" s="40">
        <v>813</v>
      </c>
      <c r="E248" s="41">
        <f>IF(A248=$G$4,D248*130,IF(A248=$G$5,D248*120,IF(A248=$G$6,D248*110,D248*105)))</f>
        <v>89430</v>
      </c>
      <c r="F248" s="36"/>
      <c r="G248" s="36"/>
      <c r="H248" s="36"/>
      <c r="J248" s="50">
        <f t="shared" si="3"/>
        <v>894.3</v>
      </c>
    </row>
    <row r="249" spans="1:10" ht="22.2" thickTop="1" thickBot="1" x14ac:dyDescent="0.35">
      <c r="A249" s="38" t="s">
        <v>18</v>
      </c>
      <c r="B249" s="39">
        <v>39802</v>
      </c>
      <c r="C249" s="40">
        <f ca="1">DATEDIF(B249,TODAY(),"D")</f>
        <v>5311</v>
      </c>
      <c r="D249" s="40">
        <v>1017</v>
      </c>
      <c r="E249" s="41">
        <f>IF(A249=$G$4,D249*130,IF(A249=$G$5,D249*120,IF(A249=$G$6,D249*110,D249*105)))</f>
        <v>122040</v>
      </c>
      <c r="F249" s="36"/>
      <c r="G249" s="36"/>
      <c r="H249" s="36"/>
      <c r="J249" s="50">
        <f t="shared" si="3"/>
        <v>1017</v>
      </c>
    </row>
    <row r="250" spans="1:10" ht="22.2" thickTop="1" thickBot="1" x14ac:dyDescent="0.35">
      <c r="A250" s="38" t="s">
        <v>11</v>
      </c>
      <c r="B250" s="39">
        <v>39797</v>
      </c>
      <c r="C250" s="40">
        <f ca="1">DATEDIF(B250,TODAY(),"D")</f>
        <v>5316</v>
      </c>
      <c r="D250" s="40">
        <v>1662</v>
      </c>
      <c r="E250" s="41">
        <f>IF(A250=$G$4,D250*130,IF(A250=$G$5,D250*120,IF(A250=$G$6,D250*110,D250*105)))</f>
        <v>216060</v>
      </c>
      <c r="F250" s="36"/>
      <c r="G250" s="36"/>
      <c r="H250" s="36"/>
      <c r="J250" s="50">
        <f t="shared" si="3"/>
        <v>2160.6</v>
      </c>
    </row>
    <row r="251" spans="1:10" ht="22.2" thickTop="1" thickBot="1" x14ac:dyDescent="0.35">
      <c r="A251" s="38" t="s">
        <v>21</v>
      </c>
      <c r="B251" s="39">
        <v>39785</v>
      </c>
      <c r="C251" s="40">
        <f ca="1">DATEDIF(B251,TODAY(),"D")</f>
        <v>5328</v>
      </c>
      <c r="D251" s="40">
        <v>651</v>
      </c>
      <c r="E251" s="41">
        <f>IF(A251=$G$4,D251*130,IF(A251=$G$5,D251*120,IF(A251=$G$6,D251*110,D251*105)))</f>
        <v>71610</v>
      </c>
      <c r="F251" s="36"/>
      <c r="G251" s="36"/>
      <c r="H251" s="36"/>
      <c r="J251" s="50">
        <f t="shared" si="3"/>
        <v>716.1</v>
      </c>
    </row>
    <row r="252" spans="1:10" ht="22.2" thickTop="1" thickBot="1" x14ac:dyDescent="0.35">
      <c r="A252" s="38" t="s">
        <v>11</v>
      </c>
      <c r="B252" s="39">
        <v>39784</v>
      </c>
      <c r="C252" s="40">
        <f ca="1">DATEDIF(B252,TODAY(),"D")</f>
        <v>5329</v>
      </c>
      <c r="D252" s="40">
        <v>2155</v>
      </c>
      <c r="E252" s="41">
        <f>IF(A252=$G$4,D252*130,IF(A252=$G$5,D252*120,IF(A252=$G$6,D252*110,D252*105)))</f>
        <v>280150</v>
      </c>
      <c r="F252" s="36"/>
      <c r="G252" s="36"/>
      <c r="H252" s="36"/>
      <c r="J252" s="50">
        <f t="shared" si="3"/>
        <v>2801.5</v>
      </c>
    </row>
    <row r="253" spans="1:10" ht="22.2" thickTop="1" thickBot="1" x14ac:dyDescent="0.35">
      <c r="A253" s="38" t="s">
        <v>21</v>
      </c>
      <c r="B253" s="39">
        <v>39783</v>
      </c>
      <c r="C253" s="40">
        <f ca="1">DATEDIF(B253,TODAY(),"D")</f>
        <v>5330</v>
      </c>
      <c r="D253" s="40">
        <v>788</v>
      </c>
      <c r="E253" s="41">
        <f>IF(A253=$G$4,D253*130,IF(A253=$G$5,D253*120,IF(A253=$G$6,D253*110,D253*105)))</f>
        <v>86680</v>
      </c>
      <c r="F253" s="36"/>
      <c r="G253" s="36"/>
      <c r="H253" s="36"/>
      <c r="J253" s="50">
        <f t="shared" si="3"/>
        <v>866.8</v>
      </c>
    </row>
    <row r="254" spans="1:10" ht="22.2" thickTop="1" thickBot="1" x14ac:dyDescent="0.35">
      <c r="A254" s="38" t="s">
        <v>21</v>
      </c>
      <c r="B254" s="39">
        <v>39772</v>
      </c>
      <c r="C254" s="40">
        <f ca="1">DATEDIF(B254,TODAY(),"D")</f>
        <v>5341</v>
      </c>
      <c r="D254" s="40">
        <v>721</v>
      </c>
      <c r="E254" s="41">
        <f>IF(A254=$G$4,D254*130,IF(A254=$G$5,D254*120,IF(A254=$G$6,D254*110,D254*105)))</f>
        <v>79310</v>
      </c>
      <c r="F254" s="36"/>
      <c r="G254" s="36"/>
      <c r="H254" s="36"/>
      <c r="J254" s="50">
        <f t="shared" si="3"/>
        <v>793.1</v>
      </c>
    </row>
    <row r="255" spans="1:10" ht="22.2" thickTop="1" thickBot="1" x14ac:dyDescent="0.35">
      <c r="A255" s="38" t="s">
        <v>21</v>
      </c>
      <c r="B255" s="39">
        <v>39768</v>
      </c>
      <c r="C255" s="40">
        <f ca="1">DATEDIF(B255,TODAY(),"D")</f>
        <v>5345</v>
      </c>
      <c r="D255" s="40">
        <v>1035</v>
      </c>
      <c r="E255" s="41">
        <f>IF(A255=$G$4,D255*130,IF(A255=$G$5,D255*120,IF(A255=$G$6,D255*110,D255*105)))</f>
        <v>113850</v>
      </c>
      <c r="F255" s="36"/>
      <c r="G255" s="36"/>
      <c r="H255" s="36"/>
      <c r="J255" s="50">
        <f t="shared" si="3"/>
        <v>1138.5</v>
      </c>
    </row>
    <row r="256" spans="1:10" ht="22.2" thickTop="1" thickBot="1" x14ac:dyDescent="0.35">
      <c r="A256" s="38" t="s">
        <v>18</v>
      </c>
      <c r="B256" s="39">
        <v>39768</v>
      </c>
      <c r="C256" s="40">
        <f ca="1">DATEDIF(B256,TODAY(),"D")</f>
        <v>5345</v>
      </c>
      <c r="D256" s="40">
        <v>1060</v>
      </c>
      <c r="E256" s="41">
        <f>IF(A256=$G$4,D256*130,IF(A256=$G$5,D256*120,IF(A256=$G$6,D256*110,D256*105)))</f>
        <v>127200</v>
      </c>
      <c r="F256" s="36"/>
      <c r="G256" s="36"/>
      <c r="H256" s="36"/>
      <c r="J256" s="50">
        <f t="shared" si="3"/>
        <v>1060</v>
      </c>
    </row>
    <row r="257" spans="1:10" ht="22.2" thickTop="1" thickBot="1" x14ac:dyDescent="0.35">
      <c r="A257" s="38" t="s">
        <v>21</v>
      </c>
      <c r="B257" s="39">
        <v>39765</v>
      </c>
      <c r="C257" s="40">
        <f ca="1">DATEDIF(B257,TODAY(),"D")</f>
        <v>5348</v>
      </c>
      <c r="D257" s="40">
        <v>773</v>
      </c>
      <c r="E257" s="41">
        <f>IF(A257=$G$4,D257*130,IF(A257=$G$5,D257*120,IF(A257=$G$6,D257*110,D257*105)))</f>
        <v>85030</v>
      </c>
      <c r="F257" s="36"/>
      <c r="G257" s="36"/>
      <c r="H257" s="36"/>
      <c r="J257" s="50">
        <f t="shared" si="3"/>
        <v>850.3</v>
      </c>
    </row>
    <row r="258" spans="1:10" ht="22.2" thickTop="1" thickBot="1" x14ac:dyDescent="0.35">
      <c r="A258" s="38" t="s">
        <v>11</v>
      </c>
      <c r="B258" s="39">
        <v>39761</v>
      </c>
      <c r="C258" s="40">
        <f ca="1">DATEDIF(B258,TODAY(),"D")</f>
        <v>5352</v>
      </c>
      <c r="D258" s="40">
        <v>2419</v>
      </c>
      <c r="E258" s="41">
        <f>IF(A258=$G$4,D258*130,IF(A258=$G$5,D258*120,IF(A258=$G$6,D258*110,D258*105)))</f>
        <v>314470</v>
      </c>
      <c r="F258" s="36"/>
      <c r="G258" s="36"/>
      <c r="H258" s="36"/>
      <c r="J258" s="50">
        <f t="shared" si="3"/>
        <v>3144.7</v>
      </c>
    </row>
    <row r="259" spans="1:10" ht="22.2" thickTop="1" thickBot="1" x14ac:dyDescent="0.35">
      <c r="A259" s="38" t="s">
        <v>11</v>
      </c>
      <c r="B259" s="39">
        <v>39760</v>
      </c>
      <c r="C259" s="40">
        <f ca="1">DATEDIF(B259,TODAY(),"D")</f>
        <v>5353</v>
      </c>
      <c r="D259" s="40">
        <v>2365</v>
      </c>
      <c r="E259" s="41">
        <f>IF(A259=$G$4,D259*130,IF(A259=$G$5,D259*120,IF(A259=$G$6,D259*110,D259*105)))</f>
        <v>307450</v>
      </c>
      <c r="F259" s="36"/>
      <c r="G259" s="36"/>
      <c r="H259" s="36"/>
      <c r="J259" s="50">
        <f t="shared" ref="J259:J322" si="4">IF(A259=$G$4,D259+D259*$H$4,IF(A259=$G$5,D259+D259*H311,IF(A259=$G$6,D259+D259*$H$6,D259+D259*$H$7)))</f>
        <v>3074.5</v>
      </c>
    </row>
    <row r="260" spans="1:10" ht="22.2" thickTop="1" thickBot="1" x14ac:dyDescent="0.35">
      <c r="A260" s="38" t="s">
        <v>24</v>
      </c>
      <c r="B260" s="39">
        <v>39758</v>
      </c>
      <c r="C260" s="40">
        <f ca="1">DATEDIF(B260,TODAY(),"D")</f>
        <v>5355</v>
      </c>
      <c r="D260" s="40">
        <v>1002</v>
      </c>
      <c r="E260" s="41">
        <f>IF(A260=$G$4,D260*130,IF(A260=$G$5,D260*120,IF(A260=$G$6,D260*110,D260*105)))</f>
        <v>105210</v>
      </c>
      <c r="F260" s="36"/>
      <c r="G260" s="36"/>
      <c r="H260" s="36"/>
      <c r="J260" s="50">
        <f t="shared" si="4"/>
        <v>1052.0999999999999</v>
      </c>
    </row>
    <row r="261" spans="1:10" ht="22.2" thickTop="1" thickBot="1" x14ac:dyDescent="0.35">
      <c r="A261" s="38" t="s">
        <v>11</v>
      </c>
      <c r="B261" s="39">
        <v>39754</v>
      </c>
      <c r="C261" s="40">
        <f ca="1">DATEDIF(B261,TODAY(),"D")</f>
        <v>5359</v>
      </c>
      <c r="D261" s="40">
        <v>2287</v>
      </c>
      <c r="E261" s="41">
        <f>IF(A261=$G$4,D261*130,IF(A261=$G$5,D261*120,IF(A261=$G$6,D261*110,D261*105)))</f>
        <v>297310</v>
      </c>
      <c r="F261" s="36"/>
      <c r="G261" s="36"/>
      <c r="H261" s="36"/>
      <c r="J261" s="50">
        <f t="shared" si="4"/>
        <v>2973.1</v>
      </c>
    </row>
    <row r="262" spans="1:10" ht="22.2" thickTop="1" thickBot="1" x14ac:dyDescent="0.35">
      <c r="A262" s="38" t="s">
        <v>24</v>
      </c>
      <c r="B262" s="39">
        <v>39747</v>
      </c>
      <c r="C262" s="40">
        <f ca="1">DATEDIF(B262,TODAY(),"D")</f>
        <v>5366</v>
      </c>
      <c r="D262" s="40">
        <v>682</v>
      </c>
      <c r="E262" s="41">
        <f>IF(A262=$G$4,D262*130,IF(A262=$G$5,D262*120,IF(A262=$G$6,D262*110,D262*105)))</f>
        <v>71610</v>
      </c>
      <c r="F262" s="36"/>
      <c r="G262" s="36"/>
      <c r="H262" s="36"/>
      <c r="J262" s="50">
        <f t="shared" si="4"/>
        <v>716.1</v>
      </c>
    </row>
    <row r="263" spans="1:10" ht="22.2" thickTop="1" thickBot="1" x14ac:dyDescent="0.35">
      <c r="A263" s="38" t="s">
        <v>11</v>
      </c>
      <c r="B263" s="39">
        <v>39745</v>
      </c>
      <c r="C263" s="40">
        <f ca="1">DATEDIF(B263,TODAY(),"D")</f>
        <v>5368</v>
      </c>
      <c r="D263" s="40">
        <v>1570</v>
      </c>
      <c r="E263" s="41">
        <f>IF(A263=$G$4,D263*130,IF(A263=$G$5,D263*120,IF(A263=$G$6,D263*110,D263*105)))</f>
        <v>204100</v>
      </c>
      <c r="F263" s="36"/>
      <c r="G263" s="36"/>
      <c r="H263" s="36"/>
      <c r="J263" s="50">
        <f t="shared" si="4"/>
        <v>2041</v>
      </c>
    </row>
    <row r="264" spans="1:10" ht="22.2" thickTop="1" thickBot="1" x14ac:dyDescent="0.35">
      <c r="A264" s="38" t="s">
        <v>24</v>
      </c>
      <c r="B264" s="39">
        <v>39742</v>
      </c>
      <c r="C264" s="40">
        <f ca="1">DATEDIF(B264,TODAY(),"D")</f>
        <v>5371</v>
      </c>
      <c r="D264" s="40">
        <v>724</v>
      </c>
      <c r="E264" s="41">
        <f>IF(A264=$G$4,D264*130,IF(A264=$G$5,D264*120,IF(A264=$G$6,D264*110,D264*105)))</f>
        <v>76020</v>
      </c>
      <c r="F264" s="36"/>
      <c r="G264" s="36"/>
      <c r="H264" s="36"/>
      <c r="J264" s="50">
        <f t="shared" si="4"/>
        <v>760.2</v>
      </c>
    </row>
    <row r="265" spans="1:10" ht="22.2" thickTop="1" thickBot="1" x14ac:dyDescent="0.35">
      <c r="A265" s="38" t="s">
        <v>21</v>
      </c>
      <c r="B265" s="39">
        <v>39742</v>
      </c>
      <c r="C265" s="40">
        <f ca="1">DATEDIF(B265,TODAY(),"D")</f>
        <v>5371</v>
      </c>
      <c r="D265" s="40">
        <v>905</v>
      </c>
      <c r="E265" s="41">
        <f>IF(A265=$G$4,D265*130,IF(A265=$G$5,D265*120,IF(A265=$G$6,D265*110,D265*105)))</f>
        <v>99550</v>
      </c>
      <c r="F265" s="36"/>
      <c r="G265" s="36"/>
      <c r="H265" s="36"/>
      <c r="J265" s="50">
        <f t="shared" si="4"/>
        <v>995.5</v>
      </c>
    </row>
    <row r="266" spans="1:10" ht="22.2" thickTop="1" thickBot="1" x14ac:dyDescent="0.35">
      <c r="A266" s="38" t="s">
        <v>18</v>
      </c>
      <c r="B266" s="39">
        <v>39735</v>
      </c>
      <c r="C266" s="40">
        <f ca="1">DATEDIF(B266,TODAY(),"D")</f>
        <v>5378</v>
      </c>
      <c r="D266" s="40">
        <v>1102</v>
      </c>
      <c r="E266" s="41">
        <f>IF(A266=$G$4,D266*130,IF(A266=$G$5,D266*120,IF(A266=$G$6,D266*110,D266*105)))</f>
        <v>132240</v>
      </c>
      <c r="F266" s="36"/>
      <c r="G266" s="36"/>
      <c r="H266" s="36"/>
      <c r="J266" s="50">
        <f t="shared" si="4"/>
        <v>1102</v>
      </c>
    </row>
    <row r="267" spans="1:10" ht="22.2" thickTop="1" thickBot="1" x14ac:dyDescent="0.35">
      <c r="A267" s="38" t="s">
        <v>24</v>
      </c>
      <c r="B267" s="39">
        <v>39733</v>
      </c>
      <c r="C267" s="40">
        <f ca="1">DATEDIF(B267,TODAY(),"D")</f>
        <v>5380</v>
      </c>
      <c r="D267" s="40">
        <v>740</v>
      </c>
      <c r="E267" s="41">
        <f>IF(A267=$G$4,D267*130,IF(A267=$G$5,D267*120,IF(A267=$G$6,D267*110,D267*105)))</f>
        <v>77700</v>
      </c>
      <c r="F267" s="36"/>
      <c r="G267" s="36"/>
      <c r="H267" s="36"/>
      <c r="J267" s="50">
        <f t="shared" si="4"/>
        <v>777</v>
      </c>
    </row>
    <row r="268" spans="1:10" ht="22.2" thickTop="1" thickBot="1" x14ac:dyDescent="0.35">
      <c r="A268" s="38" t="s">
        <v>18</v>
      </c>
      <c r="B268" s="39">
        <v>39731</v>
      </c>
      <c r="C268" s="40">
        <f ca="1">DATEDIF(B268,TODAY(),"D")</f>
        <v>5382</v>
      </c>
      <c r="D268" s="40">
        <v>1128</v>
      </c>
      <c r="E268" s="41">
        <f>IF(A268=$G$4,D268*130,IF(A268=$G$5,D268*120,IF(A268=$G$6,D268*110,D268*105)))</f>
        <v>135360</v>
      </c>
      <c r="F268" s="36"/>
      <c r="G268" s="36"/>
      <c r="H268" s="36"/>
      <c r="J268" s="50">
        <f t="shared" si="4"/>
        <v>1128</v>
      </c>
    </row>
    <row r="269" spans="1:10" ht="22.2" thickTop="1" thickBot="1" x14ac:dyDescent="0.35">
      <c r="A269" s="38" t="s">
        <v>11</v>
      </c>
      <c r="B269" s="39">
        <v>39728</v>
      </c>
      <c r="C269" s="40">
        <f ca="1">DATEDIF(B269,TODAY(),"D")</f>
        <v>5385</v>
      </c>
      <c r="D269" s="40">
        <v>2098</v>
      </c>
      <c r="E269" s="41">
        <f>IF(A269=$G$4,D269*130,IF(A269=$G$5,D269*120,IF(A269=$G$6,D269*110,D269*105)))</f>
        <v>272740</v>
      </c>
      <c r="F269" s="36"/>
      <c r="G269" s="36"/>
      <c r="H269" s="36"/>
      <c r="J269" s="50">
        <f t="shared" si="4"/>
        <v>2727.4</v>
      </c>
    </row>
    <row r="270" spans="1:10" ht="22.2" thickTop="1" thickBot="1" x14ac:dyDescent="0.35">
      <c r="A270" s="38" t="s">
        <v>21</v>
      </c>
      <c r="B270" s="39">
        <v>39728</v>
      </c>
      <c r="C270" s="40">
        <f ca="1">DATEDIF(B270,TODAY(),"D")</f>
        <v>5385</v>
      </c>
      <c r="D270" s="40">
        <v>692</v>
      </c>
      <c r="E270" s="41">
        <f>IF(A270=$G$4,D270*130,IF(A270=$G$5,D270*120,IF(A270=$G$6,D270*110,D270*105)))</f>
        <v>76120</v>
      </c>
      <c r="F270" s="36"/>
      <c r="G270" s="36"/>
      <c r="H270" s="36"/>
      <c r="J270" s="50">
        <f t="shared" si="4"/>
        <v>761.2</v>
      </c>
    </row>
    <row r="271" spans="1:10" ht="22.2" thickTop="1" thickBot="1" x14ac:dyDescent="0.35">
      <c r="A271" s="38" t="s">
        <v>18</v>
      </c>
      <c r="B271" s="39">
        <v>39728</v>
      </c>
      <c r="C271" s="40">
        <f ca="1">DATEDIF(B271,TODAY(),"D")</f>
        <v>5385</v>
      </c>
      <c r="D271" s="40">
        <v>1058</v>
      </c>
      <c r="E271" s="41">
        <f>IF(A271=$G$4,D271*130,IF(A271=$G$5,D271*120,IF(A271=$G$6,D271*110,D271*105)))</f>
        <v>126960</v>
      </c>
      <c r="F271" s="36"/>
      <c r="G271" s="36"/>
      <c r="H271" s="36"/>
      <c r="J271" s="50">
        <f t="shared" si="4"/>
        <v>1058</v>
      </c>
    </row>
    <row r="272" spans="1:10" ht="22.2" thickTop="1" thickBot="1" x14ac:dyDescent="0.35">
      <c r="A272" s="38" t="s">
        <v>11</v>
      </c>
      <c r="B272" s="39">
        <v>39722</v>
      </c>
      <c r="C272" s="40">
        <f ca="1">DATEDIF(B272,TODAY(),"D")</f>
        <v>5391</v>
      </c>
      <c r="D272" s="40">
        <v>2043</v>
      </c>
      <c r="E272" s="41">
        <f>IF(A272=$G$4,D272*130,IF(A272=$G$5,D272*120,IF(A272=$G$6,D272*110,D272*105)))</f>
        <v>265590</v>
      </c>
      <c r="F272" s="36"/>
      <c r="G272" s="36"/>
      <c r="H272" s="36"/>
      <c r="J272" s="50">
        <f t="shared" si="4"/>
        <v>2655.9</v>
      </c>
    </row>
    <row r="273" spans="1:10" ht="22.2" thickTop="1" thickBot="1" x14ac:dyDescent="0.35">
      <c r="A273" s="38" t="s">
        <v>21</v>
      </c>
      <c r="B273" s="39">
        <v>39720</v>
      </c>
      <c r="C273" s="40">
        <f ca="1">DATEDIF(B273,TODAY(),"D")</f>
        <v>5393</v>
      </c>
      <c r="D273" s="40">
        <v>1086</v>
      </c>
      <c r="E273" s="41">
        <f>IF(A273=$G$4,D273*130,IF(A273=$G$5,D273*120,IF(A273=$G$6,D273*110,D273*105)))</f>
        <v>119460</v>
      </c>
      <c r="F273" s="36"/>
      <c r="G273" s="36"/>
      <c r="H273" s="36"/>
      <c r="J273" s="50">
        <f t="shared" si="4"/>
        <v>1194.5999999999999</v>
      </c>
    </row>
    <row r="274" spans="1:10" ht="22.2" thickTop="1" thickBot="1" x14ac:dyDescent="0.35">
      <c r="A274" s="38" t="s">
        <v>21</v>
      </c>
      <c r="B274" s="39">
        <v>39719</v>
      </c>
      <c r="C274" s="40">
        <f ca="1">DATEDIF(B274,TODAY(),"D")</f>
        <v>5394</v>
      </c>
      <c r="D274" s="40">
        <v>784</v>
      </c>
      <c r="E274" s="41">
        <f>IF(A274=$G$4,D274*130,IF(A274=$G$5,D274*120,IF(A274=$G$6,D274*110,D274*105)))</f>
        <v>86240</v>
      </c>
      <c r="F274" s="36"/>
      <c r="G274" s="36"/>
      <c r="H274" s="36"/>
      <c r="J274" s="50">
        <f t="shared" si="4"/>
        <v>862.4</v>
      </c>
    </row>
    <row r="275" spans="1:10" ht="22.2" thickTop="1" thickBot="1" x14ac:dyDescent="0.35">
      <c r="A275" s="38" t="s">
        <v>11</v>
      </c>
      <c r="B275" s="39">
        <v>39704</v>
      </c>
      <c r="C275" s="40">
        <f ca="1">DATEDIF(B275,TODAY(),"D")</f>
        <v>5409</v>
      </c>
      <c r="D275" s="40">
        <v>2379</v>
      </c>
      <c r="E275" s="41">
        <f>IF(A275=$G$4,D275*130,IF(A275=$G$5,D275*120,IF(A275=$G$6,D275*110,D275*105)))</f>
        <v>309270</v>
      </c>
      <c r="F275" s="36"/>
      <c r="G275" s="36"/>
      <c r="H275" s="36"/>
      <c r="J275" s="50">
        <f t="shared" si="4"/>
        <v>3092.7</v>
      </c>
    </row>
    <row r="276" spans="1:10" ht="22.2" thickTop="1" thickBot="1" x14ac:dyDescent="0.35">
      <c r="A276" s="38" t="s">
        <v>11</v>
      </c>
      <c r="B276" s="39">
        <v>39703</v>
      </c>
      <c r="C276" s="40">
        <f ca="1">DATEDIF(B276,TODAY(),"D")</f>
        <v>5410</v>
      </c>
      <c r="D276" s="40">
        <v>1650</v>
      </c>
      <c r="E276" s="41">
        <f>IF(A276=$G$4,D276*130,IF(A276=$G$5,D276*120,IF(A276=$G$6,D276*110,D276*105)))</f>
        <v>214500</v>
      </c>
      <c r="F276" s="36"/>
      <c r="G276" s="36"/>
      <c r="H276" s="36"/>
      <c r="J276" s="50">
        <f t="shared" si="4"/>
        <v>2145</v>
      </c>
    </row>
    <row r="277" spans="1:10" ht="22.2" thickTop="1" thickBot="1" x14ac:dyDescent="0.35">
      <c r="A277" s="38" t="s">
        <v>18</v>
      </c>
      <c r="B277" s="39">
        <v>39697</v>
      </c>
      <c r="C277" s="40">
        <f ca="1">DATEDIF(B277,TODAY(),"D")</f>
        <v>5416</v>
      </c>
      <c r="D277" s="40">
        <v>1082</v>
      </c>
      <c r="E277" s="41">
        <f>IF(A277=$G$4,D277*130,IF(A277=$G$5,D277*120,IF(A277=$G$6,D277*110,D277*105)))</f>
        <v>129840</v>
      </c>
      <c r="F277" s="36"/>
      <c r="G277" s="36"/>
      <c r="H277" s="36"/>
      <c r="J277" s="50">
        <f t="shared" si="4"/>
        <v>1082</v>
      </c>
    </row>
    <row r="278" spans="1:10" ht="22.2" thickTop="1" thickBot="1" x14ac:dyDescent="0.35">
      <c r="A278" s="38" t="s">
        <v>11</v>
      </c>
      <c r="B278" s="39">
        <v>39696</v>
      </c>
      <c r="C278" s="40">
        <f ca="1">DATEDIF(B278,TODAY(),"D")</f>
        <v>5417</v>
      </c>
      <c r="D278" s="40">
        <v>2404</v>
      </c>
      <c r="E278" s="41">
        <f>IF(A278=$G$4,D278*130,IF(A278=$G$5,D278*120,IF(A278=$G$6,D278*110,D278*105)))</f>
        <v>312520</v>
      </c>
      <c r="F278" s="36"/>
      <c r="G278" s="36"/>
      <c r="H278" s="36"/>
      <c r="J278" s="50">
        <f t="shared" si="4"/>
        <v>3125.2</v>
      </c>
    </row>
    <row r="279" spans="1:10" ht="22.2" thickTop="1" thickBot="1" x14ac:dyDescent="0.35">
      <c r="A279" s="38" t="s">
        <v>11</v>
      </c>
      <c r="B279" s="39">
        <v>39692</v>
      </c>
      <c r="C279" s="40">
        <f ca="1">DATEDIF(B279,TODAY(),"D")</f>
        <v>5421</v>
      </c>
      <c r="D279" s="40">
        <v>2049</v>
      </c>
      <c r="E279" s="41">
        <f>IF(A279=$G$4,D279*130,IF(A279=$G$5,D279*120,IF(A279=$G$6,D279*110,D279*105)))</f>
        <v>266370</v>
      </c>
      <c r="F279" s="36"/>
      <c r="G279" s="36"/>
      <c r="H279" s="36"/>
      <c r="J279" s="50">
        <f t="shared" si="4"/>
        <v>2663.7</v>
      </c>
    </row>
    <row r="280" spans="1:10" ht="22.2" thickTop="1" thickBot="1" x14ac:dyDescent="0.35">
      <c r="A280" s="38" t="s">
        <v>11</v>
      </c>
      <c r="B280" s="39">
        <v>39688</v>
      </c>
      <c r="C280" s="40">
        <f ca="1">DATEDIF(B280,TODAY(),"D")</f>
        <v>5425</v>
      </c>
      <c r="D280" s="40">
        <v>2311</v>
      </c>
      <c r="E280" s="41">
        <f>IF(A280=$G$4,D280*130,IF(A280=$G$5,D280*120,IF(A280=$G$6,D280*110,D280*105)))</f>
        <v>300430</v>
      </c>
      <c r="F280" s="36"/>
      <c r="G280" s="36"/>
      <c r="H280" s="36"/>
      <c r="J280" s="50">
        <f t="shared" si="4"/>
        <v>3004.3</v>
      </c>
    </row>
    <row r="281" spans="1:10" ht="22.2" thickTop="1" thickBot="1" x14ac:dyDescent="0.35">
      <c r="A281" s="38" t="s">
        <v>18</v>
      </c>
      <c r="B281" s="39">
        <v>39687</v>
      </c>
      <c r="C281" s="40">
        <f ca="1">DATEDIF(B281,TODAY(),"D")</f>
        <v>5426</v>
      </c>
      <c r="D281" s="40">
        <v>1029</v>
      </c>
      <c r="E281" s="41">
        <f>IF(A281=$G$4,D281*130,IF(A281=$G$5,D281*120,IF(A281=$G$6,D281*110,D281*105)))</f>
        <v>123480</v>
      </c>
      <c r="F281" s="36"/>
      <c r="G281" s="36"/>
      <c r="H281" s="36"/>
      <c r="J281" s="50">
        <f t="shared" si="4"/>
        <v>1029</v>
      </c>
    </row>
    <row r="282" spans="1:10" ht="22.2" thickTop="1" thickBot="1" x14ac:dyDescent="0.35">
      <c r="A282" s="38" t="s">
        <v>11</v>
      </c>
      <c r="B282" s="39">
        <v>39683</v>
      </c>
      <c r="C282" s="40">
        <f ca="1">DATEDIF(B282,TODAY(),"D")</f>
        <v>5430</v>
      </c>
      <c r="D282" s="40">
        <v>2306</v>
      </c>
      <c r="E282" s="41">
        <f>IF(A282=$G$4,D282*130,IF(A282=$G$5,D282*120,IF(A282=$G$6,D282*110,D282*105)))</f>
        <v>299780</v>
      </c>
      <c r="F282" s="36"/>
      <c r="G282" s="36"/>
      <c r="H282" s="36"/>
      <c r="J282" s="50">
        <f t="shared" si="4"/>
        <v>2997.8</v>
      </c>
    </row>
    <row r="283" spans="1:10" ht="22.2" thickTop="1" thickBot="1" x14ac:dyDescent="0.35">
      <c r="A283" s="38" t="s">
        <v>11</v>
      </c>
      <c r="B283" s="39">
        <v>39679</v>
      </c>
      <c r="C283" s="40">
        <f ca="1">DATEDIF(B283,TODAY(),"D")</f>
        <v>5434</v>
      </c>
      <c r="D283" s="40">
        <v>2192</v>
      </c>
      <c r="E283" s="41">
        <f>IF(A283=$G$4,D283*130,IF(A283=$G$5,D283*120,IF(A283=$G$6,D283*110,D283*105)))</f>
        <v>284960</v>
      </c>
      <c r="F283" s="36"/>
      <c r="G283" s="36"/>
      <c r="H283" s="36"/>
      <c r="J283" s="50">
        <f t="shared" si="4"/>
        <v>2849.6</v>
      </c>
    </row>
    <row r="284" spans="1:10" ht="22.2" thickTop="1" thickBot="1" x14ac:dyDescent="0.35">
      <c r="A284" s="38" t="s">
        <v>11</v>
      </c>
      <c r="B284" s="39">
        <v>39678</v>
      </c>
      <c r="C284" s="40">
        <f ca="1">DATEDIF(B284,TODAY(),"D")</f>
        <v>5435</v>
      </c>
      <c r="D284" s="40">
        <v>1522</v>
      </c>
      <c r="E284" s="41">
        <f>IF(A284=$G$4,D284*130,IF(A284=$G$5,D284*120,IF(A284=$G$6,D284*110,D284*105)))</f>
        <v>197860</v>
      </c>
      <c r="F284" s="36"/>
      <c r="G284" s="36"/>
      <c r="H284" s="36"/>
      <c r="J284" s="50">
        <f t="shared" si="4"/>
        <v>1978.6</v>
      </c>
    </row>
    <row r="285" spans="1:10" ht="22.2" thickTop="1" thickBot="1" x14ac:dyDescent="0.35">
      <c r="A285" s="38" t="s">
        <v>11</v>
      </c>
      <c r="B285" s="39">
        <v>39673</v>
      </c>
      <c r="C285" s="40">
        <f ca="1">DATEDIF(B285,TODAY(),"D")</f>
        <v>5440</v>
      </c>
      <c r="D285" s="40">
        <v>1984</v>
      </c>
      <c r="E285" s="41">
        <f>IF(A285=$G$4,D285*130,IF(A285=$G$5,D285*120,IF(A285=$G$6,D285*110,D285*105)))</f>
        <v>257920</v>
      </c>
      <c r="F285" s="36"/>
      <c r="G285" s="36"/>
      <c r="H285" s="36"/>
      <c r="J285" s="50">
        <f t="shared" si="4"/>
        <v>2579.1999999999998</v>
      </c>
    </row>
    <row r="286" spans="1:10" ht="22.2" thickTop="1" thickBot="1" x14ac:dyDescent="0.35">
      <c r="A286" s="38" t="s">
        <v>18</v>
      </c>
      <c r="B286" s="39">
        <v>39662</v>
      </c>
      <c r="C286" s="40">
        <f ca="1">DATEDIF(B286,TODAY(),"D")</f>
        <v>5451</v>
      </c>
      <c r="D286" s="40">
        <v>1197</v>
      </c>
      <c r="E286" s="41">
        <f>IF(A286=$G$4,D286*130,IF(A286=$G$5,D286*120,IF(A286=$G$6,D286*110,D286*105)))</f>
        <v>143640</v>
      </c>
      <c r="F286" s="36"/>
      <c r="G286" s="36"/>
      <c r="H286" s="36"/>
      <c r="J286" s="50">
        <f t="shared" si="4"/>
        <v>1197</v>
      </c>
    </row>
    <row r="287" spans="1:10" ht="22.2" thickTop="1" thickBot="1" x14ac:dyDescent="0.35">
      <c r="A287" s="38" t="s">
        <v>11</v>
      </c>
      <c r="B287" s="39">
        <v>39657</v>
      </c>
      <c r="C287" s="40">
        <f ca="1">DATEDIF(B287,TODAY(),"D")</f>
        <v>5456</v>
      </c>
      <c r="D287" s="40">
        <v>2340</v>
      </c>
      <c r="E287" s="41">
        <f>IF(A287=$G$4,D287*130,IF(A287=$G$5,D287*120,IF(A287=$G$6,D287*110,D287*105)))</f>
        <v>304200</v>
      </c>
      <c r="F287" s="36"/>
      <c r="G287" s="36"/>
      <c r="H287" s="36"/>
      <c r="J287" s="50">
        <f t="shared" si="4"/>
        <v>3042</v>
      </c>
    </row>
    <row r="288" spans="1:10" ht="22.2" thickTop="1" thickBot="1" x14ac:dyDescent="0.35">
      <c r="A288" s="38" t="s">
        <v>11</v>
      </c>
      <c r="B288" s="39">
        <v>39655</v>
      </c>
      <c r="C288" s="40">
        <f ca="1">DATEDIF(B288,TODAY(),"D")</f>
        <v>5458</v>
      </c>
      <c r="D288" s="40">
        <v>2087</v>
      </c>
      <c r="E288" s="41">
        <f>IF(A288=$G$4,D288*130,IF(A288=$G$5,D288*120,IF(A288=$G$6,D288*110,D288*105)))</f>
        <v>271310</v>
      </c>
      <c r="F288" s="36"/>
      <c r="G288" s="36"/>
      <c r="H288" s="36"/>
      <c r="J288" s="50">
        <f t="shared" si="4"/>
        <v>2713.1</v>
      </c>
    </row>
    <row r="289" spans="1:10" ht="22.2" thickTop="1" thickBot="1" x14ac:dyDescent="0.35">
      <c r="A289" s="38" t="s">
        <v>11</v>
      </c>
      <c r="B289" s="39">
        <v>39654</v>
      </c>
      <c r="C289" s="40">
        <f ca="1">DATEDIF(B289,TODAY(),"D")</f>
        <v>5459</v>
      </c>
      <c r="D289" s="40">
        <v>2179</v>
      </c>
      <c r="E289" s="41">
        <f>IF(A289=$G$4,D289*130,IF(A289=$G$5,D289*120,IF(A289=$G$6,D289*110,D289*105)))</f>
        <v>283270</v>
      </c>
      <c r="F289" s="36"/>
      <c r="G289" s="36"/>
      <c r="H289" s="36"/>
      <c r="J289" s="50">
        <f t="shared" si="4"/>
        <v>2832.7</v>
      </c>
    </row>
    <row r="290" spans="1:10" ht="22.2" thickTop="1" thickBot="1" x14ac:dyDescent="0.35">
      <c r="A290" s="38" t="s">
        <v>21</v>
      </c>
      <c r="B290" s="39">
        <v>39648</v>
      </c>
      <c r="C290" s="40">
        <f ca="1">DATEDIF(B290,TODAY(),"D")</f>
        <v>5465</v>
      </c>
      <c r="D290" s="40">
        <v>971</v>
      </c>
      <c r="E290" s="41">
        <f>IF(A290=$G$4,D290*130,IF(A290=$G$5,D290*120,IF(A290=$G$6,D290*110,D290*105)))</f>
        <v>106810</v>
      </c>
      <c r="F290" s="36"/>
      <c r="G290" s="36"/>
      <c r="H290" s="36"/>
      <c r="J290" s="50">
        <f t="shared" si="4"/>
        <v>1068.0999999999999</v>
      </c>
    </row>
    <row r="291" spans="1:10" ht="22.2" thickTop="1" thickBot="1" x14ac:dyDescent="0.35">
      <c r="A291" s="38" t="s">
        <v>11</v>
      </c>
      <c r="B291" s="39">
        <v>39646</v>
      </c>
      <c r="C291" s="40">
        <f ca="1">DATEDIF(B291,TODAY(),"D")</f>
        <v>5467</v>
      </c>
      <c r="D291" s="40">
        <v>2374</v>
      </c>
      <c r="E291" s="41">
        <f>IF(A291=$G$4,D291*130,IF(A291=$G$5,D291*120,IF(A291=$G$6,D291*110,D291*105)))</f>
        <v>308620</v>
      </c>
      <c r="F291" s="36"/>
      <c r="G291" s="36"/>
      <c r="H291" s="36"/>
      <c r="J291" s="50">
        <f t="shared" si="4"/>
        <v>3086.2</v>
      </c>
    </row>
    <row r="292" spans="1:10" ht="22.2" thickTop="1" thickBot="1" x14ac:dyDescent="0.35">
      <c r="A292" s="38" t="s">
        <v>21</v>
      </c>
      <c r="B292" s="39">
        <v>39639</v>
      </c>
      <c r="C292" s="40">
        <f ca="1">DATEDIF(B292,TODAY(),"D")</f>
        <v>5474</v>
      </c>
      <c r="D292" s="40">
        <v>819</v>
      </c>
      <c r="E292" s="41">
        <f>IF(A292=$G$4,D292*130,IF(A292=$G$5,D292*120,IF(A292=$G$6,D292*110,D292*105)))</f>
        <v>90090</v>
      </c>
      <c r="F292" s="36"/>
      <c r="G292" s="36"/>
      <c r="H292" s="36"/>
      <c r="J292" s="50">
        <f t="shared" si="4"/>
        <v>900.9</v>
      </c>
    </row>
    <row r="293" spans="1:10" ht="22.2" thickTop="1" thickBot="1" x14ac:dyDescent="0.35">
      <c r="A293" s="38" t="s">
        <v>21</v>
      </c>
      <c r="B293" s="39">
        <v>39633</v>
      </c>
      <c r="C293" s="40">
        <f ca="1">DATEDIF(B293,TODAY(),"D")</f>
        <v>5480</v>
      </c>
      <c r="D293" s="40">
        <v>699</v>
      </c>
      <c r="E293" s="41">
        <f>IF(A293=$G$4,D293*130,IF(A293=$G$5,D293*120,IF(A293=$G$6,D293*110,D293*105)))</f>
        <v>76890</v>
      </c>
      <c r="F293" s="36"/>
      <c r="G293" s="36"/>
      <c r="H293" s="36"/>
      <c r="J293" s="50">
        <f t="shared" si="4"/>
        <v>768.9</v>
      </c>
    </row>
    <row r="294" spans="1:10" ht="22.2" thickTop="1" thickBot="1" x14ac:dyDescent="0.35">
      <c r="A294" s="38" t="s">
        <v>21</v>
      </c>
      <c r="B294" s="39">
        <v>39623</v>
      </c>
      <c r="C294" s="40">
        <f ca="1">DATEDIF(B294,TODAY(),"D")</f>
        <v>5490</v>
      </c>
      <c r="D294" s="40">
        <v>758</v>
      </c>
      <c r="E294" s="41">
        <f>IF(A294=$G$4,D294*130,IF(A294=$G$5,D294*120,IF(A294=$G$6,D294*110,D294*105)))</f>
        <v>83380</v>
      </c>
      <c r="F294" s="36"/>
      <c r="G294" s="36"/>
      <c r="H294" s="36"/>
      <c r="J294" s="50">
        <f t="shared" si="4"/>
        <v>833.8</v>
      </c>
    </row>
    <row r="295" spans="1:10" ht="22.2" thickTop="1" thickBot="1" x14ac:dyDescent="0.35">
      <c r="A295" s="38" t="s">
        <v>21</v>
      </c>
      <c r="B295" s="39">
        <v>39616</v>
      </c>
      <c r="C295" s="40">
        <f ca="1">DATEDIF(B295,TODAY(),"D")</f>
        <v>5497</v>
      </c>
      <c r="D295" s="40">
        <v>752</v>
      </c>
      <c r="E295" s="41">
        <f>IF(A295=$G$4,D295*130,IF(A295=$G$5,D295*120,IF(A295=$G$6,D295*110,D295*105)))</f>
        <v>82720</v>
      </c>
      <c r="F295" s="36"/>
      <c r="G295" s="36"/>
      <c r="H295" s="36"/>
      <c r="J295" s="50">
        <f t="shared" si="4"/>
        <v>827.2</v>
      </c>
    </row>
    <row r="296" spans="1:10" ht="22.2" thickTop="1" thickBot="1" x14ac:dyDescent="0.35">
      <c r="A296" s="38" t="s">
        <v>21</v>
      </c>
      <c r="B296" s="39">
        <v>39603</v>
      </c>
      <c r="C296" s="40">
        <f ca="1">DATEDIF(B296,TODAY(),"D")</f>
        <v>5510</v>
      </c>
      <c r="D296" s="40">
        <v>1020</v>
      </c>
      <c r="E296" s="41">
        <f>IF(A296=$G$4,D296*130,IF(A296=$G$5,D296*120,IF(A296=$G$6,D296*110,D296*105)))</f>
        <v>112200</v>
      </c>
      <c r="F296" s="36"/>
      <c r="G296" s="36"/>
      <c r="H296" s="36"/>
      <c r="J296" s="50">
        <f t="shared" si="4"/>
        <v>1122</v>
      </c>
    </row>
    <row r="297" spans="1:10" ht="22.2" thickTop="1" thickBot="1" x14ac:dyDescent="0.35">
      <c r="A297" s="38" t="s">
        <v>11</v>
      </c>
      <c r="B297" s="39">
        <v>39602</v>
      </c>
      <c r="C297" s="40">
        <f ca="1">DATEDIF(B297,TODAY(),"D")</f>
        <v>5511</v>
      </c>
      <c r="D297" s="40">
        <v>1578</v>
      </c>
      <c r="E297" s="41">
        <f>IF(A297=$G$4,D297*130,IF(A297=$G$5,D297*120,IF(A297=$G$6,D297*110,D297*105)))</f>
        <v>205140</v>
      </c>
      <c r="F297" s="36"/>
      <c r="G297" s="36"/>
      <c r="H297" s="36"/>
      <c r="J297" s="50">
        <f t="shared" si="4"/>
        <v>2051.4</v>
      </c>
    </row>
    <row r="298" spans="1:10" ht="22.2" thickTop="1" thickBot="1" x14ac:dyDescent="0.35">
      <c r="A298" s="38" t="s">
        <v>11</v>
      </c>
      <c r="B298" s="39">
        <v>39597</v>
      </c>
      <c r="C298" s="40">
        <f ca="1">DATEDIF(B298,TODAY(),"D")</f>
        <v>5516</v>
      </c>
      <c r="D298" s="40">
        <v>1708</v>
      </c>
      <c r="E298" s="41">
        <f>IF(A298=$G$4,D298*130,IF(A298=$G$5,D298*120,IF(A298=$G$6,D298*110,D298*105)))</f>
        <v>222040</v>
      </c>
      <c r="F298" s="36"/>
      <c r="G298" s="36"/>
      <c r="H298" s="36"/>
      <c r="J298" s="50">
        <f t="shared" si="4"/>
        <v>2220.4</v>
      </c>
    </row>
    <row r="299" spans="1:10" ht="22.2" thickTop="1" thickBot="1" x14ac:dyDescent="0.35">
      <c r="A299" s="38" t="s">
        <v>21</v>
      </c>
      <c r="B299" s="39">
        <v>39592</v>
      </c>
      <c r="C299" s="40">
        <f ca="1">DATEDIF(B299,TODAY(),"D")</f>
        <v>5521</v>
      </c>
      <c r="D299" s="40">
        <v>986</v>
      </c>
      <c r="E299" s="41">
        <f>IF(A299=$G$4,D299*130,IF(A299=$G$5,D299*120,IF(A299=$G$6,D299*110,D299*105)))</f>
        <v>108460</v>
      </c>
      <c r="F299" s="36"/>
      <c r="G299" s="36"/>
      <c r="H299" s="36"/>
      <c r="J299" s="50">
        <f t="shared" si="4"/>
        <v>1084.5999999999999</v>
      </c>
    </row>
    <row r="300" spans="1:10" ht="22.2" thickTop="1" thickBot="1" x14ac:dyDescent="0.35">
      <c r="A300" s="38" t="s">
        <v>21</v>
      </c>
      <c r="B300" s="39">
        <v>39592</v>
      </c>
      <c r="C300" s="40">
        <f ca="1">DATEDIF(B300,TODAY(),"D")</f>
        <v>5521</v>
      </c>
      <c r="D300" s="40">
        <v>812</v>
      </c>
      <c r="E300" s="41">
        <f>IF(A300=$G$4,D300*130,IF(A300=$G$5,D300*120,IF(A300=$G$6,D300*110,D300*105)))</f>
        <v>89320</v>
      </c>
      <c r="F300" s="36"/>
      <c r="G300" s="36"/>
      <c r="H300" s="36"/>
      <c r="J300" s="50">
        <f t="shared" si="4"/>
        <v>893.2</v>
      </c>
    </row>
    <row r="301" spans="1:10" ht="22.2" thickTop="1" thickBot="1" x14ac:dyDescent="0.35">
      <c r="A301" s="38" t="s">
        <v>11</v>
      </c>
      <c r="B301" s="39">
        <v>39588</v>
      </c>
      <c r="C301" s="40">
        <f ca="1">DATEDIF(B301,TODAY(),"D")</f>
        <v>5525</v>
      </c>
      <c r="D301" s="40">
        <v>1926</v>
      </c>
      <c r="E301" s="41">
        <f>IF(A301=$G$4,D301*130,IF(A301=$G$5,D301*120,IF(A301=$G$6,D301*110,D301*105)))</f>
        <v>250380</v>
      </c>
      <c r="F301" s="36"/>
      <c r="G301" s="36"/>
      <c r="H301" s="36"/>
      <c r="J301" s="50">
        <f t="shared" si="4"/>
        <v>2503.8000000000002</v>
      </c>
    </row>
    <row r="302" spans="1:10" ht="22.2" thickTop="1" thickBot="1" x14ac:dyDescent="0.35">
      <c r="A302" s="38" t="s">
        <v>21</v>
      </c>
      <c r="B302" s="39">
        <v>39545</v>
      </c>
      <c r="C302" s="40">
        <f ca="1">DATEDIF(B302,TODAY(),"D")</f>
        <v>5568</v>
      </c>
      <c r="D302" s="40">
        <v>726</v>
      </c>
      <c r="E302" s="41">
        <f>IF(A302=$G$4,D302*130,IF(A302=$G$5,D302*120,IF(A302=$G$6,D302*110,D302*105)))</f>
        <v>79860</v>
      </c>
      <c r="F302" s="36"/>
      <c r="G302" s="36"/>
      <c r="H302" s="36"/>
      <c r="J302" s="50">
        <f t="shared" si="4"/>
        <v>798.6</v>
      </c>
    </row>
    <row r="303" spans="1:10" ht="22.2" thickTop="1" thickBot="1" x14ac:dyDescent="0.35">
      <c r="A303" s="38" t="s">
        <v>21</v>
      </c>
      <c r="B303" s="39">
        <v>39539</v>
      </c>
      <c r="C303" s="40">
        <f ca="1">DATEDIF(B303,TODAY(),"D")</f>
        <v>5574</v>
      </c>
      <c r="D303" s="40">
        <v>847</v>
      </c>
      <c r="E303" s="41">
        <f>IF(A303=$G$4,D303*130,IF(A303=$G$5,D303*120,IF(A303=$G$6,D303*110,D303*105)))</f>
        <v>93170</v>
      </c>
      <c r="F303" s="36"/>
      <c r="G303" s="36"/>
      <c r="H303" s="36"/>
      <c r="J303" s="50">
        <f t="shared" si="4"/>
        <v>931.7</v>
      </c>
    </row>
    <row r="304" spans="1:10" ht="22.2" thickTop="1" thickBot="1" x14ac:dyDescent="0.35">
      <c r="A304" s="38" t="s">
        <v>11</v>
      </c>
      <c r="B304" s="39">
        <v>39539</v>
      </c>
      <c r="C304" s="40">
        <f ca="1">DATEDIF(B304,TODAY(),"D")</f>
        <v>5574</v>
      </c>
      <c r="D304" s="40">
        <v>1720</v>
      </c>
      <c r="E304" s="41">
        <f>IF(A304=$G$4,D304*130,IF(A304=$G$5,D304*120,IF(A304=$G$6,D304*110,D304*105)))</f>
        <v>223600</v>
      </c>
      <c r="F304" s="36"/>
      <c r="G304" s="36"/>
      <c r="H304" s="36"/>
      <c r="J304" s="50">
        <f t="shared" si="4"/>
        <v>2236</v>
      </c>
    </row>
    <row r="305" spans="1:10" ht="22.2" thickTop="1" thickBot="1" x14ac:dyDescent="0.35">
      <c r="A305" s="38" t="s">
        <v>21</v>
      </c>
      <c r="B305" s="39">
        <v>39538</v>
      </c>
      <c r="C305" s="40">
        <f ca="1">DATEDIF(B305,TODAY(),"D")</f>
        <v>5575</v>
      </c>
      <c r="D305" s="40">
        <v>733</v>
      </c>
      <c r="E305" s="41">
        <f>IF(A305=$G$4,D305*130,IF(A305=$G$5,D305*120,IF(A305=$G$6,D305*110,D305*105)))</f>
        <v>80630</v>
      </c>
      <c r="F305" s="36"/>
      <c r="G305" s="36"/>
      <c r="H305" s="36"/>
      <c r="J305" s="50">
        <f t="shared" si="4"/>
        <v>806.3</v>
      </c>
    </row>
    <row r="306" spans="1:10" ht="22.2" thickTop="1" thickBot="1" x14ac:dyDescent="0.35">
      <c r="A306" s="38" t="s">
        <v>18</v>
      </c>
      <c r="B306" s="39">
        <v>39535</v>
      </c>
      <c r="C306" s="40">
        <f ca="1">DATEDIF(B306,TODAY(),"D")</f>
        <v>5578</v>
      </c>
      <c r="D306" s="40">
        <v>1192</v>
      </c>
      <c r="E306" s="41">
        <f>IF(A306=$G$4,D306*130,IF(A306=$G$5,D306*120,IF(A306=$G$6,D306*110,D306*105)))</f>
        <v>143040</v>
      </c>
      <c r="F306" s="36"/>
      <c r="G306" s="36"/>
      <c r="H306" s="36"/>
      <c r="J306" s="50">
        <f t="shared" si="4"/>
        <v>1192</v>
      </c>
    </row>
    <row r="307" spans="1:10" ht="22.2" thickTop="1" thickBot="1" x14ac:dyDescent="0.35">
      <c r="A307" s="38" t="s">
        <v>21</v>
      </c>
      <c r="B307" s="39">
        <v>39534</v>
      </c>
      <c r="C307" s="40">
        <f ca="1">DATEDIF(B307,TODAY(),"D")</f>
        <v>5579</v>
      </c>
      <c r="D307" s="40">
        <v>981</v>
      </c>
      <c r="E307" s="41">
        <f>IF(A307=$G$4,D307*130,IF(A307=$G$5,D307*120,IF(A307=$G$6,D307*110,D307*105)))</f>
        <v>107910</v>
      </c>
      <c r="F307" s="36"/>
      <c r="G307" s="36"/>
      <c r="H307" s="36"/>
      <c r="J307" s="50">
        <f t="shared" si="4"/>
        <v>1079.0999999999999</v>
      </c>
    </row>
    <row r="308" spans="1:10" ht="22.2" thickTop="1" thickBot="1" x14ac:dyDescent="0.35">
      <c r="A308" s="38" t="s">
        <v>21</v>
      </c>
      <c r="B308" s="39">
        <v>39529</v>
      </c>
      <c r="C308" s="40">
        <f ca="1">DATEDIF(B308,TODAY(),"D")</f>
        <v>5584</v>
      </c>
      <c r="D308" s="40">
        <v>994</v>
      </c>
      <c r="E308" s="41">
        <f>IF(A308=$G$4,D308*130,IF(A308=$G$5,D308*120,IF(A308=$G$6,D308*110,D308*105)))</f>
        <v>109340</v>
      </c>
      <c r="F308" s="36"/>
      <c r="G308" s="36"/>
      <c r="H308" s="36"/>
      <c r="J308" s="50">
        <f t="shared" si="4"/>
        <v>1093.4000000000001</v>
      </c>
    </row>
    <row r="309" spans="1:10" ht="22.2" thickTop="1" thickBot="1" x14ac:dyDescent="0.35">
      <c r="A309" s="38" t="s">
        <v>21</v>
      </c>
      <c r="B309" s="39">
        <v>39522</v>
      </c>
      <c r="C309" s="40">
        <f ca="1">DATEDIF(B309,TODAY(),"D")</f>
        <v>5591</v>
      </c>
      <c r="D309" s="40">
        <v>1082</v>
      </c>
      <c r="E309" s="41">
        <f>IF(A309=$G$4,D309*130,IF(A309=$G$5,D309*120,IF(A309=$G$6,D309*110,D309*105)))</f>
        <v>119020</v>
      </c>
      <c r="F309" s="36"/>
      <c r="G309" s="36"/>
      <c r="H309" s="36"/>
      <c r="J309" s="50">
        <f t="shared" si="4"/>
        <v>1190.2</v>
      </c>
    </row>
    <row r="310" spans="1:10" ht="22.2" thickTop="1" thickBot="1" x14ac:dyDescent="0.35">
      <c r="A310" s="38" t="s">
        <v>11</v>
      </c>
      <c r="B310" s="39">
        <v>39519</v>
      </c>
      <c r="C310" s="40">
        <f ca="1">DATEDIF(B310,TODAY(),"D")</f>
        <v>5594</v>
      </c>
      <c r="D310" s="40">
        <v>2029</v>
      </c>
      <c r="E310" s="41">
        <f>IF(A310=$G$4,D310*130,IF(A310=$G$5,D310*120,IF(A310=$G$6,D310*110,D310*105)))</f>
        <v>263770</v>
      </c>
      <c r="F310" s="36"/>
      <c r="G310" s="36"/>
      <c r="H310" s="36"/>
      <c r="J310" s="50">
        <f t="shared" si="4"/>
        <v>2637.7</v>
      </c>
    </row>
    <row r="311" spans="1:10" ht="22.2" thickTop="1" thickBot="1" x14ac:dyDescent="0.35">
      <c r="A311" s="38" t="s">
        <v>11</v>
      </c>
      <c r="B311" s="39">
        <v>39518</v>
      </c>
      <c r="C311" s="40">
        <f ca="1">DATEDIF(B311,TODAY(),"D")</f>
        <v>5595</v>
      </c>
      <c r="D311" s="40">
        <v>2024</v>
      </c>
      <c r="E311" s="41">
        <f>IF(A311=$G$4,D311*130,IF(A311=$G$5,D311*120,IF(A311=$G$6,D311*110,D311*105)))</f>
        <v>263120</v>
      </c>
      <c r="F311" s="36"/>
      <c r="G311" s="36"/>
      <c r="H311" s="36"/>
      <c r="J311" s="50">
        <f t="shared" si="4"/>
        <v>2631.2</v>
      </c>
    </row>
    <row r="312" spans="1:10" ht="22.2" thickTop="1" thickBot="1" x14ac:dyDescent="0.35">
      <c r="A312" s="38" t="s">
        <v>18</v>
      </c>
      <c r="B312" s="39">
        <v>39515</v>
      </c>
      <c r="C312" s="40">
        <f ca="1">DATEDIF(B312,TODAY(),"D")</f>
        <v>5598</v>
      </c>
      <c r="D312" s="40">
        <v>1183</v>
      </c>
      <c r="E312" s="41">
        <f>IF(A312=$G$4,D312*130,IF(A312=$G$5,D312*120,IF(A312=$G$6,D312*110,D312*105)))</f>
        <v>141960</v>
      </c>
      <c r="F312" s="36"/>
      <c r="G312" s="36"/>
      <c r="H312" s="36"/>
      <c r="J312" s="50">
        <f t="shared" si="4"/>
        <v>1183</v>
      </c>
    </row>
    <row r="313" spans="1:10" ht="22.2" thickTop="1" thickBot="1" x14ac:dyDescent="0.35">
      <c r="A313" s="38" t="s">
        <v>11</v>
      </c>
      <c r="B313" s="39">
        <v>39492</v>
      </c>
      <c r="C313" s="40">
        <f ca="1">DATEDIF(B313,TODAY(),"D")</f>
        <v>5621</v>
      </c>
      <c r="D313" s="40">
        <v>2038</v>
      </c>
      <c r="E313" s="41">
        <f>IF(A313=$G$4,D313*130,IF(A313=$G$5,D313*120,IF(A313=$G$6,D313*110,D313*105)))</f>
        <v>264940</v>
      </c>
      <c r="F313" s="36"/>
      <c r="G313" s="36"/>
      <c r="H313" s="36"/>
      <c r="J313" s="50">
        <f t="shared" si="4"/>
        <v>2649.4</v>
      </c>
    </row>
    <row r="314" spans="1:10" ht="22.2" thickTop="1" thickBot="1" x14ac:dyDescent="0.35">
      <c r="A314" s="38" t="s">
        <v>11</v>
      </c>
      <c r="B314" s="39">
        <v>39472</v>
      </c>
      <c r="C314" s="40">
        <f ca="1">DATEDIF(B314,TODAY(),"D")</f>
        <v>5641</v>
      </c>
      <c r="D314" s="40">
        <v>1879</v>
      </c>
      <c r="E314" s="41">
        <f>IF(A314=$G$4,D314*130,IF(A314=$G$5,D314*120,IF(A314=$G$6,D314*110,D314*105)))</f>
        <v>244270</v>
      </c>
      <c r="F314" s="36"/>
      <c r="G314" s="36"/>
      <c r="H314" s="36"/>
      <c r="J314" s="50">
        <f t="shared" si="4"/>
        <v>2442.6999999999998</v>
      </c>
    </row>
    <row r="315" spans="1:10" ht="22.2" thickTop="1" thickBot="1" x14ac:dyDescent="0.35">
      <c r="A315" s="38" t="s">
        <v>11</v>
      </c>
      <c r="B315" s="39">
        <v>39472</v>
      </c>
      <c r="C315" s="40">
        <f ca="1">DATEDIF(B315,TODAY(),"D")</f>
        <v>5641</v>
      </c>
      <c r="D315" s="40">
        <v>2135</v>
      </c>
      <c r="E315" s="41">
        <f>IF(A315=$G$4,D315*130,IF(A315=$G$5,D315*120,IF(A315=$G$6,D315*110,D315*105)))</f>
        <v>277550</v>
      </c>
      <c r="F315" s="36"/>
      <c r="G315" s="36"/>
      <c r="H315" s="36"/>
      <c r="J315" s="50">
        <f t="shared" si="4"/>
        <v>2775.5</v>
      </c>
    </row>
    <row r="316" spans="1:10" ht="22.2" thickTop="1" thickBot="1" x14ac:dyDescent="0.35">
      <c r="A316" s="38" t="s">
        <v>24</v>
      </c>
      <c r="B316" s="39">
        <v>39458</v>
      </c>
      <c r="C316" s="40">
        <f ca="1">DATEDIF(B316,TODAY(),"D")</f>
        <v>5655</v>
      </c>
      <c r="D316" s="40">
        <v>675</v>
      </c>
      <c r="E316" s="41">
        <f>IF(A316=$G$4,D316*130,IF(A316=$G$5,D316*120,IF(A316=$G$6,D316*110,D316*105)))</f>
        <v>70875</v>
      </c>
      <c r="F316" s="36"/>
      <c r="G316" s="36"/>
      <c r="H316" s="36"/>
      <c r="J316" s="50">
        <f t="shared" si="4"/>
        <v>708.75</v>
      </c>
    </row>
    <row r="317" spans="1:10" ht="22.2" thickTop="1" thickBot="1" x14ac:dyDescent="0.35">
      <c r="A317" s="38" t="s">
        <v>18</v>
      </c>
      <c r="B317" s="39">
        <v>39457</v>
      </c>
      <c r="C317" s="40">
        <f ca="1">DATEDIF(B317,TODAY(),"D")</f>
        <v>5656</v>
      </c>
      <c r="D317" s="40">
        <v>1148</v>
      </c>
      <c r="E317" s="41">
        <f>IF(A317=$G$4,D317*130,IF(A317=$G$5,D317*120,IF(A317=$G$6,D317*110,D317*105)))</f>
        <v>137760</v>
      </c>
      <c r="F317" s="36"/>
      <c r="G317" s="36"/>
      <c r="H317" s="36"/>
      <c r="J317" s="50">
        <f t="shared" si="4"/>
        <v>1148</v>
      </c>
    </row>
    <row r="318" spans="1:10" ht="22.2" thickTop="1" thickBot="1" x14ac:dyDescent="0.35">
      <c r="A318" s="38" t="s">
        <v>11</v>
      </c>
      <c r="B318" s="39">
        <v>39455</v>
      </c>
      <c r="C318" s="40">
        <f ca="1">DATEDIF(B318,TODAY(),"D")</f>
        <v>5658</v>
      </c>
      <c r="D318" s="40">
        <v>2470</v>
      </c>
      <c r="E318" s="41">
        <f>IF(A318=$G$4,D318*130,IF(A318=$G$5,D318*120,IF(A318=$G$6,D318*110,D318*105)))</f>
        <v>321100</v>
      </c>
      <c r="F318" s="36"/>
      <c r="G318" s="36"/>
      <c r="H318" s="36"/>
      <c r="J318" s="50">
        <f t="shared" si="4"/>
        <v>3211</v>
      </c>
    </row>
    <row r="319" spans="1:10" ht="22.2" thickTop="1" thickBot="1" x14ac:dyDescent="0.35">
      <c r="A319" s="38" t="s">
        <v>11</v>
      </c>
      <c r="B319" s="39">
        <v>39448</v>
      </c>
      <c r="C319" s="40">
        <f ca="1">DATEDIF(B319,TODAY(),"D")</f>
        <v>5665</v>
      </c>
      <c r="D319" s="40">
        <v>1995</v>
      </c>
      <c r="E319" s="41">
        <f>IF(A319=$G$4,D319*130,IF(A319=$G$5,D319*120,IF(A319=$G$6,D319*110,D319*105)))</f>
        <v>259350</v>
      </c>
      <c r="F319" s="36"/>
      <c r="G319" s="36"/>
      <c r="H319" s="36"/>
      <c r="J319" s="50">
        <f t="shared" si="4"/>
        <v>2593.5</v>
      </c>
    </row>
    <row r="320" spans="1:10" ht="22.2" thickTop="1" thickBot="1" x14ac:dyDescent="0.35">
      <c r="A320" s="38" t="s">
        <v>11</v>
      </c>
      <c r="B320" s="39">
        <v>39447</v>
      </c>
      <c r="C320" s="40">
        <f ca="1">DATEDIF(B320,TODAY(),"D")</f>
        <v>5666</v>
      </c>
      <c r="D320" s="40">
        <v>1645</v>
      </c>
      <c r="E320" s="41">
        <f>IF(A320=$G$4,D320*130,IF(A320=$G$5,D320*120,IF(A320=$G$6,D320*110,D320*105)))</f>
        <v>213850</v>
      </c>
      <c r="F320" s="36"/>
      <c r="G320" s="36"/>
      <c r="H320" s="36"/>
      <c r="J320" s="50">
        <f t="shared" si="4"/>
        <v>2138.5</v>
      </c>
    </row>
    <row r="321" spans="1:10" ht="22.2" thickTop="1" thickBot="1" x14ac:dyDescent="0.35">
      <c r="A321" s="38" t="s">
        <v>11</v>
      </c>
      <c r="B321" s="39">
        <v>39446</v>
      </c>
      <c r="C321" s="40">
        <f ca="1">DATEDIF(B321,TODAY(),"D")</f>
        <v>5667</v>
      </c>
      <c r="D321" s="40">
        <v>2289</v>
      </c>
      <c r="E321" s="41">
        <f>IF(A321=$G$4,D321*130,IF(A321=$G$5,D321*120,IF(A321=$G$6,D321*110,D321*105)))</f>
        <v>297570</v>
      </c>
      <c r="F321" s="36"/>
      <c r="G321" s="36"/>
      <c r="H321" s="36"/>
      <c r="J321" s="50">
        <f t="shared" si="4"/>
        <v>2975.7</v>
      </c>
    </row>
    <row r="322" spans="1:10" ht="22.2" thickTop="1" thickBot="1" x14ac:dyDescent="0.35">
      <c r="A322" s="38" t="s">
        <v>11</v>
      </c>
      <c r="B322" s="39">
        <v>39441</v>
      </c>
      <c r="C322" s="40">
        <f ca="1">DATEDIF(B322,TODAY(),"D")</f>
        <v>5672</v>
      </c>
      <c r="D322" s="40">
        <v>1525</v>
      </c>
      <c r="E322" s="41">
        <f>IF(A322=$G$4,D322*130,IF(A322=$G$5,D322*120,IF(A322=$G$6,D322*110,D322*105)))</f>
        <v>198250</v>
      </c>
      <c r="F322" s="36"/>
      <c r="G322" s="36"/>
      <c r="H322" s="36"/>
      <c r="J322" s="50">
        <f t="shared" si="4"/>
        <v>1982.5</v>
      </c>
    </row>
    <row r="323" spans="1:10" ht="22.2" thickTop="1" thickBot="1" x14ac:dyDescent="0.35">
      <c r="A323" s="38" t="s">
        <v>11</v>
      </c>
      <c r="B323" s="39">
        <v>39435</v>
      </c>
      <c r="C323" s="40">
        <f ca="1">DATEDIF(B323,TODAY(),"D")</f>
        <v>5678</v>
      </c>
      <c r="D323" s="40">
        <v>1588</v>
      </c>
      <c r="E323" s="41">
        <f>IF(A323=$G$4,D323*130,IF(A323=$G$5,D323*120,IF(A323=$G$6,D323*110,D323*105)))</f>
        <v>206440</v>
      </c>
      <c r="F323" s="36"/>
      <c r="G323" s="36"/>
      <c r="H323" s="36"/>
      <c r="J323" s="50">
        <f t="shared" ref="J323:J386" si="5">IF(A323=$G$4,D323+D323*$H$4,IF(A323=$G$5,D323+D323*H375,IF(A323=$G$6,D323+D323*$H$6,D323+D323*$H$7)))</f>
        <v>2064.4</v>
      </c>
    </row>
    <row r="324" spans="1:10" ht="22.2" thickTop="1" thickBot="1" x14ac:dyDescent="0.35">
      <c r="A324" s="38" t="s">
        <v>18</v>
      </c>
      <c r="B324" s="39">
        <v>39417</v>
      </c>
      <c r="C324" s="40">
        <f ca="1">DATEDIF(B324,TODAY(),"D")</f>
        <v>5696</v>
      </c>
      <c r="D324" s="40">
        <v>1156</v>
      </c>
      <c r="E324" s="41">
        <f>IF(A324=$G$4,D324*130,IF(A324=$G$5,D324*120,IF(A324=$G$6,D324*110,D324*105)))</f>
        <v>138720</v>
      </c>
      <c r="F324" s="36"/>
      <c r="G324" s="36"/>
      <c r="H324" s="36"/>
      <c r="J324" s="50">
        <f t="shared" si="5"/>
        <v>1156</v>
      </c>
    </row>
    <row r="325" spans="1:10" ht="22.2" thickTop="1" thickBot="1" x14ac:dyDescent="0.35">
      <c r="A325" s="38" t="s">
        <v>24</v>
      </c>
      <c r="B325" s="39">
        <v>39417</v>
      </c>
      <c r="C325" s="40">
        <f ca="1">DATEDIF(B325,TODAY(),"D")</f>
        <v>5696</v>
      </c>
      <c r="D325" s="40">
        <v>717</v>
      </c>
      <c r="E325" s="41">
        <f>IF(A325=$G$4,D325*130,IF(A325=$G$5,D325*120,IF(A325=$G$6,D325*110,D325*105)))</f>
        <v>75285</v>
      </c>
      <c r="F325" s="36"/>
      <c r="G325" s="36"/>
      <c r="H325" s="36"/>
      <c r="J325" s="50">
        <f t="shared" si="5"/>
        <v>752.85</v>
      </c>
    </row>
    <row r="326" spans="1:10" ht="22.2" thickTop="1" thickBot="1" x14ac:dyDescent="0.35">
      <c r="A326" s="38" t="s">
        <v>11</v>
      </c>
      <c r="B326" s="39">
        <v>39414</v>
      </c>
      <c r="C326" s="40">
        <f ca="1">DATEDIF(B326,TODAY(),"D")</f>
        <v>5699</v>
      </c>
      <c r="D326" s="40">
        <v>2230</v>
      </c>
      <c r="E326" s="41">
        <f>IF(A326=$G$4,D326*130,IF(A326=$G$5,D326*120,IF(A326=$G$6,D326*110,D326*105)))</f>
        <v>289900</v>
      </c>
      <c r="F326" s="36"/>
      <c r="G326" s="36"/>
      <c r="H326" s="36"/>
      <c r="J326" s="50">
        <f t="shared" si="5"/>
        <v>2899</v>
      </c>
    </row>
    <row r="327" spans="1:10" ht="22.2" thickTop="1" thickBot="1" x14ac:dyDescent="0.35">
      <c r="A327" s="38" t="s">
        <v>11</v>
      </c>
      <c r="B327" s="39">
        <v>39407</v>
      </c>
      <c r="C327" s="40">
        <f ca="1">DATEDIF(B327,TODAY(),"D")</f>
        <v>5706</v>
      </c>
      <c r="D327" s="40">
        <v>2345</v>
      </c>
      <c r="E327" s="41">
        <f>IF(A327=$G$4,D327*130,IF(A327=$G$5,D327*120,IF(A327=$G$6,D327*110,D327*105)))</f>
        <v>304850</v>
      </c>
      <c r="F327" s="36"/>
      <c r="G327" s="36"/>
      <c r="H327" s="36"/>
      <c r="J327" s="50">
        <f t="shared" si="5"/>
        <v>3048.5</v>
      </c>
    </row>
    <row r="328" spans="1:10" ht="22.2" thickTop="1" thickBot="1" x14ac:dyDescent="0.35">
      <c r="A328" s="38" t="s">
        <v>11</v>
      </c>
      <c r="B328" s="39">
        <v>39404</v>
      </c>
      <c r="C328" s="40">
        <f ca="1">DATEDIF(B328,TODAY(),"D")</f>
        <v>5709</v>
      </c>
      <c r="D328" s="40">
        <v>2227</v>
      </c>
      <c r="E328" s="41">
        <f>IF(A328=$G$4,D328*130,IF(A328=$G$5,D328*120,IF(A328=$G$6,D328*110,D328*105)))</f>
        <v>289510</v>
      </c>
      <c r="F328" s="36"/>
      <c r="G328" s="36"/>
      <c r="H328" s="36"/>
      <c r="J328" s="50">
        <f t="shared" si="5"/>
        <v>2895.1</v>
      </c>
    </row>
    <row r="329" spans="1:10" ht="22.2" thickTop="1" thickBot="1" x14ac:dyDescent="0.35">
      <c r="A329" s="38" t="s">
        <v>11</v>
      </c>
      <c r="B329" s="39">
        <v>39403</v>
      </c>
      <c r="C329" s="40">
        <f ca="1">DATEDIF(B329,TODAY(),"D")</f>
        <v>5710</v>
      </c>
      <c r="D329" s="40">
        <v>2436</v>
      </c>
      <c r="E329" s="41">
        <f>IF(A329=$G$4,D329*130,IF(A329=$G$5,D329*120,IF(A329=$G$6,D329*110,D329*105)))</f>
        <v>316680</v>
      </c>
      <c r="F329" s="36"/>
      <c r="G329" s="36"/>
      <c r="H329" s="36"/>
      <c r="J329" s="50">
        <f t="shared" si="5"/>
        <v>3166.8</v>
      </c>
    </row>
    <row r="330" spans="1:10" ht="22.2" thickTop="1" thickBot="1" x14ac:dyDescent="0.35">
      <c r="A330" s="38" t="s">
        <v>11</v>
      </c>
      <c r="B330" s="39">
        <v>39399</v>
      </c>
      <c r="C330" s="40">
        <f ca="1">DATEDIF(B330,TODAY(),"D")</f>
        <v>5714</v>
      </c>
      <c r="D330" s="40">
        <v>2373</v>
      </c>
      <c r="E330" s="41">
        <f>IF(A330=$G$4,D330*130,IF(A330=$G$5,D330*120,IF(A330=$G$6,D330*110,D330*105)))</f>
        <v>308490</v>
      </c>
      <c r="F330" s="36"/>
      <c r="G330" s="36"/>
      <c r="H330" s="36"/>
      <c r="J330" s="50">
        <f t="shared" si="5"/>
        <v>3084.9</v>
      </c>
    </row>
    <row r="331" spans="1:10" ht="22.2" thickTop="1" thickBot="1" x14ac:dyDescent="0.35">
      <c r="A331" s="38" t="s">
        <v>11</v>
      </c>
      <c r="B331" s="39">
        <v>39398</v>
      </c>
      <c r="C331" s="40">
        <f ca="1">DATEDIF(B331,TODAY(),"D")</f>
        <v>5715</v>
      </c>
      <c r="D331" s="40">
        <v>1872</v>
      </c>
      <c r="E331" s="41">
        <f>IF(A331=$G$4,D331*130,IF(A331=$G$5,D331*120,IF(A331=$G$6,D331*110,D331*105)))</f>
        <v>243360</v>
      </c>
      <c r="F331" s="36"/>
      <c r="G331" s="36"/>
      <c r="H331" s="36"/>
      <c r="J331" s="50">
        <f t="shared" si="5"/>
        <v>2433.6</v>
      </c>
    </row>
    <row r="332" spans="1:10" ht="22.2" thickTop="1" thickBot="1" x14ac:dyDescent="0.35">
      <c r="A332" s="38" t="s">
        <v>11</v>
      </c>
      <c r="B332" s="39">
        <v>39390</v>
      </c>
      <c r="C332" s="40">
        <f ca="1">DATEDIF(B332,TODAY(),"D")</f>
        <v>5723</v>
      </c>
      <c r="D332" s="40">
        <v>1544</v>
      </c>
      <c r="E332" s="41">
        <f>IF(A332=$G$4,D332*130,IF(A332=$G$5,D332*120,IF(A332=$G$6,D332*110,D332*105)))</f>
        <v>200720</v>
      </c>
      <c r="F332" s="36"/>
      <c r="G332" s="36"/>
      <c r="H332" s="36"/>
      <c r="J332" s="50">
        <f t="shared" si="5"/>
        <v>2007.2</v>
      </c>
    </row>
    <row r="333" spans="1:10" ht="22.2" thickTop="1" thickBot="1" x14ac:dyDescent="0.35">
      <c r="A333" s="38" t="s">
        <v>11</v>
      </c>
      <c r="B333" s="39">
        <v>39388</v>
      </c>
      <c r="C333" s="40">
        <f ca="1">DATEDIF(B333,TODAY(),"D")</f>
        <v>5725</v>
      </c>
      <c r="D333" s="40">
        <v>2347</v>
      </c>
      <c r="E333" s="41">
        <f>IF(A333=$G$4,D333*130,IF(A333=$G$5,D333*120,IF(A333=$G$6,D333*110,D333*105)))</f>
        <v>305110</v>
      </c>
      <c r="F333" s="36"/>
      <c r="G333" s="36"/>
      <c r="H333" s="36"/>
      <c r="J333" s="50">
        <f t="shared" si="5"/>
        <v>3051.1</v>
      </c>
    </row>
    <row r="334" spans="1:10" ht="22.2" thickTop="1" thickBot="1" x14ac:dyDescent="0.35">
      <c r="A334" s="38" t="s">
        <v>11</v>
      </c>
      <c r="B334" s="39">
        <v>39379</v>
      </c>
      <c r="C334" s="40">
        <f ca="1">DATEDIF(B334,TODAY(),"D")</f>
        <v>5734</v>
      </c>
      <c r="D334" s="40">
        <v>2196</v>
      </c>
      <c r="E334" s="41">
        <f>IF(A334=$G$4,D334*130,IF(A334=$G$5,D334*120,IF(A334=$G$6,D334*110,D334*105)))</f>
        <v>285480</v>
      </c>
      <c r="F334" s="36"/>
      <c r="G334" s="36"/>
      <c r="H334" s="36"/>
      <c r="J334" s="50">
        <f t="shared" si="5"/>
        <v>2854.8</v>
      </c>
    </row>
    <row r="335" spans="1:10" ht="22.2" thickTop="1" thickBot="1" x14ac:dyDescent="0.35">
      <c r="A335" s="38" t="s">
        <v>21</v>
      </c>
      <c r="B335" s="39">
        <v>39378</v>
      </c>
      <c r="C335" s="40">
        <f ca="1">DATEDIF(B335,TODAY(),"D")</f>
        <v>5735</v>
      </c>
      <c r="D335" s="40">
        <v>904</v>
      </c>
      <c r="E335" s="41">
        <f>IF(A335=$G$4,D335*130,IF(A335=$G$5,D335*120,IF(A335=$G$6,D335*110,D335*105)))</f>
        <v>99440</v>
      </c>
      <c r="F335" s="36"/>
      <c r="G335" s="36"/>
      <c r="H335" s="36"/>
      <c r="J335" s="50">
        <f t="shared" si="5"/>
        <v>994.4</v>
      </c>
    </row>
    <row r="336" spans="1:10" ht="22.2" thickTop="1" thickBot="1" x14ac:dyDescent="0.35">
      <c r="A336" s="38" t="s">
        <v>11</v>
      </c>
      <c r="B336" s="39">
        <v>39372</v>
      </c>
      <c r="C336" s="40">
        <f ca="1">DATEDIF(B336,TODAY(),"D")</f>
        <v>5741</v>
      </c>
      <c r="D336" s="40">
        <v>2489</v>
      </c>
      <c r="E336" s="41">
        <f>IF(A336=$G$4,D336*130,IF(A336=$G$5,D336*120,IF(A336=$G$6,D336*110,D336*105)))</f>
        <v>323570</v>
      </c>
      <c r="F336" s="36"/>
      <c r="G336" s="36"/>
      <c r="H336" s="36"/>
      <c r="J336" s="50">
        <f t="shared" si="5"/>
        <v>3235.7</v>
      </c>
    </row>
    <row r="337" spans="1:10" ht="22.2" thickTop="1" thickBot="1" x14ac:dyDescent="0.35">
      <c r="A337" s="38" t="s">
        <v>11</v>
      </c>
      <c r="B337" s="39">
        <v>39362</v>
      </c>
      <c r="C337" s="40">
        <f ca="1">DATEDIF(B337,TODAY(),"D")</f>
        <v>5751</v>
      </c>
      <c r="D337" s="40">
        <v>2499</v>
      </c>
      <c r="E337" s="41">
        <f>IF(A337=$G$4,D337*130,IF(A337=$G$5,D337*120,IF(A337=$G$6,D337*110,D337*105)))</f>
        <v>324870</v>
      </c>
      <c r="F337" s="36"/>
      <c r="G337" s="36"/>
      <c r="H337" s="36"/>
      <c r="J337" s="50">
        <f t="shared" si="5"/>
        <v>3248.7</v>
      </c>
    </row>
    <row r="338" spans="1:10" ht="22.2" thickTop="1" thickBot="1" x14ac:dyDescent="0.35">
      <c r="A338" s="38" t="s">
        <v>11</v>
      </c>
      <c r="B338" s="39">
        <v>39354</v>
      </c>
      <c r="C338" s="40">
        <f ca="1">DATEDIF(B338,TODAY(),"D")</f>
        <v>5759</v>
      </c>
      <c r="D338" s="40">
        <v>1893</v>
      </c>
      <c r="E338" s="41">
        <f>IF(A338=$G$4,D338*130,IF(A338=$G$5,D338*120,IF(A338=$G$6,D338*110,D338*105)))</f>
        <v>246090</v>
      </c>
      <c r="F338" s="36"/>
      <c r="G338" s="36"/>
      <c r="H338" s="36"/>
      <c r="J338" s="50">
        <f t="shared" si="5"/>
        <v>2460.9</v>
      </c>
    </row>
    <row r="339" spans="1:10" ht="22.2" thickTop="1" thickBot="1" x14ac:dyDescent="0.35">
      <c r="A339" s="38" t="s">
        <v>11</v>
      </c>
      <c r="B339" s="39">
        <v>39348</v>
      </c>
      <c r="C339" s="40">
        <f ca="1">DATEDIF(B339,TODAY(),"D")</f>
        <v>5765</v>
      </c>
      <c r="D339" s="40">
        <v>1926</v>
      </c>
      <c r="E339" s="41">
        <f>IF(A339=$G$4,D339*130,IF(A339=$G$5,D339*120,IF(A339=$G$6,D339*110,D339*105)))</f>
        <v>250380</v>
      </c>
      <c r="F339" s="36"/>
      <c r="G339" s="36"/>
      <c r="H339" s="36"/>
      <c r="J339" s="50">
        <f t="shared" si="5"/>
        <v>2503.8000000000002</v>
      </c>
    </row>
    <row r="340" spans="1:10" ht="22.2" thickTop="1" thickBot="1" x14ac:dyDescent="0.35">
      <c r="A340" s="38" t="s">
        <v>18</v>
      </c>
      <c r="B340" s="39">
        <v>39343</v>
      </c>
      <c r="C340" s="40">
        <f ca="1">DATEDIF(B340,TODAY(),"D")</f>
        <v>5770</v>
      </c>
      <c r="D340" s="40">
        <v>1166</v>
      </c>
      <c r="E340" s="41">
        <f>IF(A340=$G$4,D340*130,IF(A340=$G$5,D340*120,IF(A340=$G$6,D340*110,D340*105)))</f>
        <v>139920</v>
      </c>
      <c r="F340" s="36"/>
      <c r="G340" s="36"/>
      <c r="H340" s="36"/>
      <c r="J340" s="50">
        <f t="shared" si="5"/>
        <v>1166</v>
      </c>
    </row>
    <row r="341" spans="1:10" ht="22.2" thickTop="1" thickBot="1" x14ac:dyDescent="0.35">
      <c r="A341" s="38" t="s">
        <v>11</v>
      </c>
      <c r="B341" s="39">
        <v>39335</v>
      </c>
      <c r="C341" s="40">
        <f ca="1">DATEDIF(B341,TODAY(),"D")</f>
        <v>5778</v>
      </c>
      <c r="D341" s="40">
        <v>2461</v>
      </c>
      <c r="E341" s="41">
        <f>IF(A341=$G$4,D341*130,IF(A341=$G$5,D341*120,IF(A341=$G$6,D341*110,D341*105)))</f>
        <v>319930</v>
      </c>
      <c r="F341" s="36"/>
      <c r="G341" s="36"/>
      <c r="H341" s="36"/>
      <c r="J341" s="50">
        <f t="shared" si="5"/>
        <v>3199.3</v>
      </c>
    </row>
    <row r="342" spans="1:10" ht="22.2" thickTop="1" thickBot="1" x14ac:dyDescent="0.35">
      <c r="A342" s="38" t="s">
        <v>21</v>
      </c>
      <c r="B342" s="39">
        <v>39330</v>
      </c>
      <c r="C342" s="40">
        <f ca="1">DATEDIF(B342,TODAY(),"D")</f>
        <v>5783</v>
      </c>
      <c r="D342" s="40">
        <v>839</v>
      </c>
      <c r="E342" s="41">
        <f>IF(A342=$G$4,D342*130,IF(A342=$G$5,D342*120,IF(A342=$G$6,D342*110,D342*105)))</f>
        <v>92290</v>
      </c>
      <c r="F342" s="36"/>
      <c r="G342" s="36"/>
      <c r="H342" s="36"/>
      <c r="J342" s="50">
        <f t="shared" si="5"/>
        <v>922.9</v>
      </c>
    </row>
    <row r="343" spans="1:10" ht="22.2" thickTop="1" thickBot="1" x14ac:dyDescent="0.35">
      <c r="A343" s="38" t="s">
        <v>11</v>
      </c>
      <c r="B343" s="39">
        <v>39326</v>
      </c>
      <c r="C343" s="40">
        <f ca="1">DATEDIF(B343,TODAY(),"D")</f>
        <v>5787</v>
      </c>
      <c r="D343" s="40">
        <v>1979</v>
      </c>
      <c r="E343" s="41">
        <f>IF(A343=$G$4,D343*130,IF(A343=$G$5,D343*120,IF(A343=$G$6,D343*110,D343*105)))</f>
        <v>257270</v>
      </c>
      <c r="F343" s="36"/>
      <c r="G343" s="36"/>
      <c r="H343" s="36"/>
      <c r="J343" s="50">
        <f t="shared" si="5"/>
        <v>2572.6999999999998</v>
      </c>
    </row>
    <row r="344" spans="1:10" ht="22.2" thickTop="1" thickBot="1" x14ac:dyDescent="0.35">
      <c r="A344" s="38" t="s">
        <v>11</v>
      </c>
      <c r="B344" s="39">
        <v>39312</v>
      </c>
      <c r="C344" s="40">
        <f ca="1">DATEDIF(B344,TODAY(),"D")</f>
        <v>5801</v>
      </c>
      <c r="D344" s="40">
        <v>2464</v>
      </c>
      <c r="E344" s="41">
        <f>IF(A344=$G$4,D344*130,IF(A344=$G$5,D344*120,IF(A344=$G$6,D344*110,D344*105)))</f>
        <v>320320</v>
      </c>
      <c r="F344" s="36"/>
      <c r="G344" s="36"/>
      <c r="H344" s="36"/>
      <c r="J344" s="50">
        <f t="shared" si="5"/>
        <v>3203.2</v>
      </c>
    </row>
    <row r="345" spans="1:10" ht="22.2" thickTop="1" thickBot="1" x14ac:dyDescent="0.35">
      <c r="A345" s="38" t="s">
        <v>18</v>
      </c>
      <c r="B345" s="39">
        <v>39299</v>
      </c>
      <c r="C345" s="40">
        <f ca="1">DATEDIF(B345,TODAY(),"D")</f>
        <v>5814</v>
      </c>
      <c r="D345" s="40">
        <v>1048</v>
      </c>
      <c r="E345" s="41">
        <f>IF(A345=$G$4,D345*130,IF(A345=$G$5,D345*120,IF(A345=$G$6,D345*110,D345*105)))</f>
        <v>125760</v>
      </c>
      <c r="F345" s="36"/>
      <c r="G345" s="36"/>
      <c r="H345" s="36"/>
      <c r="J345" s="50">
        <f t="shared" si="5"/>
        <v>1048</v>
      </c>
    </row>
    <row r="346" spans="1:10" ht="22.2" thickTop="1" thickBot="1" x14ac:dyDescent="0.35">
      <c r="A346" s="38" t="s">
        <v>21</v>
      </c>
      <c r="B346" s="39">
        <v>39298</v>
      </c>
      <c r="C346" s="40">
        <f ca="1">DATEDIF(B346,TODAY(),"D")</f>
        <v>5815</v>
      </c>
      <c r="D346" s="40">
        <v>655</v>
      </c>
      <c r="E346" s="41">
        <f>IF(A346=$G$4,D346*130,IF(A346=$G$5,D346*120,IF(A346=$G$6,D346*110,D346*105)))</f>
        <v>72050</v>
      </c>
      <c r="F346" s="36"/>
      <c r="G346" s="36"/>
      <c r="H346" s="36"/>
      <c r="J346" s="50">
        <f t="shared" si="5"/>
        <v>720.5</v>
      </c>
    </row>
    <row r="347" spans="1:10" ht="22.2" thickTop="1" thickBot="1" x14ac:dyDescent="0.35">
      <c r="A347" s="38" t="s">
        <v>21</v>
      </c>
      <c r="B347" s="39">
        <v>39295</v>
      </c>
      <c r="C347" s="40">
        <f ca="1">DATEDIF(B347,TODAY(),"D")</f>
        <v>5818</v>
      </c>
      <c r="D347" s="40">
        <v>1000</v>
      </c>
      <c r="E347" s="41">
        <f>IF(A347=$G$4,D347*130,IF(A347=$G$5,D347*120,IF(A347=$G$6,D347*110,D347*105)))</f>
        <v>110000</v>
      </c>
      <c r="F347" s="36"/>
      <c r="G347" s="36"/>
      <c r="H347" s="36"/>
      <c r="J347" s="50">
        <f t="shared" si="5"/>
        <v>1100</v>
      </c>
    </row>
    <row r="348" spans="1:10" ht="22.2" thickTop="1" thickBot="1" x14ac:dyDescent="0.35">
      <c r="A348" s="38" t="s">
        <v>24</v>
      </c>
      <c r="B348" s="39">
        <v>39293</v>
      </c>
      <c r="C348" s="40">
        <f ca="1">DATEDIF(B348,TODAY(),"D")</f>
        <v>5820</v>
      </c>
      <c r="D348" s="40">
        <v>892</v>
      </c>
      <c r="E348" s="41">
        <f>IF(A348=$G$4,D348*130,IF(A348=$G$5,D348*120,IF(A348=$G$6,D348*110,D348*105)))</f>
        <v>93660</v>
      </c>
      <c r="F348" s="36"/>
      <c r="G348" s="36"/>
      <c r="H348" s="36"/>
      <c r="J348" s="50">
        <f t="shared" si="5"/>
        <v>936.6</v>
      </c>
    </row>
    <row r="349" spans="1:10" ht="22.2" thickTop="1" thickBot="1" x14ac:dyDescent="0.35">
      <c r="A349" s="38" t="s">
        <v>11</v>
      </c>
      <c r="B349" s="39">
        <v>39290</v>
      </c>
      <c r="C349" s="40">
        <f ca="1">DATEDIF(B349,TODAY(),"D")</f>
        <v>5823</v>
      </c>
      <c r="D349" s="40">
        <v>2086</v>
      </c>
      <c r="E349" s="41">
        <f>IF(A349=$G$4,D349*130,IF(A349=$G$5,D349*120,IF(A349=$G$6,D349*110,D349*105)))</f>
        <v>271180</v>
      </c>
      <c r="F349" s="36"/>
      <c r="G349" s="36"/>
      <c r="H349" s="36"/>
      <c r="J349" s="50">
        <f t="shared" si="5"/>
        <v>2711.8</v>
      </c>
    </row>
    <row r="350" spans="1:10" ht="22.2" thickTop="1" thickBot="1" x14ac:dyDescent="0.35">
      <c r="A350" s="38" t="s">
        <v>11</v>
      </c>
      <c r="B350" s="39">
        <v>39284</v>
      </c>
      <c r="C350" s="40">
        <f ca="1">DATEDIF(B350,TODAY(),"D")</f>
        <v>5829</v>
      </c>
      <c r="D350" s="40">
        <v>1723</v>
      </c>
      <c r="E350" s="41">
        <f>IF(A350=$G$4,D350*130,IF(A350=$G$5,D350*120,IF(A350=$G$6,D350*110,D350*105)))</f>
        <v>223990</v>
      </c>
      <c r="F350" s="36"/>
      <c r="G350" s="36"/>
      <c r="H350" s="36"/>
      <c r="J350" s="50">
        <f t="shared" si="5"/>
        <v>2239.9</v>
      </c>
    </row>
    <row r="351" spans="1:10" ht="22.2" thickTop="1" thickBot="1" x14ac:dyDescent="0.35">
      <c r="A351" s="38" t="s">
        <v>11</v>
      </c>
      <c r="B351" s="39">
        <v>39283</v>
      </c>
      <c r="C351" s="40">
        <f ca="1">DATEDIF(B351,TODAY(),"D")</f>
        <v>5830</v>
      </c>
      <c r="D351" s="40">
        <v>2074</v>
      </c>
      <c r="E351" s="41">
        <f>IF(A351=$G$4,D351*130,IF(A351=$G$5,D351*120,IF(A351=$G$6,D351*110,D351*105)))</f>
        <v>269620</v>
      </c>
      <c r="F351" s="36"/>
      <c r="G351" s="36"/>
      <c r="H351" s="36"/>
      <c r="J351" s="50">
        <f t="shared" si="5"/>
        <v>2696.2</v>
      </c>
    </row>
    <row r="352" spans="1:10" ht="22.2" thickTop="1" thickBot="1" x14ac:dyDescent="0.35">
      <c r="A352" s="38" t="s">
        <v>21</v>
      </c>
      <c r="B352" s="39">
        <v>39283</v>
      </c>
      <c r="C352" s="40">
        <f ca="1">DATEDIF(B352,TODAY(),"D")</f>
        <v>5830</v>
      </c>
      <c r="D352" s="40">
        <v>1042</v>
      </c>
      <c r="E352" s="41">
        <f>IF(A352=$G$4,D352*130,IF(A352=$G$5,D352*120,IF(A352=$G$6,D352*110,D352*105)))</f>
        <v>114620</v>
      </c>
      <c r="F352" s="36"/>
      <c r="G352" s="36"/>
      <c r="H352" s="36"/>
      <c r="J352" s="50">
        <f t="shared" si="5"/>
        <v>1146.2</v>
      </c>
    </row>
    <row r="353" spans="1:10" ht="22.2" thickTop="1" thickBot="1" x14ac:dyDescent="0.35">
      <c r="A353" s="38" t="s">
        <v>11</v>
      </c>
      <c r="B353" s="39">
        <v>39282</v>
      </c>
      <c r="C353" s="40">
        <f ca="1">DATEDIF(B353,TODAY(),"D")</f>
        <v>5831</v>
      </c>
      <c r="D353" s="40">
        <v>2058</v>
      </c>
      <c r="E353" s="41">
        <f>IF(A353=$G$4,D353*130,IF(A353=$G$5,D353*120,IF(A353=$G$6,D353*110,D353*105)))</f>
        <v>267540</v>
      </c>
      <c r="F353" s="36"/>
      <c r="G353" s="36"/>
      <c r="H353" s="36"/>
      <c r="J353" s="50">
        <f t="shared" si="5"/>
        <v>2675.4</v>
      </c>
    </row>
    <row r="354" spans="1:10" ht="22.2" thickTop="1" thickBot="1" x14ac:dyDescent="0.35">
      <c r="A354" s="38" t="s">
        <v>18</v>
      </c>
      <c r="B354" s="39">
        <v>39279</v>
      </c>
      <c r="C354" s="40">
        <f ca="1">DATEDIF(B354,TODAY(),"D")</f>
        <v>5834</v>
      </c>
      <c r="D354" s="40">
        <v>1007</v>
      </c>
      <c r="E354" s="41">
        <f>IF(A354=$G$4,D354*130,IF(A354=$G$5,D354*120,IF(A354=$G$6,D354*110,D354*105)))</f>
        <v>120840</v>
      </c>
      <c r="F354" s="36"/>
      <c r="G354" s="36"/>
      <c r="H354" s="36"/>
      <c r="J354" s="50">
        <f t="shared" si="5"/>
        <v>1007</v>
      </c>
    </row>
    <row r="355" spans="1:10" ht="22.2" thickTop="1" thickBot="1" x14ac:dyDescent="0.35">
      <c r="A355" s="38" t="s">
        <v>24</v>
      </c>
      <c r="B355" s="39">
        <v>39278</v>
      </c>
      <c r="C355" s="40">
        <f ca="1">DATEDIF(B355,TODAY(),"D")</f>
        <v>5835</v>
      </c>
      <c r="D355" s="40">
        <v>777</v>
      </c>
      <c r="E355" s="41">
        <f>IF(A355=$G$4,D355*130,IF(A355=$G$5,D355*120,IF(A355=$G$6,D355*110,D355*105)))</f>
        <v>81585</v>
      </c>
      <c r="F355" s="36"/>
      <c r="G355" s="36"/>
      <c r="H355" s="36"/>
      <c r="J355" s="50">
        <f t="shared" si="5"/>
        <v>815.85</v>
      </c>
    </row>
    <row r="356" spans="1:10" ht="22.2" thickTop="1" thickBot="1" x14ac:dyDescent="0.35">
      <c r="A356" s="38" t="s">
        <v>18</v>
      </c>
      <c r="B356" s="39">
        <v>39276</v>
      </c>
      <c r="C356" s="40">
        <f ca="1">DATEDIF(B356,TODAY(),"D")</f>
        <v>5837</v>
      </c>
      <c r="D356" s="40">
        <v>1122</v>
      </c>
      <c r="E356" s="41">
        <f>IF(A356=$G$4,D356*130,IF(A356=$G$5,D356*120,IF(A356=$G$6,D356*110,D356*105)))</f>
        <v>134640</v>
      </c>
      <c r="F356" s="36"/>
      <c r="G356" s="36"/>
      <c r="H356" s="36"/>
      <c r="J356" s="50">
        <f t="shared" si="5"/>
        <v>1122</v>
      </c>
    </row>
    <row r="357" spans="1:10" ht="22.2" thickTop="1" thickBot="1" x14ac:dyDescent="0.35">
      <c r="A357" s="38" t="s">
        <v>21</v>
      </c>
      <c r="B357" s="39">
        <v>39274</v>
      </c>
      <c r="C357" s="40">
        <f ca="1">DATEDIF(B357,TODAY(),"D")</f>
        <v>5839</v>
      </c>
      <c r="D357" s="40">
        <v>819</v>
      </c>
      <c r="E357" s="41">
        <f>IF(A357=$G$4,D357*130,IF(A357=$G$5,D357*120,IF(A357=$G$6,D357*110,D357*105)))</f>
        <v>90090</v>
      </c>
      <c r="F357" s="36"/>
      <c r="G357" s="36"/>
      <c r="H357" s="36"/>
      <c r="J357" s="50">
        <f t="shared" si="5"/>
        <v>900.9</v>
      </c>
    </row>
    <row r="358" spans="1:10" ht="22.2" thickTop="1" thickBot="1" x14ac:dyDescent="0.35">
      <c r="A358" s="38" t="s">
        <v>11</v>
      </c>
      <c r="B358" s="39">
        <v>39273</v>
      </c>
      <c r="C358" s="40">
        <f ca="1">DATEDIF(B358,TODAY(),"D")</f>
        <v>5840</v>
      </c>
      <c r="D358" s="40">
        <v>2152</v>
      </c>
      <c r="E358" s="41">
        <f>IF(A358=$G$4,D358*130,IF(A358=$G$5,D358*120,IF(A358=$G$6,D358*110,D358*105)))</f>
        <v>279760</v>
      </c>
      <c r="F358" s="36"/>
      <c r="G358" s="36"/>
      <c r="H358" s="36"/>
      <c r="J358" s="50">
        <f t="shared" si="5"/>
        <v>2797.6</v>
      </c>
    </row>
    <row r="359" spans="1:10" ht="22.2" thickTop="1" thickBot="1" x14ac:dyDescent="0.35">
      <c r="A359" s="38" t="s">
        <v>21</v>
      </c>
      <c r="B359" s="39">
        <v>39272</v>
      </c>
      <c r="C359" s="40">
        <f ca="1">DATEDIF(B359,TODAY(),"D")</f>
        <v>5841</v>
      </c>
      <c r="D359" s="40">
        <v>694</v>
      </c>
      <c r="E359" s="41">
        <f>IF(A359=$G$4,D359*130,IF(A359=$G$5,D359*120,IF(A359=$G$6,D359*110,D359*105)))</f>
        <v>76340</v>
      </c>
      <c r="F359" s="36"/>
      <c r="G359" s="36"/>
      <c r="H359" s="36"/>
      <c r="J359" s="50">
        <f t="shared" si="5"/>
        <v>763.4</v>
      </c>
    </row>
    <row r="360" spans="1:10" ht="22.2" thickTop="1" thickBot="1" x14ac:dyDescent="0.35">
      <c r="A360" s="38" t="s">
        <v>18</v>
      </c>
      <c r="B360" s="39">
        <v>39267</v>
      </c>
      <c r="C360" s="40">
        <f ca="1">DATEDIF(B360,TODAY(),"D")</f>
        <v>5846</v>
      </c>
      <c r="D360" s="40">
        <v>1019</v>
      </c>
      <c r="E360" s="41">
        <f>IF(A360=$G$4,D360*130,IF(A360=$G$5,D360*120,IF(A360=$G$6,D360*110,D360*105)))</f>
        <v>122280</v>
      </c>
      <c r="F360" s="36"/>
      <c r="G360" s="36"/>
      <c r="H360" s="36"/>
      <c r="J360" s="50">
        <f t="shared" si="5"/>
        <v>1019</v>
      </c>
    </row>
    <row r="361" spans="1:10" ht="22.2" thickTop="1" thickBot="1" x14ac:dyDescent="0.35">
      <c r="A361" s="38" t="s">
        <v>11</v>
      </c>
      <c r="B361" s="39">
        <v>39264</v>
      </c>
      <c r="C361" s="40">
        <f ca="1">DATEDIF(B361,TODAY(),"D")</f>
        <v>5849</v>
      </c>
      <c r="D361" s="40">
        <v>1825</v>
      </c>
      <c r="E361" s="41">
        <f>IF(A361=$G$4,D361*130,IF(A361=$G$5,D361*120,IF(A361=$G$6,D361*110,D361*105)))</f>
        <v>237250</v>
      </c>
      <c r="F361" s="36"/>
      <c r="G361" s="36"/>
      <c r="H361" s="36"/>
      <c r="J361" s="50">
        <f t="shared" si="5"/>
        <v>2372.5</v>
      </c>
    </row>
    <row r="362" spans="1:10" ht="22.2" thickTop="1" thickBot="1" x14ac:dyDescent="0.35">
      <c r="A362" s="38" t="s">
        <v>11</v>
      </c>
      <c r="B362" s="39">
        <v>39264</v>
      </c>
      <c r="C362" s="40">
        <f ca="1">DATEDIF(B362,TODAY(),"D")</f>
        <v>5849</v>
      </c>
      <c r="D362" s="40">
        <v>1875</v>
      </c>
      <c r="E362" s="41">
        <f>IF(A362=$G$4,D362*130,IF(A362=$G$5,D362*120,IF(A362=$G$6,D362*110,D362*105)))</f>
        <v>243750</v>
      </c>
      <c r="F362" s="36"/>
      <c r="G362" s="36"/>
      <c r="H362" s="36"/>
      <c r="J362" s="50">
        <f t="shared" si="5"/>
        <v>2437.5</v>
      </c>
    </row>
    <row r="363" spans="1:10" ht="22.2" thickTop="1" thickBot="1" x14ac:dyDescent="0.35">
      <c r="A363" s="38" t="s">
        <v>11</v>
      </c>
      <c r="B363" s="39">
        <v>39262</v>
      </c>
      <c r="C363" s="40">
        <f ca="1">DATEDIF(B363,TODAY(),"D")</f>
        <v>5851</v>
      </c>
      <c r="D363" s="40">
        <v>2163</v>
      </c>
      <c r="E363" s="41">
        <f>IF(A363=$G$4,D363*130,IF(A363=$G$5,D363*120,IF(A363=$G$6,D363*110,D363*105)))</f>
        <v>281190</v>
      </c>
      <c r="F363" s="36"/>
      <c r="G363" s="36"/>
      <c r="H363" s="36"/>
      <c r="J363" s="50">
        <f t="shared" si="5"/>
        <v>2811.9</v>
      </c>
    </row>
    <row r="364" spans="1:10" ht="22.2" thickTop="1" thickBot="1" x14ac:dyDescent="0.35">
      <c r="A364" s="38" t="s">
        <v>21</v>
      </c>
      <c r="B364" s="39">
        <v>39262</v>
      </c>
      <c r="C364" s="40">
        <f ca="1">DATEDIF(B364,TODAY(),"D")</f>
        <v>5851</v>
      </c>
      <c r="D364" s="40">
        <v>1007</v>
      </c>
      <c r="E364" s="41">
        <f>IF(A364=$G$4,D364*130,IF(A364=$G$5,D364*120,IF(A364=$G$6,D364*110,D364*105)))</f>
        <v>110770</v>
      </c>
      <c r="F364" s="36"/>
      <c r="G364" s="36"/>
      <c r="H364" s="36"/>
      <c r="J364" s="50">
        <f t="shared" si="5"/>
        <v>1107.7</v>
      </c>
    </row>
    <row r="365" spans="1:10" ht="22.2" thickTop="1" thickBot="1" x14ac:dyDescent="0.35">
      <c r="A365" s="38" t="s">
        <v>11</v>
      </c>
      <c r="B365" s="39">
        <v>39258</v>
      </c>
      <c r="C365" s="40">
        <f ca="1">DATEDIF(B365,TODAY(),"D")</f>
        <v>5855</v>
      </c>
      <c r="D365" s="40">
        <v>1517</v>
      </c>
      <c r="E365" s="41">
        <f>IF(A365=$G$4,D365*130,IF(A365=$G$5,D365*120,IF(A365=$G$6,D365*110,D365*105)))</f>
        <v>197210</v>
      </c>
      <c r="F365" s="36"/>
      <c r="G365" s="36"/>
      <c r="H365" s="36"/>
      <c r="J365" s="50">
        <f t="shared" si="5"/>
        <v>1972.1</v>
      </c>
    </row>
    <row r="366" spans="1:10" ht="22.2" thickTop="1" thickBot="1" x14ac:dyDescent="0.35">
      <c r="A366" s="38" t="s">
        <v>18</v>
      </c>
      <c r="B366" s="39">
        <v>39253</v>
      </c>
      <c r="C366" s="40">
        <f ca="1">DATEDIF(B366,TODAY(),"D")</f>
        <v>5860</v>
      </c>
      <c r="D366" s="40">
        <v>1163</v>
      </c>
      <c r="E366" s="41">
        <f>IF(A366=$G$4,D366*130,IF(A366=$G$5,D366*120,IF(A366=$G$6,D366*110,D366*105)))</f>
        <v>139560</v>
      </c>
      <c r="F366" s="36"/>
      <c r="G366" s="36"/>
      <c r="H366" s="36"/>
      <c r="J366" s="50">
        <f t="shared" si="5"/>
        <v>1163</v>
      </c>
    </row>
    <row r="367" spans="1:10" ht="22.2" thickTop="1" thickBot="1" x14ac:dyDescent="0.35">
      <c r="A367" s="38" t="s">
        <v>21</v>
      </c>
      <c r="B367" s="39">
        <v>39248</v>
      </c>
      <c r="C367" s="40">
        <f ca="1">DATEDIF(B367,TODAY(),"D")</f>
        <v>5865</v>
      </c>
      <c r="D367" s="40">
        <v>757</v>
      </c>
      <c r="E367" s="41">
        <f>IF(A367=$G$4,D367*130,IF(A367=$G$5,D367*120,IF(A367=$G$6,D367*110,D367*105)))</f>
        <v>83270</v>
      </c>
      <c r="F367" s="36"/>
      <c r="G367" s="36"/>
      <c r="H367" s="36"/>
      <c r="J367" s="50">
        <f t="shared" si="5"/>
        <v>832.7</v>
      </c>
    </row>
    <row r="368" spans="1:10" ht="22.2" thickTop="1" thickBot="1" x14ac:dyDescent="0.35">
      <c r="A368" s="38" t="s">
        <v>21</v>
      </c>
      <c r="B368" s="39">
        <v>39239</v>
      </c>
      <c r="C368" s="40">
        <f ca="1">DATEDIF(B368,TODAY(),"D")</f>
        <v>5874</v>
      </c>
      <c r="D368" s="40">
        <v>869</v>
      </c>
      <c r="E368" s="41">
        <f>IF(A368=$G$4,D368*130,IF(A368=$G$5,D368*120,IF(A368=$G$6,D368*110,D368*105)))</f>
        <v>95590</v>
      </c>
      <c r="F368" s="36"/>
      <c r="G368" s="36"/>
      <c r="H368" s="36"/>
      <c r="J368" s="50">
        <f t="shared" si="5"/>
        <v>955.9</v>
      </c>
    </row>
    <row r="369" spans="1:10" ht="22.2" thickTop="1" thickBot="1" x14ac:dyDescent="0.35">
      <c r="A369" s="38" t="s">
        <v>11</v>
      </c>
      <c r="B369" s="39">
        <v>39224</v>
      </c>
      <c r="C369" s="40">
        <f ca="1">DATEDIF(B369,TODAY(),"D")</f>
        <v>5889</v>
      </c>
      <c r="D369" s="40">
        <v>2125</v>
      </c>
      <c r="E369" s="41">
        <f>IF(A369=$G$4,D369*130,IF(A369=$G$5,D369*120,IF(A369=$G$6,D369*110,D369*105)))</f>
        <v>276250</v>
      </c>
      <c r="F369" s="36"/>
      <c r="G369" s="36"/>
      <c r="H369" s="36"/>
      <c r="J369" s="50">
        <f t="shared" si="5"/>
        <v>2762.5</v>
      </c>
    </row>
    <row r="370" spans="1:10" ht="22.2" thickTop="1" thickBot="1" x14ac:dyDescent="0.35">
      <c r="A370" s="38" t="s">
        <v>11</v>
      </c>
      <c r="B370" s="39">
        <v>39217</v>
      </c>
      <c r="C370" s="40">
        <f ca="1">DATEDIF(B370,TODAY(),"D")</f>
        <v>5896</v>
      </c>
      <c r="D370" s="40">
        <v>2327</v>
      </c>
      <c r="E370" s="41">
        <f>IF(A370=$G$4,D370*130,IF(A370=$G$5,D370*120,IF(A370=$G$6,D370*110,D370*105)))</f>
        <v>302510</v>
      </c>
      <c r="F370" s="36"/>
      <c r="G370" s="36"/>
      <c r="H370" s="36"/>
      <c r="J370" s="50">
        <f t="shared" si="5"/>
        <v>3025.1</v>
      </c>
    </row>
    <row r="371" spans="1:10" ht="22.2" thickTop="1" thickBot="1" x14ac:dyDescent="0.35">
      <c r="A371" s="38" t="s">
        <v>11</v>
      </c>
      <c r="B371" s="39">
        <v>39215</v>
      </c>
      <c r="C371" s="40">
        <f ca="1">DATEDIF(B371,TODAY(),"D")</f>
        <v>5898</v>
      </c>
      <c r="D371" s="40">
        <v>1694</v>
      </c>
      <c r="E371" s="41">
        <f>IF(A371=$G$4,D371*130,IF(A371=$G$5,D371*120,IF(A371=$G$6,D371*110,D371*105)))</f>
        <v>220220</v>
      </c>
      <c r="F371" s="36"/>
      <c r="G371" s="36"/>
      <c r="H371" s="36"/>
      <c r="J371" s="50">
        <f t="shared" si="5"/>
        <v>2202.1999999999998</v>
      </c>
    </row>
    <row r="372" spans="1:10" ht="22.2" thickTop="1" thickBot="1" x14ac:dyDescent="0.35">
      <c r="A372" s="38" t="s">
        <v>24</v>
      </c>
      <c r="B372" s="39">
        <v>39208</v>
      </c>
      <c r="C372" s="40">
        <f ca="1">DATEDIF(B372,TODAY(),"D")</f>
        <v>5905</v>
      </c>
      <c r="D372" s="40">
        <v>699</v>
      </c>
      <c r="E372" s="41">
        <f>IF(A372=$G$4,D372*130,IF(A372=$G$5,D372*120,IF(A372=$G$6,D372*110,D372*105)))</f>
        <v>73395</v>
      </c>
      <c r="F372" s="36"/>
      <c r="G372" s="36"/>
      <c r="H372" s="36"/>
      <c r="J372" s="50">
        <f t="shared" si="5"/>
        <v>733.95</v>
      </c>
    </row>
    <row r="373" spans="1:10" ht="22.2" thickTop="1" thickBot="1" x14ac:dyDescent="0.35">
      <c r="A373" s="38" t="s">
        <v>11</v>
      </c>
      <c r="B373" s="39">
        <v>39199</v>
      </c>
      <c r="C373" s="40">
        <f ca="1">DATEDIF(B373,TODAY(),"D")</f>
        <v>5914</v>
      </c>
      <c r="D373" s="40">
        <v>2257</v>
      </c>
      <c r="E373" s="41">
        <f>IF(A373=$G$4,D373*130,IF(A373=$G$5,D373*120,IF(A373=$G$6,D373*110,D373*105)))</f>
        <v>293410</v>
      </c>
      <c r="F373" s="36"/>
      <c r="G373" s="36"/>
      <c r="H373" s="36"/>
      <c r="J373" s="50">
        <f t="shared" si="5"/>
        <v>2934.1</v>
      </c>
    </row>
    <row r="374" spans="1:10" ht="22.2" thickTop="1" thickBot="1" x14ac:dyDescent="0.35">
      <c r="A374" s="38" t="s">
        <v>11</v>
      </c>
      <c r="B374" s="39">
        <v>39197</v>
      </c>
      <c r="C374" s="40">
        <f ca="1">DATEDIF(B374,TODAY(),"D")</f>
        <v>5916</v>
      </c>
      <c r="D374" s="40">
        <v>2419</v>
      </c>
      <c r="E374" s="41">
        <f>IF(A374=$G$4,D374*130,IF(A374=$G$5,D374*120,IF(A374=$G$6,D374*110,D374*105)))</f>
        <v>314470</v>
      </c>
      <c r="F374" s="36"/>
      <c r="G374" s="36"/>
      <c r="H374" s="36"/>
      <c r="J374" s="50">
        <f t="shared" si="5"/>
        <v>3144.7</v>
      </c>
    </row>
    <row r="375" spans="1:10" ht="22.2" thickTop="1" thickBot="1" x14ac:dyDescent="0.35">
      <c r="A375" s="38" t="s">
        <v>21</v>
      </c>
      <c r="B375" s="39">
        <v>39189</v>
      </c>
      <c r="C375" s="40">
        <f ca="1">DATEDIF(B375,TODAY(),"D")</f>
        <v>5924</v>
      </c>
      <c r="D375" s="40">
        <v>906</v>
      </c>
      <c r="E375" s="41">
        <f>IF(A375=$G$4,D375*130,IF(A375=$G$5,D375*120,IF(A375=$G$6,D375*110,D375*105)))</f>
        <v>99660</v>
      </c>
      <c r="F375" s="36"/>
      <c r="G375" s="36"/>
      <c r="H375" s="36"/>
      <c r="J375" s="50">
        <f t="shared" si="5"/>
        <v>996.6</v>
      </c>
    </row>
    <row r="376" spans="1:10" ht="22.2" thickTop="1" thickBot="1" x14ac:dyDescent="0.35">
      <c r="A376" s="38" t="s">
        <v>21</v>
      </c>
      <c r="B376" s="39">
        <v>39189</v>
      </c>
      <c r="C376" s="40">
        <f ca="1">DATEDIF(B376,TODAY(),"D")</f>
        <v>5924</v>
      </c>
      <c r="D376" s="40">
        <v>1073</v>
      </c>
      <c r="E376" s="41">
        <f>IF(A376=$G$4,D376*130,IF(A376=$G$5,D376*120,IF(A376=$G$6,D376*110,D376*105)))</f>
        <v>118030</v>
      </c>
      <c r="F376" s="36"/>
      <c r="G376" s="36"/>
      <c r="H376" s="36"/>
      <c r="J376" s="50">
        <f t="shared" si="5"/>
        <v>1180.3</v>
      </c>
    </row>
    <row r="377" spans="1:10" ht="22.2" thickTop="1" thickBot="1" x14ac:dyDescent="0.35">
      <c r="A377" s="38" t="s">
        <v>11</v>
      </c>
      <c r="B377" s="39">
        <v>39183</v>
      </c>
      <c r="C377" s="40">
        <f ca="1">DATEDIF(B377,TODAY(),"D")</f>
        <v>5930</v>
      </c>
      <c r="D377" s="40">
        <v>1899</v>
      </c>
      <c r="E377" s="41">
        <f>IF(A377=$G$4,D377*130,IF(A377=$G$5,D377*120,IF(A377=$G$6,D377*110,D377*105)))</f>
        <v>246870</v>
      </c>
      <c r="F377" s="36"/>
      <c r="G377" s="36"/>
      <c r="H377" s="36"/>
      <c r="J377" s="50">
        <f t="shared" si="5"/>
        <v>2468.6999999999998</v>
      </c>
    </row>
    <row r="378" spans="1:10" ht="22.2" thickTop="1" thickBot="1" x14ac:dyDescent="0.35">
      <c r="A378" s="38" t="s">
        <v>11</v>
      </c>
      <c r="B378" s="39">
        <v>39181</v>
      </c>
      <c r="C378" s="40">
        <f ca="1">DATEDIF(B378,TODAY(),"D")</f>
        <v>5932</v>
      </c>
      <c r="D378" s="40">
        <v>1889</v>
      </c>
      <c r="E378" s="41">
        <f>IF(A378=$G$4,D378*130,IF(A378=$G$5,D378*120,IF(A378=$G$6,D378*110,D378*105)))</f>
        <v>245570</v>
      </c>
      <c r="F378" s="36"/>
      <c r="G378" s="36"/>
      <c r="H378" s="36"/>
      <c r="J378" s="50">
        <f t="shared" si="5"/>
        <v>2455.6999999999998</v>
      </c>
    </row>
    <row r="379" spans="1:10" ht="22.2" thickTop="1" thickBot="1" x14ac:dyDescent="0.35">
      <c r="A379" s="38" t="s">
        <v>11</v>
      </c>
      <c r="B379" s="39">
        <v>39180</v>
      </c>
      <c r="C379" s="40">
        <f ca="1">DATEDIF(B379,TODAY(),"D")</f>
        <v>5933</v>
      </c>
      <c r="D379" s="40">
        <v>1953</v>
      </c>
      <c r="E379" s="41">
        <f>IF(A379=$G$4,D379*130,IF(A379=$G$5,D379*120,IF(A379=$G$6,D379*110,D379*105)))</f>
        <v>253890</v>
      </c>
      <c r="F379" s="36"/>
      <c r="G379" s="36"/>
      <c r="H379" s="36"/>
      <c r="J379" s="50">
        <f t="shared" si="5"/>
        <v>2538.9</v>
      </c>
    </row>
    <row r="380" spans="1:10" ht="22.2" thickTop="1" thickBot="1" x14ac:dyDescent="0.35">
      <c r="A380" s="38" t="s">
        <v>18</v>
      </c>
      <c r="B380" s="39">
        <v>39176</v>
      </c>
      <c r="C380" s="40">
        <f ca="1">DATEDIF(B380,TODAY(),"D")</f>
        <v>5937</v>
      </c>
      <c r="D380" s="40">
        <v>1010</v>
      </c>
      <c r="E380" s="41">
        <f>IF(A380=$G$4,D380*130,IF(A380=$G$5,D380*120,IF(A380=$G$6,D380*110,D380*105)))</f>
        <v>121200</v>
      </c>
      <c r="F380" s="36"/>
      <c r="G380" s="36"/>
      <c r="H380" s="36"/>
      <c r="J380" s="50">
        <f t="shared" si="5"/>
        <v>1010</v>
      </c>
    </row>
    <row r="381" spans="1:10" ht="22.2" thickTop="1" thickBot="1" x14ac:dyDescent="0.35">
      <c r="A381" s="38" t="s">
        <v>11</v>
      </c>
      <c r="B381" s="39">
        <v>39174</v>
      </c>
      <c r="C381" s="40">
        <f ca="1">DATEDIF(B381,TODAY(),"D")</f>
        <v>5939</v>
      </c>
      <c r="D381" s="40">
        <v>2272</v>
      </c>
      <c r="E381" s="41">
        <f>IF(A381=$G$4,D381*130,IF(A381=$G$5,D381*120,IF(A381=$G$6,D381*110,D381*105)))</f>
        <v>295360</v>
      </c>
      <c r="F381" s="36"/>
      <c r="G381" s="36"/>
      <c r="H381" s="36"/>
      <c r="J381" s="50">
        <f t="shared" si="5"/>
        <v>2953.6</v>
      </c>
    </row>
    <row r="382" spans="1:10" ht="22.2" thickTop="1" thickBot="1" x14ac:dyDescent="0.35">
      <c r="A382" s="38" t="s">
        <v>11</v>
      </c>
      <c r="B382" s="39">
        <v>39171</v>
      </c>
      <c r="C382" s="40">
        <f ca="1">DATEDIF(B382,TODAY(),"D")</f>
        <v>5942</v>
      </c>
      <c r="D382" s="40">
        <v>2498</v>
      </c>
      <c r="E382" s="41">
        <f>IF(A382=$G$4,D382*130,IF(A382=$G$5,D382*120,IF(A382=$G$6,D382*110,D382*105)))</f>
        <v>324740</v>
      </c>
      <c r="F382" s="36"/>
      <c r="G382" s="36"/>
      <c r="H382" s="36"/>
      <c r="J382" s="50">
        <f t="shared" si="5"/>
        <v>3247.4</v>
      </c>
    </row>
    <row r="383" spans="1:10" ht="22.2" thickTop="1" thickBot="1" x14ac:dyDescent="0.35">
      <c r="A383" s="38" t="s">
        <v>11</v>
      </c>
      <c r="B383" s="39">
        <v>39168</v>
      </c>
      <c r="C383" s="40">
        <f ca="1">DATEDIF(B383,TODAY(),"D")</f>
        <v>5945</v>
      </c>
      <c r="D383" s="40">
        <v>1636</v>
      </c>
      <c r="E383" s="41">
        <f>IF(A383=$G$4,D383*130,IF(A383=$G$5,D383*120,IF(A383=$G$6,D383*110,D383*105)))</f>
        <v>212680</v>
      </c>
      <c r="F383" s="36"/>
      <c r="G383" s="36"/>
      <c r="H383" s="36"/>
      <c r="J383" s="50">
        <f t="shared" si="5"/>
        <v>2126.8000000000002</v>
      </c>
    </row>
    <row r="384" spans="1:10" ht="22.2" thickTop="1" thickBot="1" x14ac:dyDescent="0.35">
      <c r="A384" s="38" t="s">
        <v>21</v>
      </c>
      <c r="B384" s="39">
        <v>39167</v>
      </c>
      <c r="C384" s="40">
        <f ca="1">DATEDIF(B384,TODAY(),"D")</f>
        <v>5946</v>
      </c>
      <c r="D384" s="40">
        <v>1077</v>
      </c>
      <c r="E384" s="41">
        <f>IF(A384=$G$4,D384*130,IF(A384=$G$5,D384*120,IF(A384=$G$6,D384*110,D384*105)))</f>
        <v>118470</v>
      </c>
      <c r="F384" s="36"/>
      <c r="G384" s="36"/>
      <c r="H384" s="36"/>
      <c r="J384" s="50">
        <f t="shared" si="5"/>
        <v>1184.7</v>
      </c>
    </row>
    <row r="385" spans="1:10" ht="22.2" thickTop="1" thickBot="1" x14ac:dyDescent="0.35">
      <c r="A385" s="38" t="s">
        <v>21</v>
      </c>
      <c r="B385" s="39">
        <v>39166</v>
      </c>
      <c r="C385" s="40">
        <f ca="1">DATEDIF(B385,TODAY(),"D")</f>
        <v>5947</v>
      </c>
      <c r="D385" s="40">
        <v>861</v>
      </c>
      <c r="E385" s="41">
        <f>IF(A385=$G$4,D385*130,IF(A385=$G$5,D385*120,IF(A385=$G$6,D385*110,D385*105)))</f>
        <v>94710</v>
      </c>
      <c r="F385" s="36"/>
      <c r="G385" s="36"/>
      <c r="H385" s="36"/>
      <c r="J385" s="50">
        <f t="shared" si="5"/>
        <v>947.1</v>
      </c>
    </row>
    <row r="386" spans="1:10" ht="22.2" thickTop="1" thickBot="1" x14ac:dyDescent="0.35">
      <c r="A386" s="38" t="s">
        <v>11</v>
      </c>
      <c r="B386" s="39">
        <v>39157</v>
      </c>
      <c r="C386" s="40">
        <f ca="1">DATEDIF(B386,TODAY(),"D")</f>
        <v>5956</v>
      </c>
      <c r="D386" s="40">
        <v>2187</v>
      </c>
      <c r="E386" s="41">
        <f>IF(A386=$G$4,D386*130,IF(A386=$G$5,D386*120,IF(A386=$G$6,D386*110,D386*105)))</f>
        <v>284310</v>
      </c>
      <c r="F386" s="36"/>
      <c r="G386" s="36"/>
      <c r="H386" s="36"/>
      <c r="J386" s="50">
        <f t="shared" si="5"/>
        <v>2843.1</v>
      </c>
    </row>
    <row r="387" spans="1:10" ht="22.2" thickTop="1" thickBot="1" x14ac:dyDescent="0.35">
      <c r="A387" s="38" t="s">
        <v>18</v>
      </c>
      <c r="B387" s="39">
        <v>39155</v>
      </c>
      <c r="C387" s="40">
        <f ca="1">DATEDIF(B387,TODAY(),"D")</f>
        <v>5958</v>
      </c>
      <c r="D387" s="40">
        <v>1190</v>
      </c>
      <c r="E387" s="41">
        <f>IF(A387=$G$4,D387*130,IF(A387=$G$5,D387*120,IF(A387=$G$6,D387*110,D387*105)))</f>
        <v>142800</v>
      </c>
      <c r="F387" s="36"/>
      <c r="G387" s="36"/>
      <c r="H387" s="36"/>
      <c r="J387" s="50">
        <f t="shared" ref="J387:J450" si="6">IF(A387=$G$4,D387+D387*$H$4,IF(A387=$G$5,D387+D387*H439,IF(A387=$G$6,D387+D387*$H$6,D387+D387*$H$7)))</f>
        <v>1190</v>
      </c>
    </row>
    <row r="388" spans="1:10" ht="22.2" thickTop="1" thickBot="1" x14ac:dyDescent="0.35">
      <c r="A388" s="38" t="s">
        <v>21</v>
      </c>
      <c r="B388" s="39">
        <v>39154</v>
      </c>
      <c r="C388" s="40">
        <f ca="1">DATEDIF(B388,TODAY(),"D")</f>
        <v>5959</v>
      </c>
      <c r="D388" s="40">
        <v>931</v>
      </c>
      <c r="E388" s="41">
        <f>IF(A388=$G$4,D388*130,IF(A388=$G$5,D388*120,IF(A388=$G$6,D388*110,D388*105)))</f>
        <v>102410</v>
      </c>
      <c r="F388" s="36"/>
      <c r="G388" s="36"/>
      <c r="H388" s="36"/>
      <c r="J388" s="50">
        <f t="shared" si="6"/>
        <v>1024.0999999999999</v>
      </c>
    </row>
    <row r="389" spans="1:10" ht="22.2" thickTop="1" thickBot="1" x14ac:dyDescent="0.35">
      <c r="A389" s="38" t="s">
        <v>11</v>
      </c>
      <c r="B389" s="39">
        <v>39153</v>
      </c>
      <c r="C389" s="40">
        <f ca="1">DATEDIF(B389,TODAY(),"D")</f>
        <v>5960</v>
      </c>
      <c r="D389" s="40">
        <v>2170</v>
      </c>
      <c r="E389" s="41">
        <f>IF(A389=$G$4,D389*130,IF(A389=$G$5,D389*120,IF(A389=$G$6,D389*110,D389*105)))</f>
        <v>282100</v>
      </c>
      <c r="F389" s="36"/>
      <c r="G389" s="36"/>
      <c r="H389" s="36"/>
      <c r="J389" s="50">
        <f t="shared" si="6"/>
        <v>2821</v>
      </c>
    </row>
    <row r="390" spans="1:10" ht="22.2" thickTop="1" thickBot="1" x14ac:dyDescent="0.35">
      <c r="A390" s="38" t="s">
        <v>21</v>
      </c>
      <c r="B390" s="39">
        <v>39147</v>
      </c>
      <c r="C390" s="40">
        <f ca="1">DATEDIF(B390,TODAY(),"D")</f>
        <v>5966</v>
      </c>
      <c r="D390" s="40">
        <v>876</v>
      </c>
      <c r="E390" s="41">
        <f>IF(A390=$G$4,D390*130,IF(A390=$G$5,D390*120,IF(A390=$G$6,D390*110,D390*105)))</f>
        <v>96360</v>
      </c>
      <c r="F390" s="36"/>
      <c r="G390" s="36"/>
      <c r="H390" s="36"/>
      <c r="J390" s="50">
        <f t="shared" si="6"/>
        <v>963.6</v>
      </c>
    </row>
    <row r="391" spans="1:10" ht="22.2" thickTop="1" thickBot="1" x14ac:dyDescent="0.35">
      <c r="A391" s="38" t="s">
        <v>11</v>
      </c>
      <c r="B391" s="39">
        <v>39147</v>
      </c>
      <c r="C391" s="40">
        <f ca="1">DATEDIF(B391,TODAY(),"D")</f>
        <v>5966</v>
      </c>
      <c r="D391" s="40">
        <v>2338</v>
      </c>
      <c r="E391" s="41">
        <f>IF(A391=$G$4,D391*130,IF(A391=$G$5,D391*120,IF(A391=$G$6,D391*110,D391*105)))</f>
        <v>303940</v>
      </c>
      <c r="F391" s="36"/>
      <c r="G391" s="36"/>
      <c r="H391" s="36"/>
      <c r="J391" s="50">
        <f t="shared" si="6"/>
        <v>3039.4</v>
      </c>
    </row>
    <row r="392" spans="1:10" ht="22.2" thickTop="1" thickBot="1" x14ac:dyDescent="0.35">
      <c r="A392" s="38" t="s">
        <v>11</v>
      </c>
      <c r="B392" s="39">
        <v>39147</v>
      </c>
      <c r="C392" s="40">
        <f ca="1">DATEDIF(B392,TODAY(),"D")</f>
        <v>5966</v>
      </c>
      <c r="D392" s="40">
        <v>2356</v>
      </c>
      <c r="E392" s="41">
        <f>IF(A392=$G$4,D392*130,IF(A392=$G$5,D392*120,IF(A392=$G$6,D392*110,D392*105)))</f>
        <v>306280</v>
      </c>
      <c r="F392" s="36"/>
      <c r="G392" s="36"/>
      <c r="H392" s="36"/>
      <c r="J392" s="50">
        <f t="shared" si="6"/>
        <v>3062.8</v>
      </c>
    </row>
    <row r="393" spans="1:10" ht="22.2" thickTop="1" thickBot="1" x14ac:dyDescent="0.35">
      <c r="A393" s="38" t="s">
        <v>21</v>
      </c>
      <c r="B393" s="39">
        <v>39144</v>
      </c>
      <c r="C393" s="40">
        <f ca="1">DATEDIF(B393,TODAY(),"D")</f>
        <v>5969</v>
      </c>
      <c r="D393" s="40">
        <v>974</v>
      </c>
      <c r="E393" s="41">
        <f>IF(A393=$G$4,D393*130,IF(A393=$G$5,D393*120,IF(A393=$G$6,D393*110,D393*105)))</f>
        <v>107140</v>
      </c>
      <c r="F393" s="36"/>
      <c r="G393" s="36"/>
      <c r="H393" s="36"/>
      <c r="J393" s="50">
        <f t="shared" si="6"/>
        <v>1071.4000000000001</v>
      </c>
    </row>
    <row r="394" spans="1:10" ht="22.2" thickTop="1" thickBot="1" x14ac:dyDescent="0.35">
      <c r="A394" s="38" t="s">
        <v>21</v>
      </c>
      <c r="B394" s="39">
        <v>39144</v>
      </c>
      <c r="C394" s="40">
        <f ca="1">DATEDIF(B394,TODAY(),"D")</f>
        <v>5969</v>
      </c>
      <c r="D394" s="40">
        <v>653</v>
      </c>
      <c r="E394" s="41">
        <f>IF(A394=$G$4,D394*130,IF(A394=$G$5,D394*120,IF(A394=$G$6,D394*110,D394*105)))</f>
        <v>71830</v>
      </c>
      <c r="F394" s="36"/>
      <c r="G394" s="36"/>
      <c r="H394" s="36"/>
      <c r="J394" s="50">
        <f t="shared" si="6"/>
        <v>718.3</v>
      </c>
    </row>
    <row r="395" spans="1:10" ht="22.2" thickTop="1" thickBot="1" x14ac:dyDescent="0.35">
      <c r="A395" s="38" t="s">
        <v>11</v>
      </c>
      <c r="B395" s="39">
        <v>39141</v>
      </c>
      <c r="C395" s="40">
        <f ca="1">DATEDIF(B395,TODAY(),"D")</f>
        <v>5972</v>
      </c>
      <c r="D395" s="40">
        <v>1965</v>
      </c>
      <c r="E395" s="41">
        <f>IF(A395=$G$4,D395*130,IF(A395=$G$5,D395*120,IF(A395=$G$6,D395*110,D395*105)))</f>
        <v>255450</v>
      </c>
      <c r="F395" s="36"/>
      <c r="G395" s="36"/>
      <c r="H395" s="36"/>
      <c r="J395" s="50">
        <f t="shared" si="6"/>
        <v>2554.5</v>
      </c>
    </row>
    <row r="396" spans="1:10" ht="22.2" thickTop="1" thickBot="1" x14ac:dyDescent="0.35">
      <c r="A396" s="38" t="s">
        <v>18</v>
      </c>
      <c r="B396" s="39">
        <v>39138</v>
      </c>
      <c r="C396" s="40">
        <f ca="1">DATEDIF(B396,TODAY(),"D")</f>
        <v>5975</v>
      </c>
      <c r="D396" s="40">
        <v>1117</v>
      </c>
      <c r="E396" s="41">
        <f>IF(A396=$G$4,D396*130,IF(A396=$G$5,D396*120,IF(A396=$G$6,D396*110,D396*105)))</f>
        <v>134040</v>
      </c>
      <c r="F396" s="36"/>
      <c r="G396" s="36"/>
      <c r="H396" s="36"/>
      <c r="J396" s="50">
        <f t="shared" si="6"/>
        <v>1117</v>
      </c>
    </row>
    <row r="397" spans="1:10" ht="22.2" thickTop="1" thickBot="1" x14ac:dyDescent="0.35">
      <c r="A397" s="38" t="s">
        <v>11</v>
      </c>
      <c r="B397" s="39">
        <v>39137</v>
      </c>
      <c r="C397" s="40">
        <f ca="1">DATEDIF(B397,TODAY(),"D")</f>
        <v>5976</v>
      </c>
      <c r="D397" s="40">
        <v>1711</v>
      </c>
      <c r="E397" s="41">
        <f>IF(A397=$G$4,D397*130,IF(A397=$G$5,D397*120,IF(A397=$G$6,D397*110,D397*105)))</f>
        <v>222430</v>
      </c>
      <c r="F397" s="36"/>
      <c r="G397" s="36"/>
      <c r="H397" s="36"/>
      <c r="J397" s="50">
        <f t="shared" si="6"/>
        <v>2224.3000000000002</v>
      </c>
    </row>
    <row r="398" spans="1:10" ht="22.2" thickTop="1" thickBot="1" x14ac:dyDescent="0.35">
      <c r="A398" s="38" t="s">
        <v>11</v>
      </c>
      <c r="B398" s="39">
        <v>39134</v>
      </c>
      <c r="C398" s="40">
        <f ca="1">DATEDIF(B398,TODAY(),"D")</f>
        <v>5979</v>
      </c>
      <c r="D398" s="40">
        <v>1659</v>
      </c>
      <c r="E398" s="41">
        <f>IF(A398=$G$4,D398*130,IF(A398=$G$5,D398*120,IF(A398=$G$6,D398*110,D398*105)))</f>
        <v>215670</v>
      </c>
      <c r="F398" s="36"/>
      <c r="G398" s="36"/>
      <c r="H398" s="36"/>
      <c r="J398" s="50">
        <f t="shared" si="6"/>
        <v>2156.6999999999998</v>
      </c>
    </row>
    <row r="399" spans="1:10" ht="22.2" thickTop="1" thickBot="1" x14ac:dyDescent="0.35">
      <c r="A399" s="38" t="s">
        <v>11</v>
      </c>
      <c r="B399" s="39">
        <v>39123</v>
      </c>
      <c r="C399" s="40">
        <f ca="1">DATEDIF(B399,TODAY(),"D")</f>
        <v>5990</v>
      </c>
      <c r="D399" s="40">
        <v>1919</v>
      </c>
      <c r="E399" s="41">
        <f>IF(A399=$G$4,D399*130,IF(A399=$G$5,D399*120,IF(A399=$G$6,D399*110,D399*105)))</f>
        <v>249470</v>
      </c>
      <c r="F399" s="36"/>
      <c r="G399" s="36"/>
      <c r="H399" s="36"/>
      <c r="J399" s="50">
        <f t="shared" si="6"/>
        <v>2494.6999999999998</v>
      </c>
    </row>
    <row r="400" spans="1:10" ht="22.2" thickTop="1" thickBot="1" x14ac:dyDescent="0.35">
      <c r="A400" s="38" t="s">
        <v>11</v>
      </c>
      <c r="B400" s="39">
        <v>39123</v>
      </c>
      <c r="C400" s="40">
        <f ca="1">DATEDIF(B400,TODAY(),"D")</f>
        <v>5990</v>
      </c>
      <c r="D400" s="40">
        <v>1508</v>
      </c>
      <c r="E400" s="41">
        <f>IF(A400=$G$4,D400*130,IF(A400=$G$5,D400*120,IF(A400=$G$6,D400*110,D400*105)))</f>
        <v>196040</v>
      </c>
      <c r="F400" s="36"/>
      <c r="G400" s="36"/>
      <c r="H400" s="36"/>
      <c r="J400" s="50">
        <f t="shared" si="6"/>
        <v>1960.4</v>
      </c>
    </row>
    <row r="401" spans="1:10" ht="22.2" thickTop="1" thickBot="1" x14ac:dyDescent="0.35">
      <c r="A401" s="38" t="s">
        <v>11</v>
      </c>
      <c r="B401" s="39">
        <v>39120</v>
      </c>
      <c r="C401" s="40">
        <f ca="1">DATEDIF(B401,TODAY(),"D")</f>
        <v>5993</v>
      </c>
      <c r="D401" s="40">
        <v>2093</v>
      </c>
      <c r="E401" s="41">
        <f>IF(A401=$G$4,D401*130,IF(A401=$G$5,D401*120,IF(A401=$G$6,D401*110,D401*105)))</f>
        <v>272090</v>
      </c>
      <c r="F401" s="36"/>
      <c r="G401" s="36"/>
      <c r="H401" s="36"/>
      <c r="J401" s="50">
        <f t="shared" si="6"/>
        <v>2720.9</v>
      </c>
    </row>
    <row r="402" spans="1:10" ht="22.2" thickTop="1" thickBot="1" x14ac:dyDescent="0.35">
      <c r="A402" s="38" t="s">
        <v>18</v>
      </c>
      <c r="B402" s="39">
        <v>39118</v>
      </c>
      <c r="C402" s="40">
        <f ca="1">DATEDIF(B402,TODAY(),"D")</f>
        <v>5995</v>
      </c>
      <c r="D402" s="40">
        <v>1030</v>
      </c>
      <c r="E402" s="41">
        <f>IF(A402=$G$4,D402*130,IF(A402=$G$5,D402*120,IF(A402=$G$6,D402*110,D402*105)))</f>
        <v>123600</v>
      </c>
      <c r="F402" s="36"/>
      <c r="G402" s="36"/>
      <c r="H402" s="36"/>
      <c r="J402" s="50">
        <f t="shared" si="6"/>
        <v>1030</v>
      </c>
    </row>
    <row r="403" spans="1:10" ht="22.2" thickTop="1" thickBot="1" x14ac:dyDescent="0.35">
      <c r="A403" s="38" t="s">
        <v>21</v>
      </c>
      <c r="B403" s="39">
        <v>39116</v>
      </c>
      <c r="C403" s="40">
        <f ca="1">DATEDIF(B403,TODAY(),"D")</f>
        <v>5997</v>
      </c>
      <c r="D403" s="40">
        <v>956</v>
      </c>
      <c r="E403" s="41">
        <f>IF(A403=$G$4,D403*130,IF(A403=$G$5,D403*120,IF(A403=$G$6,D403*110,D403*105)))</f>
        <v>105160</v>
      </c>
      <c r="F403" s="36"/>
      <c r="G403" s="36"/>
      <c r="H403" s="36"/>
      <c r="J403" s="50">
        <f t="shared" si="6"/>
        <v>1051.5999999999999</v>
      </c>
    </row>
    <row r="404" spans="1:10" ht="22.2" thickTop="1" thickBot="1" x14ac:dyDescent="0.35">
      <c r="A404" s="38" t="s">
        <v>21</v>
      </c>
      <c r="B404" s="39">
        <v>39109</v>
      </c>
      <c r="C404" s="40">
        <f ca="1">DATEDIF(B404,TODAY(),"D")</f>
        <v>6004</v>
      </c>
      <c r="D404" s="40">
        <v>810</v>
      </c>
      <c r="E404" s="41">
        <f>IF(A404=$G$4,D404*130,IF(A404=$G$5,D404*120,IF(A404=$G$6,D404*110,D404*105)))</f>
        <v>89100</v>
      </c>
      <c r="F404" s="36"/>
      <c r="G404" s="36"/>
      <c r="H404" s="36"/>
      <c r="J404" s="50">
        <f t="shared" si="6"/>
        <v>891</v>
      </c>
    </row>
    <row r="405" spans="1:10" ht="22.2" thickTop="1" thickBot="1" x14ac:dyDescent="0.35">
      <c r="A405" s="38" t="s">
        <v>18</v>
      </c>
      <c r="B405" s="39">
        <v>39107</v>
      </c>
      <c r="C405" s="40">
        <f ca="1">DATEDIF(B405,TODAY(),"D")</f>
        <v>6006</v>
      </c>
      <c r="D405" s="40">
        <v>1177</v>
      </c>
      <c r="E405" s="41">
        <f>IF(A405=$G$4,D405*130,IF(A405=$G$5,D405*120,IF(A405=$G$6,D405*110,D405*105)))</f>
        <v>141240</v>
      </c>
      <c r="F405" s="36"/>
      <c r="G405" s="36"/>
      <c r="H405" s="36"/>
      <c r="J405" s="50">
        <f t="shared" si="6"/>
        <v>1177</v>
      </c>
    </row>
    <row r="406" spans="1:10" ht="22.2" thickTop="1" thickBot="1" x14ac:dyDescent="0.35">
      <c r="A406" s="38" t="s">
        <v>21</v>
      </c>
      <c r="B406" s="39">
        <v>39106</v>
      </c>
      <c r="C406" s="40">
        <f ca="1">DATEDIF(B406,TODAY(),"D")</f>
        <v>6007</v>
      </c>
      <c r="D406" s="40">
        <v>1021</v>
      </c>
      <c r="E406" s="41">
        <f>IF(A406=$G$4,D406*130,IF(A406=$G$5,D406*120,IF(A406=$G$6,D406*110,D406*105)))</f>
        <v>112310</v>
      </c>
      <c r="F406" s="36"/>
      <c r="G406" s="36"/>
      <c r="H406" s="36"/>
      <c r="J406" s="50">
        <f t="shared" si="6"/>
        <v>1123.0999999999999</v>
      </c>
    </row>
    <row r="407" spans="1:10" ht="22.2" thickTop="1" thickBot="1" x14ac:dyDescent="0.35">
      <c r="A407" s="38" t="s">
        <v>11</v>
      </c>
      <c r="B407" s="39">
        <v>39106</v>
      </c>
      <c r="C407" s="40">
        <f ca="1">DATEDIF(B407,TODAY(),"D")</f>
        <v>6007</v>
      </c>
      <c r="D407" s="40">
        <v>1859</v>
      </c>
      <c r="E407" s="41">
        <f>IF(A407=$G$4,D407*130,IF(A407=$G$5,D407*120,IF(A407=$G$6,D407*110,D407*105)))</f>
        <v>241670</v>
      </c>
      <c r="F407" s="36"/>
      <c r="G407" s="36"/>
      <c r="H407" s="36"/>
      <c r="J407" s="50">
        <f t="shared" si="6"/>
        <v>2416.6999999999998</v>
      </c>
    </row>
    <row r="408" spans="1:10" ht="22.2" thickTop="1" thickBot="1" x14ac:dyDescent="0.35">
      <c r="A408" s="38" t="s">
        <v>18</v>
      </c>
      <c r="B408" s="39">
        <v>39098</v>
      </c>
      <c r="C408" s="40">
        <f ca="1">DATEDIF(B408,TODAY(),"D")</f>
        <v>6015</v>
      </c>
      <c r="D408" s="40">
        <v>1136</v>
      </c>
      <c r="E408" s="41">
        <f>IF(A408=$G$4,D408*130,IF(A408=$G$5,D408*120,IF(A408=$G$6,D408*110,D408*105)))</f>
        <v>136320</v>
      </c>
      <c r="F408" s="36"/>
      <c r="G408" s="36"/>
      <c r="H408" s="36"/>
      <c r="J408" s="50">
        <f t="shared" si="6"/>
        <v>1136</v>
      </c>
    </row>
    <row r="409" spans="1:10" ht="22.2" thickTop="1" thickBot="1" x14ac:dyDescent="0.35">
      <c r="A409" s="38" t="s">
        <v>21</v>
      </c>
      <c r="B409" s="39">
        <v>39094</v>
      </c>
      <c r="C409" s="40">
        <f ca="1">DATEDIF(B409,TODAY(),"D")</f>
        <v>6019</v>
      </c>
      <c r="D409" s="40">
        <v>855</v>
      </c>
      <c r="E409" s="41">
        <f>IF(A409=$G$4,D409*130,IF(A409=$G$5,D409*120,IF(A409=$G$6,D409*110,D409*105)))</f>
        <v>94050</v>
      </c>
      <c r="F409" s="36"/>
      <c r="G409" s="36"/>
      <c r="H409" s="36"/>
      <c r="J409" s="50">
        <f t="shared" si="6"/>
        <v>940.5</v>
      </c>
    </row>
    <row r="410" spans="1:10" ht="22.2" thickTop="1" thickBot="1" x14ac:dyDescent="0.35">
      <c r="A410" s="38" t="s">
        <v>21</v>
      </c>
      <c r="B410" s="39">
        <v>39092</v>
      </c>
      <c r="C410" s="40">
        <f ca="1">DATEDIF(B410,TODAY(),"D")</f>
        <v>6021</v>
      </c>
      <c r="D410" s="40">
        <v>960</v>
      </c>
      <c r="E410" s="41">
        <f>IF(A410=$G$4,D410*130,IF(A410=$G$5,D410*120,IF(A410=$G$6,D410*110,D410*105)))</f>
        <v>105600</v>
      </c>
      <c r="F410" s="36"/>
      <c r="G410" s="36"/>
      <c r="H410" s="36"/>
      <c r="J410" s="50">
        <f t="shared" si="6"/>
        <v>1056</v>
      </c>
    </row>
    <row r="411" spans="1:10" ht="22.2" thickTop="1" thickBot="1" x14ac:dyDescent="0.35">
      <c r="A411" s="38" t="s">
        <v>11</v>
      </c>
      <c r="B411" s="39">
        <v>39091</v>
      </c>
      <c r="C411" s="40">
        <f ca="1">DATEDIF(B411,TODAY(),"D")</f>
        <v>6022</v>
      </c>
      <c r="D411" s="40">
        <v>2114</v>
      </c>
      <c r="E411" s="41">
        <f>IF(A411=$G$4,D411*130,IF(A411=$G$5,D411*120,IF(A411=$G$6,D411*110,D411*105)))</f>
        <v>274820</v>
      </c>
      <c r="F411" s="36"/>
      <c r="G411" s="36"/>
      <c r="H411" s="36"/>
      <c r="J411" s="50">
        <f t="shared" si="6"/>
        <v>2748.2</v>
      </c>
    </row>
    <row r="412" spans="1:10" ht="22.2" thickTop="1" thickBot="1" x14ac:dyDescent="0.35">
      <c r="A412" s="38" t="s">
        <v>21</v>
      </c>
      <c r="B412" s="39">
        <v>39090</v>
      </c>
      <c r="C412" s="40">
        <f ca="1">DATEDIF(B412,TODAY(),"D")</f>
        <v>6023</v>
      </c>
      <c r="D412" s="40">
        <v>724</v>
      </c>
      <c r="E412" s="41">
        <f>IF(A412=$G$4,D412*130,IF(A412=$G$5,D412*120,IF(A412=$G$6,D412*110,D412*105)))</f>
        <v>79640</v>
      </c>
      <c r="F412" s="36"/>
      <c r="G412" s="36"/>
      <c r="H412" s="36"/>
      <c r="J412" s="50">
        <f t="shared" si="6"/>
        <v>796.4</v>
      </c>
    </row>
    <row r="413" spans="1:10" ht="22.2" thickTop="1" thickBot="1" x14ac:dyDescent="0.35">
      <c r="A413" s="38" t="s">
        <v>21</v>
      </c>
      <c r="B413" s="39">
        <v>39087</v>
      </c>
      <c r="C413" s="40">
        <f ca="1">DATEDIF(B413,TODAY(),"D")</f>
        <v>6026</v>
      </c>
      <c r="D413" s="40">
        <v>950</v>
      </c>
      <c r="E413" s="41">
        <f>IF(A413=$G$4,D413*130,IF(A413=$G$5,D413*120,IF(A413=$G$6,D413*110,D413*105)))</f>
        <v>104500</v>
      </c>
      <c r="F413" s="36"/>
      <c r="G413" s="36"/>
      <c r="H413" s="36"/>
      <c r="J413" s="50">
        <f t="shared" si="6"/>
        <v>1045</v>
      </c>
    </row>
    <row r="414" spans="1:10" ht="22.2" thickTop="1" thickBot="1" x14ac:dyDescent="0.35">
      <c r="A414" s="38" t="s">
        <v>24</v>
      </c>
      <c r="B414" s="39">
        <v>39087</v>
      </c>
      <c r="C414" s="40">
        <f ca="1">DATEDIF(B414,TODAY(),"D")</f>
        <v>6026</v>
      </c>
      <c r="D414" s="40">
        <v>905</v>
      </c>
      <c r="E414" s="41">
        <f>IF(A414=$G$4,D414*130,IF(A414=$G$5,D414*120,IF(A414=$G$6,D414*110,D414*105)))</f>
        <v>95025</v>
      </c>
      <c r="F414" s="36"/>
      <c r="G414" s="36"/>
      <c r="H414" s="36"/>
      <c r="J414" s="50">
        <f t="shared" si="6"/>
        <v>950.25</v>
      </c>
    </row>
    <row r="415" spans="1:10" ht="22.2" thickTop="1" thickBot="1" x14ac:dyDescent="0.35">
      <c r="A415" s="38" t="s">
        <v>11</v>
      </c>
      <c r="B415" s="39">
        <v>39085</v>
      </c>
      <c r="C415" s="40">
        <f ca="1">DATEDIF(B415,TODAY(),"D")</f>
        <v>6028</v>
      </c>
      <c r="D415" s="40">
        <v>1873</v>
      </c>
      <c r="E415" s="41">
        <f>IF(A415=$G$4,D415*130,IF(A415=$G$5,D415*120,IF(A415=$G$6,D415*110,D415*105)))</f>
        <v>243490</v>
      </c>
      <c r="F415" s="36"/>
      <c r="G415" s="36"/>
      <c r="H415" s="36"/>
      <c r="J415" s="50">
        <f t="shared" si="6"/>
        <v>2434.9</v>
      </c>
    </row>
    <row r="416" spans="1:10" ht="22.2" thickTop="1" thickBot="1" x14ac:dyDescent="0.35">
      <c r="A416" s="38" t="s">
        <v>11</v>
      </c>
      <c r="B416" s="39">
        <v>39069</v>
      </c>
      <c r="C416" s="40">
        <f ca="1">DATEDIF(B416,TODAY(),"D")</f>
        <v>6044</v>
      </c>
      <c r="D416" s="40">
        <v>2409</v>
      </c>
      <c r="E416" s="41">
        <f>IF(A416=$G$4,D416*130,IF(A416=$G$5,D416*120,IF(A416=$G$6,D416*110,D416*105)))</f>
        <v>313170</v>
      </c>
      <c r="F416" s="36"/>
      <c r="G416" s="36"/>
      <c r="H416" s="36"/>
      <c r="J416" s="50">
        <f t="shared" si="6"/>
        <v>3131.7</v>
      </c>
    </row>
    <row r="417" spans="1:10" ht="22.2" thickTop="1" thickBot="1" x14ac:dyDescent="0.35">
      <c r="A417" s="38" t="s">
        <v>11</v>
      </c>
      <c r="B417" s="39">
        <v>39063</v>
      </c>
      <c r="C417" s="40">
        <f ca="1">DATEDIF(B417,TODAY(),"D")</f>
        <v>6050</v>
      </c>
      <c r="D417" s="40">
        <v>2175</v>
      </c>
      <c r="E417" s="41">
        <f>IF(A417=$G$4,D417*130,IF(A417=$G$5,D417*120,IF(A417=$G$6,D417*110,D417*105)))</f>
        <v>282750</v>
      </c>
      <c r="F417" s="36"/>
      <c r="G417" s="36"/>
      <c r="H417" s="36"/>
      <c r="J417" s="50">
        <f t="shared" si="6"/>
        <v>2827.5</v>
      </c>
    </row>
    <row r="418" spans="1:10" ht="22.2" thickTop="1" thickBot="1" x14ac:dyDescent="0.35">
      <c r="A418" s="38" t="s">
        <v>21</v>
      </c>
      <c r="B418" s="39">
        <v>39063</v>
      </c>
      <c r="C418" s="40">
        <f ca="1">DATEDIF(B418,TODAY(),"D")</f>
        <v>6050</v>
      </c>
      <c r="D418" s="40">
        <v>925</v>
      </c>
      <c r="E418" s="41">
        <f>IF(A418=$G$4,D418*130,IF(A418=$G$5,D418*120,IF(A418=$G$6,D418*110,D418*105)))</f>
        <v>101750</v>
      </c>
      <c r="F418" s="36"/>
      <c r="G418" s="36"/>
      <c r="H418" s="36"/>
      <c r="J418" s="50">
        <f t="shared" si="6"/>
        <v>1017.5</v>
      </c>
    </row>
    <row r="419" spans="1:10" ht="22.2" thickTop="1" thickBot="1" x14ac:dyDescent="0.35">
      <c r="A419" s="38" t="s">
        <v>11</v>
      </c>
      <c r="B419" s="39">
        <v>39047</v>
      </c>
      <c r="C419" s="40">
        <f ca="1">DATEDIF(B419,TODAY(),"D")</f>
        <v>6066</v>
      </c>
      <c r="D419" s="40">
        <v>2318</v>
      </c>
      <c r="E419" s="41">
        <f>IF(A419=$G$4,D419*130,IF(A419=$G$5,D419*120,IF(A419=$G$6,D419*110,D419*105)))</f>
        <v>301340</v>
      </c>
      <c r="F419" s="36"/>
      <c r="G419" s="36"/>
      <c r="H419" s="36"/>
      <c r="J419" s="50">
        <f t="shared" si="6"/>
        <v>3013.4</v>
      </c>
    </row>
    <row r="420" spans="1:10" ht="22.2" thickTop="1" thickBot="1" x14ac:dyDescent="0.35">
      <c r="A420" s="38" t="s">
        <v>21</v>
      </c>
      <c r="B420" s="39">
        <v>39040</v>
      </c>
      <c r="C420" s="40">
        <f ca="1">DATEDIF(B420,TODAY(),"D")</f>
        <v>6073</v>
      </c>
      <c r="D420" s="40">
        <v>724</v>
      </c>
      <c r="E420" s="41">
        <f>IF(A420=$G$4,D420*130,IF(A420=$G$5,D420*120,IF(A420=$G$6,D420*110,D420*105)))</f>
        <v>79640</v>
      </c>
      <c r="F420" s="36"/>
      <c r="G420" s="36"/>
      <c r="H420" s="36"/>
      <c r="J420" s="50">
        <f t="shared" si="6"/>
        <v>796.4</v>
      </c>
    </row>
    <row r="421" spans="1:10" ht="22.2" thickTop="1" thickBot="1" x14ac:dyDescent="0.35">
      <c r="A421" s="38" t="s">
        <v>11</v>
      </c>
      <c r="B421" s="39">
        <v>39038</v>
      </c>
      <c r="C421" s="40">
        <f ca="1">DATEDIF(B421,TODAY(),"D")</f>
        <v>6075</v>
      </c>
      <c r="D421" s="40">
        <v>1972</v>
      </c>
      <c r="E421" s="41">
        <f>IF(A421=$G$4,D421*130,IF(A421=$G$5,D421*120,IF(A421=$G$6,D421*110,D421*105)))</f>
        <v>256360</v>
      </c>
      <c r="F421" s="36"/>
      <c r="G421" s="36"/>
      <c r="H421" s="36"/>
      <c r="J421" s="50">
        <f t="shared" si="6"/>
        <v>2563.6</v>
      </c>
    </row>
    <row r="422" spans="1:10" ht="22.2" thickTop="1" thickBot="1" x14ac:dyDescent="0.35">
      <c r="A422" s="38" t="s">
        <v>11</v>
      </c>
      <c r="B422" s="39">
        <v>39029</v>
      </c>
      <c r="C422" s="40">
        <f ca="1">DATEDIF(B422,TODAY(),"D")</f>
        <v>6084</v>
      </c>
      <c r="D422" s="40">
        <v>1783</v>
      </c>
      <c r="E422" s="41">
        <f>IF(A422=$G$4,D422*130,IF(A422=$G$5,D422*120,IF(A422=$G$6,D422*110,D422*105)))</f>
        <v>231790</v>
      </c>
      <c r="F422" s="36"/>
      <c r="G422" s="36"/>
      <c r="H422" s="36"/>
      <c r="J422" s="50">
        <f t="shared" si="6"/>
        <v>2317.9</v>
      </c>
    </row>
    <row r="423" spans="1:10" ht="22.2" thickTop="1" thickBot="1" x14ac:dyDescent="0.35">
      <c r="A423" s="38" t="s">
        <v>21</v>
      </c>
      <c r="B423" s="39">
        <v>39024</v>
      </c>
      <c r="C423" s="40">
        <f ca="1">DATEDIF(B423,TODAY(),"D")</f>
        <v>6089</v>
      </c>
      <c r="D423" s="40">
        <v>975</v>
      </c>
      <c r="E423" s="41">
        <f>IF(A423=$G$4,D423*130,IF(A423=$G$5,D423*120,IF(A423=$G$6,D423*110,D423*105)))</f>
        <v>107250</v>
      </c>
      <c r="F423" s="36"/>
      <c r="G423" s="36"/>
      <c r="H423" s="36"/>
      <c r="J423" s="50">
        <f t="shared" si="6"/>
        <v>1072.5</v>
      </c>
    </row>
    <row r="424" spans="1:10" ht="22.2" thickTop="1" thickBot="1" x14ac:dyDescent="0.35">
      <c r="A424" s="38" t="s">
        <v>21</v>
      </c>
      <c r="B424" s="39">
        <v>39011</v>
      </c>
      <c r="C424" s="40">
        <f ca="1">DATEDIF(B424,TODAY(),"D")</f>
        <v>6102</v>
      </c>
      <c r="D424" s="40">
        <v>856</v>
      </c>
      <c r="E424" s="41">
        <f>IF(A424=$G$4,D424*130,IF(A424=$G$5,D424*120,IF(A424=$G$6,D424*110,D424*105)))</f>
        <v>94160</v>
      </c>
      <c r="F424" s="36"/>
      <c r="G424" s="36"/>
      <c r="H424" s="36"/>
      <c r="J424" s="50">
        <f t="shared" si="6"/>
        <v>941.6</v>
      </c>
    </row>
    <row r="425" spans="1:10" ht="22.2" thickTop="1" thickBot="1" x14ac:dyDescent="0.35">
      <c r="A425" s="38" t="s">
        <v>11</v>
      </c>
      <c r="B425" s="39">
        <v>39002</v>
      </c>
      <c r="C425" s="40">
        <f ca="1">DATEDIF(B425,TODAY(),"D")</f>
        <v>6111</v>
      </c>
      <c r="D425" s="40">
        <v>2050</v>
      </c>
      <c r="E425" s="41">
        <f>IF(A425=$G$4,D425*130,IF(A425=$G$5,D425*120,IF(A425=$G$6,D425*110,D425*105)))</f>
        <v>266500</v>
      </c>
      <c r="F425" s="36"/>
      <c r="G425" s="36"/>
      <c r="H425" s="36"/>
      <c r="J425" s="50">
        <f t="shared" si="6"/>
        <v>2665</v>
      </c>
    </row>
    <row r="426" spans="1:10" ht="22.2" thickTop="1" thickBot="1" x14ac:dyDescent="0.35">
      <c r="A426" s="38" t="s">
        <v>11</v>
      </c>
      <c r="B426" s="39">
        <v>39001</v>
      </c>
      <c r="C426" s="40">
        <f ca="1">DATEDIF(B426,TODAY(),"D")</f>
        <v>6112</v>
      </c>
      <c r="D426" s="40">
        <v>1722</v>
      </c>
      <c r="E426" s="41">
        <f>IF(A426=$G$4,D426*130,IF(A426=$G$5,D426*120,IF(A426=$G$6,D426*110,D426*105)))</f>
        <v>223860</v>
      </c>
      <c r="F426" s="36"/>
      <c r="G426" s="36"/>
      <c r="H426" s="36"/>
      <c r="J426" s="50">
        <f t="shared" si="6"/>
        <v>2238.6</v>
      </c>
    </row>
    <row r="427" spans="1:10" ht="22.2" thickTop="1" thickBot="1" x14ac:dyDescent="0.35">
      <c r="A427" s="38" t="s">
        <v>11</v>
      </c>
      <c r="B427" s="39">
        <v>38990</v>
      </c>
      <c r="C427" s="40">
        <f ca="1">DATEDIF(B427,TODAY(),"D")</f>
        <v>6123</v>
      </c>
      <c r="D427" s="40">
        <v>1681</v>
      </c>
      <c r="E427" s="41">
        <f>IF(A427=$G$4,D427*130,IF(A427=$G$5,D427*120,IF(A427=$G$6,D427*110,D427*105)))</f>
        <v>218530</v>
      </c>
      <c r="F427" s="36"/>
      <c r="G427" s="36"/>
      <c r="H427" s="36"/>
      <c r="J427" s="50">
        <f t="shared" si="6"/>
        <v>2185.3000000000002</v>
      </c>
    </row>
    <row r="428" spans="1:10" ht="22.2" thickTop="1" thickBot="1" x14ac:dyDescent="0.35">
      <c r="A428" s="38" t="s">
        <v>21</v>
      </c>
      <c r="B428" s="39">
        <v>38986</v>
      </c>
      <c r="C428" s="40">
        <f ca="1">DATEDIF(B428,TODAY(),"D")</f>
        <v>6127</v>
      </c>
      <c r="D428" s="40">
        <v>740</v>
      </c>
      <c r="E428" s="41">
        <f>IF(A428=$G$4,D428*130,IF(A428=$G$5,D428*120,IF(A428=$G$6,D428*110,D428*105)))</f>
        <v>81400</v>
      </c>
      <c r="F428" s="36"/>
      <c r="G428" s="36"/>
      <c r="H428" s="36"/>
      <c r="J428" s="50">
        <f t="shared" si="6"/>
        <v>814</v>
      </c>
    </row>
    <row r="429" spans="1:10" ht="22.2" thickTop="1" thickBot="1" x14ac:dyDescent="0.35">
      <c r="A429" s="38" t="s">
        <v>11</v>
      </c>
      <c r="B429" s="39">
        <v>38982</v>
      </c>
      <c r="C429" s="40">
        <f ca="1">DATEDIF(B429,TODAY(),"D")</f>
        <v>6131</v>
      </c>
      <c r="D429" s="40">
        <v>1835</v>
      </c>
      <c r="E429" s="41">
        <f>IF(A429=$G$4,D429*130,IF(A429=$G$5,D429*120,IF(A429=$G$6,D429*110,D429*105)))</f>
        <v>238550</v>
      </c>
      <c r="F429" s="36"/>
      <c r="G429" s="36"/>
      <c r="H429" s="36"/>
      <c r="J429" s="50">
        <f t="shared" si="6"/>
        <v>2385.5</v>
      </c>
    </row>
    <row r="430" spans="1:10" ht="22.2" thickTop="1" thickBot="1" x14ac:dyDescent="0.35">
      <c r="A430" s="38" t="s">
        <v>11</v>
      </c>
      <c r="B430" s="39">
        <v>38980</v>
      </c>
      <c r="C430" s="40">
        <f ca="1">DATEDIF(B430,TODAY(),"D")</f>
        <v>6133</v>
      </c>
      <c r="D430" s="40">
        <v>2495</v>
      </c>
      <c r="E430" s="41">
        <f>IF(A430=$G$4,D430*130,IF(A430=$G$5,D430*120,IF(A430=$G$6,D430*110,D430*105)))</f>
        <v>324350</v>
      </c>
      <c r="F430" s="36"/>
      <c r="G430" s="36"/>
      <c r="H430" s="36"/>
      <c r="J430" s="50">
        <f t="shared" si="6"/>
        <v>3243.5</v>
      </c>
    </row>
    <row r="431" spans="1:10" ht="22.2" thickTop="1" thickBot="1" x14ac:dyDescent="0.35">
      <c r="A431" s="38" t="s">
        <v>18</v>
      </c>
      <c r="B431" s="39">
        <v>38975</v>
      </c>
      <c r="C431" s="40">
        <f ca="1">DATEDIF(B431,TODAY(),"D")</f>
        <v>6138</v>
      </c>
      <c r="D431" s="40">
        <v>1186</v>
      </c>
      <c r="E431" s="41">
        <f>IF(A431=$G$4,D431*130,IF(A431=$G$5,D431*120,IF(A431=$G$6,D431*110,D431*105)))</f>
        <v>142320</v>
      </c>
      <c r="F431" s="36"/>
      <c r="G431" s="36"/>
      <c r="H431" s="36"/>
      <c r="J431" s="50">
        <f t="shared" si="6"/>
        <v>1186</v>
      </c>
    </row>
    <row r="432" spans="1:10" ht="22.2" thickTop="1" thickBot="1" x14ac:dyDescent="0.35">
      <c r="A432" s="38" t="s">
        <v>21</v>
      </c>
      <c r="B432" s="39">
        <v>38970</v>
      </c>
      <c r="C432" s="40">
        <f ca="1">DATEDIF(B432,TODAY(),"D")</f>
        <v>6143</v>
      </c>
      <c r="D432" s="40">
        <v>690</v>
      </c>
      <c r="E432" s="41">
        <f>IF(A432=$G$4,D432*130,IF(A432=$G$5,D432*120,IF(A432=$G$6,D432*110,D432*105)))</f>
        <v>75900</v>
      </c>
      <c r="F432" s="36"/>
      <c r="G432" s="36"/>
      <c r="H432" s="36"/>
      <c r="J432" s="50">
        <f t="shared" si="6"/>
        <v>759</v>
      </c>
    </row>
    <row r="433" spans="1:10" ht="22.2" thickTop="1" thickBot="1" x14ac:dyDescent="0.35">
      <c r="A433" s="38" t="s">
        <v>21</v>
      </c>
      <c r="B433" s="39">
        <v>38969</v>
      </c>
      <c r="C433" s="40">
        <f ca="1">DATEDIF(B433,TODAY(),"D")</f>
        <v>6144</v>
      </c>
      <c r="D433" s="40">
        <v>1007</v>
      </c>
      <c r="E433" s="41">
        <f>IF(A433=$G$4,D433*130,IF(A433=$G$5,D433*120,IF(A433=$G$6,D433*110,D433*105)))</f>
        <v>110770</v>
      </c>
      <c r="F433" s="36"/>
      <c r="G433" s="36"/>
      <c r="H433" s="36"/>
      <c r="J433" s="50">
        <f t="shared" si="6"/>
        <v>1107.7</v>
      </c>
    </row>
    <row r="434" spans="1:10" ht="22.2" thickTop="1" thickBot="1" x14ac:dyDescent="0.35">
      <c r="A434" s="38" t="s">
        <v>24</v>
      </c>
      <c r="B434" s="39">
        <v>38961</v>
      </c>
      <c r="C434" s="40">
        <f ca="1">DATEDIF(B434,TODAY(),"D")</f>
        <v>6152</v>
      </c>
      <c r="D434" s="40">
        <v>836</v>
      </c>
      <c r="E434" s="41">
        <f>IF(A434=$G$4,D434*130,IF(A434=$G$5,D434*120,IF(A434=$G$6,D434*110,D434*105)))</f>
        <v>87780</v>
      </c>
      <c r="F434" s="36"/>
      <c r="G434" s="36"/>
      <c r="H434" s="36"/>
      <c r="J434" s="50">
        <f t="shared" si="6"/>
        <v>877.8</v>
      </c>
    </row>
    <row r="435" spans="1:10" ht="22.2" thickTop="1" thickBot="1" x14ac:dyDescent="0.35">
      <c r="A435" s="38" t="s">
        <v>24</v>
      </c>
      <c r="B435" s="39">
        <v>38960</v>
      </c>
      <c r="C435" s="40">
        <f ca="1">DATEDIF(B435,TODAY(),"D")</f>
        <v>6153</v>
      </c>
      <c r="D435" s="40">
        <v>1019</v>
      </c>
      <c r="E435" s="41">
        <f>IF(A435=$G$4,D435*130,IF(A435=$G$5,D435*120,IF(A435=$G$6,D435*110,D435*105)))</f>
        <v>106995</v>
      </c>
      <c r="F435" s="36"/>
      <c r="G435" s="36"/>
      <c r="H435" s="36"/>
      <c r="J435" s="50">
        <f t="shared" si="6"/>
        <v>1069.95</v>
      </c>
    </row>
    <row r="436" spans="1:10" ht="22.2" thickTop="1" thickBot="1" x14ac:dyDescent="0.35">
      <c r="A436" s="38" t="s">
        <v>11</v>
      </c>
      <c r="B436" s="39">
        <v>38954</v>
      </c>
      <c r="C436" s="40">
        <f ca="1">DATEDIF(B436,TODAY(),"D")</f>
        <v>6159</v>
      </c>
      <c r="D436" s="40">
        <v>1839</v>
      </c>
      <c r="E436" s="41">
        <f>IF(A436=$G$4,D436*130,IF(A436=$G$5,D436*120,IF(A436=$G$6,D436*110,D436*105)))</f>
        <v>239070</v>
      </c>
      <c r="F436" s="36"/>
      <c r="G436" s="36"/>
      <c r="H436" s="36"/>
      <c r="J436" s="50">
        <f t="shared" si="6"/>
        <v>2390.6999999999998</v>
      </c>
    </row>
    <row r="437" spans="1:10" ht="22.2" thickTop="1" thickBot="1" x14ac:dyDescent="0.35">
      <c r="A437" s="38" t="s">
        <v>11</v>
      </c>
      <c r="B437" s="39">
        <v>38916</v>
      </c>
      <c r="C437" s="40">
        <f ca="1">DATEDIF(B437,TODAY(),"D")</f>
        <v>6197</v>
      </c>
      <c r="D437" s="40">
        <v>2391</v>
      </c>
      <c r="E437" s="41">
        <f>IF(A437=$G$4,D437*130,IF(A437=$G$5,D437*120,IF(A437=$G$6,D437*110,D437*105)))</f>
        <v>310830</v>
      </c>
      <c r="F437" s="36"/>
      <c r="G437" s="36"/>
      <c r="H437" s="36"/>
      <c r="J437" s="50">
        <f t="shared" si="6"/>
        <v>3108.3</v>
      </c>
    </row>
    <row r="438" spans="1:10" ht="22.2" thickTop="1" thickBot="1" x14ac:dyDescent="0.35">
      <c r="A438" s="38" t="s">
        <v>11</v>
      </c>
      <c r="B438" s="39">
        <v>38914</v>
      </c>
      <c r="C438" s="40">
        <f ca="1">DATEDIF(B438,TODAY(),"D")</f>
        <v>6199</v>
      </c>
      <c r="D438" s="40">
        <v>2138</v>
      </c>
      <c r="E438" s="41">
        <f>IF(A438=$G$4,D438*130,IF(A438=$G$5,D438*120,IF(A438=$G$6,D438*110,D438*105)))</f>
        <v>277940</v>
      </c>
      <c r="F438" s="36"/>
      <c r="G438" s="36"/>
      <c r="H438" s="36"/>
      <c r="J438" s="50">
        <f t="shared" si="6"/>
        <v>2779.4</v>
      </c>
    </row>
    <row r="439" spans="1:10" ht="22.2" thickTop="1" thickBot="1" x14ac:dyDescent="0.35">
      <c r="A439" s="38" t="s">
        <v>21</v>
      </c>
      <c r="B439" s="39">
        <v>38912</v>
      </c>
      <c r="C439" s="40">
        <f ca="1">DATEDIF(B439,TODAY(),"D")</f>
        <v>6201</v>
      </c>
      <c r="D439" s="40">
        <v>697</v>
      </c>
      <c r="E439" s="41">
        <f>IF(A439=$G$4,D439*130,IF(A439=$G$5,D439*120,IF(A439=$G$6,D439*110,D439*105)))</f>
        <v>76670</v>
      </c>
      <c r="F439" s="36"/>
      <c r="G439" s="36"/>
      <c r="H439" s="36"/>
      <c r="J439" s="50">
        <f t="shared" si="6"/>
        <v>766.7</v>
      </c>
    </row>
    <row r="440" spans="1:10" ht="22.2" thickTop="1" thickBot="1" x14ac:dyDescent="0.35">
      <c r="A440" s="38" t="s">
        <v>11</v>
      </c>
      <c r="B440" s="39">
        <v>38903</v>
      </c>
      <c r="C440" s="40">
        <f ca="1">DATEDIF(B440,TODAY(),"D")</f>
        <v>6210</v>
      </c>
      <c r="D440" s="40">
        <v>2148</v>
      </c>
      <c r="E440" s="41">
        <f>IF(A440=$G$4,D440*130,IF(A440=$G$5,D440*120,IF(A440=$G$6,D440*110,D440*105)))</f>
        <v>279240</v>
      </c>
      <c r="F440" s="36"/>
      <c r="G440" s="36"/>
      <c r="H440" s="36"/>
      <c r="J440" s="50">
        <f t="shared" si="6"/>
        <v>2792.4</v>
      </c>
    </row>
    <row r="441" spans="1:10" ht="22.2" thickTop="1" thickBot="1" x14ac:dyDescent="0.35">
      <c r="A441" s="38" t="s">
        <v>11</v>
      </c>
      <c r="B441" s="39">
        <v>38902</v>
      </c>
      <c r="C441" s="40">
        <f ca="1">DATEDIF(B441,TODAY(),"D")</f>
        <v>6211</v>
      </c>
      <c r="D441" s="40">
        <v>1953</v>
      </c>
      <c r="E441" s="41">
        <f>IF(A441=$G$4,D441*130,IF(A441=$G$5,D441*120,IF(A441=$G$6,D441*110,D441*105)))</f>
        <v>253890</v>
      </c>
      <c r="F441" s="36"/>
      <c r="G441" s="36"/>
      <c r="H441" s="36"/>
      <c r="J441" s="50">
        <f t="shared" si="6"/>
        <v>2538.9</v>
      </c>
    </row>
    <row r="442" spans="1:10" ht="22.2" thickTop="1" thickBot="1" x14ac:dyDescent="0.35">
      <c r="A442" s="38" t="s">
        <v>11</v>
      </c>
      <c r="B442" s="39">
        <v>38892</v>
      </c>
      <c r="C442" s="40">
        <f ca="1">DATEDIF(B442,TODAY(),"D")</f>
        <v>6221</v>
      </c>
      <c r="D442" s="40">
        <v>2423</v>
      </c>
      <c r="E442" s="41">
        <f>IF(A442=$G$4,D442*130,IF(A442=$G$5,D442*120,IF(A442=$G$6,D442*110,D442*105)))</f>
        <v>314990</v>
      </c>
      <c r="F442" s="36"/>
      <c r="G442" s="36"/>
      <c r="H442" s="36"/>
      <c r="J442" s="50">
        <f t="shared" si="6"/>
        <v>3149.9</v>
      </c>
    </row>
    <row r="443" spans="1:10" ht="22.2" thickTop="1" thickBot="1" x14ac:dyDescent="0.35">
      <c r="A443" s="38" t="s">
        <v>11</v>
      </c>
      <c r="B443" s="39">
        <v>38878</v>
      </c>
      <c r="C443" s="40">
        <f ca="1">DATEDIF(B443,TODAY(),"D")</f>
        <v>6235</v>
      </c>
      <c r="D443" s="40">
        <v>1977</v>
      </c>
      <c r="E443" s="41">
        <f>IF(A443=$G$4,D443*130,IF(A443=$G$5,D443*120,IF(A443=$G$6,D443*110,D443*105)))</f>
        <v>257010</v>
      </c>
      <c r="F443" s="36"/>
      <c r="G443" s="36"/>
      <c r="H443" s="36"/>
      <c r="J443" s="50">
        <f t="shared" si="6"/>
        <v>2570.1</v>
      </c>
    </row>
    <row r="444" spans="1:10" ht="22.2" thickTop="1" thickBot="1" x14ac:dyDescent="0.35">
      <c r="A444" s="38" t="s">
        <v>11</v>
      </c>
      <c r="B444" s="39">
        <v>38876</v>
      </c>
      <c r="C444" s="40">
        <f ca="1">DATEDIF(B444,TODAY(),"D")</f>
        <v>6237</v>
      </c>
      <c r="D444" s="40">
        <v>2223</v>
      </c>
      <c r="E444" s="41">
        <f>IF(A444=$G$4,D444*130,IF(A444=$G$5,D444*120,IF(A444=$G$6,D444*110,D444*105)))</f>
        <v>288990</v>
      </c>
      <c r="F444" s="36"/>
      <c r="G444" s="36"/>
      <c r="H444" s="36"/>
      <c r="J444" s="50">
        <f t="shared" si="6"/>
        <v>2889.9</v>
      </c>
    </row>
    <row r="445" spans="1:10" ht="22.2" thickTop="1" thickBot="1" x14ac:dyDescent="0.35">
      <c r="A445" s="38" t="s">
        <v>21</v>
      </c>
      <c r="B445" s="39">
        <v>38874</v>
      </c>
      <c r="C445" s="40">
        <f ca="1">DATEDIF(B445,TODAY(),"D")</f>
        <v>6239</v>
      </c>
      <c r="D445" s="40">
        <v>842</v>
      </c>
      <c r="E445" s="41">
        <f>IF(A445=$G$4,D445*130,IF(A445=$G$5,D445*120,IF(A445=$G$6,D445*110,D445*105)))</f>
        <v>92620</v>
      </c>
      <c r="F445" s="36"/>
      <c r="G445" s="36"/>
      <c r="H445" s="36"/>
      <c r="J445" s="50">
        <f t="shared" si="6"/>
        <v>926.2</v>
      </c>
    </row>
    <row r="446" spans="1:10" ht="22.2" thickTop="1" thickBot="1" x14ac:dyDescent="0.35">
      <c r="A446" s="38" t="s">
        <v>24</v>
      </c>
      <c r="B446" s="39">
        <v>38863</v>
      </c>
      <c r="C446" s="40">
        <f ca="1">DATEDIF(B446,TODAY(),"D")</f>
        <v>6250</v>
      </c>
      <c r="D446" s="40">
        <v>1059</v>
      </c>
      <c r="E446" s="41">
        <f>IF(A446=$G$4,D446*130,IF(A446=$G$5,D446*120,IF(A446=$G$6,D446*110,D446*105)))</f>
        <v>111195</v>
      </c>
      <c r="F446" s="36"/>
      <c r="G446" s="36"/>
      <c r="H446" s="36"/>
      <c r="J446" s="50">
        <f t="shared" si="6"/>
        <v>1111.95</v>
      </c>
    </row>
    <row r="447" spans="1:10" ht="22.2" thickTop="1" thickBot="1" x14ac:dyDescent="0.35">
      <c r="A447" s="38" t="s">
        <v>21</v>
      </c>
      <c r="B447" s="39">
        <v>38856</v>
      </c>
      <c r="C447" s="40">
        <f ca="1">DATEDIF(B447,TODAY(),"D")</f>
        <v>6257</v>
      </c>
      <c r="D447" s="40">
        <v>886</v>
      </c>
      <c r="E447" s="41">
        <f>IF(A447=$G$4,D447*130,IF(A447=$G$5,D447*120,IF(A447=$G$6,D447*110,D447*105)))</f>
        <v>97460</v>
      </c>
      <c r="F447" s="36"/>
      <c r="G447" s="36"/>
      <c r="H447" s="36"/>
      <c r="J447" s="50">
        <f t="shared" si="6"/>
        <v>974.6</v>
      </c>
    </row>
    <row r="448" spans="1:10" ht="22.2" thickTop="1" thickBot="1" x14ac:dyDescent="0.35">
      <c r="A448" s="38" t="s">
        <v>11</v>
      </c>
      <c r="B448" s="39">
        <v>38856</v>
      </c>
      <c r="C448" s="40">
        <f ca="1">DATEDIF(B448,TODAY(),"D")</f>
        <v>6257</v>
      </c>
      <c r="D448" s="40">
        <v>1646</v>
      </c>
      <c r="E448" s="41">
        <f>IF(A448=$G$4,D448*130,IF(A448=$G$5,D448*120,IF(A448=$G$6,D448*110,D448*105)))</f>
        <v>213980</v>
      </c>
      <c r="F448" s="36"/>
      <c r="G448" s="36"/>
      <c r="H448" s="36"/>
      <c r="J448" s="50">
        <f t="shared" si="6"/>
        <v>2139.8000000000002</v>
      </c>
    </row>
    <row r="449" spans="1:10" ht="22.2" thickTop="1" thickBot="1" x14ac:dyDescent="0.35">
      <c r="A449" s="38" t="s">
        <v>21</v>
      </c>
      <c r="B449" s="39">
        <v>38854</v>
      </c>
      <c r="C449" s="40">
        <f ca="1">DATEDIF(B449,TODAY(),"D")</f>
        <v>6259</v>
      </c>
      <c r="D449" s="40">
        <v>656</v>
      </c>
      <c r="E449" s="41">
        <f>IF(A449=$G$4,D449*130,IF(A449=$G$5,D449*120,IF(A449=$G$6,D449*110,D449*105)))</f>
        <v>72160</v>
      </c>
      <c r="F449" s="36"/>
      <c r="G449" s="36"/>
      <c r="H449" s="36"/>
      <c r="J449" s="50">
        <f t="shared" si="6"/>
        <v>721.6</v>
      </c>
    </row>
    <row r="450" spans="1:10" ht="22.2" thickTop="1" thickBot="1" x14ac:dyDescent="0.35">
      <c r="A450" s="38" t="s">
        <v>18</v>
      </c>
      <c r="B450" s="39">
        <v>38851</v>
      </c>
      <c r="C450" s="40">
        <f ca="1">DATEDIF(B450,TODAY(),"D")</f>
        <v>6262</v>
      </c>
      <c r="D450" s="40">
        <v>1080</v>
      </c>
      <c r="E450" s="41">
        <f>IF(A450=$G$4,D450*130,IF(A450=$G$5,D450*120,IF(A450=$G$6,D450*110,D450*105)))</f>
        <v>129600</v>
      </c>
      <c r="F450" s="36"/>
      <c r="G450" s="36"/>
      <c r="H450" s="36"/>
      <c r="J450" s="50">
        <f t="shared" si="6"/>
        <v>1080</v>
      </c>
    </row>
    <row r="451" spans="1:10" ht="22.2" thickTop="1" thickBot="1" x14ac:dyDescent="0.35">
      <c r="A451" s="38" t="s">
        <v>11</v>
      </c>
      <c r="B451" s="39">
        <v>38834</v>
      </c>
      <c r="C451" s="40">
        <f ca="1">DATEDIF(B451,TODAY(),"D")</f>
        <v>6279</v>
      </c>
      <c r="D451" s="40">
        <v>2324</v>
      </c>
      <c r="E451" s="41">
        <f>IF(A451=$G$4,D451*130,IF(A451=$G$5,D451*120,IF(A451=$G$6,D451*110,D451*105)))</f>
        <v>302120</v>
      </c>
      <c r="F451" s="36"/>
      <c r="G451" s="36"/>
      <c r="H451" s="36"/>
      <c r="J451" s="50">
        <f t="shared" ref="J451:J514" si="7">IF(A451=$G$4,D451+D451*$H$4,IF(A451=$G$5,D451+D451*H503,IF(A451=$G$6,D451+D451*$H$6,D451+D451*$H$7)))</f>
        <v>3021.2</v>
      </c>
    </row>
    <row r="452" spans="1:10" ht="22.2" thickTop="1" thickBot="1" x14ac:dyDescent="0.35">
      <c r="A452" s="38" t="s">
        <v>11</v>
      </c>
      <c r="B452" s="39">
        <v>38832</v>
      </c>
      <c r="C452" s="40">
        <f ca="1">DATEDIF(B452,TODAY(),"D")</f>
        <v>6281</v>
      </c>
      <c r="D452" s="40">
        <v>2117</v>
      </c>
      <c r="E452" s="41">
        <f>IF(A452=$G$4,D452*130,IF(A452=$G$5,D452*120,IF(A452=$G$6,D452*110,D452*105)))</f>
        <v>275210</v>
      </c>
      <c r="F452" s="36"/>
      <c r="G452" s="36"/>
      <c r="H452" s="36"/>
      <c r="J452" s="50">
        <f t="shared" si="7"/>
        <v>2752.1</v>
      </c>
    </row>
    <row r="453" spans="1:10" ht="22.2" thickTop="1" thickBot="1" x14ac:dyDescent="0.35">
      <c r="A453" s="38" t="s">
        <v>21</v>
      </c>
      <c r="B453" s="39">
        <v>38828</v>
      </c>
      <c r="C453" s="40">
        <f ca="1">DATEDIF(B453,TODAY(),"D")</f>
        <v>6285</v>
      </c>
      <c r="D453" s="40">
        <v>794</v>
      </c>
      <c r="E453" s="41">
        <f>IF(A453=$G$4,D453*130,IF(A453=$G$5,D453*120,IF(A453=$G$6,D453*110,D453*105)))</f>
        <v>87340</v>
      </c>
      <c r="F453" s="36"/>
      <c r="G453" s="36"/>
      <c r="H453" s="36"/>
      <c r="J453" s="50">
        <f t="shared" si="7"/>
        <v>873.4</v>
      </c>
    </row>
    <row r="454" spans="1:10" ht="22.2" thickTop="1" thickBot="1" x14ac:dyDescent="0.35">
      <c r="A454" s="38" t="s">
        <v>11</v>
      </c>
      <c r="B454" s="39">
        <v>38821</v>
      </c>
      <c r="C454" s="40">
        <f ca="1">DATEDIF(B454,TODAY(),"D")</f>
        <v>6292</v>
      </c>
      <c r="D454" s="40">
        <v>1991</v>
      </c>
      <c r="E454" s="41">
        <f>IF(A454=$G$4,D454*130,IF(A454=$G$5,D454*120,IF(A454=$G$6,D454*110,D454*105)))</f>
        <v>258830</v>
      </c>
      <c r="F454" s="36"/>
      <c r="G454" s="36"/>
      <c r="H454" s="36"/>
      <c r="J454" s="50">
        <f t="shared" si="7"/>
        <v>2588.3000000000002</v>
      </c>
    </row>
    <row r="455" spans="1:10" ht="22.2" thickTop="1" thickBot="1" x14ac:dyDescent="0.35">
      <c r="A455" s="38" t="s">
        <v>11</v>
      </c>
      <c r="B455" s="39">
        <v>38816</v>
      </c>
      <c r="C455" s="40">
        <f ca="1">DATEDIF(B455,TODAY(),"D")</f>
        <v>6297</v>
      </c>
      <c r="D455" s="40">
        <v>1704</v>
      </c>
      <c r="E455" s="41">
        <f>IF(A455=$G$4,D455*130,IF(A455=$G$5,D455*120,IF(A455=$G$6,D455*110,D455*105)))</f>
        <v>221520</v>
      </c>
      <c r="F455" s="36"/>
      <c r="G455" s="36"/>
      <c r="H455" s="36"/>
      <c r="J455" s="50">
        <f t="shared" si="7"/>
        <v>2215.1999999999998</v>
      </c>
    </row>
    <row r="456" spans="1:10" ht="22.2" thickTop="1" thickBot="1" x14ac:dyDescent="0.35">
      <c r="A456" s="38" t="s">
        <v>11</v>
      </c>
      <c r="B456" s="39">
        <v>38815</v>
      </c>
      <c r="C456" s="40">
        <f ca="1">DATEDIF(B456,TODAY(),"D")</f>
        <v>6298</v>
      </c>
      <c r="D456" s="40">
        <v>1673</v>
      </c>
      <c r="E456" s="41">
        <f>IF(A456=$G$4,D456*130,IF(A456=$G$5,D456*120,IF(A456=$G$6,D456*110,D456*105)))</f>
        <v>217490</v>
      </c>
      <c r="F456" s="36"/>
      <c r="G456" s="36"/>
      <c r="H456" s="36"/>
      <c r="J456" s="50">
        <f t="shared" si="7"/>
        <v>2174.9</v>
      </c>
    </row>
    <row r="457" spans="1:10" ht="22.2" thickTop="1" thickBot="1" x14ac:dyDescent="0.35">
      <c r="A457" s="38" t="s">
        <v>11</v>
      </c>
      <c r="B457" s="39">
        <v>38813</v>
      </c>
      <c r="C457" s="40">
        <f ca="1">DATEDIF(B457,TODAY(),"D")</f>
        <v>6300</v>
      </c>
      <c r="D457" s="40">
        <v>2204</v>
      </c>
      <c r="E457" s="41">
        <f>IF(A457=$G$4,D457*130,IF(A457=$G$5,D457*120,IF(A457=$G$6,D457*110,D457*105)))</f>
        <v>286520</v>
      </c>
      <c r="F457" s="36"/>
      <c r="G457" s="36"/>
      <c r="H457" s="36"/>
      <c r="J457" s="50">
        <f t="shared" si="7"/>
        <v>2865.2</v>
      </c>
    </row>
    <row r="458" spans="1:10" ht="22.2" thickTop="1" thickBot="1" x14ac:dyDescent="0.35">
      <c r="A458" s="38" t="s">
        <v>11</v>
      </c>
      <c r="B458" s="39">
        <v>38809</v>
      </c>
      <c r="C458" s="40">
        <f ca="1">DATEDIF(B458,TODAY(),"D")</f>
        <v>6304</v>
      </c>
      <c r="D458" s="40">
        <v>1612</v>
      </c>
      <c r="E458" s="41">
        <f>IF(A458=$G$4,D458*130,IF(A458=$G$5,D458*120,IF(A458=$G$6,D458*110,D458*105)))</f>
        <v>209560</v>
      </c>
      <c r="F458" s="36"/>
      <c r="G458" s="36"/>
      <c r="H458" s="36"/>
      <c r="J458" s="50">
        <f t="shared" si="7"/>
        <v>2095.6</v>
      </c>
    </row>
    <row r="459" spans="1:10" ht="22.2" thickTop="1" thickBot="1" x14ac:dyDescent="0.35">
      <c r="A459" s="38" t="s">
        <v>11</v>
      </c>
      <c r="B459" s="39">
        <v>38807</v>
      </c>
      <c r="C459" s="40">
        <f ca="1">DATEDIF(B459,TODAY(),"D")</f>
        <v>6306</v>
      </c>
      <c r="D459" s="40">
        <v>1940</v>
      </c>
      <c r="E459" s="41">
        <f>IF(A459=$G$4,D459*130,IF(A459=$G$5,D459*120,IF(A459=$G$6,D459*110,D459*105)))</f>
        <v>252200</v>
      </c>
      <c r="F459" s="36"/>
      <c r="G459" s="36"/>
      <c r="H459" s="36"/>
      <c r="J459" s="50">
        <f t="shared" si="7"/>
        <v>2522</v>
      </c>
    </row>
    <row r="460" spans="1:10" ht="22.2" thickTop="1" thickBot="1" x14ac:dyDescent="0.35">
      <c r="A460" s="38" t="s">
        <v>11</v>
      </c>
      <c r="B460" s="39">
        <v>38807</v>
      </c>
      <c r="C460" s="40">
        <f ca="1">DATEDIF(B460,TODAY(),"D")</f>
        <v>6306</v>
      </c>
      <c r="D460" s="40">
        <v>2291</v>
      </c>
      <c r="E460" s="41">
        <f>IF(A460=$G$4,D460*130,IF(A460=$G$5,D460*120,IF(A460=$G$6,D460*110,D460*105)))</f>
        <v>297830</v>
      </c>
      <c r="F460" s="36"/>
      <c r="G460" s="36"/>
      <c r="H460" s="36"/>
      <c r="J460" s="50">
        <f t="shared" si="7"/>
        <v>2978.3</v>
      </c>
    </row>
    <row r="461" spans="1:10" ht="22.2" thickTop="1" thickBot="1" x14ac:dyDescent="0.35">
      <c r="A461" s="38" t="s">
        <v>18</v>
      </c>
      <c r="B461" s="39">
        <v>38805</v>
      </c>
      <c r="C461" s="40">
        <f ca="1">DATEDIF(B461,TODAY(),"D")</f>
        <v>6308</v>
      </c>
      <c r="D461" s="40">
        <v>1167</v>
      </c>
      <c r="E461" s="41">
        <f>IF(A461=$G$4,D461*130,IF(A461=$G$5,D461*120,IF(A461=$G$6,D461*110,D461*105)))</f>
        <v>140040</v>
      </c>
      <c r="F461" s="36"/>
      <c r="G461" s="36"/>
      <c r="H461" s="36"/>
      <c r="J461" s="50">
        <f t="shared" si="7"/>
        <v>1167</v>
      </c>
    </row>
    <row r="462" spans="1:10" ht="22.2" thickTop="1" thickBot="1" x14ac:dyDescent="0.35">
      <c r="A462" s="38" t="s">
        <v>21</v>
      </c>
      <c r="B462" s="39">
        <v>38805</v>
      </c>
      <c r="C462" s="40">
        <f ca="1">DATEDIF(B462,TODAY(),"D")</f>
        <v>6308</v>
      </c>
      <c r="D462" s="40">
        <v>860</v>
      </c>
      <c r="E462" s="41">
        <f>IF(A462=$G$4,D462*130,IF(A462=$G$5,D462*120,IF(A462=$G$6,D462*110,D462*105)))</f>
        <v>94600</v>
      </c>
      <c r="F462" s="36"/>
      <c r="G462" s="36"/>
      <c r="H462" s="36"/>
      <c r="J462" s="50">
        <f t="shared" si="7"/>
        <v>946</v>
      </c>
    </row>
    <row r="463" spans="1:10" ht="22.2" thickTop="1" thickBot="1" x14ac:dyDescent="0.35">
      <c r="A463" s="38" t="s">
        <v>18</v>
      </c>
      <c r="B463" s="39">
        <v>38804</v>
      </c>
      <c r="C463" s="40">
        <f ca="1">DATEDIF(B463,TODAY(),"D")</f>
        <v>6309</v>
      </c>
      <c r="D463" s="40">
        <v>1084</v>
      </c>
      <c r="E463" s="41">
        <f>IF(A463=$G$4,D463*130,IF(A463=$G$5,D463*120,IF(A463=$G$6,D463*110,D463*105)))</f>
        <v>130080</v>
      </c>
      <c r="F463" s="36"/>
      <c r="G463" s="36"/>
      <c r="H463" s="36"/>
      <c r="J463" s="50">
        <f t="shared" si="7"/>
        <v>1084</v>
      </c>
    </row>
    <row r="464" spans="1:10" ht="22.2" thickTop="1" thickBot="1" x14ac:dyDescent="0.35">
      <c r="A464" s="38" t="s">
        <v>11</v>
      </c>
      <c r="B464" s="39">
        <v>38801</v>
      </c>
      <c r="C464" s="40">
        <f ca="1">DATEDIF(B464,TODAY(),"D")</f>
        <v>6312</v>
      </c>
      <c r="D464" s="40">
        <v>2285</v>
      </c>
      <c r="E464" s="41">
        <f>IF(A464=$G$4,D464*130,IF(A464=$G$5,D464*120,IF(A464=$G$6,D464*110,D464*105)))</f>
        <v>297050</v>
      </c>
      <c r="F464" s="36"/>
      <c r="G464" s="36"/>
      <c r="H464" s="36"/>
      <c r="J464" s="50">
        <f t="shared" si="7"/>
        <v>2970.5</v>
      </c>
    </row>
    <row r="465" spans="1:10" ht="22.2" thickTop="1" thickBot="1" x14ac:dyDescent="0.35">
      <c r="A465" s="38" t="s">
        <v>11</v>
      </c>
      <c r="B465" s="39">
        <v>38798</v>
      </c>
      <c r="C465" s="40">
        <f ca="1">DATEDIF(B465,TODAY(),"D")</f>
        <v>6315</v>
      </c>
      <c r="D465" s="40">
        <v>2084</v>
      </c>
      <c r="E465" s="41">
        <f>IF(A465=$G$4,D465*130,IF(A465=$G$5,D465*120,IF(A465=$G$6,D465*110,D465*105)))</f>
        <v>270920</v>
      </c>
      <c r="F465" s="36"/>
      <c r="G465" s="36"/>
      <c r="H465" s="36"/>
      <c r="J465" s="50">
        <f t="shared" si="7"/>
        <v>2709.2</v>
      </c>
    </row>
    <row r="466" spans="1:10" ht="22.2" thickTop="1" thickBot="1" x14ac:dyDescent="0.35">
      <c r="A466" s="38" t="s">
        <v>21</v>
      </c>
      <c r="B466" s="39">
        <v>38793</v>
      </c>
      <c r="C466" s="40">
        <f ca="1">DATEDIF(B466,TODAY(),"D")</f>
        <v>6320</v>
      </c>
      <c r="D466" s="40">
        <v>1011</v>
      </c>
      <c r="E466" s="41">
        <f>IF(A466=$G$4,D466*130,IF(A466=$G$5,D466*120,IF(A466=$G$6,D466*110,D466*105)))</f>
        <v>111210</v>
      </c>
      <c r="F466" s="36"/>
      <c r="G466" s="36"/>
      <c r="H466" s="36"/>
      <c r="J466" s="50">
        <f t="shared" si="7"/>
        <v>1112.0999999999999</v>
      </c>
    </row>
    <row r="467" spans="1:10" ht="22.2" thickTop="1" thickBot="1" x14ac:dyDescent="0.35">
      <c r="A467" s="38" t="s">
        <v>21</v>
      </c>
      <c r="B467" s="39">
        <v>38792</v>
      </c>
      <c r="C467" s="40">
        <f ca="1">DATEDIF(B467,TODAY(),"D")</f>
        <v>6321</v>
      </c>
      <c r="D467" s="40">
        <v>699</v>
      </c>
      <c r="E467" s="41">
        <f>IF(A467=$G$4,D467*130,IF(A467=$G$5,D467*120,IF(A467=$G$6,D467*110,D467*105)))</f>
        <v>76890</v>
      </c>
      <c r="F467" s="36"/>
      <c r="G467" s="36"/>
      <c r="H467" s="36"/>
      <c r="J467" s="50">
        <f t="shared" si="7"/>
        <v>768.9</v>
      </c>
    </row>
    <row r="468" spans="1:10" ht="22.2" thickTop="1" thickBot="1" x14ac:dyDescent="0.35">
      <c r="A468" s="38" t="s">
        <v>11</v>
      </c>
      <c r="B468" s="39">
        <v>38790</v>
      </c>
      <c r="C468" s="40">
        <f ca="1">DATEDIF(B468,TODAY(),"D")</f>
        <v>6323</v>
      </c>
      <c r="D468" s="40">
        <v>2413</v>
      </c>
      <c r="E468" s="41">
        <f>IF(A468=$G$4,D468*130,IF(A468=$G$5,D468*120,IF(A468=$G$6,D468*110,D468*105)))</f>
        <v>313690</v>
      </c>
      <c r="F468" s="36"/>
      <c r="G468" s="36"/>
      <c r="H468" s="36"/>
      <c r="J468" s="50">
        <f t="shared" si="7"/>
        <v>3136.9</v>
      </c>
    </row>
    <row r="469" spans="1:10" ht="22.2" thickTop="1" thickBot="1" x14ac:dyDescent="0.35">
      <c r="A469" s="38" t="s">
        <v>11</v>
      </c>
      <c r="B469" s="39">
        <v>38788</v>
      </c>
      <c r="C469" s="40">
        <f ca="1">DATEDIF(B469,TODAY(),"D")</f>
        <v>6325</v>
      </c>
      <c r="D469" s="40">
        <v>1652</v>
      </c>
      <c r="E469" s="41">
        <f>IF(A469=$G$4,D469*130,IF(A469=$G$5,D469*120,IF(A469=$G$6,D469*110,D469*105)))</f>
        <v>214760</v>
      </c>
      <c r="F469" s="36"/>
      <c r="G469" s="36"/>
      <c r="H469" s="36"/>
      <c r="J469" s="50">
        <f t="shared" si="7"/>
        <v>2147.6</v>
      </c>
    </row>
    <row r="470" spans="1:10" ht="22.2" thickTop="1" thickBot="1" x14ac:dyDescent="0.35">
      <c r="A470" s="38" t="s">
        <v>11</v>
      </c>
      <c r="B470" s="39">
        <v>38784</v>
      </c>
      <c r="C470" s="40">
        <f ca="1">DATEDIF(B470,TODAY(),"D")</f>
        <v>6329</v>
      </c>
      <c r="D470" s="40">
        <v>2374</v>
      </c>
      <c r="E470" s="41">
        <f>IF(A470=$G$4,D470*130,IF(A470=$G$5,D470*120,IF(A470=$G$6,D470*110,D470*105)))</f>
        <v>308620</v>
      </c>
      <c r="F470" s="36"/>
      <c r="G470" s="36"/>
      <c r="H470" s="36"/>
      <c r="J470" s="50">
        <f t="shared" si="7"/>
        <v>3086.2</v>
      </c>
    </row>
    <row r="471" spans="1:10" ht="22.2" thickTop="1" thickBot="1" x14ac:dyDescent="0.35">
      <c r="A471" s="38" t="s">
        <v>24</v>
      </c>
      <c r="B471" s="39">
        <v>38777</v>
      </c>
      <c r="C471" s="40">
        <f ca="1">DATEDIF(B471,TODAY(),"D")</f>
        <v>6336</v>
      </c>
      <c r="D471" s="40">
        <v>967</v>
      </c>
      <c r="E471" s="41">
        <f>IF(A471=$G$4,D471*130,IF(A471=$G$5,D471*120,IF(A471=$G$6,D471*110,D471*105)))</f>
        <v>101535</v>
      </c>
      <c r="F471" s="36"/>
      <c r="G471" s="36"/>
      <c r="H471" s="36"/>
      <c r="J471" s="50">
        <f t="shared" si="7"/>
        <v>1015.35</v>
      </c>
    </row>
    <row r="472" spans="1:10" ht="22.2" thickTop="1" thickBot="1" x14ac:dyDescent="0.35">
      <c r="A472" s="38" t="s">
        <v>11</v>
      </c>
      <c r="B472" s="39">
        <v>38774</v>
      </c>
      <c r="C472" s="40">
        <f ca="1">DATEDIF(B472,TODAY(),"D")</f>
        <v>6339</v>
      </c>
      <c r="D472" s="40">
        <v>1765</v>
      </c>
      <c r="E472" s="41">
        <f>IF(A472=$G$4,D472*130,IF(A472=$G$5,D472*120,IF(A472=$G$6,D472*110,D472*105)))</f>
        <v>229450</v>
      </c>
      <c r="F472" s="36"/>
      <c r="G472" s="36"/>
      <c r="H472" s="36"/>
      <c r="J472" s="50">
        <f t="shared" si="7"/>
        <v>2294.5</v>
      </c>
    </row>
    <row r="473" spans="1:10" ht="22.2" thickTop="1" thickBot="1" x14ac:dyDescent="0.35">
      <c r="A473" s="38" t="s">
        <v>21</v>
      </c>
      <c r="B473" s="39">
        <v>38755</v>
      </c>
      <c r="C473" s="40">
        <f ca="1">DATEDIF(B473,TODAY(),"D")</f>
        <v>6358</v>
      </c>
      <c r="D473" s="40">
        <v>830</v>
      </c>
      <c r="E473" s="41">
        <f>IF(A473=$G$4,D473*130,IF(A473=$G$5,D473*120,IF(A473=$G$6,D473*110,D473*105)))</f>
        <v>91300</v>
      </c>
      <c r="F473" s="36"/>
      <c r="G473" s="36"/>
      <c r="H473" s="36"/>
      <c r="J473" s="50">
        <f t="shared" si="7"/>
        <v>913</v>
      </c>
    </row>
    <row r="474" spans="1:10" ht="22.2" thickTop="1" thickBot="1" x14ac:dyDescent="0.35">
      <c r="A474" s="38" t="s">
        <v>18</v>
      </c>
      <c r="B474" s="39">
        <v>38753</v>
      </c>
      <c r="C474" s="40">
        <f ca="1">DATEDIF(B474,TODAY(),"D")</f>
        <v>6360</v>
      </c>
      <c r="D474" s="40">
        <v>1126</v>
      </c>
      <c r="E474" s="41">
        <f>IF(A474=$G$4,D474*130,IF(A474=$G$5,D474*120,IF(A474=$G$6,D474*110,D474*105)))</f>
        <v>135120</v>
      </c>
      <c r="F474" s="36"/>
      <c r="G474" s="36"/>
      <c r="H474" s="36"/>
      <c r="J474" s="50">
        <f t="shared" si="7"/>
        <v>1126</v>
      </c>
    </row>
    <row r="475" spans="1:10" ht="22.2" thickTop="1" thickBot="1" x14ac:dyDescent="0.35">
      <c r="A475" s="38" t="s">
        <v>11</v>
      </c>
      <c r="B475" s="39">
        <v>38753</v>
      </c>
      <c r="C475" s="40">
        <f ca="1">DATEDIF(B475,TODAY(),"D")</f>
        <v>6360</v>
      </c>
      <c r="D475" s="40">
        <v>1892</v>
      </c>
      <c r="E475" s="41">
        <f>IF(A475=$G$4,D475*130,IF(A475=$G$5,D475*120,IF(A475=$G$6,D475*110,D475*105)))</f>
        <v>245960</v>
      </c>
      <c r="F475" s="36"/>
      <c r="G475" s="36"/>
      <c r="H475" s="36"/>
      <c r="J475" s="50">
        <f t="shared" si="7"/>
        <v>2459.6</v>
      </c>
    </row>
    <row r="476" spans="1:10" ht="22.2" thickTop="1" thickBot="1" x14ac:dyDescent="0.35">
      <c r="A476" s="38" t="s">
        <v>11</v>
      </c>
      <c r="B476" s="39">
        <v>38751</v>
      </c>
      <c r="C476" s="40">
        <f ca="1">DATEDIF(B476,TODAY(),"D")</f>
        <v>6362</v>
      </c>
      <c r="D476" s="40">
        <v>2183</v>
      </c>
      <c r="E476" s="41">
        <f>IF(A476=$G$4,D476*130,IF(A476=$G$5,D476*120,IF(A476=$G$6,D476*110,D476*105)))</f>
        <v>283790</v>
      </c>
      <c r="F476" s="36"/>
      <c r="G476" s="36"/>
      <c r="H476" s="36"/>
      <c r="J476" s="50">
        <f t="shared" si="7"/>
        <v>2837.9</v>
      </c>
    </row>
    <row r="477" spans="1:10" ht="22.2" thickTop="1" thickBot="1" x14ac:dyDescent="0.35">
      <c r="A477" s="38" t="s">
        <v>11</v>
      </c>
      <c r="B477" s="39">
        <v>38746</v>
      </c>
      <c r="C477" s="40">
        <f ca="1">DATEDIF(B477,TODAY(),"D")</f>
        <v>6367</v>
      </c>
      <c r="D477" s="40">
        <v>1706</v>
      </c>
      <c r="E477" s="41">
        <f>IF(A477=$G$4,D477*130,IF(A477=$G$5,D477*120,IF(A477=$G$6,D477*110,D477*105)))</f>
        <v>221780</v>
      </c>
      <c r="F477" s="36"/>
      <c r="G477" s="36"/>
      <c r="H477" s="36"/>
      <c r="J477" s="50">
        <f t="shared" si="7"/>
        <v>2217.8000000000002</v>
      </c>
    </row>
    <row r="478" spans="1:10" ht="22.2" thickTop="1" thickBot="1" x14ac:dyDescent="0.35">
      <c r="A478" s="38" t="s">
        <v>21</v>
      </c>
      <c r="B478" s="39">
        <v>38738</v>
      </c>
      <c r="C478" s="40">
        <f ca="1">DATEDIF(B478,TODAY(),"D")</f>
        <v>6375</v>
      </c>
      <c r="D478" s="40">
        <v>888</v>
      </c>
      <c r="E478" s="41">
        <f>IF(A478=$G$4,D478*130,IF(A478=$G$5,D478*120,IF(A478=$G$6,D478*110,D478*105)))</f>
        <v>97680</v>
      </c>
      <c r="F478" s="36"/>
      <c r="G478" s="36"/>
      <c r="H478" s="36"/>
      <c r="J478" s="50">
        <f t="shared" si="7"/>
        <v>976.8</v>
      </c>
    </row>
    <row r="479" spans="1:10" ht="22.2" thickTop="1" thickBot="1" x14ac:dyDescent="0.35">
      <c r="A479" s="38" t="s">
        <v>21</v>
      </c>
      <c r="B479" s="39">
        <v>38738</v>
      </c>
      <c r="C479" s="40">
        <f ca="1">DATEDIF(B479,TODAY(),"D")</f>
        <v>6375</v>
      </c>
      <c r="D479" s="40">
        <v>909</v>
      </c>
      <c r="E479" s="41">
        <f>IF(A479=$G$4,D479*130,IF(A479=$G$5,D479*120,IF(A479=$G$6,D479*110,D479*105)))</f>
        <v>99990</v>
      </c>
      <c r="F479" s="36"/>
      <c r="G479" s="36"/>
      <c r="H479" s="36"/>
      <c r="J479" s="50">
        <f t="shared" si="7"/>
        <v>999.9</v>
      </c>
    </row>
    <row r="480" spans="1:10" ht="22.2" thickTop="1" thickBot="1" x14ac:dyDescent="0.35">
      <c r="A480" s="38" t="s">
        <v>11</v>
      </c>
      <c r="B480" s="39">
        <v>38738</v>
      </c>
      <c r="C480" s="40">
        <f ca="1">DATEDIF(B480,TODAY(),"D")</f>
        <v>6375</v>
      </c>
      <c r="D480" s="40">
        <v>2140</v>
      </c>
      <c r="E480" s="41">
        <f>IF(A480=$G$4,D480*130,IF(A480=$G$5,D480*120,IF(A480=$G$6,D480*110,D480*105)))</f>
        <v>278200</v>
      </c>
      <c r="F480" s="36"/>
      <c r="G480" s="36"/>
      <c r="H480" s="36"/>
      <c r="J480" s="50">
        <f t="shared" si="7"/>
        <v>2782</v>
      </c>
    </row>
    <row r="481" spans="1:10" ht="22.2" thickTop="1" thickBot="1" x14ac:dyDescent="0.35">
      <c r="A481" s="38" t="s">
        <v>11</v>
      </c>
      <c r="B481" s="39">
        <v>38736</v>
      </c>
      <c r="C481" s="40">
        <f ca="1">DATEDIF(B481,TODAY(),"D")</f>
        <v>6377</v>
      </c>
      <c r="D481" s="40">
        <v>1720</v>
      </c>
      <c r="E481" s="41">
        <f>IF(A481=$G$4,D481*130,IF(A481=$G$5,D481*120,IF(A481=$G$6,D481*110,D481*105)))</f>
        <v>223600</v>
      </c>
      <c r="F481" s="36"/>
      <c r="G481" s="36"/>
      <c r="H481" s="36"/>
      <c r="J481" s="50">
        <f t="shared" si="7"/>
        <v>2236</v>
      </c>
    </row>
    <row r="482" spans="1:10" ht="22.2" thickTop="1" thickBot="1" x14ac:dyDescent="0.35">
      <c r="A482" s="38" t="s">
        <v>21</v>
      </c>
      <c r="B482" s="39">
        <v>38734</v>
      </c>
      <c r="C482" s="40">
        <f ca="1">DATEDIF(B482,TODAY(),"D")</f>
        <v>6379</v>
      </c>
      <c r="D482" s="40">
        <v>767</v>
      </c>
      <c r="E482" s="41">
        <f>IF(A482=$G$4,D482*130,IF(A482=$G$5,D482*120,IF(A482=$G$6,D482*110,D482*105)))</f>
        <v>84370</v>
      </c>
      <c r="F482" s="36"/>
      <c r="G482" s="36"/>
      <c r="H482" s="36"/>
      <c r="J482" s="50">
        <f t="shared" si="7"/>
        <v>843.7</v>
      </c>
    </row>
    <row r="483" spans="1:10" ht="22.2" thickTop="1" thickBot="1" x14ac:dyDescent="0.35">
      <c r="A483" s="38" t="s">
        <v>11</v>
      </c>
      <c r="B483" s="39">
        <v>38733</v>
      </c>
      <c r="C483" s="40">
        <f ca="1">DATEDIF(B483,TODAY(),"D")</f>
        <v>6380</v>
      </c>
      <c r="D483" s="40">
        <v>2096</v>
      </c>
      <c r="E483" s="41">
        <f>IF(A483=$G$4,D483*130,IF(A483=$G$5,D483*120,IF(A483=$G$6,D483*110,D483*105)))</f>
        <v>272480</v>
      </c>
      <c r="F483" s="36"/>
      <c r="G483" s="36"/>
      <c r="H483" s="36"/>
      <c r="J483" s="50">
        <f t="shared" si="7"/>
        <v>2724.8</v>
      </c>
    </row>
    <row r="484" spans="1:10" ht="22.2" thickTop="1" thickBot="1" x14ac:dyDescent="0.35">
      <c r="A484" s="38" t="s">
        <v>18</v>
      </c>
      <c r="B484" s="39">
        <v>38723</v>
      </c>
      <c r="C484" s="40">
        <f ca="1">DATEDIF(B484,TODAY(),"D")</f>
        <v>6390</v>
      </c>
      <c r="D484" s="40">
        <v>1082</v>
      </c>
      <c r="E484" s="41">
        <f>IF(A484=$G$4,D484*130,IF(A484=$G$5,D484*120,IF(A484=$G$6,D484*110,D484*105)))</f>
        <v>129840</v>
      </c>
      <c r="F484" s="36"/>
      <c r="G484" s="36"/>
      <c r="H484" s="36"/>
      <c r="J484" s="50">
        <f t="shared" si="7"/>
        <v>1082</v>
      </c>
    </row>
    <row r="485" spans="1:10" ht="22.2" thickTop="1" thickBot="1" x14ac:dyDescent="0.35">
      <c r="A485" s="38" t="s">
        <v>11</v>
      </c>
      <c r="B485" s="39">
        <v>38347</v>
      </c>
      <c r="C485" s="40">
        <f ca="1">DATEDIF(B485,TODAY(),"D")</f>
        <v>6766</v>
      </c>
      <c r="D485" s="40">
        <v>1973</v>
      </c>
      <c r="E485" s="41">
        <f>IF(A485=$G$4,D485*130,IF(A485=$G$5,D485*120,IF(A485=$G$6,D485*110,D485*105)))</f>
        <v>256490</v>
      </c>
      <c r="F485" s="36"/>
      <c r="G485" s="36"/>
      <c r="H485" s="36"/>
      <c r="J485" s="50">
        <f t="shared" si="7"/>
        <v>2564.9</v>
      </c>
    </row>
    <row r="486" spans="1:10" ht="22.2" thickTop="1" thickBot="1" x14ac:dyDescent="0.35">
      <c r="A486" s="38" t="s">
        <v>11</v>
      </c>
      <c r="B486" s="39">
        <v>38328</v>
      </c>
      <c r="C486" s="40">
        <f ca="1">DATEDIF(B486,TODAY(),"D")</f>
        <v>6785</v>
      </c>
      <c r="D486" s="40">
        <v>1920</v>
      </c>
      <c r="E486" s="41">
        <f>IF(A486=$G$4,D486*130,IF(A486=$G$5,D486*120,IF(A486=$G$6,D486*110,D486*105)))</f>
        <v>249600</v>
      </c>
      <c r="F486" s="36"/>
      <c r="G486" s="36"/>
      <c r="H486" s="36"/>
      <c r="J486" s="50">
        <f t="shared" si="7"/>
        <v>2496</v>
      </c>
    </row>
    <row r="487" spans="1:10" ht="22.2" thickTop="1" thickBot="1" x14ac:dyDescent="0.35">
      <c r="A487" s="38" t="s">
        <v>21</v>
      </c>
      <c r="B487" s="39">
        <v>38321</v>
      </c>
      <c r="C487" s="40">
        <f ca="1">DATEDIF(B487,TODAY(),"D")</f>
        <v>6792</v>
      </c>
      <c r="D487" s="40">
        <v>919</v>
      </c>
      <c r="E487" s="41">
        <f>IF(A487=$G$4,D487*130,IF(A487=$G$5,D487*120,IF(A487=$G$6,D487*110,D487*105)))</f>
        <v>101090</v>
      </c>
      <c r="F487" s="36"/>
      <c r="G487" s="36"/>
      <c r="H487" s="36"/>
      <c r="J487" s="50">
        <f t="shared" si="7"/>
        <v>1010.9</v>
      </c>
    </row>
    <row r="488" spans="1:10" ht="22.2" thickTop="1" thickBot="1" x14ac:dyDescent="0.35">
      <c r="A488" s="38" t="s">
        <v>11</v>
      </c>
      <c r="B488" s="39">
        <v>38321</v>
      </c>
      <c r="C488" s="40">
        <f ca="1">DATEDIF(B488,TODAY(),"D")</f>
        <v>6792</v>
      </c>
      <c r="D488" s="40">
        <v>1545</v>
      </c>
      <c r="E488" s="41">
        <f>IF(A488=$G$4,D488*130,IF(A488=$G$5,D488*120,IF(A488=$G$6,D488*110,D488*105)))</f>
        <v>200850</v>
      </c>
      <c r="F488" s="36"/>
      <c r="G488" s="36"/>
      <c r="H488" s="36"/>
      <c r="J488" s="50">
        <f t="shared" si="7"/>
        <v>2008.5</v>
      </c>
    </row>
    <row r="489" spans="1:10" ht="22.2" thickTop="1" thickBot="1" x14ac:dyDescent="0.35">
      <c r="A489" s="38" t="s">
        <v>21</v>
      </c>
      <c r="B489" s="39">
        <v>38289</v>
      </c>
      <c r="C489" s="40">
        <f ca="1">DATEDIF(B489,TODAY(),"D")</f>
        <v>6824</v>
      </c>
      <c r="D489" s="40">
        <v>684</v>
      </c>
      <c r="E489" s="41">
        <f>IF(A489=$G$4,D489*130,IF(A489=$G$5,D489*120,IF(A489=$G$6,D489*110,D489*105)))</f>
        <v>75240</v>
      </c>
      <c r="F489" s="36"/>
      <c r="G489" s="36"/>
      <c r="H489" s="36"/>
      <c r="J489" s="50">
        <f t="shared" si="7"/>
        <v>752.4</v>
      </c>
    </row>
    <row r="490" spans="1:10" ht="22.2" thickTop="1" thickBot="1" x14ac:dyDescent="0.35">
      <c r="A490" s="38" t="s">
        <v>11</v>
      </c>
      <c r="B490" s="39">
        <v>38237</v>
      </c>
      <c r="C490" s="40">
        <f ca="1">DATEDIF(B490,TODAY(),"D")</f>
        <v>6876</v>
      </c>
      <c r="D490" s="40">
        <v>1649</v>
      </c>
      <c r="E490" s="41">
        <f>IF(A490=$G$4,D490*130,IF(A490=$G$5,D490*120,IF(A490=$G$6,D490*110,D490*105)))</f>
        <v>214370</v>
      </c>
      <c r="F490" s="36"/>
      <c r="G490" s="36"/>
      <c r="H490" s="36"/>
      <c r="J490" s="50">
        <f t="shared" si="7"/>
        <v>2143.6999999999998</v>
      </c>
    </row>
    <row r="491" spans="1:10" ht="22.2" thickTop="1" thickBot="1" x14ac:dyDescent="0.35">
      <c r="A491" s="38" t="s">
        <v>11</v>
      </c>
      <c r="B491" s="39">
        <v>38227</v>
      </c>
      <c r="C491" s="40">
        <f ca="1">DATEDIF(B491,TODAY(),"D")</f>
        <v>6886</v>
      </c>
      <c r="D491" s="40">
        <v>2011</v>
      </c>
      <c r="E491" s="41">
        <f>IF(A491=$G$4,D491*130,IF(A491=$G$5,D491*120,IF(A491=$G$6,D491*110,D491*105)))</f>
        <v>261430</v>
      </c>
      <c r="F491" s="36"/>
      <c r="G491" s="36"/>
      <c r="H491" s="36"/>
      <c r="J491" s="50">
        <f t="shared" si="7"/>
        <v>2614.3000000000002</v>
      </c>
    </row>
    <row r="492" spans="1:10" ht="22.2" thickTop="1" thickBot="1" x14ac:dyDescent="0.35">
      <c r="A492" s="38" t="s">
        <v>18</v>
      </c>
      <c r="B492" s="39">
        <v>38173</v>
      </c>
      <c r="C492" s="40">
        <f ca="1">DATEDIF(B492,TODAY(),"D")</f>
        <v>6940</v>
      </c>
      <c r="D492" s="40">
        <v>1039</v>
      </c>
      <c r="E492" s="41">
        <f>IF(A492=$G$4,D492*130,IF(A492=$G$5,D492*120,IF(A492=$G$6,D492*110,D492*105)))</f>
        <v>124680</v>
      </c>
      <c r="F492" s="36"/>
      <c r="G492" s="36"/>
      <c r="H492" s="36"/>
      <c r="J492" s="50">
        <f t="shared" si="7"/>
        <v>1039</v>
      </c>
    </row>
    <row r="493" spans="1:10" ht="22.2" thickTop="1" thickBot="1" x14ac:dyDescent="0.35">
      <c r="A493" s="38" t="s">
        <v>11</v>
      </c>
      <c r="B493" s="39">
        <v>38146</v>
      </c>
      <c r="C493" s="40">
        <f ca="1">DATEDIF(B493,TODAY(),"D")</f>
        <v>6967</v>
      </c>
      <c r="D493" s="40">
        <v>2224</v>
      </c>
      <c r="E493" s="41">
        <f>IF(A493=$G$4,D493*130,IF(A493=$G$5,D493*120,IF(A493=$G$6,D493*110,D493*105)))</f>
        <v>289120</v>
      </c>
      <c r="F493" s="36"/>
      <c r="G493" s="36"/>
      <c r="H493" s="36"/>
      <c r="J493" s="50">
        <f t="shared" si="7"/>
        <v>2891.2</v>
      </c>
    </row>
    <row r="494" spans="1:10" ht="22.2" thickTop="1" thickBot="1" x14ac:dyDescent="0.35">
      <c r="A494" s="38" t="s">
        <v>24</v>
      </c>
      <c r="B494" s="39">
        <v>38144</v>
      </c>
      <c r="C494" s="40">
        <f ca="1">DATEDIF(B494,TODAY(),"D")</f>
        <v>6969</v>
      </c>
      <c r="D494" s="40">
        <v>884</v>
      </c>
      <c r="E494" s="41">
        <f>IF(A494=$G$4,D494*130,IF(A494=$G$5,D494*120,IF(A494=$G$6,D494*110,D494*105)))</f>
        <v>92820</v>
      </c>
      <c r="F494" s="36"/>
      <c r="G494" s="36"/>
      <c r="H494" s="36"/>
      <c r="J494" s="50">
        <f t="shared" si="7"/>
        <v>928.2</v>
      </c>
    </row>
    <row r="495" spans="1:10" ht="22.2" thickTop="1" thickBot="1" x14ac:dyDescent="0.35">
      <c r="A495" s="38" t="s">
        <v>11</v>
      </c>
      <c r="B495" s="39">
        <v>38142</v>
      </c>
      <c r="C495" s="40">
        <f ca="1">DATEDIF(B495,TODAY(),"D")</f>
        <v>6971</v>
      </c>
      <c r="D495" s="40">
        <v>2077</v>
      </c>
      <c r="E495" s="41">
        <f>IF(A495=$G$4,D495*130,IF(A495=$G$5,D495*120,IF(A495=$G$6,D495*110,D495*105)))</f>
        <v>270010</v>
      </c>
      <c r="F495" s="36"/>
      <c r="G495" s="36"/>
      <c r="H495" s="36"/>
      <c r="J495" s="50">
        <f t="shared" si="7"/>
        <v>2700.1</v>
      </c>
    </row>
    <row r="496" spans="1:10" ht="22.2" thickTop="1" thickBot="1" x14ac:dyDescent="0.35">
      <c r="A496" s="38" t="s">
        <v>11</v>
      </c>
      <c r="B496" s="39">
        <v>38135</v>
      </c>
      <c r="C496" s="40">
        <f ca="1">DATEDIF(B496,TODAY(),"D")</f>
        <v>6978</v>
      </c>
      <c r="D496" s="40">
        <v>1948</v>
      </c>
      <c r="E496" s="41">
        <f>IF(A496=$G$4,D496*130,IF(A496=$G$5,D496*120,IF(A496=$G$6,D496*110,D496*105)))</f>
        <v>253240</v>
      </c>
      <c r="F496" s="36"/>
      <c r="G496" s="36"/>
      <c r="H496" s="36"/>
      <c r="J496" s="50">
        <f t="shared" si="7"/>
        <v>2532.4</v>
      </c>
    </row>
    <row r="497" spans="1:10" ht="22.2" thickTop="1" thickBot="1" x14ac:dyDescent="0.35">
      <c r="A497" s="38" t="s">
        <v>21</v>
      </c>
      <c r="B497" s="39">
        <v>38073</v>
      </c>
      <c r="C497" s="40">
        <f ca="1">DATEDIF(B497,TODAY(),"D")</f>
        <v>7040</v>
      </c>
      <c r="D497" s="40">
        <v>742</v>
      </c>
      <c r="E497" s="41">
        <f>IF(A497=$G$4,D497*130,IF(A497=$G$5,D497*120,IF(A497=$G$6,D497*110,D497*105)))</f>
        <v>81620</v>
      </c>
      <c r="F497" s="36"/>
      <c r="G497" s="36"/>
      <c r="H497" s="36"/>
      <c r="J497" s="50">
        <f t="shared" si="7"/>
        <v>816.2</v>
      </c>
    </row>
    <row r="498" spans="1:10" ht="22.2" thickTop="1" thickBot="1" x14ac:dyDescent="0.35">
      <c r="A498" s="38" t="s">
        <v>11</v>
      </c>
      <c r="B498" s="39">
        <v>38051</v>
      </c>
      <c r="C498" s="40">
        <f ca="1">DATEDIF(B498,TODAY(),"D")</f>
        <v>7062</v>
      </c>
      <c r="D498" s="40">
        <v>2252</v>
      </c>
      <c r="E498" s="41">
        <f>IF(A498=$G$4,D498*130,IF(A498=$G$5,D498*120,IF(A498=$G$6,D498*110,D498*105)))</f>
        <v>292760</v>
      </c>
      <c r="F498" s="36"/>
      <c r="G498" s="36"/>
      <c r="H498" s="36"/>
      <c r="J498" s="50">
        <f t="shared" si="7"/>
        <v>2927.6</v>
      </c>
    </row>
    <row r="499" spans="1:10" ht="22.2" thickTop="1" thickBot="1" x14ac:dyDescent="0.35">
      <c r="A499" s="38" t="s">
        <v>21</v>
      </c>
      <c r="B499" s="39">
        <v>38044</v>
      </c>
      <c r="C499" s="40">
        <f ca="1">DATEDIF(B499,TODAY(),"D")</f>
        <v>7069</v>
      </c>
      <c r="D499" s="40">
        <v>795</v>
      </c>
      <c r="E499" s="41">
        <f>IF(A499=$G$4,D499*130,IF(A499=$G$5,D499*120,IF(A499=$G$6,D499*110,D499*105)))</f>
        <v>87450</v>
      </c>
      <c r="F499" s="36"/>
      <c r="G499" s="36"/>
      <c r="H499" s="36"/>
      <c r="J499" s="50">
        <f t="shared" si="7"/>
        <v>874.5</v>
      </c>
    </row>
    <row r="500" spans="1:10" ht="22.2" thickTop="1" thickBot="1" x14ac:dyDescent="0.35">
      <c r="A500" s="38" t="s">
        <v>21</v>
      </c>
      <c r="B500" s="39">
        <v>38027</v>
      </c>
      <c r="C500" s="40">
        <f ca="1">DATEDIF(B500,TODAY(),"D")</f>
        <v>7086</v>
      </c>
      <c r="D500" s="40">
        <v>982</v>
      </c>
      <c r="E500" s="41">
        <f>IF(A500=$G$4,D500*130,IF(A500=$G$5,D500*120,IF(A500=$G$6,D500*110,D500*105)))</f>
        <v>108020</v>
      </c>
      <c r="F500" s="36"/>
      <c r="G500" s="36"/>
      <c r="H500" s="36"/>
      <c r="J500" s="50">
        <f t="shared" si="7"/>
        <v>1080.2</v>
      </c>
    </row>
    <row r="501" spans="1:10" ht="22.2" thickTop="1" thickBot="1" x14ac:dyDescent="0.35">
      <c r="A501" s="38" t="s">
        <v>11</v>
      </c>
      <c r="B501" s="39">
        <v>37960</v>
      </c>
      <c r="C501" s="40">
        <f ca="1">DATEDIF(B501,TODAY(),"D")</f>
        <v>7153</v>
      </c>
      <c r="D501" s="40">
        <v>2230</v>
      </c>
      <c r="E501" s="41">
        <f>IF(A501=$G$4,D501*130,IF(A501=$G$5,D501*120,IF(A501=$G$6,D501*110,D501*105)))</f>
        <v>289900</v>
      </c>
      <c r="F501" s="36"/>
      <c r="G501" s="36"/>
      <c r="H501" s="36"/>
      <c r="J501" s="50">
        <f t="shared" si="7"/>
        <v>2899</v>
      </c>
    </row>
    <row r="502" spans="1:10" ht="22.2" thickTop="1" thickBot="1" x14ac:dyDescent="0.35">
      <c r="A502" s="38" t="s">
        <v>24</v>
      </c>
      <c r="B502" s="39">
        <v>37946</v>
      </c>
      <c r="C502" s="40">
        <f ca="1">DATEDIF(B502,TODAY(),"D")</f>
        <v>7167</v>
      </c>
      <c r="D502" s="40">
        <v>957</v>
      </c>
      <c r="E502" s="41">
        <f>IF(A502=$G$4,D502*130,IF(A502=$G$5,D502*120,IF(A502=$G$6,D502*110,D502*105)))</f>
        <v>100485</v>
      </c>
      <c r="F502" s="36"/>
      <c r="G502" s="36"/>
      <c r="H502" s="36"/>
      <c r="J502" s="50">
        <f t="shared" si="7"/>
        <v>1004.85</v>
      </c>
    </row>
    <row r="503" spans="1:10" ht="22.2" thickTop="1" thickBot="1" x14ac:dyDescent="0.35">
      <c r="A503" s="38" t="s">
        <v>11</v>
      </c>
      <c r="B503" s="39">
        <v>37943</v>
      </c>
      <c r="C503" s="40">
        <f ca="1">DATEDIF(B503,TODAY(),"D")</f>
        <v>7170</v>
      </c>
      <c r="D503" s="40">
        <v>1868</v>
      </c>
      <c r="E503" s="41">
        <f>IF(A503=$G$4,D503*130,IF(A503=$G$5,D503*120,IF(A503=$G$6,D503*110,D503*105)))</f>
        <v>242840</v>
      </c>
      <c r="F503" s="36"/>
      <c r="G503" s="36"/>
      <c r="H503" s="36"/>
      <c r="J503" s="50">
        <f t="shared" si="7"/>
        <v>2428.4</v>
      </c>
    </row>
    <row r="504" spans="1:10" ht="22.2" thickTop="1" thickBot="1" x14ac:dyDescent="0.35">
      <c r="A504" s="38" t="s">
        <v>11</v>
      </c>
      <c r="B504" s="39">
        <v>37936</v>
      </c>
      <c r="C504" s="40">
        <f ca="1">DATEDIF(B504,TODAY(),"D")</f>
        <v>7177</v>
      </c>
      <c r="D504" s="40">
        <v>1992</v>
      </c>
      <c r="E504" s="41">
        <f>IF(A504=$G$4,D504*130,IF(A504=$G$5,D504*120,IF(A504=$G$6,D504*110,D504*105)))</f>
        <v>258960</v>
      </c>
      <c r="F504" s="36"/>
      <c r="G504" s="36"/>
      <c r="H504" s="36"/>
      <c r="J504" s="50">
        <f t="shared" si="7"/>
        <v>2589.6</v>
      </c>
    </row>
    <row r="505" spans="1:10" ht="22.2" thickTop="1" thickBot="1" x14ac:dyDescent="0.35">
      <c r="A505" s="38" t="s">
        <v>11</v>
      </c>
      <c r="B505" s="39">
        <v>37936</v>
      </c>
      <c r="C505" s="40">
        <f ca="1">DATEDIF(B505,TODAY(),"D")</f>
        <v>7177</v>
      </c>
      <c r="D505" s="40">
        <v>2472</v>
      </c>
      <c r="E505" s="41">
        <f>IF(A505=$G$4,D505*130,IF(A505=$G$5,D505*120,IF(A505=$G$6,D505*110,D505*105)))</f>
        <v>321360</v>
      </c>
      <c r="F505" s="36"/>
      <c r="G505" s="36"/>
      <c r="H505" s="36"/>
      <c r="J505" s="50">
        <f t="shared" si="7"/>
        <v>3213.6</v>
      </c>
    </row>
    <row r="506" spans="1:10" ht="22.2" thickTop="1" thickBot="1" x14ac:dyDescent="0.35">
      <c r="A506" s="38" t="s">
        <v>21</v>
      </c>
      <c r="B506" s="39">
        <v>37899</v>
      </c>
      <c r="C506" s="40">
        <f ca="1">DATEDIF(B506,TODAY(),"D")</f>
        <v>7214</v>
      </c>
      <c r="D506" s="40">
        <v>665</v>
      </c>
      <c r="E506" s="41">
        <f>IF(A506=$G$4,D506*130,IF(A506=$G$5,D506*120,IF(A506=$G$6,D506*110,D506*105)))</f>
        <v>73150</v>
      </c>
      <c r="F506" s="36"/>
      <c r="G506" s="36"/>
      <c r="H506" s="36"/>
      <c r="J506" s="50">
        <f t="shared" si="7"/>
        <v>731.5</v>
      </c>
    </row>
    <row r="507" spans="1:10" ht="22.2" thickTop="1" thickBot="1" x14ac:dyDescent="0.35">
      <c r="A507" s="38" t="s">
        <v>11</v>
      </c>
      <c r="B507" s="39">
        <v>37883</v>
      </c>
      <c r="C507" s="40">
        <f ca="1">DATEDIF(B507,TODAY(),"D")</f>
        <v>7230</v>
      </c>
      <c r="D507" s="40">
        <v>2167</v>
      </c>
      <c r="E507" s="41">
        <f>IF(A507=$G$4,D507*130,IF(A507=$G$5,D507*120,IF(A507=$G$6,D507*110,D507*105)))</f>
        <v>281710</v>
      </c>
      <c r="F507" s="36"/>
      <c r="G507" s="36"/>
      <c r="H507" s="36"/>
      <c r="J507" s="50">
        <f t="shared" si="7"/>
        <v>2817.1</v>
      </c>
    </row>
    <row r="508" spans="1:10" ht="22.2" thickTop="1" thickBot="1" x14ac:dyDescent="0.35">
      <c r="A508" s="38" t="s">
        <v>11</v>
      </c>
      <c r="B508" s="39">
        <v>37866</v>
      </c>
      <c r="C508" s="40">
        <f ca="1">DATEDIF(B508,TODAY(),"D")</f>
        <v>7247</v>
      </c>
      <c r="D508" s="40">
        <v>2342</v>
      </c>
      <c r="E508" s="41">
        <f>IF(A508=$G$4,D508*130,IF(A508=$G$5,D508*120,IF(A508=$G$6,D508*110,D508*105)))</f>
        <v>304460</v>
      </c>
      <c r="F508" s="36"/>
      <c r="G508" s="36"/>
      <c r="H508" s="36"/>
      <c r="J508" s="50">
        <f t="shared" si="7"/>
        <v>3044.6</v>
      </c>
    </row>
    <row r="509" spans="1:10" ht="22.2" thickTop="1" thickBot="1" x14ac:dyDescent="0.35">
      <c r="A509" s="38" t="s">
        <v>11</v>
      </c>
      <c r="B509" s="39">
        <v>37848</v>
      </c>
      <c r="C509" s="40">
        <f ca="1">DATEDIF(B509,TODAY(),"D")</f>
        <v>7265</v>
      </c>
      <c r="D509" s="40">
        <v>1765</v>
      </c>
      <c r="E509" s="41">
        <f>IF(A509=$G$4,D509*130,IF(A509=$G$5,D509*120,IF(A509=$G$6,D509*110,D509*105)))</f>
        <v>229450</v>
      </c>
      <c r="F509" s="36"/>
      <c r="G509" s="36"/>
      <c r="H509" s="36"/>
      <c r="J509" s="50">
        <f t="shared" si="7"/>
        <v>2294.5</v>
      </c>
    </row>
    <row r="510" spans="1:10" ht="22.2" thickTop="1" thickBot="1" x14ac:dyDescent="0.35">
      <c r="A510" s="38" t="s">
        <v>24</v>
      </c>
      <c r="B510" s="39">
        <v>37827</v>
      </c>
      <c r="C510" s="40">
        <f ca="1">DATEDIF(B510,TODAY(),"D")</f>
        <v>7286</v>
      </c>
      <c r="D510" s="40">
        <v>1081</v>
      </c>
      <c r="E510" s="41">
        <f>IF(A510=$G$4,D510*130,IF(A510=$G$5,D510*120,IF(A510=$G$6,D510*110,D510*105)))</f>
        <v>113505</v>
      </c>
      <c r="F510" s="36"/>
      <c r="G510" s="36"/>
      <c r="H510" s="36"/>
      <c r="J510" s="50">
        <f t="shared" si="7"/>
        <v>1135.05</v>
      </c>
    </row>
    <row r="511" spans="1:10" ht="22.2" thickTop="1" thickBot="1" x14ac:dyDescent="0.35">
      <c r="A511" s="38" t="s">
        <v>21</v>
      </c>
      <c r="B511" s="39">
        <v>37820</v>
      </c>
      <c r="C511" s="40">
        <f ca="1">DATEDIF(B511,TODAY(),"D")</f>
        <v>7293</v>
      </c>
      <c r="D511" s="40">
        <v>1091</v>
      </c>
      <c r="E511" s="41">
        <f>IF(A511=$G$4,D511*130,IF(A511=$G$5,D511*120,IF(A511=$G$6,D511*110,D511*105)))</f>
        <v>120010</v>
      </c>
      <c r="F511" s="36"/>
      <c r="G511" s="36"/>
      <c r="H511" s="36"/>
      <c r="J511" s="50">
        <f t="shared" si="7"/>
        <v>1200.0999999999999</v>
      </c>
    </row>
    <row r="512" spans="1:10" ht="22.2" thickTop="1" thickBot="1" x14ac:dyDescent="0.35">
      <c r="A512" s="38" t="s">
        <v>18</v>
      </c>
      <c r="B512" s="39">
        <v>37815</v>
      </c>
      <c r="C512" s="40">
        <f ca="1">DATEDIF(B512,TODAY(),"D")</f>
        <v>7298</v>
      </c>
      <c r="D512" s="40">
        <v>1112</v>
      </c>
      <c r="E512" s="41">
        <f>IF(A512=$G$4,D512*130,IF(A512=$G$5,D512*120,IF(A512=$G$6,D512*110,D512*105)))</f>
        <v>133440</v>
      </c>
      <c r="F512" s="36"/>
      <c r="G512" s="36"/>
      <c r="H512" s="36"/>
      <c r="J512" s="50">
        <f t="shared" si="7"/>
        <v>1112</v>
      </c>
    </row>
    <row r="513" spans="1:10" ht="22.2" thickTop="1" thickBot="1" x14ac:dyDescent="0.35">
      <c r="A513" s="38" t="s">
        <v>11</v>
      </c>
      <c r="B513" s="39">
        <v>37810</v>
      </c>
      <c r="C513" s="40">
        <f ca="1">DATEDIF(B513,TODAY(),"D")</f>
        <v>7303</v>
      </c>
      <c r="D513" s="40">
        <v>1521</v>
      </c>
      <c r="E513" s="41">
        <f>IF(A513=$G$4,D513*130,IF(A513=$G$5,D513*120,IF(A513=$G$6,D513*110,D513*105)))</f>
        <v>197730</v>
      </c>
      <c r="F513" s="36"/>
      <c r="G513" s="36"/>
      <c r="H513" s="36"/>
      <c r="J513" s="50">
        <f t="shared" si="7"/>
        <v>1977.3</v>
      </c>
    </row>
    <row r="514" spans="1:10" ht="22.2" thickTop="1" thickBot="1" x14ac:dyDescent="0.35">
      <c r="A514" s="38" t="s">
        <v>21</v>
      </c>
      <c r="B514" s="39">
        <v>37803</v>
      </c>
      <c r="C514" s="40">
        <f ca="1">DATEDIF(B514,TODAY(),"D")</f>
        <v>7310</v>
      </c>
      <c r="D514" s="40">
        <v>695</v>
      </c>
      <c r="E514" s="41">
        <f>IF(A514=$G$4,D514*130,IF(A514=$G$5,D514*120,IF(A514=$G$6,D514*110,D514*105)))</f>
        <v>76450</v>
      </c>
      <c r="F514" s="36"/>
      <c r="G514" s="36"/>
      <c r="H514" s="36"/>
      <c r="J514" s="50">
        <f t="shared" si="7"/>
        <v>764.5</v>
      </c>
    </row>
    <row r="515" spans="1:10" ht="22.2" thickTop="1" thickBot="1" x14ac:dyDescent="0.35">
      <c r="A515" s="38" t="s">
        <v>11</v>
      </c>
      <c r="B515" s="39">
        <v>37793</v>
      </c>
      <c r="C515" s="40">
        <f ca="1">DATEDIF(B515,TODAY(),"D")</f>
        <v>7320</v>
      </c>
      <c r="D515" s="40">
        <v>1929</v>
      </c>
      <c r="E515" s="41">
        <f>IF(A515=$G$4,D515*130,IF(A515=$G$5,D515*120,IF(A515=$G$6,D515*110,D515*105)))</f>
        <v>250770</v>
      </c>
      <c r="F515" s="36"/>
      <c r="G515" s="36"/>
      <c r="H515" s="36"/>
      <c r="J515" s="50">
        <f t="shared" ref="J515:J578" si="8">IF(A515=$G$4,D515+D515*$H$4,IF(A515=$G$5,D515+D515*H567,IF(A515=$G$6,D515+D515*$H$6,D515+D515*$H$7)))</f>
        <v>2507.6999999999998</v>
      </c>
    </row>
    <row r="516" spans="1:10" ht="22.2" thickTop="1" thickBot="1" x14ac:dyDescent="0.35">
      <c r="A516" s="38" t="s">
        <v>11</v>
      </c>
      <c r="B516" s="39">
        <v>37785</v>
      </c>
      <c r="C516" s="40">
        <f ca="1">DATEDIF(B516,TODAY(),"D")</f>
        <v>7328</v>
      </c>
      <c r="D516" s="40">
        <v>1996</v>
      </c>
      <c r="E516" s="41">
        <f>IF(A516=$G$4,D516*130,IF(A516=$G$5,D516*120,IF(A516=$G$6,D516*110,D516*105)))</f>
        <v>259480</v>
      </c>
      <c r="F516" s="36"/>
      <c r="G516" s="36"/>
      <c r="H516" s="36"/>
      <c r="J516" s="50">
        <f t="shared" si="8"/>
        <v>2594.8000000000002</v>
      </c>
    </row>
    <row r="517" spans="1:10" ht="22.2" thickTop="1" thickBot="1" x14ac:dyDescent="0.35">
      <c r="A517" s="38" t="s">
        <v>18</v>
      </c>
      <c r="B517" s="39">
        <v>37782</v>
      </c>
      <c r="C517" s="40">
        <f ca="1">DATEDIF(B517,TODAY(),"D")</f>
        <v>7331</v>
      </c>
      <c r="D517" s="40">
        <v>1061</v>
      </c>
      <c r="E517" s="41">
        <f>IF(A517=$G$4,D517*130,IF(A517=$G$5,D517*120,IF(A517=$G$6,D517*110,D517*105)))</f>
        <v>127320</v>
      </c>
      <c r="F517" s="36"/>
      <c r="G517" s="36"/>
      <c r="H517" s="36"/>
      <c r="J517" s="50">
        <f t="shared" si="8"/>
        <v>1061</v>
      </c>
    </row>
    <row r="518" spans="1:10" ht="22.2" thickTop="1" thickBot="1" x14ac:dyDescent="0.35">
      <c r="A518" s="38" t="s">
        <v>18</v>
      </c>
      <c r="B518" s="39">
        <v>37775</v>
      </c>
      <c r="C518" s="40">
        <f ca="1">DATEDIF(B518,TODAY(),"D")</f>
        <v>7338</v>
      </c>
      <c r="D518" s="40">
        <v>1029</v>
      </c>
      <c r="E518" s="41">
        <f>IF(A518=$G$4,D518*130,IF(A518=$G$5,D518*120,IF(A518=$G$6,D518*110,D518*105)))</f>
        <v>123480</v>
      </c>
      <c r="F518" s="36"/>
      <c r="G518" s="36"/>
      <c r="H518" s="36"/>
      <c r="J518" s="50">
        <f t="shared" si="8"/>
        <v>1029</v>
      </c>
    </row>
    <row r="519" spans="1:10" ht="22.2" thickTop="1" thickBot="1" x14ac:dyDescent="0.35">
      <c r="A519" s="38" t="s">
        <v>24</v>
      </c>
      <c r="B519" s="39">
        <v>37730</v>
      </c>
      <c r="C519" s="40">
        <f ca="1">DATEDIF(B519,TODAY(),"D")</f>
        <v>7383</v>
      </c>
      <c r="D519" s="40">
        <v>847</v>
      </c>
      <c r="E519" s="41">
        <f>IF(A519=$G$4,D519*130,IF(A519=$G$5,D519*120,IF(A519=$G$6,D519*110,D519*105)))</f>
        <v>88935</v>
      </c>
      <c r="F519" s="36"/>
      <c r="G519" s="36"/>
      <c r="H519" s="36"/>
      <c r="J519" s="50">
        <f t="shared" si="8"/>
        <v>889.35</v>
      </c>
    </row>
    <row r="520" spans="1:10" ht="22.2" thickTop="1" thickBot="1" x14ac:dyDescent="0.35">
      <c r="A520" s="38" t="s">
        <v>24</v>
      </c>
      <c r="B520" s="39">
        <v>37711</v>
      </c>
      <c r="C520" s="40">
        <f ca="1">DATEDIF(B520,TODAY(),"D")</f>
        <v>7402</v>
      </c>
      <c r="D520" s="40">
        <v>1035</v>
      </c>
      <c r="E520" s="41">
        <f>IF(A520=$G$4,D520*130,IF(A520=$G$5,D520*120,IF(A520=$G$6,D520*110,D520*105)))</f>
        <v>108675</v>
      </c>
      <c r="F520" s="36"/>
      <c r="G520" s="36"/>
      <c r="H520" s="36"/>
      <c r="J520" s="50">
        <f t="shared" si="8"/>
        <v>1086.75</v>
      </c>
    </row>
    <row r="521" spans="1:10" ht="22.2" thickTop="1" thickBot="1" x14ac:dyDescent="0.35">
      <c r="A521" s="38" t="s">
        <v>11</v>
      </c>
      <c r="B521" s="39">
        <v>37701</v>
      </c>
      <c r="C521" s="40">
        <f ca="1">DATEDIF(B521,TODAY(),"D")</f>
        <v>7412</v>
      </c>
      <c r="D521" s="40">
        <v>2355</v>
      </c>
      <c r="E521" s="41">
        <f>IF(A521=$G$4,D521*130,IF(A521=$G$5,D521*120,IF(A521=$G$6,D521*110,D521*105)))</f>
        <v>306150</v>
      </c>
      <c r="F521" s="36"/>
      <c r="G521" s="36"/>
      <c r="H521" s="36"/>
      <c r="J521" s="50">
        <f t="shared" si="8"/>
        <v>3061.5</v>
      </c>
    </row>
    <row r="522" spans="1:10" ht="22.2" thickTop="1" thickBot="1" x14ac:dyDescent="0.35">
      <c r="A522" s="38" t="s">
        <v>11</v>
      </c>
      <c r="B522" s="39">
        <v>37684</v>
      </c>
      <c r="C522" s="40">
        <f ca="1">DATEDIF(B522,TODAY(),"D")</f>
        <v>7429</v>
      </c>
      <c r="D522" s="40">
        <v>2187</v>
      </c>
      <c r="E522" s="41">
        <f>IF(A522=$G$4,D522*130,IF(A522=$G$5,D522*120,IF(A522=$G$6,D522*110,D522*105)))</f>
        <v>284310</v>
      </c>
      <c r="F522" s="36"/>
      <c r="G522" s="36"/>
      <c r="H522" s="36"/>
      <c r="J522" s="50">
        <f t="shared" si="8"/>
        <v>2843.1</v>
      </c>
    </row>
    <row r="523" spans="1:10" ht="22.2" thickTop="1" thickBot="1" x14ac:dyDescent="0.35">
      <c r="A523" s="38" t="s">
        <v>21</v>
      </c>
      <c r="B523" s="39">
        <v>37667</v>
      </c>
      <c r="C523" s="40">
        <f ca="1">DATEDIF(B523,TODAY(),"D")</f>
        <v>7446</v>
      </c>
      <c r="D523" s="40">
        <v>1034</v>
      </c>
      <c r="E523" s="41">
        <f>IF(A523=$G$4,D523*130,IF(A523=$G$5,D523*120,IF(A523=$G$6,D523*110,D523*105)))</f>
        <v>113740</v>
      </c>
      <c r="F523" s="36"/>
      <c r="G523" s="36"/>
      <c r="H523" s="36"/>
      <c r="J523" s="50">
        <f t="shared" si="8"/>
        <v>1137.4000000000001</v>
      </c>
    </row>
    <row r="524" spans="1:10" ht="22.2" thickTop="1" thickBot="1" x14ac:dyDescent="0.35">
      <c r="A524" s="38" t="s">
        <v>21</v>
      </c>
      <c r="B524" s="39">
        <v>37641</v>
      </c>
      <c r="C524" s="40">
        <f ca="1">DATEDIF(B524,TODAY(),"D")</f>
        <v>7472</v>
      </c>
      <c r="D524" s="40">
        <v>807</v>
      </c>
      <c r="E524" s="41">
        <f>IF(A524=$G$4,D524*130,IF(A524=$G$5,D524*120,IF(A524=$G$6,D524*110,D524*105)))</f>
        <v>88770</v>
      </c>
      <c r="F524" s="36"/>
      <c r="G524" s="36"/>
      <c r="H524" s="36"/>
      <c r="J524" s="50">
        <f t="shared" si="8"/>
        <v>887.7</v>
      </c>
    </row>
    <row r="525" spans="1:10" ht="22.2" thickTop="1" thickBot="1" x14ac:dyDescent="0.35">
      <c r="A525" s="38" t="s">
        <v>21</v>
      </c>
      <c r="B525" s="39">
        <v>37634</v>
      </c>
      <c r="C525" s="40">
        <f ca="1">DATEDIF(B525,TODAY(),"D")</f>
        <v>7479</v>
      </c>
      <c r="D525" s="40">
        <v>867</v>
      </c>
      <c r="E525" s="41">
        <f>IF(A525=$G$4,D525*130,IF(A525=$G$5,D525*120,IF(A525=$G$6,D525*110,D525*105)))</f>
        <v>95370</v>
      </c>
      <c r="F525" s="36"/>
      <c r="G525" s="36"/>
      <c r="H525" s="36"/>
      <c r="J525" s="50">
        <f t="shared" si="8"/>
        <v>953.7</v>
      </c>
    </row>
    <row r="526" spans="1:10" ht="22.2" thickTop="1" thickBot="1" x14ac:dyDescent="0.35">
      <c r="A526" s="38" t="s">
        <v>11</v>
      </c>
      <c r="B526" s="39">
        <v>37625</v>
      </c>
      <c r="C526" s="40">
        <f ca="1">DATEDIF(B526,TODAY(),"D")</f>
        <v>7488</v>
      </c>
      <c r="D526" s="40">
        <v>1789</v>
      </c>
      <c r="E526" s="41">
        <f>IF(A526=$G$4,D526*130,IF(A526=$G$5,D526*120,IF(A526=$G$6,D526*110,D526*105)))</f>
        <v>232570</v>
      </c>
      <c r="F526" s="36"/>
      <c r="G526" s="36"/>
      <c r="H526" s="36"/>
      <c r="J526" s="50">
        <f t="shared" si="8"/>
        <v>2325.6999999999998</v>
      </c>
    </row>
    <row r="527" spans="1:10" ht="22.2" thickTop="1" thickBot="1" x14ac:dyDescent="0.35">
      <c r="A527" s="38" t="s">
        <v>18</v>
      </c>
      <c r="B527" s="39">
        <v>37620</v>
      </c>
      <c r="C527" s="40">
        <f ca="1">DATEDIF(B527,TODAY(),"D")</f>
        <v>7493</v>
      </c>
      <c r="D527" s="40">
        <v>1057</v>
      </c>
      <c r="E527" s="41">
        <f>IF(A527=$G$4,D527*130,IF(A527=$G$5,D527*120,IF(A527=$G$6,D527*110,D527*105)))</f>
        <v>126840</v>
      </c>
      <c r="F527" s="36"/>
      <c r="G527" s="36"/>
      <c r="H527" s="36"/>
      <c r="J527" s="50">
        <f t="shared" si="8"/>
        <v>1057</v>
      </c>
    </row>
    <row r="528" spans="1:10" ht="22.2" thickTop="1" thickBot="1" x14ac:dyDescent="0.35">
      <c r="A528" s="38" t="s">
        <v>11</v>
      </c>
      <c r="B528" s="39">
        <v>37612</v>
      </c>
      <c r="C528" s="40">
        <f ca="1">DATEDIF(B528,TODAY(),"D")</f>
        <v>7501</v>
      </c>
      <c r="D528" s="40">
        <v>2439</v>
      </c>
      <c r="E528" s="41">
        <f>IF(A528=$G$4,D528*130,IF(A528=$G$5,D528*120,IF(A528=$G$6,D528*110,D528*105)))</f>
        <v>317070</v>
      </c>
      <c r="F528" s="36"/>
      <c r="G528" s="36"/>
      <c r="H528" s="36"/>
      <c r="J528" s="50">
        <f t="shared" si="8"/>
        <v>3170.7</v>
      </c>
    </row>
    <row r="529" spans="1:10" ht="22.2" thickTop="1" thickBot="1" x14ac:dyDescent="0.35">
      <c r="A529" s="38" t="s">
        <v>11</v>
      </c>
      <c r="B529" s="39">
        <v>37568</v>
      </c>
      <c r="C529" s="40">
        <f ca="1">DATEDIF(B529,TODAY(),"D")</f>
        <v>7545</v>
      </c>
      <c r="D529" s="40">
        <v>2016</v>
      </c>
      <c r="E529" s="41">
        <f>IF(A529=$G$4,D529*130,IF(A529=$G$5,D529*120,IF(A529=$G$6,D529*110,D529*105)))</f>
        <v>262080</v>
      </c>
      <c r="F529" s="36"/>
      <c r="G529" s="36"/>
      <c r="H529" s="36"/>
      <c r="J529" s="50">
        <f t="shared" si="8"/>
        <v>2620.8000000000002</v>
      </c>
    </row>
    <row r="530" spans="1:10" ht="22.2" thickTop="1" thickBot="1" x14ac:dyDescent="0.35">
      <c r="A530" s="38" t="s">
        <v>21</v>
      </c>
      <c r="B530" s="39">
        <v>37526</v>
      </c>
      <c r="C530" s="40">
        <f ca="1">DATEDIF(B530,TODAY(),"D")</f>
        <v>7587</v>
      </c>
      <c r="D530" s="40">
        <v>1064</v>
      </c>
      <c r="E530" s="41">
        <f>IF(A530=$G$4,D530*130,IF(A530=$G$5,D530*120,IF(A530=$G$6,D530*110,D530*105)))</f>
        <v>117040</v>
      </c>
      <c r="F530" s="36"/>
      <c r="G530" s="36"/>
      <c r="H530" s="36"/>
      <c r="J530" s="50">
        <f t="shared" si="8"/>
        <v>1170.4000000000001</v>
      </c>
    </row>
    <row r="531" spans="1:10" ht="22.2" thickTop="1" thickBot="1" x14ac:dyDescent="0.35">
      <c r="A531" s="38" t="s">
        <v>11</v>
      </c>
      <c r="B531" s="39">
        <v>37509</v>
      </c>
      <c r="C531" s="40">
        <f ca="1">DATEDIF(B531,TODAY(),"D")</f>
        <v>7604</v>
      </c>
      <c r="D531" s="40">
        <v>1679</v>
      </c>
      <c r="E531" s="41">
        <f>IF(A531=$G$4,D531*130,IF(A531=$G$5,D531*120,IF(A531=$G$6,D531*110,D531*105)))</f>
        <v>218270</v>
      </c>
      <c r="F531" s="36"/>
      <c r="G531" s="36"/>
      <c r="H531" s="36"/>
      <c r="J531" s="50">
        <f t="shared" si="8"/>
        <v>2182.6999999999998</v>
      </c>
    </row>
    <row r="532" spans="1:10" ht="22.2" thickTop="1" thickBot="1" x14ac:dyDescent="0.35">
      <c r="A532" s="38" t="s">
        <v>18</v>
      </c>
      <c r="B532" s="39">
        <v>37505</v>
      </c>
      <c r="C532" s="40">
        <f ca="1">DATEDIF(B532,TODAY(),"D")</f>
        <v>7608</v>
      </c>
      <c r="D532" s="40">
        <v>1171</v>
      </c>
      <c r="E532" s="41">
        <f>IF(A532=$G$4,D532*130,IF(A532=$G$5,D532*120,IF(A532=$G$6,D532*110,D532*105)))</f>
        <v>140520</v>
      </c>
      <c r="F532" s="36"/>
      <c r="G532" s="36"/>
      <c r="H532" s="36"/>
      <c r="J532" s="50">
        <f t="shared" si="8"/>
        <v>1171</v>
      </c>
    </row>
    <row r="533" spans="1:10" ht="22.2" thickTop="1" thickBot="1" x14ac:dyDescent="0.35">
      <c r="A533" s="38" t="s">
        <v>11</v>
      </c>
      <c r="B533" s="39">
        <v>37495</v>
      </c>
      <c r="C533" s="40">
        <f ca="1">DATEDIF(B533,TODAY(),"D")</f>
        <v>7618</v>
      </c>
      <c r="D533" s="40">
        <v>2012</v>
      </c>
      <c r="E533" s="41">
        <f>IF(A533=$G$4,D533*130,IF(A533=$G$5,D533*120,IF(A533=$G$6,D533*110,D533*105)))</f>
        <v>261560</v>
      </c>
      <c r="F533" s="36"/>
      <c r="G533" s="36"/>
      <c r="H533" s="36"/>
      <c r="J533" s="50">
        <f t="shared" si="8"/>
        <v>2615.6</v>
      </c>
    </row>
    <row r="534" spans="1:10" ht="22.2" thickTop="1" thickBot="1" x14ac:dyDescent="0.35">
      <c r="A534" s="38" t="s">
        <v>18</v>
      </c>
      <c r="B534" s="39">
        <v>37470</v>
      </c>
      <c r="C534" s="40">
        <f ca="1">DATEDIF(B534,TODAY(),"D")</f>
        <v>7643</v>
      </c>
      <c r="D534" s="40">
        <v>1041</v>
      </c>
      <c r="E534" s="41">
        <f>IF(A534=$G$4,D534*130,IF(A534=$G$5,D534*120,IF(A534=$G$6,D534*110,D534*105)))</f>
        <v>124920</v>
      </c>
      <c r="F534" s="36"/>
      <c r="G534" s="36"/>
      <c r="H534" s="36"/>
      <c r="J534" s="50">
        <f t="shared" si="8"/>
        <v>1041</v>
      </c>
    </row>
    <row r="535" spans="1:10" ht="22.2" thickTop="1" thickBot="1" x14ac:dyDescent="0.35">
      <c r="A535" s="38" t="s">
        <v>21</v>
      </c>
      <c r="B535" s="39">
        <v>37453</v>
      </c>
      <c r="C535" s="40">
        <f ca="1">DATEDIF(B535,TODAY(),"D")</f>
        <v>7660</v>
      </c>
      <c r="D535" s="40">
        <v>951</v>
      </c>
      <c r="E535" s="41">
        <f>IF(A535=$G$4,D535*130,IF(A535=$G$5,D535*120,IF(A535=$G$6,D535*110,D535*105)))</f>
        <v>104610</v>
      </c>
      <c r="F535" s="36"/>
      <c r="G535" s="36"/>
      <c r="H535" s="36"/>
      <c r="J535" s="50">
        <f t="shared" si="8"/>
        <v>1046.0999999999999</v>
      </c>
    </row>
    <row r="536" spans="1:10" ht="22.2" thickTop="1" thickBot="1" x14ac:dyDescent="0.35">
      <c r="A536" s="38" t="s">
        <v>11</v>
      </c>
      <c r="B536" s="39">
        <v>37436</v>
      </c>
      <c r="C536" s="40">
        <f ca="1">DATEDIF(B536,TODAY(),"D")</f>
        <v>7677</v>
      </c>
      <c r="D536" s="40">
        <v>2126</v>
      </c>
      <c r="E536" s="41">
        <f>IF(A536=$G$4,D536*130,IF(A536=$G$5,D536*120,IF(A536=$G$6,D536*110,D536*105)))</f>
        <v>276380</v>
      </c>
      <c r="F536" s="36"/>
      <c r="G536" s="36"/>
      <c r="H536" s="36"/>
      <c r="J536" s="50">
        <f t="shared" si="8"/>
        <v>2763.8</v>
      </c>
    </row>
    <row r="537" spans="1:10" ht="22.2" thickTop="1" thickBot="1" x14ac:dyDescent="0.35">
      <c r="A537" s="38" t="s">
        <v>11</v>
      </c>
      <c r="B537" s="39">
        <v>37407</v>
      </c>
      <c r="C537" s="40">
        <f ca="1">DATEDIF(B537,TODAY(),"D")</f>
        <v>7706</v>
      </c>
      <c r="D537" s="40">
        <v>2252</v>
      </c>
      <c r="E537" s="41">
        <f>IF(A537=$G$4,D537*130,IF(A537=$G$5,D537*120,IF(A537=$G$6,D537*110,D537*105)))</f>
        <v>292760</v>
      </c>
      <c r="F537" s="36"/>
      <c r="G537" s="36"/>
      <c r="H537" s="36"/>
      <c r="J537" s="50">
        <f t="shared" si="8"/>
        <v>2927.6</v>
      </c>
    </row>
    <row r="538" spans="1:10" ht="22.2" thickTop="1" thickBot="1" x14ac:dyDescent="0.35">
      <c r="A538" s="38" t="s">
        <v>11</v>
      </c>
      <c r="B538" s="39">
        <v>37404</v>
      </c>
      <c r="C538" s="40">
        <f ca="1">DATEDIF(B538,TODAY(),"D")</f>
        <v>7709</v>
      </c>
      <c r="D538" s="40">
        <v>2254</v>
      </c>
      <c r="E538" s="41">
        <f>IF(A538=$G$4,D538*130,IF(A538=$G$5,D538*120,IF(A538=$G$6,D538*110,D538*105)))</f>
        <v>293020</v>
      </c>
      <c r="F538" s="36"/>
      <c r="G538" s="36"/>
      <c r="H538" s="36"/>
      <c r="J538" s="50">
        <f t="shared" si="8"/>
        <v>2930.2</v>
      </c>
    </row>
    <row r="539" spans="1:10" ht="22.2" thickTop="1" thickBot="1" x14ac:dyDescent="0.35">
      <c r="A539" s="38" t="s">
        <v>21</v>
      </c>
      <c r="B539" s="39">
        <v>37404</v>
      </c>
      <c r="C539" s="40">
        <f ca="1">DATEDIF(B539,TODAY(),"D")</f>
        <v>7709</v>
      </c>
      <c r="D539" s="40">
        <v>928</v>
      </c>
      <c r="E539" s="41">
        <f>IF(A539=$G$4,D539*130,IF(A539=$G$5,D539*120,IF(A539=$G$6,D539*110,D539*105)))</f>
        <v>102080</v>
      </c>
      <c r="F539" s="36"/>
      <c r="G539" s="36"/>
      <c r="H539" s="36"/>
      <c r="J539" s="50">
        <f t="shared" si="8"/>
        <v>1020.8</v>
      </c>
    </row>
    <row r="540" spans="1:10" ht="22.2" thickTop="1" thickBot="1" x14ac:dyDescent="0.35">
      <c r="A540" s="38" t="s">
        <v>11</v>
      </c>
      <c r="B540" s="39">
        <v>37394</v>
      </c>
      <c r="C540" s="40">
        <f ca="1">DATEDIF(B540,TODAY(),"D")</f>
        <v>7719</v>
      </c>
      <c r="D540" s="40">
        <v>2500</v>
      </c>
      <c r="E540" s="41">
        <f>IF(A540=$G$4,D540*130,IF(A540=$G$5,D540*120,IF(A540=$G$6,D540*110,D540*105)))</f>
        <v>325000</v>
      </c>
      <c r="F540" s="36"/>
      <c r="G540" s="36"/>
      <c r="H540" s="36"/>
      <c r="J540" s="50">
        <f t="shared" si="8"/>
        <v>3250</v>
      </c>
    </row>
    <row r="541" spans="1:10" ht="22.2" thickTop="1" thickBot="1" x14ac:dyDescent="0.35">
      <c r="A541" s="38" t="s">
        <v>11</v>
      </c>
      <c r="B541" s="39">
        <v>37348</v>
      </c>
      <c r="C541" s="40">
        <f ca="1">DATEDIF(B541,TODAY(),"D")</f>
        <v>7765</v>
      </c>
      <c r="D541" s="40">
        <v>1600</v>
      </c>
      <c r="E541" s="41">
        <f>IF(A541=$G$4,D541*130,IF(A541=$G$5,D541*120,IF(A541=$G$6,D541*110,D541*105)))</f>
        <v>208000</v>
      </c>
      <c r="F541" s="36"/>
      <c r="G541" s="36"/>
      <c r="H541" s="36"/>
      <c r="J541" s="50">
        <f t="shared" si="8"/>
        <v>2080</v>
      </c>
    </row>
    <row r="542" spans="1:10" ht="22.2" thickTop="1" thickBot="1" x14ac:dyDescent="0.35">
      <c r="A542" s="38" t="s">
        <v>11</v>
      </c>
      <c r="B542" s="39">
        <v>37331</v>
      </c>
      <c r="C542" s="40">
        <f ca="1">DATEDIF(B542,TODAY(),"D")</f>
        <v>7782</v>
      </c>
      <c r="D542" s="40">
        <v>1837</v>
      </c>
      <c r="E542" s="41">
        <f>IF(A542=$G$4,D542*130,IF(A542=$G$5,D542*120,IF(A542=$G$6,D542*110,D542*105)))</f>
        <v>238810</v>
      </c>
      <c r="F542" s="36"/>
      <c r="G542" s="36"/>
      <c r="H542" s="36"/>
      <c r="J542" s="50">
        <f t="shared" si="8"/>
        <v>2388.1</v>
      </c>
    </row>
    <row r="543" spans="1:10" ht="22.2" thickTop="1" thickBot="1" x14ac:dyDescent="0.35">
      <c r="A543" s="38" t="s">
        <v>21</v>
      </c>
      <c r="B543" s="39">
        <v>37326</v>
      </c>
      <c r="C543" s="40">
        <f ca="1">DATEDIF(B543,TODAY(),"D")</f>
        <v>7787</v>
      </c>
      <c r="D543" s="40">
        <v>808</v>
      </c>
      <c r="E543" s="41">
        <f>IF(A543=$G$4,D543*130,IF(A543=$G$5,D543*120,IF(A543=$G$6,D543*110,D543*105)))</f>
        <v>88880</v>
      </c>
      <c r="F543" s="36"/>
      <c r="G543" s="36"/>
      <c r="H543" s="36"/>
      <c r="J543" s="50">
        <f t="shared" si="8"/>
        <v>888.8</v>
      </c>
    </row>
    <row r="544" spans="1:10" ht="22.2" thickTop="1" thickBot="1" x14ac:dyDescent="0.35">
      <c r="A544" s="38" t="s">
        <v>11</v>
      </c>
      <c r="B544" s="39">
        <v>37288</v>
      </c>
      <c r="C544" s="40">
        <f ca="1">DATEDIF(B544,TODAY(),"D")</f>
        <v>7825</v>
      </c>
      <c r="D544" s="40">
        <v>1975</v>
      </c>
      <c r="E544" s="41">
        <f>IF(A544=$G$4,D544*130,IF(A544=$G$5,D544*120,IF(A544=$G$6,D544*110,D544*105)))</f>
        <v>256750</v>
      </c>
      <c r="F544" s="36"/>
      <c r="G544" s="36"/>
      <c r="H544" s="36"/>
      <c r="J544" s="50">
        <f t="shared" si="8"/>
        <v>2567.5</v>
      </c>
    </row>
    <row r="545" spans="1:10" ht="22.2" thickTop="1" thickBot="1" x14ac:dyDescent="0.35">
      <c r="A545" s="38" t="s">
        <v>18</v>
      </c>
      <c r="B545" s="39">
        <v>37249</v>
      </c>
      <c r="C545" s="40">
        <f ca="1">DATEDIF(B545,TODAY(),"D")</f>
        <v>7864</v>
      </c>
      <c r="D545" s="40">
        <v>1182</v>
      </c>
      <c r="E545" s="41">
        <f>IF(A545=$G$4,D545*130,IF(A545=$G$5,D545*120,IF(A545=$G$6,D545*110,D545*105)))</f>
        <v>141840</v>
      </c>
      <c r="F545" s="36"/>
      <c r="G545" s="36"/>
      <c r="H545" s="36"/>
      <c r="J545" s="50">
        <f t="shared" si="8"/>
        <v>1182</v>
      </c>
    </row>
    <row r="546" spans="1:10" ht="22.2" thickTop="1" thickBot="1" x14ac:dyDescent="0.35">
      <c r="A546" s="38" t="s">
        <v>11</v>
      </c>
      <c r="B546" s="39">
        <v>37241</v>
      </c>
      <c r="C546" s="40">
        <f ca="1">DATEDIF(B546,TODAY(),"D")</f>
        <v>7872</v>
      </c>
      <c r="D546" s="40">
        <v>1654</v>
      </c>
      <c r="E546" s="41">
        <f>IF(A546=$G$4,D546*130,IF(A546=$G$5,D546*120,IF(A546=$G$6,D546*110,D546*105)))</f>
        <v>215020</v>
      </c>
      <c r="F546" s="36"/>
      <c r="G546" s="36"/>
      <c r="H546" s="36"/>
      <c r="J546" s="50">
        <f t="shared" si="8"/>
        <v>2150.1999999999998</v>
      </c>
    </row>
    <row r="547" spans="1:10" ht="22.2" thickTop="1" thickBot="1" x14ac:dyDescent="0.35">
      <c r="A547" s="38" t="s">
        <v>21</v>
      </c>
      <c r="B547" s="39">
        <v>37236</v>
      </c>
      <c r="C547" s="40">
        <f ca="1">DATEDIF(B547,TODAY(),"D")</f>
        <v>7877</v>
      </c>
      <c r="D547" s="40">
        <v>700</v>
      </c>
      <c r="E547" s="41">
        <f>IF(A547=$G$4,D547*130,IF(A547=$G$5,D547*120,IF(A547=$G$6,D547*110,D547*105)))</f>
        <v>77000</v>
      </c>
      <c r="F547" s="36"/>
      <c r="G547" s="36"/>
      <c r="H547" s="36"/>
      <c r="J547" s="50">
        <f t="shared" si="8"/>
        <v>770</v>
      </c>
    </row>
    <row r="548" spans="1:10" ht="22.2" thickTop="1" thickBot="1" x14ac:dyDescent="0.35">
      <c r="A548" s="38" t="s">
        <v>11</v>
      </c>
      <c r="B548" s="39">
        <v>37229</v>
      </c>
      <c r="C548" s="40">
        <f ca="1">DATEDIF(B548,TODAY(),"D")</f>
        <v>7884</v>
      </c>
      <c r="D548" s="40">
        <v>2351</v>
      </c>
      <c r="E548" s="41">
        <f>IF(A548=$G$4,D548*130,IF(A548=$G$5,D548*120,IF(A548=$G$6,D548*110,D548*105)))</f>
        <v>305630</v>
      </c>
      <c r="F548" s="36"/>
      <c r="G548" s="36"/>
      <c r="H548" s="36"/>
      <c r="J548" s="50">
        <f t="shared" si="8"/>
        <v>3056.3</v>
      </c>
    </row>
    <row r="549" spans="1:10" ht="22.2" thickTop="1" thickBot="1" x14ac:dyDescent="0.35">
      <c r="A549" s="38" t="s">
        <v>11</v>
      </c>
      <c r="B549" s="39">
        <v>37176</v>
      </c>
      <c r="C549" s="40">
        <f ca="1">DATEDIF(B549,TODAY(),"D")</f>
        <v>7937</v>
      </c>
      <c r="D549" s="40">
        <v>1923</v>
      </c>
      <c r="E549" s="41">
        <f>IF(A549=$G$4,D549*130,IF(A549=$G$5,D549*120,IF(A549=$G$6,D549*110,D549*105)))</f>
        <v>249990</v>
      </c>
      <c r="F549" s="36"/>
      <c r="G549" s="36"/>
      <c r="H549" s="36"/>
      <c r="J549" s="50">
        <f t="shared" si="8"/>
        <v>2499.9</v>
      </c>
    </row>
    <row r="550" spans="1:10" ht="22.2" thickTop="1" thickBot="1" x14ac:dyDescent="0.35">
      <c r="A550" s="38" t="s">
        <v>18</v>
      </c>
      <c r="B550" s="39">
        <v>37166</v>
      </c>
      <c r="C550" s="40">
        <f ca="1">DATEDIF(B550,TODAY(),"D")</f>
        <v>7947</v>
      </c>
      <c r="D550" s="40">
        <v>1031</v>
      </c>
      <c r="E550" s="41">
        <f>IF(A550=$G$4,D550*130,IF(A550=$G$5,D550*120,IF(A550=$G$6,D550*110,D550*105)))</f>
        <v>123720</v>
      </c>
      <c r="F550" s="36"/>
      <c r="G550" s="36"/>
      <c r="H550" s="36"/>
      <c r="J550" s="50">
        <f t="shared" si="8"/>
        <v>1031</v>
      </c>
    </row>
    <row r="551" spans="1:10" ht="22.2" thickTop="1" thickBot="1" x14ac:dyDescent="0.35">
      <c r="A551" s="38" t="s">
        <v>21</v>
      </c>
      <c r="B551" s="39">
        <v>37141</v>
      </c>
      <c r="C551" s="40">
        <f ca="1">DATEDIF(B551,TODAY(),"D")</f>
        <v>7972</v>
      </c>
      <c r="D551" s="40">
        <v>1027</v>
      </c>
      <c r="E551" s="41">
        <f>IF(A551=$G$4,D551*130,IF(A551=$G$5,D551*120,IF(A551=$G$6,D551*110,D551*105)))</f>
        <v>112970</v>
      </c>
      <c r="F551" s="36"/>
      <c r="G551" s="36"/>
      <c r="H551" s="36"/>
      <c r="J551" s="50">
        <f t="shared" si="8"/>
        <v>1129.7</v>
      </c>
    </row>
    <row r="552" spans="1:10" ht="22.2" thickTop="1" thickBot="1" x14ac:dyDescent="0.35">
      <c r="A552" s="38" t="s">
        <v>18</v>
      </c>
      <c r="B552" s="39">
        <v>37141</v>
      </c>
      <c r="C552" s="40">
        <f ca="1">DATEDIF(B552,TODAY(),"D")</f>
        <v>7972</v>
      </c>
      <c r="D552" s="40">
        <v>1075</v>
      </c>
      <c r="E552" s="41">
        <f>IF(A552=$G$4,D552*130,IF(A552=$G$5,D552*120,IF(A552=$G$6,D552*110,D552*105)))</f>
        <v>129000</v>
      </c>
      <c r="F552" s="36"/>
      <c r="G552" s="36"/>
      <c r="H552" s="36"/>
      <c r="J552" s="50">
        <f t="shared" si="8"/>
        <v>1075</v>
      </c>
    </row>
    <row r="553" spans="1:10" ht="22.2" thickTop="1" thickBot="1" x14ac:dyDescent="0.35">
      <c r="A553" s="38" t="s">
        <v>18</v>
      </c>
      <c r="B553" s="39">
        <v>37138</v>
      </c>
      <c r="C553" s="40">
        <f ca="1">DATEDIF(B553,TODAY(),"D")</f>
        <v>7975</v>
      </c>
      <c r="D553" s="40">
        <v>1142</v>
      </c>
      <c r="E553" s="41">
        <f>IF(A553=$G$4,D553*130,IF(A553=$G$5,D553*120,IF(A553=$G$6,D553*110,D553*105)))</f>
        <v>137040</v>
      </c>
      <c r="F553" s="36"/>
      <c r="G553" s="36"/>
      <c r="H553" s="36"/>
      <c r="J553" s="50">
        <f t="shared" si="8"/>
        <v>1142</v>
      </c>
    </row>
    <row r="554" spans="1:10" ht="22.2" thickTop="1" thickBot="1" x14ac:dyDescent="0.35">
      <c r="A554" s="38" t="s">
        <v>11</v>
      </c>
      <c r="B554" s="39">
        <v>37138</v>
      </c>
      <c r="C554" s="40">
        <f ca="1">DATEDIF(B554,TODAY(),"D")</f>
        <v>7975</v>
      </c>
      <c r="D554" s="40">
        <v>2242</v>
      </c>
      <c r="E554" s="41">
        <f>IF(A554=$G$4,D554*130,IF(A554=$G$5,D554*120,IF(A554=$G$6,D554*110,D554*105)))</f>
        <v>291460</v>
      </c>
      <c r="F554" s="36"/>
      <c r="G554" s="36"/>
      <c r="H554" s="36"/>
      <c r="J554" s="50">
        <f t="shared" si="8"/>
        <v>2914.6</v>
      </c>
    </row>
    <row r="555" spans="1:10" ht="22.2" thickTop="1" thickBot="1" x14ac:dyDescent="0.35">
      <c r="A555" s="38" t="s">
        <v>11</v>
      </c>
      <c r="B555" s="39">
        <v>37113</v>
      </c>
      <c r="C555" s="40">
        <f ca="1">DATEDIF(B555,TODAY(),"D")</f>
        <v>8000</v>
      </c>
      <c r="D555" s="40">
        <v>1555</v>
      </c>
      <c r="E555" s="41">
        <f>IF(A555=$G$4,D555*130,IF(A555=$G$5,D555*120,IF(A555=$G$6,D555*110,D555*105)))</f>
        <v>202150</v>
      </c>
      <c r="F555" s="36"/>
      <c r="G555" s="36"/>
      <c r="H555" s="36"/>
      <c r="J555" s="50">
        <f t="shared" si="8"/>
        <v>2021.5</v>
      </c>
    </row>
    <row r="556" spans="1:10" ht="22.2" thickTop="1" thickBot="1" x14ac:dyDescent="0.35">
      <c r="A556" s="38" t="s">
        <v>21</v>
      </c>
      <c r="B556" s="39">
        <v>37099</v>
      </c>
      <c r="C556" s="40">
        <f ca="1">DATEDIF(B556,TODAY(),"D")</f>
        <v>8014</v>
      </c>
      <c r="D556" s="40">
        <v>1054</v>
      </c>
      <c r="E556" s="41">
        <f>IF(A556=$G$4,D556*130,IF(A556=$G$5,D556*120,IF(A556=$G$6,D556*110,D556*105)))</f>
        <v>115940</v>
      </c>
      <c r="F556" s="36"/>
      <c r="G556" s="36"/>
      <c r="H556" s="36"/>
      <c r="J556" s="50">
        <f t="shared" si="8"/>
        <v>1159.4000000000001</v>
      </c>
    </row>
    <row r="557" spans="1:10" ht="22.2" thickTop="1" thickBot="1" x14ac:dyDescent="0.35">
      <c r="A557" s="38" t="s">
        <v>21</v>
      </c>
      <c r="B557" s="39">
        <v>37082</v>
      </c>
      <c r="C557" s="40">
        <f ca="1">DATEDIF(B557,TODAY(),"D")</f>
        <v>8031</v>
      </c>
      <c r="D557" s="40">
        <v>743</v>
      </c>
      <c r="E557" s="41">
        <f>IF(A557=$G$4,D557*130,IF(A557=$G$5,D557*120,IF(A557=$G$6,D557*110,D557*105)))</f>
        <v>81730</v>
      </c>
      <c r="F557" s="36"/>
      <c r="G557" s="36"/>
      <c r="H557" s="36"/>
      <c r="J557" s="50">
        <f t="shared" si="8"/>
        <v>817.3</v>
      </c>
    </row>
    <row r="558" spans="1:10" ht="22.2" thickTop="1" thickBot="1" x14ac:dyDescent="0.35">
      <c r="A558" s="38" t="s">
        <v>11</v>
      </c>
      <c r="B558" s="39">
        <v>37073</v>
      </c>
      <c r="C558" s="40">
        <f ca="1">DATEDIF(B558,TODAY(),"D")</f>
        <v>8040</v>
      </c>
      <c r="D558" s="40">
        <v>1649</v>
      </c>
      <c r="E558" s="41">
        <f>IF(A558=$G$4,D558*130,IF(A558=$G$5,D558*120,IF(A558=$G$6,D558*110,D558*105)))</f>
        <v>214370</v>
      </c>
      <c r="F558" s="36"/>
      <c r="G558" s="36"/>
      <c r="H558" s="36"/>
      <c r="J558" s="50">
        <f t="shared" si="8"/>
        <v>2143.6999999999998</v>
      </c>
    </row>
    <row r="559" spans="1:10" ht="22.2" thickTop="1" thickBot="1" x14ac:dyDescent="0.35">
      <c r="A559" s="38" t="s">
        <v>11</v>
      </c>
      <c r="B559" s="39">
        <v>37068</v>
      </c>
      <c r="C559" s="40">
        <f ca="1">DATEDIF(B559,TODAY(),"D")</f>
        <v>8045</v>
      </c>
      <c r="D559" s="40">
        <v>1682</v>
      </c>
      <c r="E559" s="41">
        <f>IF(A559=$G$4,D559*130,IF(A559=$G$5,D559*120,IF(A559=$G$6,D559*110,D559*105)))</f>
        <v>218660</v>
      </c>
      <c r="F559" s="36"/>
      <c r="G559" s="36"/>
      <c r="H559" s="36"/>
      <c r="J559" s="50">
        <f t="shared" si="8"/>
        <v>2186.6</v>
      </c>
    </row>
    <row r="560" spans="1:10" ht="22.2" thickTop="1" thickBot="1" x14ac:dyDescent="0.35">
      <c r="A560" s="38" t="s">
        <v>21</v>
      </c>
      <c r="B560" s="39">
        <v>37065</v>
      </c>
      <c r="C560" s="40">
        <f ca="1">DATEDIF(B560,TODAY(),"D")</f>
        <v>8048</v>
      </c>
      <c r="D560" s="40">
        <v>864</v>
      </c>
      <c r="E560" s="41">
        <f>IF(A560=$G$4,D560*130,IF(A560=$G$5,D560*120,IF(A560=$G$6,D560*110,D560*105)))</f>
        <v>95040</v>
      </c>
      <c r="F560" s="36"/>
      <c r="G560" s="36"/>
      <c r="H560" s="36"/>
      <c r="J560" s="50">
        <f t="shared" si="8"/>
        <v>950.4</v>
      </c>
    </row>
    <row r="561" spans="1:10" ht="22.2" thickTop="1" thickBot="1" x14ac:dyDescent="0.35">
      <c r="A561" s="38" t="s">
        <v>11</v>
      </c>
      <c r="B561" s="39">
        <v>37043</v>
      </c>
      <c r="C561" s="40">
        <f ca="1">DATEDIF(B561,TODAY(),"D")</f>
        <v>8070</v>
      </c>
      <c r="D561" s="40">
        <v>2032</v>
      </c>
      <c r="E561" s="41">
        <f>IF(A561=$G$4,D561*130,IF(A561=$G$5,D561*120,IF(A561=$G$6,D561*110,D561*105)))</f>
        <v>264160</v>
      </c>
      <c r="F561" s="36"/>
      <c r="G561" s="36"/>
      <c r="H561" s="36"/>
      <c r="J561" s="50">
        <f t="shared" si="8"/>
        <v>2641.6</v>
      </c>
    </row>
    <row r="562" spans="1:10" ht="22.2" thickTop="1" thickBot="1" x14ac:dyDescent="0.35">
      <c r="A562" s="38" t="s">
        <v>11</v>
      </c>
      <c r="B562" s="39">
        <v>37018</v>
      </c>
      <c r="C562" s="40">
        <f ca="1">DATEDIF(B562,TODAY(),"D")</f>
        <v>8095</v>
      </c>
      <c r="D562" s="40">
        <v>1506</v>
      </c>
      <c r="E562" s="41">
        <f>IF(A562=$G$4,D562*130,IF(A562=$G$5,D562*120,IF(A562=$G$6,D562*110,D562*105)))</f>
        <v>195780</v>
      </c>
      <c r="F562" s="36"/>
      <c r="G562" s="36"/>
      <c r="H562" s="36"/>
      <c r="J562" s="50">
        <f t="shared" si="8"/>
        <v>1957.8</v>
      </c>
    </row>
    <row r="563" spans="1:10" ht="22.2" thickTop="1" thickBot="1" x14ac:dyDescent="0.35">
      <c r="A563" s="38" t="s">
        <v>11</v>
      </c>
      <c r="B563" s="39">
        <v>37009</v>
      </c>
      <c r="C563" s="40">
        <f ca="1">DATEDIF(B563,TODAY(),"D")</f>
        <v>8104</v>
      </c>
      <c r="D563" s="40">
        <v>2172</v>
      </c>
      <c r="E563" s="41">
        <f>IF(A563=$G$4,D563*130,IF(A563=$G$5,D563*120,IF(A563=$G$6,D563*110,D563*105)))</f>
        <v>282360</v>
      </c>
      <c r="F563" s="36"/>
      <c r="G563" s="36"/>
      <c r="H563" s="36"/>
      <c r="J563" s="50">
        <f t="shared" si="8"/>
        <v>2823.6</v>
      </c>
    </row>
    <row r="564" spans="1:10" ht="22.2" thickTop="1" thickBot="1" x14ac:dyDescent="0.35">
      <c r="A564" s="38" t="s">
        <v>11</v>
      </c>
      <c r="B564" s="39">
        <v>37008</v>
      </c>
      <c r="C564" s="40">
        <f ca="1">DATEDIF(B564,TODAY(),"D")</f>
        <v>8105</v>
      </c>
      <c r="D564" s="40">
        <v>2208</v>
      </c>
      <c r="E564" s="41">
        <f>IF(A564=$G$4,D564*130,IF(A564=$G$5,D564*120,IF(A564=$G$6,D564*110,D564*105)))</f>
        <v>287040</v>
      </c>
      <c r="F564" s="36"/>
      <c r="G564" s="36"/>
      <c r="H564" s="36"/>
      <c r="J564" s="50">
        <f t="shared" si="8"/>
        <v>2870.4</v>
      </c>
    </row>
    <row r="565" spans="1:10" ht="22.2" thickTop="1" thickBot="1" x14ac:dyDescent="0.35">
      <c r="A565" s="38" t="s">
        <v>11</v>
      </c>
      <c r="B565" s="39">
        <v>36991</v>
      </c>
      <c r="C565" s="40">
        <f ca="1">DATEDIF(B565,TODAY(),"D")</f>
        <v>8122</v>
      </c>
      <c r="D565" s="40">
        <v>1604</v>
      </c>
      <c r="E565" s="41">
        <f>IF(A565=$G$4,D565*130,IF(A565=$G$5,D565*120,IF(A565=$G$6,D565*110,D565*105)))</f>
        <v>208520</v>
      </c>
      <c r="F565" s="36"/>
      <c r="G565" s="36"/>
      <c r="H565" s="36"/>
      <c r="J565" s="50">
        <f t="shared" si="8"/>
        <v>2085.1999999999998</v>
      </c>
    </row>
    <row r="566" spans="1:10" ht="22.2" thickTop="1" thickBot="1" x14ac:dyDescent="0.35">
      <c r="A566" s="38" t="s">
        <v>21</v>
      </c>
      <c r="B566" s="39">
        <v>36977</v>
      </c>
      <c r="C566" s="40">
        <f ca="1">DATEDIF(B566,TODAY(),"D")</f>
        <v>8136</v>
      </c>
      <c r="D566" s="40">
        <v>920</v>
      </c>
      <c r="E566" s="41">
        <f>IF(A566=$G$4,D566*130,IF(A566=$G$5,D566*120,IF(A566=$G$6,D566*110,D566*105)))</f>
        <v>101200</v>
      </c>
      <c r="F566" s="36"/>
      <c r="G566" s="36"/>
      <c r="H566" s="36"/>
      <c r="J566" s="50">
        <f t="shared" si="8"/>
        <v>1012</v>
      </c>
    </row>
    <row r="567" spans="1:10" ht="22.2" thickTop="1" thickBot="1" x14ac:dyDescent="0.35">
      <c r="A567" s="38" t="s">
        <v>11</v>
      </c>
      <c r="B567" s="39">
        <v>36967</v>
      </c>
      <c r="C567" s="40">
        <f ca="1">DATEDIF(B567,TODAY(),"D")</f>
        <v>8146</v>
      </c>
      <c r="D567" s="40">
        <v>1567</v>
      </c>
      <c r="E567" s="41">
        <f>IF(A567=$G$4,D567*130,IF(A567=$G$5,D567*120,IF(A567=$G$6,D567*110,D567*105)))</f>
        <v>203710</v>
      </c>
      <c r="F567" s="36"/>
      <c r="G567" s="36"/>
      <c r="H567" s="36"/>
      <c r="J567" s="50">
        <f t="shared" si="8"/>
        <v>2037.1</v>
      </c>
    </row>
    <row r="568" spans="1:10" ht="22.2" thickTop="1" thickBot="1" x14ac:dyDescent="0.35">
      <c r="A568" s="38" t="s">
        <v>11</v>
      </c>
      <c r="B568" s="39">
        <v>36956</v>
      </c>
      <c r="C568" s="40">
        <f ca="1">DATEDIF(B568,TODAY(),"D")</f>
        <v>8157</v>
      </c>
      <c r="D568" s="40">
        <v>1839</v>
      </c>
      <c r="E568" s="41">
        <f>IF(A568=$G$4,D568*130,IF(A568=$G$5,D568*120,IF(A568=$G$6,D568*110,D568*105)))</f>
        <v>239070</v>
      </c>
      <c r="F568" s="36"/>
      <c r="G568" s="36"/>
      <c r="H568" s="36"/>
      <c r="J568" s="50">
        <f t="shared" si="8"/>
        <v>2390.6999999999998</v>
      </c>
    </row>
    <row r="569" spans="1:10" ht="22.2" thickTop="1" thickBot="1" x14ac:dyDescent="0.35">
      <c r="A569" s="38" t="s">
        <v>11</v>
      </c>
      <c r="B569" s="39">
        <v>36940</v>
      </c>
      <c r="C569" s="40">
        <f ca="1">DATEDIF(B569,TODAY(),"D")</f>
        <v>8173</v>
      </c>
      <c r="D569" s="40">
        <v>2019</v>
      </c>
      <c r="E569" s="41">
        <f>IF(A569=$G$4,D569*130,IF(A569=$G$5,D569*120,IF(A569=$G$6,D569*110,D569*105)))</f>
        <v>262470</v>
      </c>
      <c r="F569" s="36"/>
      <c r="G569" s="36"/>
      <c r="H569" s="36"/>
      <c r="J569" s="50">
        <f t="shared" si="8"/>
        <v>2624.7</v>
      </c>
    </row>
    <row r="570" spans="1:10" ht="22.2" thickTop="1" thickBot="1" x14ac:dyDescent="0.35">
      <c r="A570" s="38" t="s">
        <v>18</v>
      </c>
      <c r="B570" s="39">
        <v>36918</v>
      </c>
      <c r="C570" s="40">
        <f ca="1">DATEDIF(B570,TODAY(),"D")</f>
        <v>8195</v>
      </c>
      <c r="D570" s="40">
        <v>1111</v>
      </c>
      <c r="E570" s="41">
        <f>IF(A570=$G$4,D570*130,IF(A570=$G$5,D570*120,IF(A570=$G$6,D570*110,D570*105)))</f>
        <v>133320</v>
      </c>
      <c r="F570" s="36"/>
      <c r="G570" s="36"/>
      <c r="H570" s="36"/>
      <c r="J570" s="50">
        <f t="shared" si="8"/>
        <v>1111</v>
      </c>
    </row>
    <row r="571" spans="1:10" ht="22.2" thickTop="1" thickBot="1" x14ac:dyDescent="0.35">
      <c r="A571" s="38" t="s">
        <v>11</v>
      </c>
      <c r="B571" s="39">
        <v>36898</v>
      </c>
      <c r="C571" s="40">
        <f ca="1">DATEDIF(B571,TODAY(),"D")</f>
        <v>8215</v>
      </c>
      <c r="D571" s="40">
        <v>1760</v>
      </c>
      <c r="E571" s="41">
        <f>IF(A571=$G$4,D571*130,IF(A571=$G$5,D571*120,IF(A571=$G$6,D571*110,D571*105)))</f>
        <v>228800</v>
      </c>
      <c r="F571" s="36"/>
      <c r="G571" s="36"/>
      <c r="H571" s="36"/>
      <c r="J571" s="50">
        <f t="shared" si="8"/>
        <v>2288</v>
      </c>
    </row>
    <row r="572" spans="1:10" ht="22.2" thickTop="1" thickBot="1" x14ac:dyDescent="0.35">
      <c r="A572" s="38" t="s">
        <v>18</v>
      </c>
      <c r="B572" s="39">
        <v>36896</v>
      </c>
      <c r="C572" s="40">
        <f ca="1">DATEDIF(B572,TODAY(),"D")</f>
        <v>8217</v>
      </c>
      <c r="D572" s="40">
        <v>1145</v>
      </c>
      <c r="E572" s="41">
        <f>IF(A572=$G$4,D572*130,IF(A572=$G$5,D572*120,IF(A572=$G$6,D572*110,D572*105)))</f>
        <v>137400</v>
      </c>
      <c r="F572" s="36"/>
      <c r="G572" s="36"/>
      <c r="H572" s="36"/>
      <c r="J572" s="50">
        <f t="shared" si="8"/>
        <v>1145</v>
      </c>
    </row>
    <row r="573" spans="1:10" ht="22.2" thickTop="1" thickBot="1" x14ac:dyDescent="0.35">
      <c r="A573" s="38" t="s">
        <v>11</v>
      </c>
      <c r="B573" s="39">
        <v>36893</v>
      </c>
      <c r="C573" s="40">
        <f ca="1">DATEDIF(B573,TODAY(),"D")</f>
        <v>8220</v>
      </c>
      <c r="D573" s="40">
        <v>2385</v>
      </c>
      <c r="E573" s="41">
        <f>IF(A573=$G$4,D573*130,IF(A573=$G$5,D573*120,IF(A573=$G$6,D573*110,D573*105)))</f>
        <v>310050</v>
      </c>
      <c r="F573" s="36"/>
      <c r="G573" s="36"/>
      <c r="H573" s="36"/>
      <c r="J573" s="50">
        <f t="shared" si="8"/>
        <v>3100.5</v>
      </c>
    </row>
    <row r="574" spans="1:10" ht="22.2" thickTop="1" thickBot="1" x14ac:dyDescent="0.35">
      <c r="A574" s="38" t="s">
        <v>11</v>
      </c>
      <c r="B574" s="39">
        <v>36843</v>
      </c>
      <c r="C574" s="40">
        <f ca="1">DATEDIF(B574,TODAY(),"D")</f>
        <v>8270</v>
      </c>
      <c r="D574" s="40">
        <v>2336</v>
      </c>
      <c r="E574" s="41">
        <f>IF(A574=$G$4,D574*130,IF(A574=$G$5,D574*120,IF(A574=$G$6,D574*110,D574*105)))</f>
        <v>303680</v>
      </c>
      <c r="F574" s="36"/>
      <c r="G574" s="36"/>
      <c r="H574" s="36"/>
      <c r="J574" s="50">
        <f t="shared" si="8"/>
        <v>3036.8</v>
      </c>
    </row>
    <row r="575" spans="1:10" ht="22.2" thickTop="1" thickBot="1" x14ac:dyDescent="0.35">
      <c r="A575" s="38" t="s">
        <v>21</v>
      </c>
      <c r="B575" s="39">
        <v>36787</v>
      </c>
      <c r="C575" s="40">
        <f ca="1">DATEDIF(B575,TODAY(),"D")</f>
        <v>8326</v>
      </c>
      <c r="D575" s="40">
        <v>917</v>
      </c>
      <c r="E575" s="41">
        <f>IF(A575=$G$4,D575*130,IF(A575=$G$5,D575*120,IF(A575=$G$6,D575*110,D575*105)))</f>
        <v>100870</v>
      </c>
      <c r="F575" s="36"/>
      <c r="G575" s="36"/>
      <c r="H575" s="36"/>
      <c r="J575" s="50">
        <f t="shared" si="8"/>
        <v>1008.7</v>
      </c>
    </row>
    <row r="576" spans="1:10" ht="22.2" thickTop="1" thickBot="1" x14ac:dyDescent="0.35">
      <c r="A576" s="38" t="s">
        <v>21</v>
      </c>
      <c r="B576" s="39">
        <v>36777</v>
      </c>
      <c r="C576" s="40">
        <f ca="1">DATEDIF(B576,TODAY(),"D")</f>
        <v>8336</v>
      </c>
      <c r="D576" s="40">
        <v>1023</v>
      </c>
      <c r="E576" s="41">
        <f>IF(A576=$G$4,D576*130,IF(A576=$G$5,D576*120,IF(A576=$G$6,D576*110,D576*105)))</f>
        <v>112530</v>
      </c>
      <c r="F576" s="36"/>
      <c r="G576" s="36"/>
      <c r="H576" s="36"/>
      <c r="J576" s="50">
        <f t="shared" si="8"/>
        <v>1125.3</v>
      </c>
    </row>
    <row r="577" spans="1:10" ht="22.2" thickTop="1" thickBot="1" x14ac:dyDescent="0.35">
      <c r="A577" s="38" t="s">
        <v>21</v>
      </c>
      <c r="B577" s="39">
        <v>36765</v>
      </c>
      <c r="C577" s="40">
        <f ca="1">DATEDIF(B577,TODAY(),"D")</f>
        <v>8348</v>
      </c>
      <c r="D577" s="40">
        <v>918</v>
      </c>
      <c r="E577" s="41">
        <f>IF(A577=$G$4,D577*130,IF(A577=$G$5,D577*120,IF(A577=$G$6,D577*110,D577*105)))</f>
        <v>100980</v>
      </c>
      <c r="F577" s="36"/>
      <c r="G577" s="36"/>
      <c r="H577" s="36"/>
      <c r="J577" s="50">
        <f t="shared" si="8"/>
        <v>1009.8</v>
      </c>
    </row>
    <row r="578" spans="1:10" ht="22.2" thickTop="1" thickBot="1" x14ac:dyDescent="0.35">
      <c r="A578" s="38" t="s">
        <v>11</v>
      </c>
      <c r="B578" s="39">
        <v>36764</v>
      </c>
      <c r="C578" s="40">
        <f ca="1">DATEDIF(B578,TODAY(),"D")</f>
        <v>8349</v>
      </c>
      <c r="D578" s="40">
        <v>2269</v>
      </c>
      <c r="E578" s="41">
        <f>IF(A578=$G$4,D578*130,IF(A578=$G$5,D578*120,IF(A578=$G$6,D578*110,D578*105)))</f>
        <v>294970</v>
      </c>
      <c r="F578" s="36"/>
      <c r="G578" s="36"/>
      <c r="H578" s="36"/>
      <c r="J578" s="50">
        <f t="shared" si="8"/>
        <v>2949.7</v>
      </c>
    </row>
    <row r="579" spans="1:10" ht="22.2" thickTop="1" thickBot="1" x14ac:dyDescent="0.35">
      <c r="A579" s="38" t="s">
        <v>21</v>
      </c>
      <c r="B579" s="39">
        <v>36729</v>
      </c>
      <c r="C579" s="40">
        <f ca="1">DATEDIF(B579,TODAY(),"D")</f>
        <v>8384</v>
      </c>
      <c r="D579" s="40">
        <v>834</v>
      </c>
      <c r="E579" s="41">
        <f>IF(A579=$G$4,D579*130,IF(A579=$G$5,D579*120,IF(A579=$G$6,D579*110,D579*105)))</f>
        <v>91740</v>
      </c>
      <c r="F579" s="36"/>
      <c r="G579" s="36"/>
      <c r="H579" s="36"/>
      <c r="J579" s="50">
        <f t="shared" ref="J579:J642" si="9">IF(A579=$G$4,D579+D579*$H$4,IF(A579=$G$5,D579+D579*H631,IF(A579=$G$6,D579+D579*$H$6,D579+D579*$H$7)))</f>
        <v>917.4</v>
      </c>
    </row>
    <row r="580" spans="1:10" ht="22.2" thickTop="1" thickBot="1" x14ac:dyDescent="0.35">
      <c r="A580" s="38" t="s">
        <v>21</v>
      </c>
      <c r="B580" s="39">
        <v>36718</v>
      </c>
      <c r="C580" s="40">
        <f ca="1">DATEDIF(B580,TODAY(),"D")</f>
        <v>8395</v>
      </c>
      <c r="D580" s="40">
        <v>877</v>
      </c>
      <c r="E580" s="41">
        <f>IF(A580=$G$4,D580*130,IF(A580=$G$5,D580*120,IF(A580=$G$6,D580*110,D580*105)))</f>
        <v>96470</v>
      </c>
      <c r="F580" s="36"/>
      <c r="G580" s="36"/>
      <c r="H580" s="36"/>
      <c r="J580" s="50">
        <f t="shared" si="9"/>
        <v>964.7</v>
      </c>
    </row>
    <row r="581" spans="1:10" ht="22.2" thickTop="1" thickBot="1" x14ac:dyDescent="0.35">
      <c r="A581" s="38" t="s">
        <v>11</v>
      </c>
      <c r="B581" s="39">
        <v>36707</v>
      </c>
      <c r="C581" s="40">
        <f ca="1">DATEDIF(B581,TODAY(),"D")</f>
        <v>8406</v>
      </c>
      <c r="D581" s="40">
        <v>2386</v>
      </c>
      <c r="E581" s="41">
        <f>IF(A581=$G$4,D581*130,IF(A581=$G$5,D581*120,IF(A581=$G$6,D581*110,D581*105)))</f>
        <v>310180</v>
      </c>
      <c r="F581" s="36"/>
      <c r="G581" s="36"/>
      <c r="H581" s="36"/>
      <c r="J581" s="50">
        <f t="shared" si="9"/>
        <v>3101.8</v>
      </c>
    </row>
    <row r="582" spans="1:10" ht="22.2" thickTop="1" thickBot="1" x14ac:dyDescent="0.35">
      <c r="A582" s="38" t="s">
        <v>21</v>
      </c>
      <c r="B582" s="39">
        <v>36704</v>
      </c>
      <c r="C582" s="40">
        <f ca="1">DATEDIF(B582,TODAY(),"D")</f>
        <v>8409</v>
      </c>
      <c r="D582" s="40">
        <v>706</v>
      </c>
      <c r="E582" s="41">
        <f>IF(A582=$G$4,D582*130,IF(A582=$G$5,D582*120,IF(A582=$G$6,D582*110,D582*105)))</f>
        <v>77660</v>
      </c>
      <c r="F582" s="36"/>
      <c r="G582" s="36"/>
      <c r="H582" s="36"/>
      <c r="J582" s="50">
        <f t="shared" si="9"/>
        <v>776.6</v>
      </c>
    </row>
    <row r="583" spans="1:10" ht="22.2" thickTop="1" thickBot="1" x14ac:dyDescent="0.35">
      <c r="A583" s="38" t="s">
        <v>21</v>
      </c>
      <c r="B583" s="39">
        <v>36703</v>
      </c>
      <c r="C583" s="40">
        <f ca="1">DATEDIF(B583,TODAY(),"D")</f>
        <v>8410</v>
      </c>
      <c r="D583" s="40">
        <v>768</v>
      </c>
      <c r="E583" s="41">
        <f>IF(A583=$G$4,D583*130,IF(A583=$G$5,D583*120,IF(A583=$G$6,D583*110,D583*105)))</f>
        <v>84480</v>
      </c>
      <c r="F583" s="36"/>
      <c r="G583" s="36"/>
      <c r="H583" s="36"/>
      <c r="J583" s="50">
        <f t="shared" si="9"/>
        <v>844.8</v>
      </c>
    </row>
    <row r="584" spans="1:10" ht="22.2" thickTop="1" thickBot="1" x14ac:dyDescent="0.35">
      <c r="A584" s="38" t="s">
        <v>11</v>
      </c>
      <c r="B584" s="39">
        <v>36698</v>
      </c>
      <c r="C584" s="40">
        <f ca="1">DATEDIF(B584,TODAY(),"D")</f>
        <v>8415</v>
      </c>
      <c r="D584" s="40">
        <v>1830</v>
      </c>
      <c r="E584" s="41">
        <f>IF(A584=$G$4,D584*130,IF(A584=$G$5,D584*120,IF(A584=$G$6,D584*110,D584*105)))</f>
        <v>237900</v>
      </c>
      <c r="F584" s="36"/>
      <c r="G584" s="36"/>
      <c r="H584" s="36"/>
      <c r="J584" s="50">
        <f t="shared" si="9"/>
        <v>2379</v>
      </c>
    </row>
    <row r="585" spans="1:10" ht="22.2" thickTop="1" thickBot="1" x14ac:dyDescent="0.35">
      <c r="A585" s="38" t="s">
        <v>18</v>
      </c>
      <c r="B585" s="39">
        <v>36695</v>
      </c>
      <c r="C585" s="40">
        <f ca="1">DATEDIF(B585,TODAY(),"D")</f>
        <v>8418</v>
      </c>
      <c r="D585" s="40">
        <v>1093</v>
      </c>
      <c r="E585" s="41">
        <f>IF(A585=$G$4,D585*130,IF(A585=$G$5,D585*120,IF(A585=$G$6,D585*110,D585*105)))</f>
        <v>131160</v>
      </c>
      <c r="F585" s="36"/>
      <c r="G585" s="36"/>
      <c r="H585" s="36"/>
      <c r="J585" s="50">
        <f t="shared" si="9"/>
        <v>1093</v>
      </c>
    </row>
    <row r="586" spans="1:10" ht="22.2" thickTop="1" thickBot="1" x14ac:dyDescent="0.35">
      <c r="A586" s="38" t="s">
        <v>21</v>
      </c>
      <c r="B586" s="39">
        <v>36673</v>
      </c>
      <c r="C586" s="40">
        <f ca="1">DATEDIF(B586,TODAY(),"D")</f>
        <v>8440</v>
      </c>
      <c r="D586" s="40">
        <v>1057</v>
      </c>
      <c r="E586" s="41">
        <f>IF(A586=$G$4,D586*130,IF(A586=$G$5,D586*120,IF(A586=$G$6,D586*110,D586*105)))</f>
        <v>116270</v>
      </c>
      <c r="F586" s="36"/>
      <c r="G586" s="36"/>
      <c r="H586" s="36"/>
      <c r="J586" s="50">
        <f t="shared" si="9"/>
        <v>1162.7</v>
      </c>
    </row>
    <row r="587" spans="1:10" ht="22.2" thickTop="1" thickBot="1" x14ac:dyDescent="0.35">
      <c r="A587" s="38" t="s">
        <v>11</v>
      </c>
      <c r="B587" s="39">
        <v>36673</v>
      </c>
      <c r="C587" s="40">
        <f ca="1">DATEDIF(B587,TODAY(),"D")</f>
        <v>8440</v>
      </c>
      <c r="D587" s="40">
        <v>2238</v>
      </c>
      <c r="E587" s="41">
        <f>IF(A587=$G$4,D587*130,IF(A587=$G$5,D587*120,IF(A587=$G$6,D587*110,D587*105)))</f>
        <v>290940</v>
      </c>
      <c r="F587" s="36"/>
      <c r="G587" s="36"/>
      <c r="H587" s="36"/>
      <c r="J587" s="50">
        <f t="shared" si="9"/>
        <v>2909.4</v>
      </c>
    </row>
    <row r="588" spans="1:10" ht="22.2" thickTop="1" thickBot="1" x14ac:dyDescent="0.35">
      <c r="A588" s="38" t="s">
        <v>11</v>
      </c>
      <c r="B588" s="39">
        <v>36672</v>
      </c>
      <c r="C588" s="40">
        <f ca="1">DATEDIF(B588,TODAY(),"D")</f>
        <v>8441</v>
      </c>
      <c r="D588" s="40">
        <v>1679</v>
      </c>
      <c r="E588" s="41">
        <f>IF(A588=$G$4,D588*130,IF(A588=$G$5,D588*120,IF(A588=$G$6,D588*110,D588*105)))</f>
        <v>218270</v>
      </c>
      <c r="F588" s="36"/>
      <c r="G588" s="36"/>
      <c r="H588" s="36"/>
      <c r="J588" s="50">
        <f t="shared" si="9"/>
        <v>2182.6999999999998</v>
      </c>
    </row>
    <row r="589" spans="1:10" ht="22.2" thickTop="1" thickBot="1" x14ac:dyDescent="0.35">
      <c r="A589" s="38" t="s">
        <v>11</v>
      </c>
      <c r="B589" s="39">
        <v>36662</v>
      </c>
      <c r="C589" s="40">
        <f ca="1">DATEDIF(B589,TODAY(),"D")</f>
        <v>8451</v>
      </c>
      <c r="D589" s="40">
        <v>1807</v>
      </c>
      <c r="E589" s="41">
        <f>IF(A589=$G$4,D589*130,IF(A589=$G$5,D589*120,IF(A589=$G$6,D589*110,D589*105)))</f>
        <v>234910</v>
      </c>
      <c r="F589" s="36"/>
      <c r="G589" s="36"/>
      <c r="H589" s="36"/>
      <c r="J589" s="50">
        <f t="shared" si="9"/>
        <v>2349.1</v>
      </c>
    </row>
    <row r="590" spans="1:10" ht="22.2" thickTop="1" thickBot="1" x14ac:dyDescent="0.35">
      <c r="A590" s="38" t="s">
        <v>11</v>
      </c>
      <c r="B590" s="39">
        <v>36643</v>
      </c>
      <c r="C590" s="40">
        <f ca="1">DATEDIF(B590,TODAY(),"D")</f>
        <v>8470</v>
      </c>
      <c r="D590" s="40">
        <v>1730</v>
      </c>
      <c r="E590" s="41">
        <f>IF(A590=$G$4,D590*130,IF(A590=$G$5,D590*120,IF(A590=$G$6,D590*110,D590*105)))</f>
        <v>224900</v>
      </c>
      <c r="F590" s="36"/>
      <c r="G590" s="36"/>
      <c r="H590" s="36"/>
      <c r="J590" s="50">
        <f t="shared" si="9"/>
        <v>2249</v>
      </c>
    </row>
    <row r="591" spans="1:10" ht="22.2" thickTop="1" thickBot="1" x14ac:dyDescent="0.35">
      <c r="A591" s="38" t="s">
        <v>21</v>
      </c>
      <c r="B591" s="39">
        <v>36642</v>
      </c>
      <c r="C591" s="40">
        <f ca="1">DATEDIF(B591,TODAY(),"D")</f>
        <v>8471</v>
      </c>
      <c r="D591" s="40">
        <v>900</v>
      </c>
      <c r="E591" s="41">
        <f>IF(A591=$G$4,D591*130,IF(A591=$G$5,D591*120,IF(A591=$G$6,D591*110,D591*105)))</f>
        <v>99000</v>
      </c>
      <c r="F591" s="36"/>
      <c r="G591" s="36"/>
      <c r="H591" s="36"/>
      <c r="J591" s="50">
        <f t="shared" si="9"/>
        <v>990</v>
      </c>
    </row>
    <row r="592" spans="1:10" ht="22.2" thickTop="1" thickBot="1" x14ac:dyDescent="0.35">
      <c r="A592" s="38" t="s">
        <v>21</v>
      </c>
      <c r="B592" s="39">
        <v>36637</v>
      </c>
      <c r="C592" s="40">
        <f ca="1">DATEDIF(B592,TODAY(),"D")</f>
        <v>8476</v>
      </c>
      <c r="D592" s="40">
        <v>967</v>
      </c>
      <c r="E592" s="41">
        <f>IF(A592=$G$4,D592*130,IF(A592=$G$5,D592*120,IF(A592=$G$6,D592*110,D592*105)))</f>
        <v>106370</v>
      </c>
      <c r="F592" s="36"/>
      <c r="G592" s="36"/>
      <c r="H592" s="36"/>
      <c r="J592" s="50">
        <f t="shared" si="9"/>
        <v>1063.7</v>
      </c>
    </row>
    <row r="593" spans="1:10" ht="22.2" thickTop="1" thickBot="1" x14ac:dyDescent="0.35">
      <c r="A593" s="38" t="s">
        <v>21</v>
      </c>
      <c r="B593" s="39">
        <v>36623</v>
      </c>
      <c r="C593" s="40">
        <f ca="1">DATEDIF(B593,TODAY(),"D")</f>
        <v>8490</v>
      </c>
      <c r="D593" s="40">
        <v>860</v>
      </c>
      <c r="E593" s="41">
        <f>IF(A593=$G$4,D593*130,IF(A593=$G$5,D593*120,IF(A593=$G$6,D593*110,D593*105)))</f>
        <v>94600</v>
      </c>
      <c r="F593" s="36"/>
      <c r="G593" s="36"/>
      <c r="H593" s="36"/>
      <c r="J593" s="50">
        <f t="shared" si="9"/>
        <v>946</v>
      </c>
    </row>
    <row r="594" spans="1:10" ht="22.2" thickTop="1" thickBot="1" x14ac:dyDescent="0.35">
      <c r="A594" s="38" t="s">
        <v>11</v>
      </c>
      <c r="B594" s="39">
        <v>36619</v>
      </c>
      <c r="C594" s="40">
        <f ca="1">DATEDIF(B594,TODAY(),"D")</f>
        <v>8494</v>
      </c>
      <c r="D594" s="40">
        <v>2197</v>
      </c>
      <c r="E594" s="41">
        <f>IF(A594=$G$4,D594*130,IF(A594=$G$5,D594*120,IF(A594=$G$6,D594*110,D594*105)))</f>
        <v>285610</v>
      </c>
      <c r="F594" s="36"/>
      <c r="G594" s="36"/>
      <c r="H594" s="36"/>
      <c r="J594" s="50">
        <f t="shared" si="9"/>
        <v>2856.1</v>
      </c>
    </row>
    <row r="595" spans="1:10" ht="22.2" thickTop="1" thickBot="1" x14ac:dyDescent="0.35">
      <c r="A595" s="38" t="s">
        <v>11</v>
      </c>
      <c r="B595" s="39">
        <v>36619</v>
      </c>
      <c r="C595" s="40">
        <f ca="1">DATEDIF(B595,TODAY(),"D")</f>
        <v>8494</v>
      </c>
      <c r="D595" s="40">
        <v>2001</v>
      </c>
      <c r="E595" s="41">
        <f>IF(A595=$G$4,D595*130,IF(A595=$G$5,D595*120,IF(A595=$G$6,D595*110,D595*105)))</f>
        <v>260130</v>
      </c>
      <c r="F595" s="36"/>
      <c r="G595" s="36"/>
      <c r="H595" s="36"/>
      <c r="J595" s="50">
        <f t="shared" si="9"/>
        <v>2601.3000000000002</v>
      </c>
    </row>
    <row r="596" spans="1:10" ht="22.2" thickTop="1" thickBot="1" x14ac:dyDescent="0.35">
      <c r="A596" s="38" t="s">
        <v>18</v>
      </c>
      <c r="B596" s="39">
        <v>36604</v>
      </c>
      <c r="C596" s="40">
        <f ca="1">DATEDIF(B596,TODAY(),"D")</f>
        <v>8509</v>
      </c>
      <c r="D596" s="40">
        <v>1066</v>
      </c>
      <c r="E596" s="41">
        <f>IF(A596=$G$4,D596*130,IF(A596=$G$5,D596*120,IF(A596=$G$6,D596*110,D596*105)))</f>
        <v>127920</v>
      </c>
      <c r="F596" s="36"/>
      <c r="G596" s="36"/>
      <c r="H596" s="36"/>
      <c r="J596" s="50">
        <f t="shared" si="9"/>
        <v>1066</v>
      </c>
    </row>
    <row r="597" spans="1:10" ht="22.2" thickTop="1" thickBot="1" x14ac:dyDescent="0.35">
      <c r="A597" s="38" t="s">
        <v>24</v>
      </c>
      <c r="B597" s="39">
        <v>36602</v>
      </c>
      <c r="C597" s="40">
        <f ca="1">DATEDIF(B597,TODAY(),"D")</f>
        <v>8511</v>
      </c>
      <c r="D597" s="40">
        <v>908</v>
      </c>
      <c r="E597" s="41">
        <f>IF(A597=$G$4,D597*130,IF(A597=$G$5,D597*120,IF(A597=$G$6,D597*110,D597*105)))</f>
        <v>95340</v>
      </c>
      <c r="F597" s="36"/>
      <c r="G597" s="36"/>
      <c r="H597" s="36"/>
      <c r="J597" s="50">
        <f t="shared" si="9"/>
        <v>953.4</v>
      </c>
    </row>
    <row r="598" spans="1:10" ht="22.2" thickTop="1" thickBot="1" x14ac:dyDescent="0.35">
      <c r="A598" s="38" t="s">
        <v>21</v>
      </c>
      <c r="B598" s="39">
        <v>36600</v>
      </c>
      <c r="C598" s="40">
        <f ca="1">DATEDIF(B598,TODAY(),"D")</f>
        <v>8513</v>
      </c>
      <c r="D598" s="40">
        <v>1084</v>
      </c>
      <c r="E598" s="41">
        <f>IF(A598=$G$4,D598*130,IF(A598=$G$5,D598*120,IF(A598=$G$6,D598*110,D598*105)))</f>
        <v>119240</v>
      </c>
      <c r="F598" s="36"/>
      <c r="G598" s="36"/>
      <c r="H598" s="36"/>
      <c r="J598" s="50">
        <f t="shared" si="9"/>
        <v>1192.4000000000001</v>
      </c>
    </row>
    <row r="599" spans="1:10" ht="22.2" thickTop="1" thickBot="1" x14ac:dyDescent="0.35">
      <c r="A599" s="38" t="s">
        <v>11</v>
      </c>
      <c r="B599" s="39">
        <v>36569</v>
      </c>
      <c r="C599" s="40">
        <f ca="1">DATEDIF(B599,TODAY(),"D")</f>
        <v>8544</v>
      </c>
      <c r="D599" s="40">
        <v>1691</v>
      </c>
      <c r="E599" s="41">
        <f>IF(A599=$G$4,D599*130,IF(A599=$G$5,D599*120,IF(A599=$G$6,D599*110,D599*105)))</f>
        <v>219830</v>
      </c>
      <c r="F599" s="36"/>
      <c r="G599" s="36"/>
      <c r="H599" s="36"/>
      <c r="J599" s="50">
        <f t="shared" si="9"/>
        <v>2198.3000000000002</v>
      </c>
    </row>
    <row r="600" spans="1:10" ht="22.2" thickTop="1" thickBot="1" x14ac:dyDescent="0.35">
      <c r="A600" s="38" t="s">
        <v>11</v>
      </c>
      <c r="B600" s="39">
        <v>36567</v>
      </c>
      <c r="C600" s="40">
        <f ca="1">DATEDIF(B600,TODAY(),"D")</f>
        <v>8546</v>
      </c>
      <c r="D600" s="40">
        <v>1712</v>
      </c>
      <c r="E600" s="41">
        <f>IF(A600=$G$4,D600*130,IF(A600=$G$5,D600*120,IF(A600=$G$6,D600*110,D600*105)))</f>
        <v>222560</v>
      </c>
      <c r="F600" s="36"/>
      <c r="G600" s="36"/>
      <c r="H600" s="36"/>
      <c r="J600" s="50">
        <f t="shared" si="9"/>
        <v>2225.6</v>
      </c>
    </row>
    <row r="601" spans="1:10" ht="22.2" thickTop="1" thickBot="1" x14ac:dyDescent="0.35">
      <c r="A601" s="38" t="s">
        <v>24</v>
      </c>
      <c r="B601" s="39">
        <v>36557</v>
      </c>
      <c r="C601" s="40">
        <f ca="1">DATEDIF(B601,TODAY(),"D")</f>
        <v>8556</v>
      </c>
      <c r="D601" s="40">
        <v>807</v>
      </c>
      <c r="E601" s="41">
        <f>IF(A601=$G$4,D601*130,IF(A601=$G$5,D601*120,IF(A601=$G$6,D601*110,D601*105)))</f>
        <v>84735</v>
      </c>
      <c r="F601" s="36"/>
      <c r="G601" s="36"/>
      <c r="H601" s="36"/>
      <c r="J601" s="50">
        <f t="shared" si="9"/>
        <v>847.35</v>
      </c>
    </row>
    <row r="602" spans="1:10" ht="22.2" thickTop="1" thickBot="1" x14ac:dyDescent="0.35">
      <c r="A602" s="38" t="s">
        <v>18</v>
      </c>
      <c r="B602" s="39">
        <v>36557</v>
      </c>
      <c r="C602" s="40">
        <f ca="1">DATEDIF(B602,TODAY(),"D")</f>
        <v>8556</v>
      </c>
      <c r="D602" s="40">
        <v>1158</v>
      </c>
      <c r="E602" s="41">
        <f>IF(A602=$G$4,D602*130,IF(A602=$G$5,D602*120,IF(A602=$G$6,D602*110,D602*105)))</f>
        <v>138960</v>
      </c>
      <c r="F602" s="36"/>
      <c r="G602" s="36"/>
      <c r="H602" s="36"/>
      <c r="J602" s="50">
        <f t="shared" si="9"/>
        <v>1158</v>
      </c>
    </row>
    <row r="603" spans="1:10" ht="22.2" thickTop="1" thickBot="1" x14ac:dyDescent="0.35">
      <c r="A603" s="38" t="s">
        <v>11</v>
      </c>
      <c r="B603" s="39">
        <v>36549</v>
      </c>
      <c r="C603" s="40">
        <f ca="1">DATEDIF(B603,TODAY(),"D")</f>
        <v>8564</v>
      </c>
      <c r="D603" s="40">
        <v>1861</v>
      </c>
      <c r="E603" s="41">
        <f>IF(A603=$G$4,D603*130,IF(A603=$G$5,D603*120,IF(A603=$G$6,D603*110,D603*105)))</f>
        <v>241930</v>
      </c>
      <c r="F603" s="36"/>
      <c r="G603" s="36"/>
      <c r="H603" s="36"/>
      <c r="J603" s="50">
        <f t="shared" si="9"/>
        <v>2419.3000000000002</v>
      </c>
    </row>
    <row r="604" spans="1:10" ht="22.2" thickTop="1" thickBot="1" x14ac:dyDescent="0.35">
      <c r="A604" s="38" t="s">
        <v>11</v>
      </c>
      <c r="B604" s="39">
        <v>36536</v>
      </c>
      <c r="C604" s="40">
        <f ca="1">DATEDIF(B604,TODAY(),"D")</f>
        <v>8577</v>
      </c>
      <c r="D604" s="40">
        <v>1985</v>
      </c>
      <c r="E604" s="41">
        <f>IF(A604=$G$4,D604*130,IF(A604=$G$5,D604*120,IF(A604=$G$6,D604*110,D604*105)))</f>
        <v>258050</v>
      </c>
      <c r="F604" s="36"/>
      <c r="G604" s="36"/>
      <c r="H604" s="36"/>
      <c r="J604" s="50">
        <f t="shared" si="9"/>
        <v>2580.5</v>
      </c>
    </row>
    <row r="605" spans="1:10" ht="22.2" thickTop="1" thickBot="1" x14ac:dyDescent="0.35">
      <c r="A605" s="38" t="s">
        <v>11</v>
      </c>
      <c r="B605" s="39">
        <v>36535</v>
      </c>
      <c r="C605" s="40">
        <f ca="1">DATEDIF(B605,TODAY(),"D")</f>
        <v>8578</v>
      </c>
      <c r="D605" s="40">
        <v>2452</v>
      </c>
      <c r="E605" s="41">
        <f>IF(A605=$G$4,D605*130,IF(A605=$G$5,D605*120,IF(A605=$G$6,D605*110,D605*105)))</f>
        <v>318760</v>
      </c>
      <c r="F605" s="36"/>
      <c r="G605" s="36"/>
      <c r="H605" s="36"/>
      <c r="J605" s="50">
        <f t="shared" si="9"/>
        <v>3187.6</v>
      </c>
    </row>
    <row r="606" spans="1:10" ht="22.2" thickTop="1" thickBot="1" x14ac:dyDescent="0.35">
      <c r="A606" s="38" t="s">
        <v>18</v>
      </c>
      <c r="B606" s="39">
        <v>36531</v>
      </c>
      <c r="C606" s="40">
        <f ca="1">DATEDIF(B606,TODAY(),"D")</f>
        <v>8582</v>
      </c>
      <c r="D606" s="40">
        <v>1192</v>
      </c>
      <c r="E606" s="41">
        <f>IF(A606=$G$4,D606*130,IF(A606=$G$5,D606*120,IF(A606=$G$6,D606*110,D606*105)))</f>
        <v>143040</v>
      </c>
      <c r="F606" s="36"/>
      <c r="G606" s="36"/>
      <c r="H606" s="36"/>
      <c r="J606" s="50">
        <f t="shared" si="9"/>
        <v>1192</v>
      </c>
    </row>
    <row r="607" spans="1:10" ht="22.2" thickTop="1" thickBot="1" x14ac:dyDescent="0.35">
      <c r="A607" s="38" t="s">
        <v>11</v>
      </c>
      <c r="B607" s="39">
        <v>36526</v>
      </c>
      <c r="C607" s="40">
        <f ca="1">DATEDIF(B607,TODAY(),"D")</f>
        <v>8587</v>
      </c>
      <c r="D607" s="40">
        <v>2371</v>
      </c>
      <c r="E607" s="41">
        <f>IF(A607=$G$4,D607*130,IF(A607=$G$5,D607*120,IF(A607=$G$6,D607*110,D607*105)))</f>
        <v>308230</v>
      </c>
      <c r="F607" s="36"/>
      <c r="G607" s="36"/>
      <c r="H607" s="36"/>
      <c r="J607" s="50">
        <f t="shared" si="9"/>
        <v>3082.3</v>
      </c>
    </row>
    <row r="608" spans="1:10" ht="22.2" thickTop="1" thickBot="1" x14ac:dyDescent="0.35">
      <c r="A608" s="38" t="s">
        <v>24</v>
      </c>
      <c r="B608" s="39">
        <v>36519</v>
      </c>
      <c r="C608" s="40">
        <f ca="1">DATEDIF(B608,TODAY(),"D")</f>
        <v>8594</v>
      </c>
      <c r="D608" s="40">
        <v>691</v>
      </c>
      <c r="E608" s="41">
        <f>IF(A608=$G$4,D608*130,IF(A608=$G$5,D608*120,IF(A608=$G$6,D608*110,D608*105)))</f>
        <v>72555</v>
      </c>
      <c r="F608" s="36"/>
      <c r="G608" s="36"/>
      <c r="H608" s="36"/>
      <c r="J608" s="50">
        <f t="shared" si="9"/>
        <v>725.55</v>
      </c>
    </row>
    <row r="609" spans="1:10" ht="22.2" thickTop="1" thickBot="1" x14ac:dyDescent="0.35">
      <c r="A609" s="38" t="s">
        <v>11</v>
      </c>
      <c r="B609" s="39">
        <v>36514</v>
      </c>
      <c r="C609" s="40">
        <f ca="1">DATEDIF(B609,TODAY(),"D")</f>
        <v>8599</v>
      </c>
      <c r="D609" s="40">
        <v>2360</v>
      </c>
      <c r="E609" s="41">
        <f>IF(A609=$G$4,D609*130,IF(A609=$G$5,D609*120,IF(A609=$G$6,D609*110,D609*105)))</f>
        <v>306800</v>
      </c>
      <c r="F609" s="36"/>
      <c r="G609" s="36"/>
      <c r="H609" s="36"/>
      <c r="J609" s="50">
        <f t="shared" si="9"/>
        <v>3068</v>
      </c>
    </row>
    <row r="610" spans="1:10" ht="22.2" thickTop="1" thickBot="1" x14ac:dyDescent="0.35">
      <c r="A610" s="38" t="s">
        <v>11</v>
      </c>
      <c r="B610" s="39">
        <v>36506</v>
      </c>
      <c r="C610" s="40">
        <f ca="1">DATEDIF(B610,TODAY(),"D")</f>
        <v>8607</v>
      </c>
      <c r="D610" s="40">
        <v>2419</v>
      </c>
      <c r="E610" s="41">
        <f>IF(A610=$G$4,D610*130,IF(A610=$G$5,D610*120,IF(A610=$G$6,D610*110,D610*105)))</f>
        <v>314470</v>
      </c>
      <c r="F610" s="36"/>
      <c r="G610" s="36"/>
      <c r="H610" s="36"/>
      <c r="J610" s="50">
        <f t="shared" si="9"/>
        <v>3144.7</v>
      </c>
    </row>
    <row r="611" spans="1:10" ht="22.2" thickTop="1" thickBot="1" x14ac:dyDescent="0.35">
      <c r="A611" s="38" t="s">
        <v>18</v>
      </c>
      <c r="B611" s="39">
        <v>36503</v>
      </c>
      <c r="C611" s="40">
        <f ca="1">DATEDIF(B611,TODAY(),"D")</f>
        <v>8610</v>
      </c>
      <c r="D611" s="40">
        <v>1135</v>
      </c>
      <c r="E611" s="41">
        <f>IF(A611=$G$4,D611*130,IF(A611=$G$5,D611*120,IF(A611=$G$6,D611*110,D611*105)))</f>
        <v>136200</v>
      </c>
      <c r="F611" s="36"/>
      <c r="G611" s="36"/>
      <c r="H611" s="36"/>
      <c r="J611" s="50">
        <f t="shared" si="9"/>
        <v>1135</v>
      </c>
    </row>
    <row r="612" spans="1:10" ht="22.2" thickTop="1" thickBot="1" x14ac:dyDescent="0.35">
      <c r="A612" s="38" t="s">
        <v>24</v>
      </c>
      <c r="B612" s="39">
        <v>36487</v>
      </c>
      <c r="C612" s="40">
        <f ca="1">DATEDIF(B612,TODAY(),"D")</f>
        <v>8626</v>
      </c>
      <c r="D612" s="40">
        <v>731</v>
      </c>
      <c r="E612" s="41">
        <f>IF(A612=$G$4,D612*130,IF(A612=$G$5,D612*120,IF(A612=$G$6,D612*110,D612*105)))</f>
        <v>76755</v>
      </c>
      <c r="F612" s="36"/>
      <c r="G612" s="36"/>
      <c r="H612" s="36"/>
      <c r="J612" s="50">
        <f t="shared" si="9"/>
        <v>767.55</v>
      </c>
    </row>
    <row r="613" spans="1:10" ht="22.2" thickTop="1" thickBot="1" x14ac:dyDescent="0.35">
      <c r="A613" s="38" t="s">
        <v>21</v>
      </c>
      <c r="B613" s="39">
        <v>36479</v>
      </c>
      <c r="C613" s="40">
        <f ca="1">DATEDIF(B613,TODAY(),"D")</f>
        <v>8634</v>
      </c>
      <c r="D613" s="40">
        <v>736</v>
      </c>
      <c r="E613" s="41">
        <f>IF(A613=$G$4,D613*130,IF(A613=$G$5,D613*120,IF(A613=$G$6,D613*110,D613*105)))</f>
        <v>80960</v>
      </c>
      <c r="F613" s="36"/>
      <c r="G613" s="36"/>
      <c r="H613" s="36"/>
      <c r="J613" s="50">
        <f t="shared" si="9"/>
        <v>809.6</v>
      </c>
    </row>
    <row r="614" spans="1:10" ht="22.2" thickTop="1" thickBot="1" x14ac:dyDescent="0.35">
      <c r="A614" s="38" t="s">
        <v>21</v>
      </c>
      <c r="B614" s="39">
        <v>36470</v>
      </c>
      <c r="C614" s="40">
        <f ca="1">DATEDIF(B614,TODAY(),"D")</f>
        <v>8643</v>
      </c>
      <c r="D614" s="40">
        <v>880</v>
      </c>
      <c r="E614" s="41">
        <f>IF(A614=$G$4,D614*130,IF(A614=$G$5,D614*120,IF(A614=$G$6,D614*110,D614*105)))</f>
        <v>96800</v>
      </c>
      <c r="F614" s="36"/>
      <c r="G614" s="36"/>
      <c r="H614" s="36"/>
      <c r="J614" s="50">
        <f t="shared" si="9"/>
        <v>968</v>
      </c>
    </row>
    <row r="615" spans="1:10" ht="22.2" thickTop="1" thickBot="1" x14ac:dyDescent="0.35">
      <c r="A615" s="38" t="s">
        <v>11</v>
      </c>
      <c r="B615" s="39">
        <v>36466</v>
      </c>
      <c r="C615" s="40">
        <f ca="1">DATEDIF(B615,TODAY(),"D")</f>
        <v>8647</v>
      </c>
      <c r="D615" s="40">
        <v>1527</v>
      </c>
      <c r="E615" s="41">
        <f>IF(A615=$G$4,D615*130,IF(A615=$G$5,D615*120,IF(A615=$G$6,D615*110,D615*105)))</f>
        <v>198510</v>
      </c>
      <c r="F615" s="36"/>
      <c r="G615" s="36"/>
      <c r="H615" s="36"/>
      <c r="J615" s="50">
        <f t="shared" si="9"/>
        <v>1985.1</v>
      </c>
    </row>
    <row r="616" spans="1:10" ht="22.2" thickTop="1" thickBot="1" x14ac:dyDescent="0.35">
      <c r="A616" s="38" t="s">
        <v>11</v>
      </c>
      <c r="B616" s="39">
        <v>36463</v>
      </c>
      <c r="C616" s="40">
        <f ca="1">DATEDIF(B616,TODAY(),"D")</f>
        <v>8650</v>
      </c>
      <c r="D616" s="40">
        <v>1767</v>
      </c>
      <c r="E616" s="41">
        <f>IF(A616=$G$4,D616*130,IF(A616=$G$5,D616*120,IF(A616=$G$6,D616*110,D616*105)))</f>
        <v>229710</v>
      </c>
      <c r="F616" s="36"/>
      <c r="G616" s="36"/>
      <c r="H616" s="36"/>
      <c r="J616" s="50">
        <f t="shared" si="9"/>
        <v>2297.1</v>
      </c>
    </row>
    <row r="617" spans="1:10" ht="22.2" thickTop="1" thickBot="1" x14ac:dyDescent="0.35">
      <c r="A617" s="38" t="s">
        <v>18</v>
      </c>
      <c r="B617" s="39">
        <v>36462</v>
      </c>
      <c r="C617" s="40">
        <f ca="1">DATEDIF(B617,TODAY(),"D")</f>
        <v>8651</v>
      </c>
      <c r="D617" s="40">
        <v>1128</v>
      </c>
      <c r="E617" s="41">
        <f>IF(A617=$G$4,D617*130,IF(A617=$G$5,D617*120,IF(A617=$G$6,D617*110,D617*105)))</f>
        <v>135360</v>
      </c>
      <c r="F617" s="36"/>
      <c r="G617" s="36"/>
      <c r="H617" s="36"/>
      <c r="J617" s="50">
        <f t="shared" si="9"/>
        <v>1128</v>
      </c>
    </row>
    <row r="618" spans="1:10" ht="22.2" thickTop="1" thickBot="1" x14ac:dyDescent="0.35">
      <c r="A618" s="38" t="s">
        <v>24</v>
      </c>
      <c r="B618" s="39">
        <v>36458</v>
      </c>
      <c r="C618" s="40">
        <f ca="1">DATEDIF(B618,TODAY(),"D")</f>
        <v>8655</v>
      </c>
      <c r="D618" s="40">
        <v>802</v>
      </c>
      <c r="E618" s="41">
        <f>IF(A618=$G$4,D618*130,IF(A618=$G$5,D618*120,IF(A618=$G$6,D618*110,D618*105)))</f>
        <v>84210</v>
      </c>
      <c r="F618" s="36"/>
      <c r="G618" s="36"/>
      <c r="H618" s="36"/>
      <c r="J618" s="50">
        <f t="shared" si="9"/>
        <v>842.1</v>
      </c>
    </row>
    <row r="619" spans="1:10" ht="22.2" thickTop="1" thickBot="1" x14ac:dyDescent="0.35">
      <c r="A619" s="38" t="s">
        <v>11</v>
      </c>
      <c r="B619" s="39">
        <v>36456</v>
      </c>
      <c r="C619" s="40">
        <f ca="1">DATEDIF(B619,TODAY(),"D")</f>
        <v>8657</v>
      </c>
      <c r="D619" s="40">
        <v>2190</v>
      </c>
      <c r="E619" s="41">
        <f>IF(A619=$G$4,D619*130,IF(A619=$G$5,D619*120,IF(A619=$G$6,D619*110,D619*105)))</f>
        <v>284700</v>
      </c>
      <c r="F619" s="36"/>
      <c r="G619" s="36"/>
      <c r="H619" s="36"/>
      <c r="J619" s="50">
        <f t="shared" si="9"/>
        <v>2847</v>
      </c>
    </row>
    <row r="620" spans="1:10" ht="22.2" thickTop="1" thickBot="1" x14ac:dyDescent="0.35">
      <c r="A620" s="38" t="s">
        <v>21</v>
      </c>
      <c r="B620" s="39">
        <v>36455</v>
      </c>
      <c r="C620" s="40">
        <f ca="1">DATEDIF(B620,TODAY(),"D")</f>
        <v>8658</v>
      </c>
      <c r="D620" s="40">
        <v>787</v>
      </c>
      <c r="E620" s="41">
        <f>IF(A620=$G$4,D620*130,IF(A620=$G$5,D620*120,IF(A620=$G$6,D620*110,D620*105)))</f>
        <v>86570</v>
      </c>
      <c r="F620" s="36"/>
      <c r="G620" s="36"/>
      <c r="H620" s="36"/>
      <c r="J620" s="50">
        <f t="shared" si="9"/>
        <v>865.7</v>
      </c>
    </row>
    <row r="621" spans="1:10" ht="22.2" thickTop="1" thickBot="1" x14ac:dyDescent="0.35">
      <c r="A621" s="38" t="s">
        <v>11</v>
      </c>
      <c r="B621" s="39">
        <v>36444</v>
      </c>
      <c r="C621" s="40">
        <f ca="1">DATEDIF(B621,TODAY(),"D")</f>
        <v>8669</v>
      </c>
      <c r="D621" s="40">
        <v>2027</v>
      </c>
      <c r="E621" s="41">
        <f>IF(A621=$G$4,D621*130,IF(A621=$G$5,D621*120,IF(A621=$G$6,D621*110,D621*105)))</f>
        <v>263510</v>
      </c>
      <c r="F621" s="36"/>
      <c r="G621" s="36"/>
      <c r="H621" s="36"/>
      <c r="J621" s="50">
        <f t="shared" si="9"/>
        <v>2635.1</v>
      </c>
    </row>
    <row r="622" spans="1:10" ht="22.2" thickTop="1" thickBot="1" x14ac:dyDescent="0.35">
      <c r="A622" s="38" t="s">
        <v>11</v>
      </c>
      <c r="B622" s="39">
        <v>36431</v>
      </c>
      <c r="C622" s="40">
        <f ca="1">DATEDIF(B622,TODAY(),"D")</f>
        <v>8682</v>
      </c>
      <c r="D622" s="40">
        <v>2034</v>
      </c>
      <c r="E622" s="41">
        <f>IF(A622=$G$4,D622*130,IF(A622=$G$5,D622*120,IF(A622=$G$6,D622*110,D622*105)))</f>
        <v>264420</v>
      </c>
      <c r="F622" s="36"/>
      <c r="G622" s="36"/>
      <c r="H622" s="36"/>
      <c r="J622" s="50">
        <f t="shared" si="9"/>
        <v>2644.2</v>
      </c>
    </row>
    <row r="623" spans="1:10" ht="22.2" thickTop="1" thickBot="1" x14ac:dyDescent="0.35">
      <c r="A623" s="38" t="s">
        <v>18</v>
      </c>
      <c r="B623" s="39">
        <v>36423</v>
      </c>
      <c r="C623" s="40">
        <f ca="1">DATEDIF(B623,TODAY(),"D")</f>
        <v>8690</v>
      </c>
      <c r="D623" s="40">
        <v>1021</v>
      </c>
      <c r="E623" s="41">
        <f>IF(A623=$G$4,D623*130,IF(A623=$G$5,D623*120,IF(A623=$G$6,D623*110,D623*105)))</f>
        <v>122520</v>
      </c>
      <c r="F623" s="36"/>
      <c r="G623" s="36"/>
      <c r="H623" s="36"/>
      <c r="J623" s="50">
        <f t="shared" si="9"/>
        <v>1021</v>
      </c>
    </row>
    <row r="624" spans="1:10" ht="22.2" thickTop="1" thickBot="1" x14ac:dyDescent="0.35">
      <c r="A624" s="38" t="s">
        <v>18</v>
      </c>
      <c r="B624" s="39">
        <v>36422</v>
      </c>
      <c r="C624" s="40">
        <f ca="1">DATEDIF(B624,TODAY(),"D")</f>
        <v>8691</v>
      </c>
      <c r="D624" s="40">
        <v>1026</v>
      </c>
      <c r="E624" s="41">
        <f>IF(A624=$G$4,D624*130,IF(A624=$G$5,D624*120,IF(A624=$G$6,D624*110,D624*105)))</f>
        <v>123120</v>
      </c>
      <c r="F624" s="36"/>
      <c r="G624" s="36"/>
      <c r="H624" s="36"/>
      <c r="J624" s="50">
        <f t="shared" si="9"/>
        <v>1026</v>
      </c>
    </row>
    <row r="625" spans="1:10" ht="22.2" thickTop="1" thickBot="1" x14ac:dyDescent="0.35">
      <c r="A625" s="38" t="s">
        <v>11</v>
      </c>
      <c r="B625" s="39">
        <v>36414</v>
      </c>
      <c r="C625" s="40">
        <f ca="1">DATEDIF(B625,TODAY(),"D")</f>
        <v>8699</v>
      </c>
      <c r="D625" s="40">
        <v>2312</v>
      </c>
      <c r="E625" s="41">
        <f>IF(A625=$G$4,D625*130,IF(A625=$G$5,D625*120,IF(A625=$G$6,D625*110,D625*105)))</f>
        <v>300560</v>
      </c>
      <c r="F625" s="36"/>
      <c r="G625" s="36"/>
      <c r="H625" s="36"/>
      <c r="J625" s="50">
        <f t="shared" si="9"/>
        <v>3005.6</v>
      </c>
    </row>
    <row r="626" spans="1:10" ht="22.2" thickTop="1" thickBot="1" x14ac:dyDescent="0.35">
      <c r="A626" s="38" t="s">
        <v>11</v>
      </c>
      <c r="B626" s="39">
        <v>36413</v>
      </c>
      <c r="C626" s="40">
        <f ca="1">DATEDIF(B626,TODAY(),"D")</f>
        <v>8700</v>
      </c>
      <c r="D626" s="40">
        <v>1913</v>
      </c>
      <c r="E626" s="41">
        <f>IF(A626=$G$4,D626*130,IF(A626=$G$5,D626*120,IF(A626=$G$6,D626*110,D626*105)))</f>
        <v>248690</v>
      </c>
      <c r="F626" s="36"/>
      <c r="G626" s="36"/>
      <c r="H626" s="36"/>
      <c r="J626" s="50">
        <f t="shared" si="9"/>
        <v>2486.9</v>
      </c>
    </row>
    <row r="627" spans="1:10" ht="22.2" thickTop="1" thickBot="1" x14ac:dyDescent="0.35">
      <c r="A627" s="38" t="s">
        <v>11</v>
      </c>
      <c r="B627" s="39">
        <v>36407</v>
      </c>
      <c r="C627" s="40">
        <f ca="1">DATEDIF(B627,TODAY(),"D")</f>
        <v>8706</v>
      </c>
      <c r="D627" s="40">
        <v>2494</v>
      </c>
      <c r="E627" s="41">
        <f>IF(A627=$G$4,D627*130,IF(A627=$G$5,D627*120,IF(A627=$G$6,D627*110,D627*105)))</f>
        <v>324220</v>
      </c>
      <c r="F627" s="36"/>
      <c r="G627" s="36"/>
      <c r="H627" s="36"/>
      <c r="J627" s="50">
        <f t="shared" si="9"/>
        <v>3242.2</v>
      </c>
    </row>
    <row r="628" spans="1:10" ht="22.2" thickTop="1" thickBot="1" x14ac:dyDescent="0.35">
      <c r="A628" s="38" t="s">
        <v>21</v>
      </c>
      <c r="B628" s="39">
        <v>36406</v>
      </c>
      <c r="C628" s="40">
        <f ca="1">DATEDIF(B628,TODAY(),"D")</f>
        <v>8707</v>
      </c>
      <c r="D628" s="40">
        <v>935</v>
      </c>
      <c r="E628" s="41">
        <f>IF(A628=$G$4,D628*130,IF(A628=$G$5,D628*120,IF(A628=$G$6,D628*110,D628*105)))</f>
        <v>102850</v>
      </c>
      <c r="F628" s="36"/>
      <c r="G628" s="36"/>
      <c r="H628" s="36"/>
      <c r="J628" s="50">
        <f t="shared" si="9"/>
        <v>1028.5</v>
      </c>
    </row>
    <row r="629" spans="1:10" ht="22.2" thickTop="1" thickBot="1" x14ac:dyDescent="0.35">
      <c r="A629" s="38" t="s">
        <v>11</v>
      </c>
      <c r="B629" s="39">
        <v>36393</v>
      </c>
      <c r="C629" s="40">
        <f ca="1">DATEDIF(B629,TODAY(),"D")</f>
        <v>8720</v>
      </c>
      <c r="D629" s="40">
        <v>2194</v>
      </c>
      <c r="E629" s="41">
        <f>IF(A629=$G$4,D629*130,IF(A629=$G$5,D629*120,IF(A629=$G$6,D629*110,D629*105)))</f>
        <v>285220</v>
      </c>
      <c r="F629" s="36"/>
      <c r="G629" s="36"/>
      <c r="H629" s="36"/>
      <c r="J629" s="50">
        <f t="shared" si="9"/>
        <v>2852.2</v>
      </c>
    </row>
    <row r="630" spans="1:10" ht="22.2" thickTop="1" thickBot="1" x14ac:dyDescent="0.35">
      <c r="A630" s="38" t="s">
        <v>11</v>
      </c>
      <c r="B630" s="39">
        <v>36392</v>
      </c>
      <c r="C630" s="40">
        <f ca="1">DATEDIF(B630,TODAY(),"D")</f>
        <v>8721</v>
      </c>
      <c r="D630" s="40">
        <v>2271</v>
      </c>
      <c r="E630" s="41">
        <f>IF(A630=$G$4,D630*130,IF(A630=$G$5,D630*120,IF(A630=$G$6,D630*110,D630*105)))</f>
        <v>295230</v>
      </c>
      <c r="F630" s="36"/>
      <c r="G630" s="36"/>
      <c r="H630" s="36"/>
      <c r="J630" s="50">
        <f t="shared" si="9"/>
        <v>2952.3</v>
      </c>
    </row>
    <row r="631" spans="1:10" ht="22.2" thickTop="1" thickBot="1" x14ac:dyDescent="0.35">
      <c r="A631" s="38" t="s">
        <v>24</v>
      </c>
      <c r="B631" s="39">
        <v>36380</v>
      </c>
      <c r="C631" s="40">
        <f ca="1">DATEDIF(B631,TODAY(),"D")</f>
        <v>8733</v>
      </c>
      <c r="D631" s="40">
        <v>776</v>
      </c>
      <c r="E631" s="41">
        <f>IF(A631=$G$4,D631*130,IF(A631=$G$5,D631*120,IF(A631=$G$6,D631*110,D631*105)))</f>
        <v>81480</v>
      </c>
      <c r="F631" s="36"/>
      <c r="G631" s="36"/>
      <c r="H631" s="36"/>
      <c r="J631" s="50">
        <f t="shared" si="9"/>
        <v>814.8</v>
      </c>
    </row>
    <row r="632" spans="1:10" ht="22.2" thickTop="1" thickBot="1" x14ac:dyDescent="0.35">
      <c r="A632" s="38" t="s">
        <v>21</v>
      </c>
      <c r="B632" s="39">
        <v>36375</v>
      </c>
      <c r="C632" s="40">
        <f ca="1">DATEDIF(B632,TODAY(),"D")</f>
        <v>8738</v>
      </c>
      <c r="D632" s="40">
        <v>1043</v>
      </c>
      <c r="E632" s="41">
        <f>IF(A632=$G$4,D632*130,IF(A632=$G$5,D632*120,IF(A632=$G$6,D632*110,D632*105)))</f>
        <v>114730</v>
      </c>
      <c r="F632" s="36"/>
      <c r="G632" s="36"/>
      <c r="H632" s="36"/>
      <c r="J632" s="50">
        <f t="shared" si="9"/>
        <v>1147.3</v>
      </c>
    </row>
    <row r="633" spans="1:10" ht="22.2" thickTop="1" thickBot="1" x14ac:dyDescent="0.35">
      <c r="A633" s="38" t="s">
        <v>18</v>
      </c>
      <c r="B633" s="39">
        <v>36371</v>
      </c>
      <c r="C633" s="40">
        <f ca="1">DATEDIF(B633,TODAY(),"D")</f>
        <v>8742</v>
      </c>
      <c r="D633" s="40">
        <v>1170</v>
      </c>
      <c r="E633" s="41">
        <f>IF(A633=$G$4,D633*130,IF(A633=$G$5,D633*120,IF(A633=$G$6,D633*110,D633*105)))</f>
        <v>140400</v>
      </c>
      <c r="F633" s="36"/>
      <c r="G633" s="36"/>
      <c r="H633" s="36"/>
      <c r="J633" s="50">
        <f t="shared" si="9"/>
        <v>1170</v>
      </c>
    </row>
    <row r="634" spans="1:10" ht="22.2" thickTop="1" thickBot="1" x14ac:dyDescent="0.35">
      <c r="A634" s="38" t="s">
        <v>18</v>
      </c>
      <c r="B634" s="39">
        <v>36365</v>
      </c>
      <c r="C634" s="40">
        <f ca="1">DATEDIF(B634,TODAY(),"D")</f>
        <v>8748</v>
      </c>
      <c r="D634" s="40">
        <v>1094</v>
      </c>
      <c r="E634" s="41">
        <f>IF(A634=$G$4,D634*130,IF(A634=$G$5,D634*120,IF(A634=$G$6,D634*110,D634*105)))</f>
        <v>131280</v>
      </c>
      <c r="F634" s="36"/>
      <c r="G634" s="36"/>
      <c r="H634" s="36"/>
      <c r="J634" s="50">
        <f t="shared" si="9"/>
        <v>1094</v>
      </c>
    </row>
    <row r="635" spans="1:10" ht="22.2" thickTop="1" thickBot="1" x14ac:dyDescent="0.35">
      <c r="A635" s="38" t="s">
        <v>18</v>
      </c>
      <c r="B635" s="39">
        <v>36360</v>
      </c>
      <c r="C635" s="40">
        <f ca="1">DATEDIF(B635,TODAY(),"D")</f>
        <v>8753</v>
      </c>
      <c r="D635" s="40">
        <v>1107</v>
      </c>
      <c r="E635" s="41">
        <f>IF(A635=$G$4,D635*130,IF(A635=$G$5,D635*120,IF(A635=$G$6,D635*110,D635*105)))</f>
        <v>132840</v>
      </c>
      <c r="F635" s="36"/>
      <c r="G635" s="36"/>
      <c r="H635" s="36"/>
      <c r="J635" s="50">
        <f t="shared" si="9"/>
        <v>1107</v>
      </c>
    </row>
    <row r="636" spans="1:10" ht="22.2" thickTop="1" thickBot="1" x14ac:dyDescent="0.35">
      <c r="A636" s="38" t="s">
        <v>11</v>
      </c>
      <c r="B636" s="39">
        <v>36360</v>
      </c>
      <c r="C636" s="40">
        <f ca="1">DATEDIF(B636,TODAY(),"D")</f>
        <v>8753</v>
      </c>
      <c r="D636" s="40">
        <v>1824</v>
      </c>
      <c r="E636" s="41">
        <f>IF(A636=$G$4,D636*130,IF(A636=$G$5,D636*120,IF(A636=$G$6,D636*110,D636*105)))</f>
        <v>237120</v>
      </c>
      <c r="F636" s="36"/>
      <c r="G636" s="36"/>
      <c r="H636" s="36"/>
      <c r="J636" s="50">
        <f t="shared" si="9"/>
        <v>2371.1999999999998</v>
      </c>
    </row>
    <row r="637" spans="1:10" ht="22.2" thickTop="1" thickBot="1" x14ac:dyDescent="0.35">
      <c r="A637" s="38" t="s">
        <v>18</v>
      </c>
      <c r="B637" s="39">
        <v>36357</v>
      </c>
      <c r="C637" s="40">
        <f ca="1">DATEDIF(B637,TODAY(),"D")</f>
        <v>8756</v>
      </c>
      <c r="D637" s="40">
        <v>1061</v>
      </c>
      <c r="E637" s="41">
        <f>IF(A637=$G$4,D637*130,IF(A637=$G$5,D637*120,IF(A637=$G$6,D637*110,D637*105)))</f>
        <v>127320</v>
      </c>
      <c r="F637" s="36"/>
      <c r="G637" s="36"/>
      <c r="H637" s="36"/>
      <c r="J637" s="50">
        <f t="shared" si="9"/>
        <v>1061</v>
      </c>
    </row>
    <row r="638" spans="1:10" ht="22.2" thickTop="1" thickBot="1" x14ac:dyDescent="0.35">
      <c r="A638" s="38" t="s">
        <v>21</v>
      </c>
      <c r="B638" s="39">
        <v>36350</v>
      </c>
      <c r="C638" s="40">
        <f ca="1">DATEDIF(B638,TODAY(),"D")</f>
        <v>8763</v>
      </c>
      <c r="D638" s="40">
        <v>1066</v>
      </c>
      <c r="E638" s="41">
        <f>IF(A638=$G$4,D638*130,IF(A638=$G$5,D638*120,IF(A638=$G$6,D638*110,D638*105)))</f>
        <v>117260</v>
      </c>
      <c r="F638" s="36"/>
      <c r="G638" s="36"/>
      <c r="H638" s="36"/>
      <c r="J638" s="50">
        <f t="shared" si="9"/>
        <v>1172.5999999999999</v>
      </c>
    </row>
    <row r="639" spans="1:10" ht="22.2" thickTop="1" thickBot="1" x14ac:dyDescent="0.35">
      <c r="A639" s="38" t="s">
        <v>21</v>
      </c>
      <c r="B639" s="39">
        <v>36342</v>
      </c>
      <c r="C639" s="40">
        <f ca="1">DATEDIF(B639,TODAY(),"D")</f>
        <v>8771</v>
      </c>
      <c r="D639" s="40">
        <v>1090</v>
      </c>
      <c r="E639" s="41">
        <f>IF(A639=$G$4,D639*130,IF(A639=$G$5,D639*120,IF(A639=$G$6,D639*110,D639*105)))</f>
        <v>119900</v>
      </c>
      <c r="F639" s="36"/>
      <c r="G639" s="36"/>
      <c r="H639" s="36"/>
      <c r="J639" s="50">
        <f t="shared" si="9"/>
        <v>1199</v>
      </c>
    </row>
    <row r="640" spans="1:10" ht="22.2" thickTop="1" thickBot="1" x14ac:dyDescent="0.35">
      <c r="A640" s="38" t="s">
        <v>24</v>
      </c>
      <c r="B640" s="39">
        <v>36340</v>
      </c>
      <c r="C640" s="40">
        <f ca="1">DATEDIF(B640,TODAY(),"D")</f>
        <v>8773</v>
      </c>
      <c r="D640" s="40">
        <v>1044</v>
      </c>
      <c r="E640" s="41">
        <f>IF(A640=$G$4,D640*130,IF(A640=$G$5,D640*120,IF(A640=$G$6,D640*110,D640*105)))</f>
        <v>109620</v>
      </c>
      <c r="F640" s="36"/>
      <c r="G640" s="36"/>
      <c r="H640" s="36"/>
      <c r="J640" s="50">
        <f t="shared" si="9"/>
        <v>1096.2</v>
      </c>
    </row>
    <row r="641" spans="1:10" ht="22.2" thickTop="1" thickBot="1" x14ac:dyDescent="0.35">
      <c r="A641" s="38" t="s">
        <v>11</v>
      </c>
      <c r="B641" s="39">
        <v>36332</v>
      </c>
      <c r="C641" s="40">
        <f ca="1">DATEDIF(B641,TODAY(),"D")</f>
        <v>8781</v>
      </c>
      <c r="D641" s="40">
        <v>2390</v>
      </c>
      <c r="E641" s="41">
        <f>IF(A641=$G$4,D641*130,IF(A641=$G$5,D641*120,IF(A641=$G$6,D641*110,D641*105)))</f>
        <v>310700</v>
      </c>
      <c r="F641" s="36"/>
      <c r="G641" s="36"/>
      <c r="H641" s="36"/>
      <c r="J641" s="50">
        <f t="shared" si="9"/>
        <v>3107</v>
      </c>
    </row>
    <row r="642" spans="1:10" ht="22.2" thickTop="1" thickBot="1" x14ac:dyDescent="0.35">
      <c r="A642" s="38" t="s">
        <v>11</v>
      </c>
      <c r="B642" s="39">
        <v>36330</v>
      </c>
      <c r="C642" s="40">
        <f ca="1">DATEDIF(B642,TODAY(),"D")</f>
        <v>8783</v>
      </c>
      <c r="D642" s="40">
        <v>1964</v>
      </c>
      <c r="E642" s="41">
        <f>IF(A642=$G$4,D642*130,IF(A642=$G$5,D642*120,IF(A642=$G$6,D642*110,D642*105)))</f>
        <v>255320</v>
      </c>
      <c r="F642" s="36"/>
      <c r="G642" s="36"/>
      <c r="H642" s="36"/>
      <c r="J642" s="50">
        <f t="shared" si="9"/>
        <v>2553.1999999999998</v>
      </c>
    </row>
    <row r="643" spans="1:10" ht="22.2" thickTop="1" thickBot="1" x14ac:dyDescent="0.35">
      <c r="A643" s="38" t="s">
        <v>24</v>
      </c>
      <c r="B643" s="39">
        <v>36329</v>
      </c>
      <c r="C643" s="40">
        <f ca="1">DATEDIF(B643,TODAY(),"D")</f>
        <v>8784</v>
      </c>
      <c r="D643" s="40">
        <v>1064</v>
      </c>
      <c r="E643" s="41">
        <f>IF(A643=$G$4,D643*130,IF(A643=$G$5,D643*120,IF(A643=$G$6,D643*110,D643*105)))</f>
        <v>111720</v>
      </c>
      <c r="F643" s="36"/>
      <c r="G643" s="36"/>
      <c r="H643" s="36"/>
      <c r="J643" s="50">
        <f t="shared" ref="J643:J706" si="10">IF(A643=$G$4,D643+D643*$H$4,IF(A643=$G$5,D643+D643*H695,IF(A643=$G$6,D643+D643*$H$6,D643+D643*$H$7)))</f>
        <v>1117.2</v>
      </c>
    </row>
    <row r="644" spans="1:10" ht="22.2" thickTop="1" thickBot="1" x14ac:dyDescent="0.35">
      <c r="A644" s="38" t="s">
        <v>11</v>
      </c>
      <c r="B644" s="39">
        <v>36318</v>
      </c>
      <c r="C644" s="40">
        <f ca="1">DATEDIF(B644,TODAY(),"D")</f>
        <v>8795</v>
      </c>
      <c r="D644" s="40">
        <v>1510</v>
      </c>
      <c r="E644" s="41">
        <f>IF(A644=$G$4,D644*130,IF(A644=$G$5,D644*120,IF(A644=$G$6,D644*110,D644*105)))</f>
        <v>196300</v>
      </c>
      <c r="F644" s="36"/>
      <c r="G644" s="36"/>
      <c r="H644" s="36"/>
      <c r="J644" s="50">
        <f t="shared" si="10"/>
        <v>1963</v>
      </c>
    </row>
    <row r="645" spans="1:10" ht="22.2" thickTop="1" thickBot="1" x14ac:dyDescent="0.35">
      <c r="A645" s="38" t="s">
        <v>11</v>
      </c>
      <c r="B645" s="39">
        <v>36312</v>
      </c>
      <c r="C645" s="40">
        <f ca="1">DATEDIF(B645,TODAY(),"D")</f>
        <v>8801</v>
      </c>
      <c r="D645" s="40">
        <v>1597</v>
      </c>
      <c r="E645" s="41">
        <f>IF(A645=$G$4,D645*130,IF(A645=$G$5,D645*120,IF(A645=$G$6,D645*110,D645*105)))</f>
        <v>207610</v>
      </c>
      <c r="F645" s="36"/>
      <c r="G645" s="36"/>
      <c r="H645" s="36"/>
      <c r="J645" s="50">
        <f t="shared" si="10"/>
        <v>2076.1</v>
      </c>
    </row>
    <row r="646" spans="1:10" ht="22.2" thickTop="1" thickBot="1" x14ac:dyDescent="0.35">
      <c r="A646" s="38" t="s">
        <v>24</v>
      </c>
      <c r="B646" s="39">
        <v>36305</v>
      </c>
      <c r="C646" s="40">
        <f ca="1">DATEDIF(B646,TODAY(),"D")</f>
        <v>8808</v>
      </c>
      <c r="D646" s="40">
        <v>820</v>
      </c>
      <c r="E646" s="41">
        <f>IF(A646=$G$4,D646*130,IF(A646=$G$5,D646*120,IF(A646=$G$6,D646*110,D646*105)))</f>
        <v>86100</v>
      </c>
      <c r="F646" s="36"/>
      <c r="G646" s="36"/>
      <c r="H646" s="36"/>
      <c r="J646" s="50">
        <f t="shared" si="10"/>
        <v>861</v>
      </c>
    </row>
    <row r="647" spans="1:10" ht="22.2" thickTop="1" thickBot="1" x14ac:dyDescent="0.35">
      <c r="A647" s="38" t="s">
        <v>11</v>
      </c>
      <c r="B647" s="39">
        <v>36297</v>
      </c>
      <c r="C647" s="40">
        <f ca="1">DATEDIF(B647,TODAY(),"D")</f>
        <v>8816</v>
      </c>
      <c r="D647" s="40">
        <v>2071</v>
      </c>
      <c r="E647" s="41">
        <f>IF(A647=$G$4,D647*130,IF(A647=$G$5,D647*120,IF(A647=$G$6,D647*110,D647*105)))</f>
        <v>269230</v>
      </c>
      <c r="F647" s="36"/>
      <c r="G647" s="36"/>
      <c r="H647" s="36"/>
      <c r="J647" s="50">
        <f t="shared" si="10"/>
        <v>2692.3</v>
      </c>
    </row>
    <row r="648" spans="1:10" ht="22.2" thickTop="1" thickBot="1" x14ac:dyDescent="0.35">
      <c r="A648" s="38" t="s">
        <v>21</v>
      </c>
      <c r="B648" s="39">
        <v>36297</v>
      </c>
      <c r="C648" s="40">
        <f ca="1">DATEDIF(B648,TODAY(),"D")</f>
        <v>8816</v>
      </c>
      <c r="D648" s="40">
        <v>1021</v>
      </c>
      <c r="E648" s="41">
        <f>IF(A648=$G$4,D648*130,IF(A648=$G$5,D648*120,IF(A648=$G$6,D648*110,D648*105)))</f>
        <v>112310</v>
      </c>
      <c r="F648" s="36"/>
      <c r="G648" s="36"/>
      <c r="H648" s="36"/>
      <c r="J648" s="50">
        <f t="shared" si="10"/>
        <v>1123.0999999999999</v>
      </c>
    </row>
    <row r="649" spans="1:10" ht="22.2" thickTop="1" thickBot="1" x14ac:dyDescent="0.35">
      <c r="A649" s="38" t="s">
        <v>11</v>
      </c>
      <c r="B649" s="39">
        <v>36290</v>
      </c>
      <c r="C649" s="40">
        <f ca="1">DATEDIF(B649,TODAY(),"D")</f>
        <v>8823</v>
      </c>
      <c r="D649" s="40">
        <v>2181</v>
      </c>
      <c r="E649" s="41">
        <f>IF(A649=$G$4,D649*130,IF(A649=$G$5,D649*120,IF(A649=$G$6,D649*110,D649*105)))</f>
        <v>283530</v>
      </c>
      <c r="F649" s="36"/>
      <c r="G649" s="36"/>
      <c r="H649" s="36"/>
      <c r="J649" s="50">
        <f t="shared" si="10"/>
        <v>2835.3</v>
      </c>
    </row>
    <row r="650" spans="1:10" ht="22.2" thickTop="1" thickBot="1" x14ac:dyDescent="0.35">
      <c r="A650" s="38" t="s">
        <v>21</v>
      </c>
      <c r="B650" s="39">
        <v>36283</v>
      </c>
      <c r="C650" s="40">
        <f ca="1">DATEDIF(B650,TODAY(),"D")</f>
        <v>8830</v>
      </c>
      <c r="D650" s="40">
        <v>901</v>
      </c>
      <c r="E650" s="41">
        <f>IF(A650=$G$4,D650*130,IF(A650=$G$5,D650*120,IF(A650=$G$6,D650*110,D650*105)))</f>
        <v>99110</v>
      </c>
      <c r="F650" s="36"/>
      <c r="G650" s="36"/>
      <c r="H650" s="36"/>
      <c r="J650" s="50">
        <f t="shared" si="10"/>
        <v>991.1</v>
      </c>
    </row>
    <row r="651" spans="1:10" ht="22.2" thickTop="1" thickBot="1" x14ac:dyDescent="0.35">
      <c r="A651" s="38" t="s">
        <v>11</v>
      </c>
      <c r="B651" s="39">
        <v>36273</v>
      </c>
      <c r="C651" s="40">
        <f ca="1">DATEDIF(B651,TODAY(),"D")</f>
        <v>8840</v>
      </c>
      <c r="D651" s="40">
        <v>2173</v>
      </c>
      <c r="E651" s="41">
        <f>IF(A651=$G$4,D651*130,IF(A651=$G$5,D651*120,IF(A651=$G$6,D651*110,D651*105)))</f>
        <v>282490</v>
      </c>
      <c r="F651" s="36"/>
      <c r="G651" s="36"/>
      <c r="H651" s="36"/>
      <c r="J651" s="50">
        <f t="shared" si="10"/>
        <v>2824.9</v>
      </c>
    </row>
    <row r="652" spans="1:10" ht="22.2" thickTop="1" thickBot="1" x14ac:dyDescent="0.35">
      <c r="A652" s="38" t="s">
        <v>18</v>
      </c>
      <c r="B652" s="39">
        <v>36269</v>
      </c>
      <c r="C652" s="40">
        <f ca="1">DATEDIF(B652,TODAY(),"D")</f>
        <v>8844</v>
      </c>
      <c r="D652" s="40">
        <v>1000</v>
      </c>
      <c r="E652" s="41">
        <f>IF(A652=$G$4,D652*130,IF(A652=$G$5,D652*120,IF(A652=$G$6,D652*110,D652*105)))</f>
        <v>120000</v>
      </c>
      <c r="F652" s="36"/>
      <c r="G652" s="36"/>
      <c r="H652" s="36"/>
      <c r="J652" s="50">
        <f t="shared" si="10"/>
        <v>1000</v>
      </c>
    </row>
    <row r="653" spans="1:10" ht="22.2" thickTop="1" thickBot="1" x14ac:dyDescent="0.35">
      <c r="A653" s="38" t="s">
        <v>11</v>
      </c>
      <c r="B653" s="39">
        <v>36269</v>
      </c>
      <c r="C653" s="40">
        <f ca="1">DATEDIF(B653,TODAY(),"D")</f>
        <v>8844</v>
      </c>
      <c r="D653" s="40">
        <v>1965</v>
      </c>
      <c r="E653" s="41">
        <f>IF(A653=$G$4,D653*130,IF(A653=$G$5,D653*120,IF(A653=$G$6,D653*110,D653*105)))</f>
        <v>255450</v>
      </c>
      <c r="F653" s="36"/>
      <c r="G653" s="36"/>
      <c r="H653" s="36"/>
      <c r="J653" s="50">
        <f t="shared" si="10"/>
        <v>2554.5</v>
      </c>
    </row>
    <row r="654" spans="1:10" ht="22.2" thickTop="1" thickBot="1" x14ac:dyDescent="0.35">
      <c r="A654" s="38" t="s">
        <v>24</v>
      </c>
      <c r="B654" s="39">
        <v>36263</v>
      </c>
      <c r="C654" s="40">
        <f ca="1">DATEDIF(B654,TODAY(),"D")</f>
        <v>8850</v>
      </c>
      <c r="D654" s="40">
        <v>770</v>
      </c>
      <c r="E654" s="41">
        <f>IF(A654=$G$4,D654*130,IF(A654=$G$5,D654*120,IF(A654=$G$6,D654*110,D654*105)))</f>
        <v>80850</v>
      </c>
      <c r="F654" s="36"/>
      <c r="G654" s="36"/>
      <c r="H654" s="36"/>
      <c r="J654" s="50">
        <f t="shared" si="10"/>
        <v>808.5</v>
      </c>
    </row>
    <row r="655" spans="1:10" ht="22.2" thickTop="1" thickBot="1" x14ac:dyDescent="0.35">
      <c r="A655" s="38" t="s">
        <v>11</v>
      </c>
      <c r="B655" s="39">
        <v>36260</v>
      </c>
      <c r="C655" s="40">
        <f ca="1">DATEDIF(B655,TODAY(),"D")</f>
        <v>8853</v>
      </c>
      <c r="D655" s="40">
        <v>1947</v>
      </c>
      <c r="E655" s="41">
        <f>IF(A655=$G$4,D655*130,IF(A655=$G$5,D655*120,IF(A655=$G$6,D655*110,D655*105)))</f>
        <v>253110</v>
      </c>
      <c r="F655" s="36"/>
      <c r="G655" s="36"/>
      <c r="H655" s="36"/>
      <c r="J655" s="50">
        <f t="shared" si="10"/>
        <v>2531.1</v>
      </c>
    </row>
    <row r="656" spans="1:10" ht="22.2" thickTop="1" thickBot="1" x14ac:dyDescent="0.35">
      <c r="A656" s="38" t="s">
        <v>11</v>
      </c>
      <c r="B656" s="39">
        <v>36249</v>
      </c>
      <c r="C656" s="40">
        <f ca="1">DATEDIF(B656,TODAY(),"D")</f>
        <v>8864</v>
      </c>
      <c r="D656" s="40">
        <v>2350</v>
      </c>
      <c r="E656" s="41">
        <f>IF(A656=$G$4,D656*130,IF(A656=$G$5,D656*120,IF(A656=$G$6,D656*110,D656*105)))</f>
        <v>305500</v>
      </c>
      <c r="F656" s="36"/>
      <c r="G656" s="36"/>
      <c r="H656" s="36"/>
      <c r="J656" s="50">
        <f t="shared" si="10"/>
        <v>3055</v>
      </c>
    </row>
    <row r="657" spans="1:10" ht="22.2" thickTop="1" thickBot="1" x14ac:dyDescent="0.35">
      <c r="A657" s="38" t="s">
        <v>11</v>
      </c>
      <c r="B657" s="39">
        <v>36245</v>
      </c>
      <c r="C657" s="40">
        <f ca="1">DATEDIF(B657,TODAY(),"D")</f>
        <v>8868</v>
      </c>
      <c r="D657" s="40">
        <v>2080</v>
      </c>
      <c r="E657" s="41">
        <f>IF(A657=$G$4,D657*130,IF(A657=$G$5,D657*120,IF(A657=$G$6,D657*110,D657*105)))</f>
        <v>270400</v>
      </c>
      <c r="F657" s="36"/>
      <c r="G657" s="36"/>
      <c r="H657" s="36"/>
      <c r="J657" s="50">
        <f t="shared" si="10"/>
        <v>2704</v>
      </c>
    </row>
    <row r="658" spans="1:10" ht="22.2" thickTop="1" thickBot="1" x14ac:dyDescent="0.35">
      <c r="A658" s="38" t="s">
        <v>11</v>
      </c>
      <c r="B658" s="39">
        <v>36243</v>
      </c>
      <c r="C658" s="40">
        <f ca="1">DATEDIF(B658,TODAY(),"D")</f>
        <v>8870</v>
      </c>
      <c r="D658" s="40">
        <v>1933</v>
      </c>
      <c r="E658" s="41">
        <f>IF(A658=$G$4,D658*130,IF(A658=$G$5,D658*120,IF(A658=$G$6,D658*110,D658*105)))</f>
        <v>251290</v>
      </c>
      <c r="F658" s="36"/>
      <c r="G658" s="36"/>
      <c r="H658" s="36"/>
      <c r="J658" s="50">
        <f t="shared" si="10"/>
        <v>2512.9</v>
      </c>
    </row>
    <row r="659" spans="1:10" ht="22.2" thickTop="1" thickBot="1" x14ac:dyDescent="0.35">
      <c r="A659" s="38" t="s">
        <v>18</v>
      </c>
      <c r="B659" s="39">
        <v>36217</v>
      </c>
      <c r="C659" s="40">
        <f ca="1">DATEDIF(B659,TODAY(),"D")</f>
        <v>8896</v>
      </c>
      <c r="D659" s="40">
        <v>1117</v>
      </c>
      <c r="E659" s="41">
        <f>IF(A659=$G$4,D659*130,IF(A659=$G$5,D659*120,IF(A659=$G$6,D659*110,D659*105)))</f>
        <v>134040</v>
      </c>
      <c r="F659" s="36"/>
      <c r="G659" s="36"/>
      <c r="H659" s="36"/>
      <c r="J659" s="50">
        <f t="shared" si="10"/>
        <v>1117</v>
      </c>
    </row>
    <row r="660" spans="1:10" ht="22.2" thickTop="1" thickBot="1" x14ac:dyDescent="0.35">
      <c r="A660" s="38" t="s">
        <v>18</v>
      </c>
      <c r="B660" s="39">
        <v>36217</v>
      </c>
      <c r="C660" s="40">
        <f ca="1">DATEDIF(B660,TODAY(),"D")</f>
        <v>8896</v>
      </c>
      <c r="D660" s="40">
        <v>1093</v>
      </c>
      <c r="E660" s="41">
        <f>IF(A660=$G$4,D660*130,IF(A660=$G$5,D660*120,IF(A660=$G$6,D660*110,D660*105)))</f>
        <v>131160</v>
      </c>
      <c r="F660" s="36"/>
      <c r="G660" s="36"/>
      <c r="H660" s="36"/>
      <c r="J660" s="50">
        <f t="shared" si="10"/>
        <v>1093</v>
      </c>
    </row>
    <row r="661" spans="1:10" ht="22.2" thickTop="1" thickBot="1" x14ac:dyDescent="0.35">
      <c r="A661" s="38" t="s">
        <v>11</v>
      </c>
      <c r="B661" s="39">
        <v>36214</v>
      </c>
      <c r="C661" s="40">
        <f ca="1">DATEDIF(B661,TODAY(),"D")</f>
        <v>8899</v>
      </c>
      <c r="D661" s="40">
        <v>2436</v>
      </c>
      <c r="E661" s="41">
        <f>IF(A661=$G$4,D661*130,IF(A661=$G$5,D661*120,IF(A661=$G$6,D661*110,D661*105)))</f>
        <v>316680</v>
      </c>
      <c r="F661" s="36"/>
      <c r="G661" s="36"/>
      <c r="H661" s="36"/>
      <c r="J661" s="50">
        <f t="shared" si="10"/>
        <v>3166.8</v>
      </c>
    </row>
    <row r="662" spans="1:10" ht="22.2" thickTop="1" thickBot="1" x14ac:dyDescent="0.35">
      <c r="A662" s="38" t="s">
        <v>21</v>
      </c>
      <c r="B662" s="39">
        <v>36214</v>
      </c>
      <c r="C662" s="40">
        <f ca="1">DATEDIF(B662,TODAY(),"D")</f>
        <v>8899</v>
      </c>
      <c r="D662" s="40">
        <v>815</v>
      </c>
      <c r="E662" s="41">
        <f>IF(A662=$G$4,D662*130,IF(A662=$G$5,D662*120,IF(A662=$G$6,D662*110,D662*105)))</f>
        <v>89650</v>
      </c>
      <c r="F662" s="36"/>
      <c r="G662" s="36"/>
      <c r="H662" s="36"/>
      <c r="J662" s="50">
        <f t="shared" si="10"/>
        <v>896.5</v>
      </c>
    </row>
    <row r="663" spans="1:10" ht="22.2" thickTop="1" thickBot="1" x14ac:dyDescent="0.35">
      <c r="A663" s="38" t="s">
        <v>21</v>
      </c>
      <c r="B663" s="39">
        <v>36199</v>
      </c>
      <c r="C663" s="40">
        <f ca="1">DATEDIF(B663,TODAY(),"D")</f>
        <v>8914</v>
      </c>
      <c r="D663" s="40">
        <v>678</v>
      </c>
      <c r="E663" s="41">
        <f>IF(A663=$G$4,D663*130,IF(A663=$G$5,D663*120,IF(A663=$G$6,D663*110,D663*105)))</f>
        <v>74580</v>
      </c>
      <c r="F663" s="36"/>
      <c r="G663" s="36"/>
      <c r="H663" s="36"/>
      <c r="J663" s="50">
        <f t="shared" si="10"/>
        <v>745.8</v>
      </c>
    </row>
    <row r="664" spans="1:10" ht="22.2" thickTop="1" thickBot="1" x14ac:dyDescent="0.35">
      <c r="A664" s="38" t="s">
        <v>11</v>
      </c>
      <c r="B664" s="39">
        <v>36198</v>
      </c>
      <c r="C664" s="40">
        <f ca="1">DATEDIF(B664,TODAY(),"D")</f>
        <v>8915</v>
      </c>
      <c r="D664" s="40">
        <v>1837</v>
      </c>
      <c r="E664" s="41">
        <f>IF(A664=$G$4,D664*130,IF(A664=$G$5,D664*120,IF(A664=$G$6,D664*110,D664*105)))</f>
        <v>238810</v>
      </c>
      <c r="F664" s="36"/>
      <c r="G664" s="36"/>
      <c r="H664" s="36"/>
      <c r="J664" s="50">
        <f t="shared" si="10"/>
        <v>2388.1</v>
      </c>
    </row>
    <row r="665" spans="1:10" ht="22.2" thickTop="1" thickBot="1" x14ac:dyDescent="0.35">
      <c r="A665" s="38" t="s">
        <v>18</v>
      </c>
      <c r="B665" s="39">
        <v>36196</v>
      </c>
      <c r="C665" s="40">
        <f ca="1">DATEDIF(B665,TODAY(),"D")</f>
        <v>8917</v>
      </c>
      <c r="D665" s="40">
        <v>1059</v>
      </c>
      <c r="E665" s="41">
        <f>IF(A665=$G$4,D665*130,IF(A665=$G$5,D665*120,IF(A665=$G$6,D665*110,D665*105)))</f>
        <v>127080</v>
      </c>
      <c r="F665" s="36"/>
      <c r="G665" s="36"/>
      <c r="H665" s="36"/>
      <c r="J665" s="50">
        <f t="shared" si="10"/>
        <v>1059</v>
      </c>
    </row>
    <row r="666" spans="1:10" ht="22.2" thickTop="1" thickBot="1" x14ac:dyDescent="0.35">
      <c r="A666" s="38" t="s">
        <v>11</v>
      </c>
      <c r="B666" s="39">
        <v>36195</v>
      </c>
      <c r="C666" s="40">
        <f ca="1">DATEDIF(B666,TODAY(),"D")</f>
        <v>8918</v>
      </c>
      <c r="D666" s="40">
        <v>2416</v>
      </c>
      <c r="E666" s="41">
        <f>IF(A666=$G$4,D666*130,IF(A666=$G$5,D666*120,IF(A666=$G$6,D666*110,D666*105)))</f>
        <v>314080</v>
      </c>
      <c r="F666" s="36"/>
      <c r="G666" s="36"/>
      <c r="H666" s="36"/>
      <c r="J666" s="50">
        <f t="shared" si="10"/>
        <v>3140.8</v>
      </c>
    </row>
    <row r="667" spans="1:10" ht="22.2" thickTop="1" thickBot="1" x14ac:dyDescent="0.35">
      <c r="A667" s="38" t="s">
        <v>21</v>
      </c>
      <c r="B667" s="39">
        <v>36193</v>
      </c>
      <c r="C667" s="40">
        <f ca="1">DATEDIF(B667,TODAY(),"D")</f>
        <v>8920</v>
      </c>
      <c r="D667" s="40">
        <v>1065</v>
      </c>
      <c r="E667" s="41">
        <f>IF(A667=$G$4,D667*130,IF(A667=$G$5,D667*120,IF(A667=$G$6,D667*110,D667*105)))</f>
        <v>117150</v>
      </c>
      <c r="F667" s="36"/>
      <c r="G667" s="36"/>
      <c r="H667" s="36"/>
      <c r="J667" s="50">
        <f t="shared" si="10"/>
        <v>1171.5</v>
      </c>
    </row>
    <row r="668" spans="1:10" ht="22.2" thickTop="1" thickBot="1" x14ac:dyDescent="0.35">
      <c r="A668" s="38" t="s">
        <v>21</v>
      </c>
      <c r="B668" s="39">
        <v>36192</v>
      </c>
      <c r="C668" s="40">
        <f ca="1">DATEDIF(B668,TODAY(),"D")</f>
        <v>8921</v>
      </c>
      <c r="D668" s="40">
        <v>1097</v>
      </c>
      <c r="E668" s="41">
        <f>IF(A668=$G$4,D668*130,IF(A668=$G$5,D668*120,IF(A668=$G$6,D668*110,D668*105)))</f>
        <v>120670</v>
      </c>
      <c r="F668" s="36"/>
      <c r="G668" s="36"/>
      <c r="H668" s="36"/>
      <c r="J668" s="50">
        <f t="shared" si="10"/>
        <v>1206.7</v>
      </c>
    </row>
    <row r="669" spans="1:10" ht="22.2" thickTop="1" thickBot="1" x14ac:dyDescent="0.35">
      <c r="A669" s="38" t="s">
        <v>11</v>
      </c>
      <c r="B669" s="39">
        <v>36182</v>
      </c>
      <c r="C669" s="40">
        <f ca="1">DATEDIF(B669,TODAY(),"D")</f>
        <v>8931</v>
      </c>
      <c r="D669" s="40">
        <v>2104</v>
      </c>
      <c r="E669" s="41">
        <f>IF(A669=$G$4,D669*130,IF(A669=$G$5,D669*120,IF(A669=$G$6,D669*110,D669*105)))</f>
        <v>273520</v>
      </c>
      <c r="F669" s="36"/>
      <c r="G669" s="36"/>
      <c r="H669" s="36"/>
      <c r="J669" s="50">
        <f t="shared" si="10"/>
        <v>2735.2</v>
      </c>
    </row>
    <row r="670" spans="1:10" ht="22.2" thickTop="1" thickBot="1" x14ac:dyDescent="0.35">
      <c r="A670" s="38" t="s">
        <v>18</v>
      </c>
      <c r="B670" s="39">
        <v>36177</v>
      </c>
      <c r="C670" s="40">
        <f ca="1">DATEDIF(B670,TODAY(),"D")</f>
        <v>8936</v>
      </c>
      <c r="D670" s="40">
        <v>1069</v>
      </c>
      <c r="E670" s="41">
        <f>IF(A670=$G$4,D670*130,IF(A670=$G$5,D670*120,IF(A670=$G$6,D670*110,D670*105)))</f>
        <v>128280</v>
      </c>
      <c r="F670" s="36"/>
      <c r="G670" s="36"/>
      <c r="H670" s="36"/>
      <c r="J670" s="50">
        <f t="shared" si="10"/>
        <v>1069</v>
      </c>
    </row>
    <row r="671" spans="1:10" ht="22.2" thickTop="1" thickBot="1" x14ac:dyDescent="0.35">
      <c r="A671" s="38" t="s">
        <v>21</v>
      </c>
      <c r="B671" s="39">
        <v>36176</v>
      </c>
      <c r="C671" s="40">
        <f ca="1">DATEDIF(B671,TODAY(),"D")</f>
        <v>8937</v>
      </c>
      <c r="D671" s="40">
        <v>969</v>
      </c>
      <c r="E671" s="41">
        <f>IF(A671=$G$4,D671*130,IF(A671=$G$5,D671*120,IF(A671=$G$6,D671*110,D671*105)))</f>
        <v>106590</v>
      </c>
      <c r="F671" s="36"/>
      <c r="G671" s="36"/>
      <c r="H671" s="36"/>
      <c r="J671" s="50">
        <f t="shared" si="10"/>
        <v>1065.9000000000001</v>
      </c>
    </row>
    <row r="672" spans="1:10" ht="22.2" thickTop="1" thickBot="1" x14ac:dyDescent="0.35">
      <c r="A672" s="38" t="s">
        <v>11</v>
      </c>
      <c r="B672" s="39">
        <v>36175</v>
      </c>
      <c r="C672" s="40">
        <f ca="1">DATEDIF(B672,TODAY(),"D")</f>
        <v>8938</v>
      </c>
      <c r="D672" s="40">
        <v>1766</v>
      </c>
      <c r="E672" s="41">
        <f>IF(A672=$G$4,D672*130,IF(A672=$G$5,D672*120,IF(A672=$G$6,D672*110,D672*105)))</f>
        <v>229580</v>
      </c>
      <c r="F672" s="36"/>
      <c r="G672" s="36"/>
      <c r="H672" s="36"/>
      <c r="J672" s="50">
        <f t="shared" si="10"/>
        <v>2295.8000000000002</v>
      </c>
    </row>
    <row r="673" spans="1:10" ht="22.2" thickTop="1" thickBot="1" x14ac:dyDescent="0.35">
      <c r="A673" s="38" t="s">
        <v>11</v>
      </c>
      <c r="B673" s="39">
        <v>36171</v>
      </c>
      <c r="C673" s="40">
        <f ca="1">DATEDIF(B673,TODAY(),"D")</f>
        <v>8942</v>
      </c>
      <c r="D673" s="40">
        <v>1967</v>
      </c>
      <c r="E673" s="41">
        <f>IF(A673=$G$4,D673*130,IF(A673=$G$5,D673*120,IF(A673=$G$6,D673*110,D673*105)))</f>
        <v>255710</v>
      </c>
      <c r="F673" s="36"/>
      <c r="G673" s="36"/>
      <c r="H673" s="36"/>
      <c r="J673" s="50">
        <f t="shared" si="10"/>
        <v>2557.1</v>
      </c>
    </row>
    <row r="674" spans="1:10" ht="22.2" thickTop="1" thickBot="1" x14ac:dyDescent="0.35">
      <c r="A674" s="38" t="s">
        <v>11</v>
      </c>
      <c r="B674" s="39">
        <v>36145</v>
      </c>
      <c r="C674" s="40">
        <f ca="1">DATEDIF(B674,TODAY(),"D")</f>
        <v>8968</v>
      </c>
      <c r="D674" s="40">
        <v>1723</v>
      </c>
      <c r="E674" s="41">
        <f>IF(A674=$G$4,D674*130,IF(A674=$G$5,D674*120,IF(A674=$G$6,D674*110,D674*105)))</f>
        <v>223990</v>
      </c>
      <c r="F674" s="36"/>
      <c r="G674" s="36"/>
      <c r="H674" s="36"/>
      <c r="J674" s="50">
        <f t="shared" si="10"/>
        <v>2239.9</v>
      </c>
    </row>
    <row r="675" spans="1:10" ht="22.2" thickTop="1" thickBot="1" x14ac:dyDescent="0.35">
      <c r="A675" s="38" t="s">
        <v>11</v>
      </c>
      <c r="B675" s="39">
        <v>36143</v>
      </c>
      <c r="C675" s="40">
        <f ca="1">DATEDIF(B675,TODAY(),"D")</f>
        <v>8970</v>
      </c>
      <c r="D675" s="40">
        <v>2114</v>
      </c>
      <c r="E675" s="41">
        <f>IF(A675=$G$4,D675*130,IF(A675=$G$5,D675*120,IF(A675=$G$6,D675*110,D675*105)))</f>
        <v>274820</v>
      </c>
      <c r="F675" s="36"/>
      <c r="G675" s="36"/>
      <c r="H675" s="36"/>
      <c r="J675" s="50">
        <f t="shared" si="10"/>
        <v>2748.2</v>
      </c>
    </row>
    <row r="676" spans="1:10" ht="22.2" thickTop="1" thickBot="1" x14ac:dyDescent="0.35">
      <c r="A676" s="38" t="s">
        <v>11</v>
      </c>
      <c r="B676" s="39">
        <v>36136</v>
      </c>
      <c r="C676" s="40">
        <f ca="1">DATEDIF(B676,TODAY(),"D")</f>
        <v>8977</v>
      </c>
      <c r="D676" s="40">
        <v>2292</v>
      </c>
      <c r="E676" s="41">
        <f>IF(A676=$G$4,D676*130,IF(A676=$G$5,D676*120,IF(A676=$G$6,D676*110,D676*105)))</f>
        <v>297960</v>
      </c>
      <c r="F676" s="36"/>
      <c r="G676" s="36"/>
      <c r="H676" s="36"/>
      <c r="J676" s="50">
        <f t="shared" si="10"/>
        <v>2979.6</v>
      </c>
    </row>
    <row r="677" spans="1:10" ht="22.2" thickTop="1" thickBot="1" x14ac:dyDescent="0.35">
      <c r="A677" s="38" t="s">
        <v>11</v>
      </c>
      <c r="B677" s="39">
        <v>36122</v>
      </c>
      <c r="C677" s="40">
        <f ca="1">DATEDIF(B677,TODAY(),"D")</f>
        <v>8991</v>
      </c>
      <c r="D677" s="40">
        <v>2232</v>
      </c>
      <c r="E677" s="41">
        <f>IF(A677=$G$4,D677*130,IF(A677=$G$5,D677*120,IF(A677=$G$6,D677*110,D677*105)))</f>
        <v>290160</v>
      </c>
      <c r="F677" s="36"/>
      <c r="G677" s="36"/>
      <c r="H677" s="36"/>
      <c r="J677" s="50">
        <f t="shared" si="10"/>
        <v>2901.6</v>
      </c>
    </row>
    <row r="678" spans="1:10" ht="22.2" thickTop="1" thickBot="1" x14ac:dyDescent="0.35">
      <c r="A678" s="38" t="s">
        <v>18</v>
      </c>
      <c r="B678" s="39">
        <v>36121</v>
      </c>
      <c r="C678" s="40">
        <f ca="1">DATEDIF(B678,TODAY(),"D")</f>
        <v>8992</v>
      </c>
      <c r="D678" s="40">
        <v>1022</v>
      </c>
      <c r="E678" s="41">
        <f>IF(A678=$G$4,D678*130,IF(A678=$G$5,D678*120,IF(A678=$G$6,D678*110,D678*105)))</f>
        <v>122640</v>
      </c>
      <c r="F678" s="36"/>
      <c r="G678" s="36"/>
      <c r="H678" s="36"/>
      <c r="J678" s="50">
        <f t="shared" si="10"/>
        <v>1022</v>
      </c>
    </row>
    <row r="679" spans="1:10" ht="22.2" thickTop="1" thickBot="1" x14ac:dyDescent="0.35">
      <c r="A679" s="38" t="s">
        <v>11</v>
      </c>
      <c r="B679" s="39">
        <v>36116</v>
      </c>
      <c r="C679" s="40">
        <f ca="1">DATEDIF(B679,TODAY(),"D")</f>
        <v>8997</v>
      </c>
      <c r="D679" s="40">
        <v>2457</v>
      </c>
      <c r="E679" s="41">
        <f>IF(A679=$G$4,D679*130,IF(A679=$G$5,D679*120,IF(A679=$G$6,D679*110,D679*105)))</f>
        <v>319410</v>
      </c>
      <c r="F679" s="36"/>
      <c r="G679" s="36"/>
      <c r="H679" s="36"/>
      <c r="J679" s="50">
        <f t="shared" si="10"/>
        <v>3194.1</v>
      </c>
    </row>
    <row r="680" spans="1:10" ht="22.2" thickTop="1" thickBot="1" x14ac:dyDescent="0.35">
      <c r="A680" s="38" t="s">
        <v>11</v>
      </c>
      <c r="B680" s="39">
        <v>36101</v>
      </c>
      <c r="C680" s="40">
        <f ca="1">DATEDIF(B680,TODAY(),"D")</f>
        <v>9012</v>
      </c>
      <c r="D680" s="40">
        <v>1699</v>
      </c>
      <c r="E680" s="41">
        <f>IF(A680=$G$4,D680*130,IF(A680=$G$5,D680*120,IF(A680=$G$6,D680*110,D680*105)))</f>
        <v>220870</v>
      </c>
      <c r="F680" s="36"/>
      <c r="G680" s="36"/>
      <c r="H680" s="36"/>
      <c r="J680" s="50">
        <f t="shared" si="10"/>
        <v>2208.6999999999998</v>
      </c>
    </row>
    <row r="681" spans="1:10" ht="22.2" thickTop="1" thickBot="1" x14ac:dyDescent="0.35">
      <c r="A681" s="38" t="s">
        <v>18</v>
      </c>
      <c r="B681" s="39">
        <v>36094</v>
      </c>
      <c r="C681" s="40">
        <f ca="1">DATEDIF(B681,TODAY(),"D")</f>
        <v>9019</v>
      </c>
      <c r="D681" s="40">
        <v>1077</v>
      </c>
      <c r="E681" s="41">
        <f>IF(A681=$G$4,D681*130,IF(A681=$G$5,D681*120,IF(A681=$G$6,D681*110,D681*105)))</f>
        <v>129240</v>
      </c>
      <c r="F681" s="36"/>
      <c r="G681" s="36"/>
      <c r="H681" s="36"/>
      <c r="J681" s="50">
        <f t="shared" si="10"/>
        <v>1077</v>
      </c>
    </row>
    <row r="682" spans="1:10" ht="22.2" thickTop="1" thickBot="1" x14ac:dyDescent="0.35">
      <c r="A682" s="38" t="s">
        <v>11</v>
      </c>
      <c r="B682" s="39">
        <v>36088</v>
      </c>
      <c r="C682" s="40">
        <f ca="1">DATEDIF(B682,TODAY(),"D")</f>
        <v>9025</v>
      </c>
      <c r="D682" s="40">
        <v>2233</v>
      </c>
      <c r="E682" s="41">
        <f>IF(A682=$G$4,D682*130,IF(A682=$G$5,D682*120,IF(A682=$G$6,D682*110,D682*105)))</f>
        <v>290290</v>
      </c>
      <c r="F682" s="36"/>
      <c r="G682" s="36"/>
      <c r="H682" s="36"/>
      <c r="J682" s="50">
        <f t="shared" si="10"/>
        <v>2902.9</v>
      </c>
    </row>
    <row r="683" spans="1:10" ht="22.2" thickTop="1" thickBot="1" x14ac:dyDescent="0.35">
      <c r="A683" s="38" t="s">
        <v>21</v>
      </c>
      <c r="B683" s="39">
        <v>36087</v>
      </c>
      <c r="C683" s="40">
        <f ca="1">DATEDIF(B683,TODAY(),"D")</f>
        <v>9026</v>
      </c>
      <c r="D683" s="40">
        <v>1011</v>
      </c>
      <c r="E683" s="41">
        <f>IF(A683=$G$4,D683*130,IF(A683=$G$5,D683*120,IF(A683=$G$6,D683*110,D683*105)))</f>
        <v>111210</v>
      </c>
      <c r="F683" s="36"/>
      <c r="G683" s="36"/>
      <c r="H683" s="36"/>
      <c r="J683" s="50">
        <f t="shared" si="10"/>
        <v>1112.0999999999999</v>
      </c>
    </row>
    <row r="684" spans="1:10" ht="22.2" thickTop="1" thickBot="1" x14ac:dyDescent="0.35">
      <c r="A684" s="38" t="s">
        <v>21</v>
      </c>
      <c r="B684" s="39">
        <v>36086</v>
      </c>
      <c r="C684" s="40">
        <f ca="1">DATEDIF(B684,TODAY(),"D")</f>
        <v>9027</v>
      </c>
      <c r="D684" s="40">
        <v>735</v>
      </c>
      <c r="E684" s="41">
        <f>IF(A684=$G$4,D684*130,IF(A684=$G$5,D684*120,IF(A684=$G$6,D684*110,D684*105)))</f>
        <v>80850</v>
      </c>
      <c r="F684" s="36"/>
      <c r="G684" s="36"/>
      <c r="H684" s="36"/>
      <c r="J684" s="50">
        <f t="shared" si="10"/>
        <v>808.5</v>
      </c>
    </row>
    <row r="685" spans="1:10" ht="22.2" thickTop="1" thickBot="1" x14ac:dyDescent="0.35">
      <c r="A685" s="38" t="s">
        <v>18</v>
      </c>
      <c r="B685" s="39">
        <v>36084</v>
      </c>
      <c r="C685" s="40">
        <f ca="1">DATEDIF(B685,TODAY(),"D")</f>
        <v>9029</v>
      </c>
      <c r="D685" s="40">
        <v>1159</v>
      </c>
      <c r="E685" s="41">
        <f>IF(A685=$G$4,D685*130,IF(A685=$G$5,D685*120,IF(A685=$G$6,D685*110,D685*105)))</f>
        <v>139080</v>
      </c>
      <c r="F685" s="36"/>
      <c r="G685" s="36"/>
      <c r="H685" s="36"/>
      <c r="J685" s="50">
        <f t="shared" si="10"/>
        <v>1159</v>
      </c>
    </row>
    <row r="686" spans="1:10" ht="22.2" thickTop="1" thickBot="1" x14ac:dyDescent="0.35">
      <c r="A686" s="38" t="s">
        <v>11</v>
      </c>
      <c r="B686" s="39">
        <v>36084</v>
      </c>
      <c r="C686" s="40">
        <f ca="1">DATEDIF(B686,TODAY(),"D")</f>
        <v>9029</v>
      </c>
      <c r="D686" s="40">
        <v>1762</v>
      </c>
      <c r="E686" s="41">
        <f>IF(A686=$G$4,D686*130,IF(A686=$G$5,D686*120,IF(A686=$G$6,D686*110,D686*105)))</f>
        <v>229060</v>
      </c>
      <c r="F686" s="36"/>
      <c r="G686" s="36"/>
      <c r="H686" s="36"/>
      <c r="J686" s="50">
        <f t="shared" si="10"/>
        <v>2290.6</v>
      </c>
    </row>
    <row r="687" spans="1:10" ht="22.2" thickTop="1" thickBot="1" x14ac:dyDescent="0.35">
      <c r="A687" s="38" t="s">
        <v>24</v>
      </c>
      <c r="B687" s="39">
        <v>36084</v>
      </c>
      <c r="C687" s="40">
        <f ca="1">DATEDIF(B687,TODAY(),"D")</f>
        <v>9029</v>
      </c>
      <c r="D687" s="40">
        <v>862</v>
      </c>
      <c r="E687" s="41">
        <f>IF(A687=$G$4,D687*130,IF(A687=$G$5,D687*120,IF(A687=$G$6,D687*110,D687*105)))</f>
        <v>90510</v>
      </c>
      <c r="F687" s="36"/>
      <c r="G687" s="36"/>
      <c r="H687" s="36"/>
      <c r="J687" s="50">
        <f t="shared" si="10"/>
        <v>905.1</v>
      </c>
    </row>
    <row r="688" spans="1:10" ht="22.2" thickTop="1" thickBot="1" x14ac:dyDescent="0.35">
      <c r="A688" s="38" t="s">
        <v>11</v>
      </c>
      <c r="B688" s="39">
        <v>36082</v>
      </c>
      <c r="C688" s="40">
        <f ca="1">DATEDIF(B688,TODAY(),"D")</f>
        <v>9031</v>
      </c>
      <c r="D688" s="40">
        <v>2413</v>
      </c>
      <c r="E688" s="41">
        <f>IF(A688=$G$4,D688*130,IF(A688=$G$5,D688*120,IF(A688=$G$6,D688*110,D688*105)))</f>
        <v>313690</v>
      </c>
      <c r="F688" s="36"/>
      <c r="G688" s="36"/>
      <c r="H688" s="36"/>
      <c r="J688" s="50">
        <f t="shared" si="10"/>
        <v>3136.9</v>
      </c>
    </row>
    <row r="689" spans="1:10" ht="22.2" thickTop="1" thickBot="1" x14ac:dyDescent="0.35">
      <c r="A689" s="38" t="s">
        <v>11</v>
      </c>
      <c r="B689" s="39">
        <v>36081</v>
      </c>
      <c r="C689" s="40">
        <f ca="1">DATEDIF(B689,TODAY(),"D")</f>
        <v>9032</v>
      </c>
      <c r="D689" s="40">
        <v>1813</v>
      </c>
      <c r="E689" s="41">
        <f>IF(A689=$G$4,D689*130,IF(A689=$G$5,D689*120,IF(A689=$G$6,D689*110,D689*105)))</f>
        <v>235690</v>
      </c>
      <c r="F689" s="36"/>
      <c r="G689" s="36"/>
      <c r="H689" s="36"/>
      <c r="J689" s="50">
        <f t="shared" si="10"/>
        <v>2356.9</v>
      </c>
    </row>
    <row r="690" spans="1:10" ht="22.2" thickTop="1" thickBot="1" x14ac:dyDescent="0.35">
      <c r="A690" s="38" t="s">
        <v>11</v>
      </c>
      <c r="B690" s="39">
        <v>36080</v>
      </c>
      <c r="C690" s="40">
        <f ca="1">DATEDIF(B690,TODAY(),"D")</f>
        <v>9033</v>
      </c>
      <c r="D690" s="40">
        <v>2423</v>
      </c>
      <c r="E690" s="41">
        <f>IF(A690=$G$4,D690*130,IF(A690=$G$5,D690*120,IF(A690=$G$6,D690*110,D690*105)))</f>
        <v>314990</v>
      </c>
      <c r="F690" s="36"/>
      <c r="G690" s="36"/>
      <c r="H690" s="36"/>
      <c r="J690" s="50">
        <f t="shared" si="10"/>
        <v>3149.9</v>
      </c>
    </row>
    <row r="691" spans="1:10" ht="22.2" thickTop="1" thickBot="1" x14ac:dyDescent="0.35">
      <c r="A691" s="38" t="s">
        <v>11</v>
      </c>
      <c r="B691" s="39">
        <v>36078</v>
      </c>
      <c r="C691" s="40">
        <f ca="1">DATEDIF(B691,TODAY(),"D")</f>
        <v>9035</v>
      </c>
      <c r="D691" s="40">
        <v>1731</v>
      </c>
      <c r="E691" s="41">
        <f>IF(A691=$G$4,D691*130,IF(A691=$G$5,D691*120,IF(A691=$G$6,D691*110,D691*105)))</f>
        <v>225030</v>
      </c>
      <c r="F691" s="36"/>
      <c r="G691" s="36"/>
      <c r="H691" s="36"/>
      <c r="J691" s="50">
        <f t="shared" si="10"/>
        <v>2250.3000000000002</v>
      </c>
    </row>
    <row r="692" spans="1:10" ht="22.2" thickTop="1" thickBot="1" x14ac:dyDescent="0.35">
      <c r="A692" s="38" t="s">
        <v>11</v>
      </c>
      <c r="B692" s="39">
        <v>36077</v>
      </c>
      <c r="C692" s="40">
        <f ca="1">DATEDIF(B692,TODAY(),"D")</f>
        <v>9036</v>
      </c>
      <c r="D692" s="40">
        <v>2466</v>
      </c>
      <c r="E692" s="41">
        <f>IF(A692=$G$4,D692*130,IF(A692=$G$5,D692*120,IF(A692=$G$6,D692*110,D692*105)))</f>
        <v>320580</v>
      </c>
      <c r="F692" s="36"/>
      <c r="G692" s="36"/>
      <c r="H692" s="36"/>
      <c r="J692" s="50">
        <f t="shared" si="10"/>
        <v>3205.8</v>
      </c>
    </row>
    <row r="693" spans="1:10" ht="22.2" thickTop="1" thickBot="1" x14ac:dyDescent="0.35">
      <c r="A693" s="38" t="s">
        <v>21</v>
      </c>
      <c r="B693" s="39">
        <v>36070</v>
      </c>
      <c r="C693" s="40">
        <f ca="1">DATEDIF(B693,TODAY(),"D")</f>
        <v>9043</v>
      </c>
      <c r="D693" s="40">
        <v>809</v>
      </c>
      <c r="E693" s="41">
        <f>IF(A693=$G$4,D693*130,IF(A693=$G$5,D693*120,IF(A693=$G$6,D693*110,D693*105)))</f>
        <v>88990</v>
      </c>
      <c r="F693" s="36"/>
      <c r="G693" s="36"/>
      <c r="H693" s="36"/>
      <c r="J693" s="50">
        <f t="shared" si="10"/>
        <v>889.9</v>
      </c>
    </row>
    <row r="694" spans="1:10" ht="22.2" thickTop="1" thickBot="1" x14ac:dyDescent="0.35">
      <c r="A694" s="38" t="s">
        <v>24</v>
      </c>
      <c r="B694" s="39">
        <v>36067</v>
      </c>
      <c r="C694" s="40">
        <f ca="1">DATEDIF(B694,TODAY(),"D")</f>
        <v>9046</v>
      </c>
      <c r="D694" s="40">
        <v>677</v>
      </c>
      <c r="E694" s="41">
        <f>IF(A694=$G$4,D694*130,IF(A694=$G$5,D694*120,IF(A694=$G$6,D694*110,D694*105)))</f>
        <v>71085</v>
      </c>
      <c r="F694" s="36"/>
      <c r="G694" s="36"/>
      <c r="H694" s="36"/>
      <c r="J694" s="50">
        <f t="shared" si="10"/>
        <v>710.85</v>
      </c>
    </row>
    <row r="695" spans="1:10" ht="22.2" thickTop="1" thickBot="1" x14ac:dyDescent="0.35">
      <c r="A695" s="38" t="s">
        <v>24</v>
      </c>
      <c r="B695" s="39">
        <v>36059</v>
      </c>
      <c r="C695" s="40">
        <f ca="1">DATEDIF(B695,TODAY(),"D")</f>
        <v>9054</v>
      </c>
      <c r="D695" s="40">
        <v>665</v>
      </c>
      <c r="E695" s="41">
        <f>IF(A695=$G$4,D695*130,IF(A695=$G$5,D695*120,IF(A695=$G$6,D695*110,D695*105)))</f>
        <v>69825</v>
      </c>
      <c r="F695" s="36"/>
      <c r="G695" s="36"/>
      <c r="H695" s="36"/>
      <c r="J695" s="50">
        <f t="shared" si="10"/>
        <v>698.25</v>
      </c>
    </row>
    <row r="696" spans="1:10" ht="22.2" thickTop="1" thickBot="1" x14ac:dyDescent="0.35">
      <c r="A696" s="38" t="s">
        <v>18</v>
      </c>
      <c r="B696" s="39">
        <v>36053</v>
      </c>
      <c r="C696" s="40">
        <f ca="1">DATEDIF(B696,TODAY(),"D")</f>
        <v>9060</v>
      </c>
      <c r="D696" s="40">
        <v>1044</v>
      </c>
      <c r="E696" s="41">
        <f>IF(A696=$G$4,D696*130,IF(A696=$G$5,D696*120,IF(A696=$G$6,D696*110,D696*105)))</f>
        <v>125280</v>
      </c>
      <c r="F696" s="36"/>
      <c r="G696" s="36"/>
      <c r="H696" s="36"/>
      <c r="J696" s="50">
        <f t="shared" si="10"/>
        <v>1044</v>
      </c>
    </row>
    <row r="697" spans="1:10" ht="22.2" thickTop="1" thickBot="1" x14ac:dyDescent="0.35">
      <c r="A697" s="38" t="s">
        <v>21</v>
      </c>
      <c r="B697" s="39">
        <v>36047</v>
      </c>
      <c r="C697" s="40">
        <f ca="1">DATEDIF(B697,TODAY(),"D")</f>
        <v>9066</v>
      </c>
      <c r="D697" s="40">
        <v>769</v>
      </c>
      <c r="E697" s="41">
        <f>IF(A697=$G$4,D697*130,IF(A697=$G$5,D697*120,IF(A697=$G$6,D697*110,D697*105)))</f>
        <v>84590</v>
      </c>
      <c r="F697" s="36"/>
      <c r="G697" s="36"/>
      <c r="H697" s="36"/>
      <c r="J697" s="50">
        <f t="shared" si="10"/>
        <v>845.9</v>
      </c>
    </row>
    <row r="698" spans="1:10" ht="22.2" thickTop="1" thickBot="1" x14ac:dyDescent="0.35">
      <c r="A698" s="38" t="s">
        <v>21</v>
      </c>
      <c r="B698" s="39">
        <v>36038</v>
      </c>
      <c r="C698" s="40">
        <f ca="1">DATEDIF(B698,TODAY(),"D")</f>
        <v>9075</v>
      </c>
      <c r="D698" s="40">
        <v>703</v>
      </c>
      <c r="E698" s="41">
        <f>IF(A698=$G$4,D698*130,IF(A698=$G$5,D698*120,IF(A698=$G$6,D698*110,D698*105)))</f>
        <v>77330</v>
      </c>
      <c r="F698" s="36"/>
      <c r="G698" s="36"/>
      <c r="H698" s="36"/>
      <c r="J698" s="50">
        <f t="shared" si="10"/>
        <v>773.3</v>
      </c>
    </row>
    <row r="699" spans="1:10" ht="22.2" thickTop="1" thickBot="1" x14ac:dyDescent="0.35">
      <c r="A699" s="38" t="s">
        <v>24</v>
      </c>
      <c r="B699" s="39">
        <v>36028</v>
      </c>
      <c r="C699" s="40">
        <f ca="1">DATEDIF(B699,TODAY(),"D")</f>
        <v>9085</v>
      </c>
      <c r="D699" s="40">
        <v>1078</v>
      </c>
      <c r="E699" s="41">
        <f>IF(A699=$G$4,D699*130,IF(A699=$G$5,D699*120,IF(A699=$G$6,D699*110,D699*105)))</f>
        <v>113190</v>
      </c>
      <c r="F699" s="36"/>
      <c r="G699" s="36"/>
      <c r="H699" s="36"/>
      <c r="J699" s="50">
        <f t="shared" si="10"/>
        <v>1131.9000000000001</v>
      </c>
    </row>
    <row r="700" spans="1:10" ht="22.2" thickTop="1" thickBot="1" x14ac:dyDescent="0.35">
      <c r="A700" s="38" t="s">
        <v>11</v>
      </c>
      <c r="B700" s="39">
        <v>36025</v>
      </c>
      <c r="C700" s="40">
        <f ca="1">DATEDIF(B700,TODAY(),"D")</f>
        <v>9088</v>
      </c>
      <c r="D700" s="40">
        <v>1582</v>
      </c>
      <c r="E700" s="41">
        <f>IF(A700=$G$4,D700*130,IF(A700=$G$5,D700*120,IF(A700=$G$6,D700*110,D700*105)))</f>
        <v>205660</v>
      </c>
      <c r="F700" s="36"/>
      <c r="G700" s="36"/>
      <c r="H700" s="36"/>
      <c r="J700" s="50">
        <f t="shared" si="10"/>
        <v>2056.6</v>
      </c>
    </row>
    <row r="701" spans="1:10" ht="22.2" thickTop="1" thickBot="1" x14ac:dyDescent="0.35">
      <c r="A701" s="38" t="s">
        <v>11</v>
      </c>
      <c r="B701" s="39">
        <v>36012</v>
      </c>
      <c r="C701" s="40">
        <f ca="1">DATEDIF(B701,TODAY(),"D")</f>
        <v>9101</v>
      </c>
      <c r="D701" s="40">
        <v>2479</v>
      </c>
      <c r="E701" s="41">
        <f>IF(A701=$G$4,D701*130,IF(A701=$G$5,D701*120,IF(A701=$G$6,D701*110,D701*105)))</f>
        <v>322270</v>
      </c>
      <c r="F701" s="36"/>
      <c r="G701" s="36"/>
      <c r="H701" s="36"/>
      <c r="J701" s="50">
        <f t="shared" si="10"/>
        <v>3222.7</v>
      </c>
    </row>
    <row r="702" spans="1:10" ht="22.2" thickTop="1" thickBot="1" x14ac:dyDescent="0.35">
      <c r="A702" s="38" t="s">
        <v>21</v>
      </c>
      <c r="B702" s="39">
        <v>36011</v>
      </c>
      <c r="C702" s="40">
        <f ca="1">DATEDIF(B702,TODAY(),"D")</f>
        <v>9102</v>
      </c>
      <c r="D702" s="40">
        <v>792</v>
      </c>
      <c r="E702" s="41">
        <f>IF(A702=$G$4,D702*130,IF(A702=$G$5,D702*120,IF(A702=$G$6,D702*110,D702*105)))</f>
        <v>87120</v>
      </c>
      <c r="F702" s="36"/>
      <c r="G702" s="36"/>
      <c r="H702" s="36"/>
      <c r="J702" s="50">
        <f t="shared" si="10"/>
        <v>871.2</v>
      </c>
    </row>
    <row r="703" spans="1:10" ht="22.2" thickTop="1" thickBot="1" x14ac:dyDescent="0.35">
      <c r="A703" s="38" t="s">
        <v>11</v>
      </c>
      <c r="B703" s="39">
        <v>36009</v>
      </c>
      <c r="C703" s="40">
        <f ca="1">DATEDIF(B703,TODAY(),"D")</f>
        <v>9104</v>
      </c>
      <c r="D703" s="40">
        <v>1755</v>
      </c>
      <c r="E703" s="41">
        <f>IF(A703=$G$4,D703*130,IF(A703=$G$5,D703*120,IF(A703=$G$6,D703*110,D703*105)))</f>
        <v>228150</v>
      </c>
      <c r="F703" s="36"/>
      <c r="G703" s="36"/>
      <c r="H703" s="36"/>
      <c r="J703" s="50">
        <f t="shared" si="10"/>
        <v>2281.5</v>
      </c>
    </row>
    <row r="704" spans="1:10" ht="22.2" thickTop="1" thickBot="1" x14ac:dyDescent="0.35">
      <c r="A704" s="38" t="s">
        <v>21</v>
      </c>
      <c r="B704" s="39">
        <v>35997</v>
      </c>
      <c r="C704" s="40">
        <f ca="1">DATEDIF(B704,TODAY(),"D")</f>
        <v>9116</v>
      </c>
      <c r="D704" s="40">
        <v>808</v>
      </c>
      <c r="E704" s="41">
        <f>IF(A704=$G$4,D704*130,IF(A704=$G$5,D704*120,IF(A704=$G$6,D704*110,D704*105)))</f>
        <v>88880</v>
      </c>
      <c r="F704" s="36"/>
      <c r="G704" s="36"/>
      <c r="H704" s="36"/>
      <c r="J704" s="50">
        <f t="shared" si="10"/>
        <v>888.8</v>
      </c>
    </row>
    <row r="705" spans="1:10" ht="22.2" thickTop="1" thickBot="1" x14ac:dyDescent="0.35">
      <c r="A705" s="38" t="s">
        <v>11</v>
      </c>
      <c r="B705" s="39">
        <v>35996</v>
      </c>
      <c r="C705" s="40">
        <f ca="1">DATEDIF(B705,TODAY(),"D")</f>
        <v>9117</v>
      </c>
      <c r="D705" s="40">
        <v>1762</v>
      </c>
      <c r="E705" s="41">
        <f>IF(A705=$G$4,D705*130,IF(A705=$G$5,D705*120,IF(A705=$G$6,D705*110,D705*105)))</f>
        <v>229060</v>
      </c>
      <c r="F705" s="36"/>
      <c r="G705" s="36"/>
      <c r="H705" s="36"/>
      <c r="J705" s="50">
        <f t="shared" si="10"/>
        <v>2290.6</v>
      </c>
    </row>
    <row r="706" spans="1:10" ht="22.2" thickTop="1" thickBot="1" x14ac:dyDescent="0.35">
      <c r="A706" s="38" t="s">
        <v>21</v>
      </c>
      <c r="B706" s="39">
        <v>35992</v>
      </c>
      <c r="C706" s="40">
        <f ca="1">DATEDIF(B706,TODAY(),"D")</f>
        <v>9121</v>
      </c>
      <c r="D706" s="40">
        <v>733</v>
      </c>
      <c r="E706" s="41">
        <f>IF(A706=$G$4,D706*130,IF(A706=$G$5,D706*120,IF(A706=$G$6,D706*110,D706*105)))</f>
        <v>80630</v>
      </c>
      <c r="F706" s="36"/>
      <c r="G706" s="36"/>
      <c r="H706" s="36"/>
      <c r="J706" s="50">
        <f t="shared" si="10"/>
        <v>806.3</v>
      </c>
    </row>
    <row r="707" spans="1:10" ht="22.2" thickTop="1" thickBot="1" x14ac:dyDescent="0.35">
      <c r="A707" s="38" t="s">
        <v>11</v>
      </c>
      <c r="B707" s="39">
        <v>35990</v>
      </c>
      <c r="C707" s="40">
        <f ca="1">DATEDIF(B707,TODAY(),"D")</f>
        <v>9123</v>
      </c>
      <c r="D707" s="40">
        <v>2495</v>
      </c>
      <c r="E707" s="41">
        <f>IF(A707=$G$4,D707*130,IF(A707=$G$5,D707*120,IF(A707=$G$6,D707*110,D707*105)))</f>
        <v>324350</v>
      </c>
      <c r="F707" s="36"/>
      <c r="G707" s="36"/>
      <c r="H707" s="36"/>
      <c r="J707" s="50">
        <f t="shared" ref="J707:J742" si="11">IF(A707=$G$4,D707+D707*$H$4,IF(A707=$G$5,D707+D707*H759,IF(A707=$G$6,D707+D707*$H$6,D707+D707*$H$7)))</f>
        <v>3243.5</v>
      </c>
    </row>
    <row r="708" spans="1:10" ht="22.2" thickTop="1" thickBot="1" x14ac:dyDescent="0.35">
      <c r="A708" s="38" t="s">
        <v>11</v>
      </c>
      <c r="B708" s="39">
        <v>35989</v>
      </c>
      <c r="C708" s="40">
        <f ca="1">DATEDIF(B708,TODAY(),"D")</f>
        <v>9124</v>
      </c>
      <c r="D708" s="40">
        <v>2256</v>
      </c>
      <c r="E708" s="41">
        <f>IF(A708=$G$4,D708*130,IF(A708=$G$5,D708*120,IF(A708=$G$6,D708*110,D708*105)))</f>
        <v>293280</v>
      </c>
      <c r="F708" s="36"/>
      <c r="G708" s="36"/>
      <c r="H708" s="36"/>
      <c r="J708" s="50">
        <f t="shared" si="11"/>
        <v>2932.8</v>
      </c>
    </row>
    <row r="709" spans="1:10" ht="22.2" thickTop="1" thickBot="1" x14ac:dyDescent="0.35">
      <c r="A709" s="38" t="s">
        <v>24</v>
      </c>
      <c r="B709" s="39">
        <v>35982</v>
      </c>
      <c r="C709" s="40">
        <f ca="1">DATEDIF(B709,TODAY(),"D")</f>
        <v>9131</v>
      </c>
      <c r="D709" s="40">
        <v>1043</v>
      </c>
      <c r="E709" s="41">
        <f>IF(A709=$G$4,D709*130,IF(A709=$G$5,D709*120,IF(A709=$G$6,D709*110,D709*105)))</f>
        <v>109515</v>
      </c>
      <c r="F709" s="36"/>
      <c r="G709" s="36"/>
      <c r="H709" s="36"/>
      <c r="J709" s="50">
        <f t="shared" si="11"/>
        <v>1095.1500000000001</v>
      </c>
    </row>
    <row r="710" spans="1:10" ht="22.2" thickTop="1" thickBot="1" x14ac:dyDescent="0.35">
      <c r="A710" s="38" t="s">
        <v>21</v>
      </c>
      <c r="B710" s="39">
        <v>35972</v>
      </c>
      <c r="C710" s="40">
        <f ca="1">DATEDIF(B710,TODAY(),"D")</f>
        <v>9141</v>
      </c>
      <c r="D710" s="40">
        <v>1006</v>
      </c>
      <c r="E710" s="41">
        <f>IF(A710=$G$4,D710*130,IF(A710=$G$5,D710*120,IF(A710=$G$6,D710*110,D710*105)))</f>
        <v>110660</v>
      </c>
      <c r="F710" s="36"/>
      <c r="G710" s="36"/>
      <c r="H710" s="36"/>
      <c r="J710" s="50">
        <f t="shared" si="11"/>
        <v>1106.5999999999999</v>
      </c>
    </row>
    <row r="711" spans="1:10" ht="22.2" thickTop="1" thickBot="1" x14ac:dyDescent="0.35">
      <c r="A711" s="38" t="s">
        <v>11</v>
      </c>
      <c r="B711" s="39">
        <v>35969</v>
      </c>
      <c r="C711" s="40">
        <f ca="1">DATEDIF(B711,TODAY(),"D")</f>
        <v>9144</v>
      </c>
      <c r="D711" s="40">
        <v>2117</v>
      </c>
      <c r="E711" s="41">
        <f>IF(A711=$G$4,D711*130,IF(A711=$G$5,D711*120,IF(A711=$G$6,D711*110,D711*105)))</f>
        <v>275210</v>
      </c>
      <c r="F711" s="36"/>
      <c r="G711" s="36"/>
      <c r="H711" s="36"/>
      <c r="J711" s="50">
        <f t="shared" si="11"/>
        <v>2752.1</v>
      </c>
    </row>
    <row r="712" spans="1:10" ht="22.2" thickTop="1" thickBot="1" x14ac:dyDescent="0.35">
      <c r="A712" s="38" t="s">
        <v>11</v>
      </c>
      <c r="B712" s="39">
        <v>35965</v>
      </c>
      <c r="C712" s="40">
        <f ca="1">DATEDIF(B712,TODAY(),"D")</f>
        <v>9148</v>
      </c>
      <c r="D712" s="40">
        <v>1572</v>
      </c>
      <c r="E712" s="41">
        <f>IF(A712=$G$4,D712*130,IF(A712=$G$5,D712*120,IF(A712=$G$6,D712*110,D712*105)))</f>
        <v>204360</v>
      </c>
      <c r="F712" s="36"/>
      <c r="G712" s="36"/>
      <c r="H712" s="36"/>
      <c r="J712" s="50">
        <f t="shared" si="11"/>
        <v>2043.6</v>
      </c>
    </row>
    <row r="713" spans="1:10" ht="22.2" thickTop="1" thickBot="1" x14ac:dyDescent="0.35">
      <c r="A713" s="38" t="s">
        <v>18</v>
      </c>
      <c r="B713" s="39">
        <v>35961</v>
      </c>
      <c r="C713" s="40">
        <f ca="1">DATEDIF(B713,TODAY(),"D")</f>
        <v>9152</v>
      </c>
      <c r="D713" s="40">
        <v>1077</v>
      </c>
      <c r="E713" s="41">
        <f>IF(A713=$G$4,D713*130,IF(A713=$G$5,D713*120,IF(A713=$G$6,D713*110,D713*105)))</f>
        <v>129240</v>
      </c>
      <c r="F713" s="36"/>
      <c r="G713" s="36"/>
      <c r="H713" s="36"/>
      <c r="J713" s="50">
        <f t="shared" si="11"/>
        <v>1077</v>
      </c>
    </row>
    <row r="714" spans="1:10" ht="22.2" thickTop="1" thickBot="1" x14ac:dyDescent="0.35">
      <c r="A714" s="38" t="s">
        <v>21</v>
      </c>
      <c r="B714" s="39">
        <v>35959</v>
      </c>
      <c r="C714" s="40">
        <f ca="1">DATEDIF(B714,TODAY(),"D")</f>
        <v>9154</v>
      </c>
      <c r="D714" s="40">
        <v>1068</v>
      </c>
      <c r="E714" s="41">
        <f>IF(A714=$G$4,D714*130,IF(A714=$G$5,D714*120,IF(A714=$G$6,D714*110,D714*105)))</f>
        <v>117480</v>
      </c>
      <c r="F714" s="36"/>
      <c r="G714" s="36"/>
      <c r="H714" s="36"/>
      <c r="J714" s="50">
        <f t="shared" si="11"/>
        <v>1174.8</v>
      </c>
    </row>
    <row r="715" spans="1:10" ht="22.2" thickTop="1" thickBot="1" x14ac:dyDescent="0.35">
      <c r="A715" s="38" t="s">
        <v>11</v>
      </c>
      <c r="B715" s="39">
        <v>35958</v>
      </c>
      <c r="C715" s="40">
        <f ca="1">DATEDIF(B715,TODAY(),"D")</f>
        <v>9155</v>
      </c>
      <c r="D715" s="40">
        <v>1922</v>
      </c>
      <c r="E715" s="41">
        <f>IF(A715=$G$4,D715*130,IF(A715=$G$5,D715*120,IF(A715=$G$6,D715*110,D715*105)))</f>
        <v>249860</v>
      </c>
      <c r="F715" s="36"/>
      <c r="G715" s="36"/>
      <c r="H715" s="36"/>
      <c r="J715" s="50">
        <f t="shared" si="11"/>
        <v>2498.6</v>
      </c>
    </row>
    <row r="716" spans="1:10" ht="22.2" thickTop="1" thickBot="1" x14ac:dyDescent="0.35">
      <c r="A716" s="38" t="s">
        <v>24</v>
      </c>
      <c r="B716" s="39">
        <v>35946</v>
      </c>
      <c r="C716" s="40">
        <f ca="1">DATEDIF(B716,TODAY(),"D")</f>
        <v>9167</v>
      </c>
      <c r="D716" s="40">
        <v>918</v>
      </c>
      <c r="E716" s="41">
        <f>IF(A716=$G$4,D716*130,IF(A716=$G$5,D716*120,IF(A716=$G$6,D716*110,D716*105)))</f>
        <v>96390</v>
      </c>
      <c r="F716" s="36"/>
      <c r="G716" s="36"/>
      <c r="H716" s="36"/>
      <c r="J716" s="50">
        <f t="shared" si="11"/>
        <v>963.9</v>
      </c>
    </row>
    <row r="717" spans="1:10" ht="22.2" thickTop="1" thickBot="1" x14ac:dyDescent="0.35">
      <c r="A717" s="38" t="s">
        <v>21</v>
      </c>
      <c r="B717" s="39">
        <v>35940</v>
      </c>
      <c r="C717" s="40">
        <f ca="1">DATEDIF(B717,TODAY(),"D")</f>
        <v>9173</v>
      </c>
      <c r="D717" s="40">
        <v>713</v>
      </c>
      <c r="E717" s="41">
        <f>IF(A717=$G$4,D717*130,IF(A717=$G$5,D717*120,IF(A717=$G$6,D717*110,D717*105)))</f>
        <v>78430</v>
      </c>
      <c r="F717" s="36"/>
      <c r="G717" s="36"/>
      <c r="H717" s="36"/>
      <c r="J717" s="50">
        <f t="shared" si="11"/>
        <v>784.3</v>
      </c>
    </row>
    <row r="718" spans="1:10" ht="22.2" thickTop="1" thickBot="1" x14ac:dyDescent="0.35">
      <c r="A718" s="38" t="s">
        <v>21</v>
      </c>
      <c r="B718" s="39">
        <v>35939</v>
      </c>
      <c r="C718" s="40">
        <f ca="1">DATEDIF(B718,TODAY(),"D")</f>
        <v>9174</v>
      </c>
      <c r="D718" s="40">
        <v>878</v>
      </c>
      <c r="E718" s="41">
        <f>IF(A718=$G$4,D718*130,IF(A718=$G$5,D718*120,IF(A718=$G$6,D718*110,D718*105)))</f>
        <v>96580</v>
      </c>
      <c r="F718" s="36"/>
      <c r="G718" s="36"/>
      <c r="H718" s="36"/>
      <c r="J718" s="50">
        <f t="shared" si="11"/>
        <v>965.8</v>
      </c>
    </row>
    <row r="719" spans="1:10" ht="22.2" thickTop="1" thickBot="1" x14ac:dyDescent="0.35">
      <c r="A719" s="38" t="s">
        <v>11</v>
      </c>
      <c r="B719" s="39">
        <v>35938</v>
      </c>
      <c r="C719" s="40">
        <f ca="1">DATEDIF(B719,TODAY(),"D")</f>
        <v>9175</v>
      </c>
      <c r="D719" s="40">
        <v>2027</v>
      </c>
      <c r="E719" s="41">
        <f>IF(A719=$G$4,D719*130,IF(A719=$G$5,D719*120,IF(A719=$G$6,D719*110,D719*105)))</f>
        <v>263510</v>
      </c>
      <c r="F719" s="36"/>
      <c r="G719" s="36"/>
      <c r="H719" s="36"/>
      <c r="J719" s="50">
        <f t="shared" si="11"/>
        <v>2635.1</v>
      </c>
    </row>
    <row r="720" spans="1:10" ht="22.2" thickTop="1" thickBot="1" x14ac:dyDescent="0.35">
      <c r="A720" s="38" t="s">
        <v>11</v>
      </c>
      <c r="B720" s="39">
        <v>35932</v>
      </c>
      <c r="C720" s="40">
        <f ca="1">DATEDIF(B720,TODAY(),"D")</f>
        <v>9181</v>
      </c>
      <c r="D720" s="40">
        <v>2476</v>
      </c>
      <c r="E720" s="41">
        <f>IF(A720=$G$4,D720*130,IF(A720=$G$5,D720*120,IF(A720=$G$6,D720*110,D720*105)))</f>
        <v>321880</v>
      </c>
      <c r="F720" s="36"/>
      <c r="G720" s="36"/>
      <c r="H720" s="36"/>
      <c r="J720" s="50">
        <f t="shared" si="11"/>
        <v>3218.8</v>
      </c>
    </row>
    <row r="721" spans="1:10" ht="22.2" thickTop="1" thickBot="1" x14ac:dyDescent="0.35">
      <c r="A721" s="38" t="s">
        <v>21</v>
      </c>
      <c r="B721" s="39">
        <v>35927</v>
      </c>
      <c r="C721" s="40">
        <f ca="1">DATEDIF(B721,TODAY(),"D")</f>
        <v>9186</v>
      </c>
      <c r="D721" s="40">
        <v>790</v>
      </c>
      <c r="E721" s="41">
        <f>IF(A721=$G$4,D721*130,IF(A721=$G$5,D721*120,IF(A721=$G$6,D721*110,D721*105)))</f>
        <v>86900</v>
      </c>
      <c r="F721" s="36"/>
      <c r="G721" s="36"/>
      <c r="H721" s="36"/>
      <c r="J721" s="50">
        <f t="shared" si="11"/>
        <v>869</v>
      </c>
    </row>
    <row r="722" spans="1:10" ht="22.2" thickTop="1" thickBot="1" x14ac:dyDescent="0.35">
      <c r="A722" s="38" t="s">
        <v>21</v>
      </c>
      <c r="B722" s="39">
        <v>35921</v>
      </c>
      <c r="C722" s="40">
        <f ca="1">DATEDIF(B722,TODAY(),"D")</f>
        <v>9192</v>
      </c>
      <c r="D722" s="40">
        <v>944</v>
      </c>
      <c r="E722" s="41">
        <f>IF(A722=$G$4,D722*130,IF(A722=$G$5,D722*120,IF(A722=$G$6,D722*110,D722*105)))</f>
        <v>103840</v>
      </c>
      <c r="F722" s="36"/>
      <c r="G722" s="36"/>
      <c r="H722" s="36"/>
      <c r="J722" s="50">
        <f t="shared" si="11"/>
        <v>1038.4000000000001</v>
      </c>
    </row>
    <row r="723" spans="1:10" ht="22.2" thickTop="1" thickBot="1" x14ac:dyDescent="0.35">
      <c r="A723" s="38" t="s">
        <v>11</v>
      </c>
      <c r="B723" s="39">
        <v>35918</v>
      </c>
      <c r="C723" s="40">
        <f ca="1">DATEDIF(B723,TODAY(),"D")</f>
        <v>9195</v>
      </c>
      <c r="D723" s="40">
        <v>1864</v>
      </c>
      <c r="E723" s="41">
        <f>IF(A723=$G$4,D723*130,IF(A723=$G$5,D723*120,IF(A723=$G$6,D723*110,D723*105)))</f>
        <v>242320</v>
      </c>
      <c r="F723" s="36"/>
      <c r="G723" s="36"/>
      <c r="H723" s="36"/>
      <c r="J723" s="50">
        <f t="shared" si="11"/>
        <v>2423.1999999999998</v>
      </c>
    </row>
    <row r="724" spans="1:10" ht="22.2" thickTop="1" thickBot="1" x14ac:dyDescent="0.35">
      <c r="A724" s="38" t="s">
        <v>11</v>
      </c>
      <c r="B724" s="39">
        <v>35903</v>
      </c>
      <c r="C724" s="40">
        <f ca="1">DATEDIF(B724,TODAY(),"D")</f>
        <v>9210</v>
      </c>
      <c r="D724" s="40">
        <v>2387</v>
      </c>
      <c r="E724" s="41">
        <f>IF(A724=$G$4,D724*130,IF(A724=$G$5,D724*120,IF(A724=$G$6,D724*110,D724*105)))</f>
        <v>310310</v>
      </c>
      <c r="F724" s="36"/>
      <c r="G724" s="36"/>
      <c r="H724" s="36"/>
      <c r="J724" s="50">
        <f t="shared" si="11"/>
        <v>3103.1</v>
      </c>
    </row>
    <row r="725" spans="1:10" ht="22.2" thickTop="1" thickBot="1" x14ac:dyDescent="0.35">
      <c r="A725" s="38" t="s">
        <v>21</v>
      </c>
      <c r="B725" s="39">
        <v>35902</v>
      </c>
      <c r="C725" s="40">
        <f ca="1">DATEDIF(B725,TODAY(),"D")</f>
        <v>9211</v>
      </c>
      <c r="D725" s="40">
        <v>1075</v>
      </c>
      <c r="E725" s="41">
        <f>IF(A725=$G$4,D725*130,IF(A725=$G$5,D725*120,IF(A725=$G$6,D725*110,D725*105)))</f>
        <v>118250</v>
      </c>
      <c r="F725" s="45"/>
      <c r="G725" s="36"/>
      <c r="H725" s="36"/>
      <c r="J725" s="50">
        <f t="shared" si="11"/>
        <v>1182.5</v>
      </c>
    </row>
    <row r="726" spans="1:10" ht="22.2" thickTop="1" thickBot="1" x14ac:dyDescent="0.35">
      <c r="A726" s="38" t="s">
        <v>11</v>
      </c>
      <c r="B726" s="39">
        <v>35896</v>
      </c>
      <c r="C726" s="40">
        <f ca="1">DATEDIF(B726,TODAY(),"D")</f>
        <v>9217</v>
      </c>
      <c r="D726" s="40">
        <v>1740</v>
      </c>
      <c r="E726" s="41">
        <f>IF(A726=$G$4,D726*130,IF(A726=$G$5,D726*120,IF(A726=$G$6,D726*110,D726*105)))</f>
        <v>226200</v>
      </c>
      <c r="F726" s="45"/>
      <c r="G726" s="36"/>
      <c r="H726" s="36"/>
      <c r="J726" s="50">
        <f t="shared" si="11"/>
        <v>2262</v>
      </c>
    </row>
    <row r="727" spans="1:10" ht="22.2" thickTop="1" thickBot="1" x14ac:dyDescent="0.35">
      <c r="A727" s="38" t="s">
        <v>24</v>
      </c>
      <c r="B727" s="39">
        <v>35869</v>
      </c>
      <c r="C727" s="40">
        <f ca="1">DATEDIF(B727,TODAY(),"D")</f>
        <v>9244</v>
      </c>
      <c r="D727" s="40">
        <v>963</v>
      </c>
      <c r="E727" s="41">
        <f>IF(A727=$G$4,D727*130,IF(A727=$G$5,D727*120,IF(A727=$G$6,D727*110,D727*105)))</f>
        <v>101115</v>
      </c>
      <c r="F727" s="45"/>
      <c r="G727" s="36"/>
      <c r="H727" s="36"/>
      <c r="J727" s="50">
        <f t="shared" si="11"/>
        <v>1011.15</v>
      </c>
    </row>
    <row r="728" spans="1:10" ht="22.2" thickTop="1" thickBot="1" x14ac:dyDescent="0.35">
      <c r="A728" s="38" t="s">
        <v>24</v>
      </c>
      <c r="B728" s="39">
        <v>35861</v>
      </c>
      <c r="C728" s="40">
        <f ca="1">DATEDIF(B728,TODAY(),"D")</f>
        <v>9252</v>
      </c>
      <c r="D728" s="40">
        <v>937</v>
      </c>
      <c r="E728" s="41">
        <f>IF(A728=$G$4,D728*130,IF(A728=$G$5,D728*120,IF(A728=$G$6,D728*110,D728*105)))</f>
        <v>98385</v>
      </c>
      <c r="F728" s="45"/>
      <c r="G728" s="36"/>
      <c r="H728" s="36"/>
      <c r="J728" s="50">
        <f t="shared" si="11"/>
        <v>983.85</v>
      </c>
    </row>
    <row r="729" spans="1:10" ht="22.2" thickTop="1" thickBot="1" x14ac:dyDescent="0.35">
      <c r="A729" s="38" t="s">
        <v>11</v>
      </c>
      <c r="B729" s="39">
        <v>35857</v>
      </c>
      <c r="C729" s="40">
        <f ca="1">DATEDIF(B729,TODAY(),"D")</f>
        <v>9256</v>
      </c>
      <c r="D729" s="40">
        <v>1932</v>
      </c>
      <c r="E729" s="41">
        <f>IF(A729=$G$4,D729*130,IF(A729=$G$5,D729*120,IF(A729=$G$6,D729*110,D729*105)))</f>
        <v>251160</v>
      </c>
      <c r="F729" s="36"/>
      <c r="G729" s="36"/>
      <c r="H729" s="36"/>
      <c r="J729" s="50">
        <f t="shared" si="11"/>
        <v>2511.6</v>
      </c>
    </row>
    <row r="730" spans="1:10" ht="22.2" thickTop="1" thickBot="1" x14ac:dyDescent="0.35">
      <c r="A730" s="38" t="s">
        <v>11</v>
      </c>
      <c r="B730" s="39">
        <v>35856</v>
      </c>
      <c r="C730" s="40">
        <f ca="1">DATEDIF(B730,TODAY(),"D")</f>
        <v>9257</v>
      </c>
      <c r="D730" s="40">
        <v>2341</v>
      </c>
      <c r="E730" s="41">
        <f>IF(A730=$G$4,D730*130,IF(A730=$G$5,D730*120,IF(A730=$G$6,D730*110,D730*105)))</f>
        <v>304330</v>
      </c>
      <c r="F730" s="36"/>
      <c r="G730" s="36"/>
      <c r="H730" s="36"/>
      <c r="J730" s="50">
        <f t="shared" si="11"/>
        <v>3043.3</v>
      </c>
    </row>
    <row r="731" spans="1:10" ht="22.2" thickTop="1" thickBot="1" x14ac:dyDescent="0.35">
      <c r="A731" s="38" t="s">
        <v>21</v>
      </c>
      <c r="B731" s="39">
        <v>35848</v>
      </c>
      <c r="C731" s="40">
        <f ca="1">DATEDIF(B731,TODAY(),"D")</f>
        <v>9265</v>
      </c>
      <c r="D731" s="40">
        <v>1091</v>
      </c>
      <c r="E731" s="41">
        <f>IF(A731=$G$4,D731*130,IF(A731=$G$5,D731*120,IF(A731=$G$6,D731*110,D731*105)))</f>
        <v>120010</v>
      </c>
      <c r="F731" s="36"/>
      <c r="G731" s="36"/>
      <c r="H731" s="36"/>
      <c r="J731" s="50">
        <f t="shared" si="11"/>
        <v>1200.0999999999999</v>
      </c>
    </row>
    <row r="732" spans="1:10" ht="22.2" thickTop="1" thickBot="1" x14ac:dyDescent="0.35">
      <c r="A732" s="38" t="s">
        <v>18</v>
      </c>
      <c r="B732" s="39">
        <v>35842</v>
      </c>
      <c r="C732" s="40">
        <f ca="1">DATEDIF(B732,TODAY(),"D")</f>
        <v>9271</v>
      </c>
      <c r="D732" s="40">
        <v>1134</v>
      </c>
      <c r="E732" s="41">
        <f>IF(A732=$G$4,D732*130,IF(A732=$G$5,D732*120,IF(A732=$G$6,D732*110,D732*105)))</f>
        <v>136080</v>
      </c>
      <c r="F732" s="36"/>
      <c r="G732" s="36"/>
      <c r="H732" s="36"/>
      <c r="J732" s="50">
        <f t="shared" si="11"/>
        <v>1134</v>
      </c>
    </row>
    <row r="733" spans="1:10" ht="22.2" thickTop="1" thickBot="1" x14ac:dyDescent="0.35">
      <c r="A733" s="38" t="s">
        <v>18</v>
      </c>
      <c r="B733" s="39">
        <v>35842</v>
      </c>
      <c r="C733" s="40">
        <f ca="1">DATEDIF(B733,TODAY(),"D")</f>
        <v>9271</v>
      </c>
      <c r="D733" s="40">
        <v>1001</v>
      </c>
      <c r="E733" s="41">
        <f>IF(A733=$G$4,D733*130,IF(A733=$G$5,D733*120,IF(A733=$G$6,D733*110,D733*105)))</f>
        <v>120120</v>
      </c>
      <c r="F733" s="36"/>
      <c r="G733" s="36"/>
      <c r="H733" s="36"/>
      <c r="J733" s="50">
        <f t="shared" si="11"/>
        <v>1001</v>
      </c>
    </row>
    <row r="734" spans="1:10" ht="22.2" thickTop="1" thickBot="1" x14ac:dyDescent="0.35">
      <c r="A734" s="38" t="s">
        <v>11</v>
      </c>
      <c r="B734" s="39">
        <v>35830</v>
      </c>
      <c r="C734" s="40">
        <f ca="1">DATEDIF(B734,TODAY(),"D")</f>
        <v>9283</v>
      </c>
      <c r="D734" s="40">
        <v>1733</v>
      </c>
      <c r="E734" s="41">
        <f>IF(A734=$G$4,D734*130,IF(A734=$G$5,D734*120,IF(A734=$G$6,D734*110,D734*105)))</f>
        <v>225290</v>
      </c>
      <c r="F734" s="36"/>
      <c r="G734" s="36"/>
      <c r="H734" s="36"/>
      <c r="J734" s="50">
        <f t="shared" si="11"/>
        <v>2252.9</v>
      </c>
    </row>
    <row r="735" spans="1:10" ht="22.2" thickTop="1" thickBot="1" x14ac:dyDescent="0.35">
      <c r="A735" s="38" t="s">
        <v>24</v>
      </c>
      <c r="B735" s="39">
        <v>35829</v>
      </c>
      <c r="C735" s="40">
        <f ca="1">DATEDIF(B735,TODAY(),"D")</f>
        <v>9284</v>
      </c>
      <c r="D735" s="40">
        <v>725</v>
      </c>
      <c r="E735" s="41">
        <f>IF(A735=$G$4,D735*130,IF(A735=$G$5,D735*120,IF(A735=$G$6,D735*110,D735*105)))</f>
        <v>76125</v>
      </c>
      <c r="F735" s="36"/>
      <c r="G735" s="36"/>
      <c r="H735" s="36"/>
      <c r="J735" s="50">
        <f t="shared" si="11"/>
        <v>761.25</v>
      </c>
    </row>
    <row r="736" spans="1:10" ht="22.2" thickTop="1" thickBot="1" x14ac:dyDescent="0.35">
      <c r="A736" s="38" t="s">
        <v>11</v>
      </c>
      <c r="B736" s="39">
        <v>35829</v>
      </c>
      <c r="C736" s="40">
        <f ca="1">DATEDIF(B736,TODAY(),"D")</f>
        <v>9284</v>
      </c>
      <c r="D736" s="40">
        <v>2204</v>
      </c>
      <c r="E736" s="41">
        <f>IF(A736=$G$4,D736*130,IF(A736=$G$5,D736*120,IF(A736=$G$6,D736*110,D736*105)))</f>
        <v>286520</v>
      </c>
      <c r="F736" s="36"/>
      <c r="G736" s="36"/>
      <c r="H736" s="36"/>
      <c r="J736" s="50">
        <f t="shared" si="11"/>
        <v>2865.2</v>
      </c>
    </row>
    <row r="737" spans="1:10" ht="22.2" thickTop="1" thickBot="1" x14ac:dyDescent="0.35">
      <c r="A737" s="38" t="s">
        <v>21</v>
      </c>
      <c r="B737" s="39">
        <v>35826</v>
      </c>
      <c r="C737" s="40">
        <f ca="1">DATEDIF(B737,TODAY(),"D")</f>
        <v>9287</v>
      </c>
      <c r="D737" s="40">
        <v>896</v>
      </c>
      <c r="E737" s="41">
        <f>IF(A737=$G$4,D737*130,IF(A737=$G$5,D737*120,IF(A737=$G$6,D737*110,D737*105)))</f>
        <v>98560</v>
      </c>
      <c r="F737" s="36"/>
      <c r="G737" s="36"/>
      <c r="H737" s="36"/>
      <c r="J737" s="50">
        <f t="shared" si="11"/>
        <v>985.6</v>
      </c>
    </row>
    <row r="738" spans="1:10" ht="22.2" thickTop="1" thickBot="1" x14ac:dyDescent="0.35">
      <c r="A738" s="38" t="s">
        <v>18</v>
      </c>
      <c r="B738" s="39">
        <v>35826</v>
      </c>
      <c r="C738" s="40">
        <f ca="1">DATEDIF(B738,TODAY(),"D")</f>
        <v>9287</v>
      </c>
      <c r="D738" s="40">
        <v>1099</v>
      </c>
      <c r="E738" s="41">
        <f>IF(A738=$G$4,D738*130,IF(A738=$G$5,D738*120,IF(A738=$G$6,D738*110,D738*105)))</f>
        <v>131880</v>
      </c>
      <c r="F738" s="36"/>
      <c r="G738" s="36"/>
      <c r="H738" s="36"/>
      <c r="J738" s="50">
        <f t="shared" si="11"/>
        <v>1099</v>
      </c>
    </row>
    <row r="739" spans="1:10" ht="22.2" thickTop="1" thickBot="1" x14ac:dyDescent="0.35">
      <c r="A739" s="38" t="s">
        <v>11</v>
      </c>
      <c r="B739" s="39">
        <v>35821</v>
      </c>
      <c r="C739" s="40">
        <f ca="1">DATEDIF(B739,TODAY(),"D")</f>
        <v>9292</v>
      </c>
      <c r="D739" s="40">
        <v>1789</v>
      </c>
      <c r="E739" s="41">
        <f>IF(A739=$G$4,D739*130,IF(A739=$G$5,D739*120,IF(A739=$G$6,D739*110,D739*105)))</f>
        <v>232570</v>
      </c>
      <c r="F739" s="36"/>
      <c r="G739" s="36"/>
      <c r="H739" s="36"/>
      <c r="J739" s="50">
        <f t="shared" si="11"/>
        <v>2325.6999999999998</v>
      </c>
    </row>
    <row r="740" spans="1:10" ht="22.2" thickTop="1" thickBot="1" x14ac:dyDescent="0.35">
      <c r="A740" s="38" t="s">
        <v>18</v>
      </c>
      <c r="B740" s="39">
        <v>35807</v>
      </c>
      <c r="C740" s="40">
        <f ca="1">DATEDIF(B740,TODAY(),"D")</f>
        <v>9306</v>
      </c>
      <c r="D740" s="40">
        <v>1081</v>
      </c>
      <c r="E740" s="41">
        <f>IF(A740=$G$4,D740*130,IF(A740=$G$5,D740*120,IF(A740=$G$6,D740*110,D740*105)))</f>
        <v>129720</v>
      </c>
      <c r="F740" s="36"/>
      <c r="G740" s="36"/>
      <c r="H740" s="36"/>
      <c r="J740" s="50">
        <f t="shared" si="11"/>
        <v>1081</v>
      </c>
    </row>
    <row r="741" spans="1:10" ht="22.2" thickTop="1" thickBot="1" x14ac:dyDescent="0.35">
      <c r="A741" s="38" t="s">
        <v>21</v>
      </c>
      <c r="B741" s="39">
        <v>35806</v>
      </c>
      <c r="C741" s="40">
        <f ca="1">DATEDIF(B741,TODAY(),"D")</f>
        <v>9307</v>
      </c>
      <c r="D741" s="40">
        <v>952</v>
      </c>
      <c r="E741" s="41">
        <f>IF(A741=$G$4,D741*130,IF(A741=$G$5,D741*120,IF(A741=$G$6,D741*110,D741*105)))</f>
        <v>104720</v>
      </c>
      <c r="F741" s="36"/>
      <c r="G741" s="36"/>
      <c r="H741" s="36"/>
      <c r="J741" s="50">
        <f t="shared" si="11"/>
        <v>1047.2</v>
      </c>
    </row>
    <row r="742" spans="1:10" ht="22.2" thickTop="1" thickBot="1" x14ac:dyDescent="0.35">
      <c r="A742" s="38" t="s">
        <v>11</v>
      </c>
      <c r="B742" s="39">
        <v>35801</v>
      </c>
      <c r="C742" s="40">
        <f ca="1">DATEDIF(B742,TODAY(),"D")</f>
        <v>9312</v>
      </c>
      <c r="D742" s="40">
        <v>1590</v>
      </c>
      <c r="E742" s="41">
        <f>IF(A742=$G$4,D742*130,IF(A742=$G$5,D742*120,IF(A742=$G$6,D742*110,D742*105)))</f>
        <v>206700</v>
      </c>
      <c r="F742" s="36"/>
      <c r="G742" s="36"/>
      <c r="H742" s="36"/>
      <c r="J742" s="50">
        <f t="shared" si="11"/>
        <v>2067</v>
      </c>
    </row>
    <row r="743" spans="1:10" ht="21.6" thickTop="1" x14ac:dyDescent="0.3"/>
  </sheetData>
  <sortState xmlns:xlrd2="http://schemas.microsoft.com/office/spreadsheetml/2017/richdata2" ref="A2:E743">
    <sortCondition ref="C2:C7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 1</vt:lpstr>
      <vt:lpstr>if 2</vt:lpstr>
      <vt:lpstr>if 3</vt:lpstr>
      <vt:lpstr>if 4</vt:lpstr>
      <vt:lpstr>if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2023-07-06T08:28:29Z</dcterms:modified>
</cp:coreProperties>
</file>