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hallaf\Desktop\"/>
    </mc:Choice>
  </mc:AlternateContent>
  <xr:revisionPtr revIDLastSave="0" documentId="13_ncr:1_{ED1040AB-DA7E-4946-ACE0-762795B9355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datedif" sheetId="1" r:id="rId1"/>
    <sheet name="if 1" sheetId="2" r:id="rId2"/>
    <sheet name="if 2" sheetId="3" r:id="rId3"/>
    <sheet name="if 3" sheetId="4" r:id="rId4"/>
    <sheet name="if 4" sheetId="5" r:id="rId5"/>
    <sheet name="if 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G2" i="5"/>
  <c r="H2" i="4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E3" i="1"/>
  <c r="E4" i="1"/>
  <c r="E5" i="1"/>
  <c r="E6" i="1"/>
  <c r="E7" i="1"/>
  <c r="E8" i="1"/>
  <c r="D3" i="1"/>
  <c r="D4" i="1"/>
  <c r="D5" i="1"/>
  <c r="D6" i="1"/>
  <c r="D7" i="1"/>
  <c r="D8" i="1"/>
  <c r="E2" i="1"/>
  <c r="D2" i="1"/>
  <c r="C2" i="1"/>
  <c r="C3" i="1"/>
  <c r="C4" i="1"/>
  <c r="C5" i="1"/>
  <c r="C6" i="1"/>
  <c r="C7" i="1"/>
  <c r="C8" i="1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62" i="2" l="1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<sst xmlns="http://schemas.openxmlformats.org/spreadsheetml/2006/main" count="906" uniqueCount="131">
  <si>
    <t>اسم الوثيقة</t>
  </si>
  <si>
    <t xml:space="preserve">تاريخ الانتهاء </t>
  </si>
  <si>
    <t>كم متبقى على الانتهاء بالسنين</t>
  </si>
  <si>
    <t xml:space="preserve">كم متبقى بالشهر </t>
  </si>
  <si>
    <t>كم متبقى باليوم</t>
  </si>
  <si>
    <t>جواز السفر</t>
  </si>
  <si>
    <t>البطاقة الشخصية</t>
  </si>
  <si>
    <t>رخصة السيارة</t>
  </si>
  <si>
    <t>الايجار</t>
  </si>
  <si>
    <t>اشتراك الجيم</t>
  </si>
  <si>
    <t>اشتراك النادي</t>
  </si>
  <si>
    <t>اشتراك المكتبة</t>
  </si>
  <si>
    <t>Name</t>
  </si>
  <si>
    <t>Gender</t>
  </si>
  <si>
    <t>Country</t>
  </si>
  <si>
    <t>Net Sal</t>
  </si>
  <si>
    <t>Bonus</t>
  </si>
  <si>
    <t>Work Stat</t>
  </si>
  <si>
    <t>Faatma Gamal</t>
  </si>
  <si>
    <t>Female</t>
  </si>
  <si>
    <t>Egypt</t>
  </si>
  <si>
    <t>Full</t>
  </si>
  <si>
    <t xml:space="preserve">AbdElrahman Yasser </t>
  </si>
  <si>
    <t>Male</t>
  </si>
  <si>
    <t>part</t>
  </si>
  <si>
    <t>AbdElrahman AMR</t>
  </si>
  <si>
    <t>Freelancer</t>
  </si>
  <si>
    <t>Malak Mohamed</t>
  </si>
  <si>
    <t>Mai Youssef Ibrahim</t>
  </si>
  <si>
    <t xml:space="preserve">Lamiaa Ragab </t>
  </si>
  <si>
    <t xml:space="preserve">Mira Ezaat </t>
  </si>
  <si>
    <t xml:space="preserve">Karen Milad </t>
  </si>
  <si>
    <t>Rana Rafat</t>
  </si>
  <si>
    <t>Marihan Adel</t>
  </si>
  <si>
    <t>Marina Malak</t>
  </si>
  <si>
    <t>Marool Maher</t>
  </si>
  <si>
    <t>Shahera Samira</t>
  </si>
  <si>
    <t>Mostafa Mohamed</t>
  </si>
  <si>
    <t>Mohamed AbdELnaby</t>
  </si>
  <si>
    <t>Maream Gamal</t>
  </si>
  <si>
    <t xml:space="preserve">Nourhan Ashour </t>
  </si>
  <si>
    <t>full</t>
  </si>
  <si>
    <t>Ann Gorg</t>
  </si>
  <si>
    <t>Amany Sedky Shehata</t>
  </si>
  <si>
    <t>Ziad Mostafa</t>
  </si>
  <si>
    <t>AbdElrahmaan Reda</t>
  </si>
  <si>
    <t xml:space="preserve">Assem Waleed </t>
  </si>
  <si>
    <t>Mohamed Ayman</t>
  </si>
  <si>
    <t>Mostafa Emaad</t>
  </si>
  <si>
    <t xml:space="preserve">Bassant Mohamed </t>
  </si>
  <si>
    <t xml:space="preserve">Hagaer Nagah </t>
  </si>
  <si>
    <t>Asmaa Mohamed Ramadan</t>
  </si>
  <si>
    <t>Mohamed Korany</t>
  </si>
  <si>
    <t xml:space="preserve">Mostafa Sabry </t>
  </si>
  <si>
    <t>Ahmed Ewas</t>
  </si>
  <si>
    <t xml:space="preserve">رفقة سليمان </t>
  </si>
  <si>
    <t>مصطفي عطية</t>
  </si>
  <si>
    <t>زياد عبدالناصر</t>
  </si>
  <si>
    <t>HAGER AHMED</t>
  </si>
  <si>
    <t>Rahma Ehab Sayed</t>
  </si>
  <si>
    <t>Yassmen Hamdy</t>
  </si>
  <si>
    <t>Sara Mohamed</t>
  </si>
  <si>
    <t xml:space="preserve">Zinab Ahmed </t>
  </si>
  <si>
    <t>Hesham Shaban</t>
  </si>
  <si>
    <t>Manar Raafat</t>
  </si>
  <si>
    <t>Ahmed AbdElmohaimin</t>
  </si>
  <si>
    <t xml:space="preserve">Ahmed AbdElateef </t>
  </si>
  <si>
    <t>Mai Youssef</t>
  </si>
  <si>
    <t xml:space="preserve">Rana Khalf </t>
  </si>
  <si>
    <t>Mohamed Eeed Ahmned</t>
  </si>
  <si>
    <t>Ossama Aziz</t>
  </si>
  <si>
    <t xml:space="preserve">Mostafa Hassan </t>
  </si>
  <si>
    <t xml:space="preserve">Eslaam Ashraf </t>
  </si>
  <si>
    <t>Ahmed Mahmoud</t>
  </si>
  <si>
    <t xml:space="preserve">Mohamed Essam </t>
  </si>
  <si>
    <t>Rania Nady</t>
  </si>
  <si>
    <t>Fatma Saed</t>
  </si>
  <si>
    <t>Ahmed Mohamed Wazer</t>
  </si>
  <si>
    <t>Ahmed Shaban</t>
  </si>
  <si>
    <t>Ahmed Essam</t>
  </si>
  <si>
    <t>Omer Salah</t>
  </si>
  <si>
    <t>MOhmAd Alaa</t>
  </si>
  <si>
    <t xml:space="preserve">Mohamed Ahmed </t>
  </si>
  <si>
    <t>Sergen Adel Hameed</t>
  </si>
  <si>
    <t>Ibrahem Ahmed</t>
  </si>
  <si>
    <t>Alaa Medhat</t>
  </si>
  <si>
    <t>المرتب الجديد</t>
  </si>
  <si>
    <t>Gross Salry</t>
  </si>
  <si>
    <t>Moraco</t>
  </si>
  <si>
    <t>كل الذكور المغاربة ومجمل مرتبهم أكثر من 3500 يزيد مرتبهم 500 ج</t>
  </si>
  <si>
    <t>كل من هو ذكر أو عمولتة أكبر من 400 ج يحصل على زيادة 500 ج على المرتب</t>
  </si>
  <si>
    <t>كل من هو مصرى أو Freelancer يحصل على زيادة 500 ج على المرتب</t>
  </si>
  <si>
    <t xml:space="preserve">Adel  Mohamed emam </t>
  </si>
  <si>
    <t>فرع 2</t>
  </si>
  <si>
    <t>Tanta</t>
  </si>
  <si>
    <t>Mohamed Mohamed ramadan</t>
  </si>
  <si>
    <t>Cairo</t>
  </si>
  <si>
    <t>ahmed glal elsakka</t>
  </si>
  <si>
    <t>فرع 1</t>
  </si>
  <si>
    <t>Alex</t>
  </si>
  <si>
    <t>aser fathi Yasin 55</t>
  </si>
  <si>
    <t>Yahia mahmoud ElFakharany</t>
  </si>
  <si>
    <t>amr waked gamed</t>
  </si>
  <si>
    <t>Esmail yasin yasin</t>
  </si>
  <si>
    <t>mahmoud ahmed elmligy</t>
  </si>
  <si>
    <t>Shibin Elkom</t>
  </si>
  <si>
    <t>farid mohamed shawky</t>
  </si>
  <si>
    <t>foaad  mahmoud elmohandis</t>
  </si>
  <si>
    <t>ahmed Ezz elbouray</t>
  </si>
  <si>
    <t>ahmed hilmy elsayed</t>
  </si>
  <si>
    <t xml:space="preserve">Yousef ali elsherif </t>
  </si>
  <si>
    <t>Ahmed zaky moaaz</t>
  </si>
  <si>
    <t>ahmed Farouk Elfishawy</t>
  </si>
  <si>
    <t>asmaa Sherif m0nier</t>
  </si>
  <si>
    <t>mohamed Khaled Elnabawy</t>
  </si>
  <si>
    <t>ali Soliman eid</t>
  </si>
  <si>
    <t>ahmed mohamed saad</t>
  </si>
  <si>
    <t>ali amr saad</t>
  </si>
  <si>
    <t>Branch</t>
  </si>
  <si>
    <t>City</t>
  </si>
  <si>
    <t>Salary</t>
  </si>
  <si>
    <t>Years of Experience</t>
  </si>
  <si>
    <t>Bouns</t>
  </si>
  <si>
    <t>Certificates</t>
  </si>
  <si>
    <t>yes</t>
  </si>
  <si>
    <t>NO</t>
  </si>
  <si>
    <t xml:space="preserve">إذا كان الموظف لدية 10 سنوات خبرة على الأقل و يمتلك شهادة خبرة يتم ضرب عدد سنوات الخبرة فى 1000 وإلا يتم ضرب سنوات الخبرة فى 500 </t>
  </si>
  <si>
    <t>طريقة احتساب Bouns</t>
  </si>
  <si>
    <t>مستحق للسلفة</t>
  </si>
  <si>
    <t>من هو مستحق السلفة</t>
  </si>
  <si>
    <t xml:space="preserve">إما أن يكون الموظف لدية 10 سنوات خبرة أو يمتلك شهادة خبرة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</si>
</sst>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60000]B2yyyy/mm/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2" tint="-0.89999084444715716"/>
      <name val="Calibri"/>
      <family val="2"/>
      <scheme val="minor"/>
    </font>
    <font>
      <sz val="18"/>
      <color rgb="FF0000FF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FF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26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6"/>
      <color theme="3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E1D0A"/>
        <bgColor indexed="64"/>
      </patternFill>
    </fill>
    <fill>
      <patternFill patternType="solid">
        <fgColor rgb="FFFF0000"/>
        <bgColor indexed="64"/>
      </patternFill>
    </fill>
    <fill>
      <gradientFill degree="90">
        <stop position="0">
          <color theme="7" tint="-0.49803155613879818"/>
        </stop>
        <stop position="1">
          <color theme="4"/>
        </stop>
      </gradientFill>
    </fill>
    <fill>
      <gradientFill degree="90">
        <stop position="0">
          <color theme="9" tint="-0.49803155613879818"/>
        </stop>
        <stop position="1">
          <color rgb="FFC00000"/>
        </stop>
      </gradientFill>
    </fill>
  </fills>
  <borders count="6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ck">
        <color theme="1" tint="4.9989318521683403E-2"/>
      </left>
      <right style="thick">
        <color theme="1" tint="4.9989318521683403E-2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14" fontId="10" fillId="8" borderId="0">
      <alignment horizontal="center" vertical="center"/>
    </xf>
    <xf numFmtId="0" fontId="18" fillId="9" borderId="0">
      <alignment horizontal="center" vertical="center"/>
    </xf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0" borderId="0" xfId="0" applyFont="1"/>
    <xf numFmtId="0" fontId="10" fillId="4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3" borderId="2" xfId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5" fillId="3" borderId="2" xfId="2" applyFont="1" applyFill="1" applyBorder="1" applyAlignment="1">
      <alignment horizontal="center" vertical="center"/>
    </xf>
    <xf numFmtId="0" fontId="15" fillId="3" borderId="4" xfId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</cellXfs>
  <cellStyles count="5">
    <cellStyle name="=Mo" xfId="4" xr:uid="{2290634C-A299-4968-9DB5-C2F7817552DC}"/>
    <cellStyle name="Midoo" xfId="3" xr:uid="{0B7E2020-DD87-437D-B942-B279843AC5F0}"/>
    <cellStyle name="Normal" xfId="0" builtinId="0"/>
    <cellStyle name="Normal 2" xfId="1" xr:uid="{028F75EE-D7A3-439B-AA4D-4E97D12CF702}"/>
    <cellStyle name="Normal 4" xfId="2" xr:uid="{BBEE1E59-1683-4E9C-89DB-04DA03E10E7F}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00FF"/>
      <color rgb="FFCE1D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E12"/>
  <sheetViews>
    <sheetView workbookViewId="0">
      <selection activeCell="B4" sqref="B4"/>
    </sheetView>
  </sheetViews>
  <sheetFormatPr defaultRowHeight="14.4" x14ac:dyDescent="0.3"/>
  <cols>
    <col min="1" max="1" width="21" style="3" bestFit="1" customWidth="1"/>
    <col min="2" max="2" width="19" style="3" customWidth="1"/>
    <col min="3" max="3" width="17" style="3" customWidth="1"/>
    <col min="4" max="4" width="12.44140625" style="3" customWidth="1"/>
    <col min="5" max="5" width="14.77734375" style="3" customWidth="1"/>
    <col min="6" max="16384" width="8.88671875" style="3"/>
  </cols>
  <sheetData>
    <row r="1" spans="1:5" s="2" customFormat="1" ht="70.2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23.4" x14ac:dyDescent="0.3">
      <c r="A2" s="6" t="s">
        <v>5</v>
      </c>
      <c r="B2" s="7">
        <v>45583</v>
      </c>
      <c r="C2" s="8">
        <f ca="1">IFERROR(DATEDIF(TODAY(),$B$2,"y"),"Expired")</f>
        <v>1</v>
      </c>
      <c r="D2" s="8">
        <f ca="1">IFERROR(DATEDIF(TODAY(),B2,"ym"),"Expired")</f>
        <v>3</v>
      </c>
      <c r="E2" s="8">
        <f ca="1">IFERROR(DATEDIF(TODAY(),B2,"md"),"Expired")</f>
        <v>9</v>
      </c>
    </row>
    <row r="3" spans="1:5" ht="23.4" x14ac:dyDescent="0.3">
      <c r="A3" s="6" t="s">
        <v>6</v>
      </c>
      <c r="B3" s="7">
        <v>45432</v>
      </c>
      <c r="C3" s="8">
        <f t="shared" ref="C3:C8" ca="1" si="0">IFERROR(DATEDIF(TODAY(),B3,"y"),"Expired")</f>
        <v>0</v>
      </c>
      <c r="D3" s="8">
        <f t="shared" ref="D3:D8" ca="1" si="1">IFERROR(DATEDIF(TODAY(),B3,"ym"),"Expired")</f>
        <v>10</v>
      </c>
      <c r="E3" s="8">
        <f t="shared" ref="E3:E8" ca="1" si="2">IFERROR(DATEDIF(TODAY(),B3,"md"),"Expired")</f>
        <v>11</v>
      </c>
    </row>
    <row r="4" spans="1:5" ht="23.4" x14ac:dyDescent="0.3">
      <c r="A4" s="6" t="s">
        <v>7</v>
      </c>
      <c r="B4" s="9">
        <v>45280</v>
      </c>
      <c r="C4" s="8">
        <f t="shared" ca="1" si="0"/>
        <v>0</v>
      </c>
      <c r="D4" s="8">
        <f t="shared" ca="1" si="1"/>
        <v>5</v>
      </c>
      <c r="E4" s="8">
        <f t="shared" ca="1" si="2"/>
        <v>11</v>
      </c>
    </row>
    <row r="5" spans="1:5" ht="23.4" x14ac:dyDescent="0.3">
      <c r="A5" s="6" t="s">
        <v>8</v>
      </c>
      <c r="B5" s="7">
        <v>44942</v>
      </c>
      <c r="C5" s="8" t="str">
        <f t="shared" ca="1" si="0"/>
        <v>Expired</v>
      </c>
      <c r="D5" s="8" t="str">
        <f t="shared" ca="1" si="1"/>
        <v>Expired</v>
      </c>
      <c r="E5" s="8" t="str">
        <f t="shared" ca="1" si="2"/>
        <v>Expired</v>
      </c>
    </row>
    <row r="6" spans="1:5" ht="23.4" x14ac:dyDescent="0.3">
      <c r="A6" s="6" t="s">
        <v>9</v>
      </c>
      <c r="B6" s="9">
        <v>45323</v>
      </c>
      <c r="C6" s="8">
        <f t="shared" ca="1" si="0"/>
        <v>0</v>
      </c>
      <c r="D6" s="8">
        <f t="shared" ca="1" si="1"/>
        <v>6</v>
      </c>
      <c r="E6" s="8">
        <f t="shared" ca="1" si="2"/>
        <v>23</v>
      </c>
    </row>
    <row r="7" spans="1:5" ht="23.4" x14ac:dyDescent="0.3">
      <c r="A7" s="6" t="s">
        <v>10</v>
      </c>
      <c r="B7" s="7">
        <v>45051</v>
      </c>
      <c r="C7" s="8" t="str">
        <f t="shared" ca="1" si="0"/>
        <v>Expired</v>
      </c>
      <c r="D7" s="8" t="str">
        <f t="shared" ca="1" si="1"/>
        <v>Expired</v>
      </c>
      <c r="E7" s="8" t="str">
        <f t="shared" ca="1" si="2"/>
        <v>Expired</v>
      </c>
    </row>
    <row r="8" spans="1:5" ht="23.4" x14ac:dyDescent="0.3">
      <c r="A8" s="6" t="s">
        <v>11</v>
      </c>
      <c r="B8" s="9">
        <v>44229</v>
      </c>
      <c r="C8" s="8" t="str">
        <f t="shared" ca="1" si="0"/>
        <v>Expired</v>
      </c>
      <c r="D8" s="8" t="str">
        <f t="shared" ca="1" si="1"/>
        <v>Expired</v>
      </c>
      <c r="E8" s="8" t="str">
        <f t="shared" ca="1" si="2"/>
        <v>Expired</v>
      </c>
    </row>
    <row r="12" spans="1:5" ht="21" x14ac:dyDescent="0.3">
      <c r="A12" s="10"/>
      <c r="B12" s="9"/>
    </row>
  </sheetData>
  <phoneticPr fontId="6" type="noConversion"/>
  <conditionalFormatting sqref="C2:E8">
    <cfRule type="cellIs" dxfId="0" priority="1" operator="equal">
      <formula>"Expired"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3368-3EE1-4EE2-8450-5A418EEDC832}">
  <sheetPr>
    <tabColor rgb="FFFF0000"/>
  </sheetPr>
  <dimension ref="A1:N62"/>
  <sheetViews>
    <sheetView workbookViewId="0">
      <selection activeCell="I8" sqref="I8"/>
    </sheetView>
  </sheetViews>
  <sheetFormatPr defaultRowHeight="14.4" x14ac:dyDescent="0.3"/>
  <cols>
    <col min="1" max="1" width="30.21875" customWidth="1"/>
    <col min="2" max="2" width="10.44140625" bestFit="1" customWidth="1"/>
    <col min="3" max="3" width="11.109375" bestFit="1" customWidth="1"/>
    <col min="4" max="4" width="10.109375" bestFit="1" customWidth="1"/>
    <col min="6" max="6" width="15.5546875" customWidth="1"/>
    <col min="7" max="7" width="13.77734375" bestFit="1" customWidth="1"/>
    <col min="8" max="8" width="25.6640625" customWidth="1"/>
  </cols>
  <sheetData>
    <row r="1" spans="1:14" s="11" customFormat="1" ht="21" x14ac:dyDescent="0.4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87</v>
      </c>
      <c r="G1" s="12" t="s">
        <v>17</v>
      </c>
      <c r="H1" s="12" t="s">
        <v>86</v>
      </c>
    </row>
    <row r="2" spans="1:14" ht="25.8" x14ac:dyDescent="0.3">
      <c r="A2" s="13" t="s">
        <v>18</v>
      </c>
      <c r="B2" s="14" t="s">
        <v>19</v>
      </c>
      <c r="C2" s="13" t="s">
        <v>20</v>
      </c>
      <c r="D2" s="13">
        <v>3500</v>
      </c>
      <c r="E2" s="13">
        <v>432</v>
      </c>
      <c r="F2" s="15">
        <f>D2+E2</f>
        <v>3932</v>
      </c>
      <c r="G2" s="13" t="s">
        <v>21</v>
      </c>
      <c r="H2" s="16">
        <f>IF(AND(B2=$B$3,C2=$C$3,F2&gt;3500),F2+500,F2)</f>
        <v>3932</v>
      </c>
    </row>
    <row r="3" spans="1:14" ht="25.8" x14ac:dyDescent="0.3">
      <c r="A3" s="13" t="s">
        <v>22</v>
      </c>
      <c r="B3" s="14" t="s">
        <v>23</v>
      </c>
      <c r="C3" s="13" t="s">
        <v>88</v>
      </c>
      <c r="D3" s="13">
        <v>3300</v>
      </c>
      <c r="E3" s="13">
        <v>428</v>
      </c>
      <c r="F3" s="15">
        <f t="shared" ref="F3:F62" si="0">D3+E3</f>
        <v>3728</v>
      </c>
      <c r="G3" s="13" t="s">
        <v>24</v>
      </c>
      <c r="H3" s="16">
        <f t="shared" ref="H3:H62" si="1">IF(AND(B3=$B$3,C3=$C$3,F3&gt;3500),F3+500,F3)</f>
        <v>4228</v>
      </c>
      <c r="K3" s="26" t="s">
        <v>89</v>
      </c>
      <c r="L3" s="26"/>
      <c r="M3" s="26"/>
      <c r="N3" s="26"/>
    </row>
    <row r="4" spans="1:14" ht="25.8" x14ac:dyDescent="0.3">
      <c r="A4" s="13" t="s">
        <v>25</v>
      </c>
      <c r="B4" s="14" t="s">
        <v>19</v>
      </c>
      <c r="C4" s="17" t="s">
        <v>88</v>
      </c>
      <c r="D4" s="13">
        <v>3200</v>
      </c>
      <c r="E4" s="13">
        <v>266</v>
      </c>
      <c r="F4" s="15">
        <f t="shared" si="0"/>
        <v>3466</v>
      </c>
      <c r="G4" s="13" t="s">
        <v>26</v>
      </c>
      <c r="H4" s="16">
        <f t="shared" si="1"/>
        <v>3466</v>
      </c>
      <c r="K4" s="26"/>
      <c r="L4" s="26"/>
      <c r="M4" s="26"/>
      <c r="N4" s="26"/>
    </row>
    <row r="5" spans="1:14" ht="25.8" x14ac:dyDescent="0.3">
      <c r="A5" s="13" t="s">
        <v>27</v>
      </c>
      <c r="B5" s="14" t="s">
        <v>19</v>
      </c>
      <c r="C5" s="13" t="s">
        <v>88</v>
      </c>
      <c r="D5" s="13">
        <v>3700</v>
      </c>
      <c r="E5" s="13">
        <v>577</v>
      </c>
      <c r="F5" s="15">
        <f t="shared" si="0"/>
        <v>4277</v>
      </c>
      <c r="G5" s="13" t="s">
        <v>24</v>
      </c>
      <c r="H5" s="16">
        <f t="shared" si="1"/>
        <v>4277</v>
      </c>
      <c r="K5" s="26"/>
      <c r="L5" s="26"/>
      <c r="M5" s="26"/>
      <c r="N5" s="26"/>
    </row>
    <row r="6" spans="1:14" ht="25.8" x14ac:dyDescent="0.3">
      <c r="A6" s="13" t="s">
        <v>28</v>
      </c>
      <c r="B6" s="14" t="s">
        <v>23</v>
      </c>
      <c r="C6" s="13" t="s">
        <v>20</v>
      </c>
      <c r="D6" s="13">
        <v>2850</v>
      </c>
      <c r="E6" s="13">
        <v>226</v>
      </c>
      <c r="F6" s="15">
        <f t="shared" si="0"/>
        <v>3076</v>
      </c>
      <c r="G6" s="13" t="s">
        <v>21</v>
      </c>
      <c r="H6" s="16">
        <f t="shared" si="1"/>
        <v>3076</v>
      </c>
      <c r="K6" s="26"/>
      <c r="L6" s="26"/>
      <c r="M6" s="26"/>
      <c r="N6" s="26"/>
    </row>
    <row r="7" spans="1:14" ht="25.8" x14ac:dyDescent="0.3">
      <c r="A7" s="13" t="s">
        <v>29</v>
      </c>
      <c r="B7" s="14" t="s">
        <v>23</v>
      </c>
      <c r="C7" s="13" t="s">
        <v>88</v>
      </c>
      <c r="D7" s="13">
        <v>3000</v>
      </c>
      <c r="E7" s="13">
        <v>398</v>
      </c>
      <c r="F7" s="15">
        <f t="shared" si="0"/>
        <v>3398</v>
      </c>
      <c r="G7" s="13" t="s">
        <v>26</v>
      </c>
      <c r="H7" s="16">
        <f t="shared" si="1"/>
        <v>3398</v>
      </c>
      <c r="K7" s="26"/>
      <c r="L7" s="26"/>
      <c r="M7" s="26"/>
      <c r="N7" s="26"/>
    </row>
    <row r="8" spans="1:14" ht="25.8" x14ac:dyDescent="0.3">
      <c r="A8" s="13" t="s">
        <v>30</v>
      </c>
      <c r="B8" s="14" t="s">
        <v>19</v>
      </c>
      <c r="C8" s="13" t="s">
        <v>20</v>
      </c>
      <c r="D8" s="13">
        <v>2800</v>
      </c>
      <c r="E8" s="13">
        <v>523</v>
      </c>
      <c r="F8" s="15">
        <f t="shared" si="0"/>
        <v>3323</v>
      </c>
      <c r="G8" s="13" t="s">
        <v>21</v>
      </c>
      <c r="H8" s="16">
        <f t="shared" si="1"/>
        <v>3323</v>
      </c>
      <c r="K8" s="26"/>
      <c r="L8" s="26"/>
      <c r="M8" s="26"/>
      <c r="N8" s="26"/>
    </row>
    <row r="9" spans="1:14" ht="25.8" x14ac:dyDescent="0.3">
      <c r="A9" s="13" t="s">
        <v>31</v>
      </c>
      <c r="B9" s="14" t="s">
        <v>23</v>
      </c>
      <c r="C9" s="13" t="s">
        <v>20</v>
      </c>
      <c r="D9" s="13">
        <v>3400</v>
      </c>
      <c r="E9" s="13">
        <v>522</v>
      </c>
      <c r="F9" s="15">
        <f t="shared" si="0"/>
        <v>3922</v>
      </c>
      <c r="G9" s="13" t="s">
        <v>21</v>
      </c>
      <c r="H9" s="16">
        <f t="shared" si="1"/>
        <v>3922</v>
      </c>
      <c r="K9" s="26"/>
      <c r="L9" s="26"/>
      <c r="M9" s="26"/>
      <c r="N9" s="26"/>
    </row>
    <row r="10" spans="1:14" ht="25.8" x14ac:dyDescent="0.3">
      <c r="A10" s="13" t="s">
        <v>32</v>
      </c>
      <c r="B10" s="14" t="s">
        <v>19</v>
      </c>
      <c r="C10" s="13" t="s">
        <v>88</v>
      </c>
      <c r="D10" s="13">
        <v>3450</v>
      </c>
      <c r="E10" s="13">
        <v>318</v>
      </c>
      <c r="F10" s="15">
        <f t="shared" si="0"/>
        <v>3768</v>
      </c>
      <c r="G10" s="13" t="s">
        <v>26</v>
      </c>
      <c r="H10" s="16">
        <f t="shared" si="1"/>
        <v>3768</v>
      </c>
    </row>
    <row r="11" spans="1:14" ht="25.8" x14ac:dyDescent="0.3">
      <c r="A11" s="13" t="s">
        <v>33</v>
      </c>
      <c r="B11" s="14" t="s">
        <v>19</v>
      </c>
      <c r="C11" s="13" t="s">
        <v>20</v>
      </c>
      <c r="D11" s="13">
        <v>3150</v>
      </c>
      <c r="E11" s="13">
        <v>321</v>
      </c>
      <c r="F11" s="15">
        <f t="shared" si="0"/>
        <v>3471</v>
      </c>
      <c r="G11" s="13" t="s">
        <v>24</v>
      </c>
      <c r="H11" s="16">
        <f t="shared" si="1"/>
        <v>3471</v>
      </c>
    </row>
    <row r="12" spans="1:14" ht="25.8" x14ac:dyDescent="0.3">
      <c r="A12" s="13" t="s">
        <v>34</v>
      </c>
      <c r="B12" s="14" t="s">
        <v>23</v>
      </c>
      <c r="C12" s="13" t="s">
        <v>88</v>
      </c>
      <c r="D12" s="13">
        <v>2920</v>
      </c>
      <c r="E12" s="13">
        <v>377</v>
      </c>
      <c r="F12" s="15">
        <f t="shared" si="0"/>
        <v>3297</v>
      </c>
      <c r="G12" s="13" t="s">
        <v>24</v>
      </c>
      <c r="H12" s="16">
        <f t="shared" si="1"/>
        <v>3297</v>
      </c>
    </row>
    <row r="13" spans="1:14" ht="25.8" x14ac:dyDescent="0.3">
      <c r="A13" s="13" t="s">
        <v>35</v>
      </c>
      <c r="B13" s="14" t="s">
        <v>23</v>
      </c>
      <c r="C13" s="13" t="s">
        <v>88</v>
      </c>
      <c r="D13" s="13">
        <v>4200</v>
      </c>
      <c r="E13" s="13">
        <v>535</v>
      </c>
      <c r="F13" s="15">
        <f t="shared" si="0"/>
        <v>4735</v>
      </c>
      <c r="G13" s="13" t="s">
        <v>21</v>
      </c>
      <c r="H13" s="16">
        <f t="shared" si="1"/>
        <v>5235</v>
      </c>
    </row>
    <row r="14" spans="1:14" ht="25.8" x14ac:dyDescent="0.3">
      <c r="A14" s="13" t="s">
        <v>36</v>
      </c>
      <c r="B14" s="14" t="s">
        <v>19</v>
      </c>
      <c r="C14" s="13" t="s">
        <v>20</v>
      </c>
      <c r="D14" s="13">
        <v>4100</v>
      </c>
      <c r="E14" s="13">
        <v>327</v>
      </c>
      <c r="F14" s="15">
        <f t="shared" si="0"/>
        <v>4427</v>
      </c>
      <c r="G14" s="13" t="s">
        <v>21</v>
      </c>
      <c r="H14" s="16">
        <f t="shared" si="1"/>
        <v>4427</v>
      </c>
    </row>
    <row r="15" spans="1:14" ht="25.8" x14ac:dyDescent="0.3">
      <c r="A15" s="13" t="s">
        <v>37</v>
      </c>
      <c r="B15" s="14" t="s">
        <v>19</v>
      </c>
      <c r="C15" s="13" t="s">
        <v>88</v>
      </c>
      <c r="D15" s="13">
        <v>8000</v>
      </c>
      <c r="E15" s="13">
        <v>498</v>
      </c>
      <c r="F15" s="15">
        <f t="shared" si="0"/>
        <v>8498</v>
      </c>
      <c r="G15" s="13" t="s">
        <v>26</v>
      </c>
      <c r="H15" s="16">
        <f t="shared" si="1"/>
        <v>8498</v>
      </c>
    </row>
    <row r="16" spans="1:14" ht="25.8" x14ac:dyDescent="0.3">
      <c r="A16" s="13" t="s">
        <v>38</v>
      </c>
      <c r="B16" s="14" t="s">
        <v>19</v>
      </c>
      <c r="C16" s="13" t="s">
        <v>20</v>
      </c>
      <c r="D16" s="13">
        <v>6000</v>
      </c>
      <c r="E16" s="13">
        <v>263</v>
      </c>
      <c r="F16" s="15">
        <f t="shared" si="0"/>
        <v>6263</v>
      </c>
      <c r="G16" s="13" t="s">
        <v>21</v>
      </c>
      <c r="H16" s="16">
        <f t="shared" si="1"/>
        <v>6263</v>
      </c>
    </row>
    <row r="17" spans="1:8" ht="25.8" x14ac:dyDescent="0.3">
      <c r="A17" s="13" t="s">
        <v>39</v>
      </c>
      <c r="B17" s="14" t="s">
        <v>19</v>
      </c>
      <c r="C17" s="13" t="s">
        <v>20</v>
      </c>
      <c r="D17" s="13">
        <v>10000</v>
      </c>
      <c r="E17" s="13">
        <v>460</v>
      </c>
      <c r="F17" s="15">
        <f t="shared" si="0"/>
        <v>10460</v>
      </c>
      <c r="G17" s="13" t="s">
        <v>26</v>
      </c>
      <c r="H17" s="16">
        <f t="shared" si="1"/>
        <v>10460</v>
      </c>
    </row>
    <row r="18" spans="1:8" ht="25.8" x14ac:dyDescent="0.3">
      <c r="A18" s="13" t="s">
        <v>40</v>
      </c>
      <c r="B18" s="14" t="s">
        <v>23</v>
      </c>
      <c r="C18" s="13" t="s">
        <v>88</v>
      </c>
      <c r="D18" s="13">
        <v>5900</v>
      </c>
      <c r="E18" s="13">
        <v>205</v>
      </c>
      <c r="F18" s="15">
        <f t="shared" si="0"/>
        <v>6105</v>
      </c>
      <c r="G18" s="13" t="s">
        <v>41</v>
      </c>
      <c r="H18" s="16">
        <f t="shared" si="1"/>
        <v>6605</v>
      </c>
    </row>
    <row r="19" spans="1:8" ht="25.8" x14ac:dyDescent="0.3">
      <c r="A19" s="13" t="s">
        <v>42</v>
      </c>
      <c r="B19" s="14" t="s">
        <v>19</v>
      </c>
      <c r="C19" s="13" t="s">
        <v>20</v>
      </c>
      <c r="D19" s="13">
        <v>7500</v>
      </c>
      <c r="E19" s="13">
        <v>418</v>
      </c>
      <c r="F19" s="15">
        <f t="shared" si="0"/>
        <v>7918</v>
      </c>
      <c r="G19" s="13" t="s">
        <v>24</v>
      </c>
      <c r="H19" s="16">
        <f t="shared" si="1"/>
        <v>7918</v>
      </c>
    </row>
    <row r="20" spans="1:8" ht="25.8" x14ac:dyDescent="0.3">
      <c r="A20" s="13" t="s">
        <v>43</v>
      </c>
      <c r="B20" s="14" t="s">
        <v>23</v>
      </c>
      <c r="C20" s="13" t="s">
        <v>88</v>
      </c>
      <c r="D20" s="13">
        <v>12000</v>
      </c>
      <c r="E20" s="13">
        <v>416</v>
      </c>
      <c r="F20" s="15">
        <f t="shared" si="0"/>
        <v>12416</v>
      </c>
      <c r="G20" s="13" t="s">
        <v>21</v>
      </c>
      <c r="H20" s="16">
        <f t="shared" si="1"/>
        <v>12916</v>
      </c>
    </row>
    <row r="21" spans="1:8" ht="25.8" x14ac:dyDescent="0.3">
      <c r="A21" s="13" t="s">
        <v>44</v>
      </c>
      <c r="B21" s="14" t="s">
        <v>19</v>
      </c>
      <c r="C21" s="13" t="s">
        <v>20</v>
      </c>
      <c r="D21" s="13">
        <v>3150</v>
      </c>
      <c r="E21" s="13">
        <v>344</v>
      </c>
      <c r="F21" s="15">
        <f t="shared" si="0"/>
        <v>3494</v>
      </c>
      <c r="G21" s="13" t="s">
        <v>24</v>
      </c>
      <c r="H21" s="16">
        <f t="shared" si="1"/>
        <v>3494</v>
      </c>
    </row>
    <row r="22" spans="1:8" ht="25.8" x14ac:dyDescent="0.3">
      <c r="A22" s="13" t="s">
        <v>45</v>
      </c>
      <c r="B22" s="14" t="s">
        <v>23</v>
      </c>
      <c r="C22" s="13" t="s">
        <v>88</v>
      </c>
      <c r="D22" s="13">
        <v>2920</v>
      </c>
      <c r="E22" s="13">
        <v>513</v>
      </c>
      <c r="F22" s="15">
        <f t="shared" si="0"/>
        <v>3433</v>
      </c>
      <c r="G22" s="13" t="s">
        <v>24</v>
      </c>
      <c r="H22" s="16">
        <f t="shared" si="1"/>
        <v>3433</v>
      </c>
    </row>
    <row r="23" spans="1:8" ht="25.8" x14ac:dyDescent="0.3">
      <c r="A23" s="13" t="s">
        <v>46</v>
      </c>
      <c r="B23" s="14" t="s">
        <v>23</v>
      </c>
      <c r="C23" s="13" t="s">
        <v>88</v>
      </c>
      <c r="D23" s="13">
        <v>4200</v>
      </c>
      <c r="E23" s="13">
        <v>226</v>
      </c>
      <c r="F23" s="15">
        <f t="shared" si="0"/>
        <v>4426</v>
      </c>
      <c r="G23" s="13" t="s">
        <v>21</v>
      </c>
      <c r="H23" s="16">
        <f t="shared" si="1"/>
        <v>4926</v>
      </c>
    </row>
    <row r="24" spans="1:8" ht="25.8" x14ac:dyDescent="0.3">
      <c r="A24" s="13" t="s">
        <v>47</v>
      </c>
      <c r="B24" s="14" t="s">
        <v>19</v>
      </c>
      <c r="C24" s="13" t="s">
        <v>20</v>
      </c>
      <c r="D24" s="13">
        <v>4100</v>
      </c>
      <c r="E24" s="13">
        <v>211</v>
      </c>
      <c r="F24" s="15">
        <f t="shared" si="0"/>
        <v>4311</v>
      </c>
      <c r="G24" s="13" t="s">
        <v>21</v>
      </c>
      <c r="H24" s="16">
        <f t="shared" si="1"/>
        <v>4311</v>
      </c>
    </row>
    <row r="25" spans="1:8" ht="25.8" x14ac:dyDescent="0.3">
      <c r="A25" s="13" t="s">
        <v>48</v>
      </c>
      <c r="B25" s="14" t="s">
        <v>19</v>
      </c>
      <c r="C25" s="13" t="s">
        <v>88</v>
      </c>
      <c r="D25" s="13">
        <v>8000</v>
      </c>
      <c r="E25" s="13">
        <v>294</v>
      </c>
      <c r="F25" s="15">
        <f t="shared" si="0"/>
        <v>8294</v>
      </c>
      <c r="G25" s="13" t="s">
        <v>26</v>
      </c>
      <c r="H25" s="16">
        <f t="shared" si="1"/>
        <v>8294</v>
      </c>
    </row>
    <row r="26" spans="1:8" ht="25.8" x14ac:dyDescent="0.3">
      <c r="A26" s="13" t="s">
        <v>49</v>
      </c>
      <c r="B26" s="14" t="s">
        <v>19</v>
      </c>
      <c r="C26" s="13" t="s">
        <v>20</v>
      </c>
      <c r="D26" s="13">
        <v>3150</v>
      </c>
      <c r="E26" s="13">
        <v>543</v>
      </c>
      <c r="F26" s="15">
        <f t="shared" si="0"/>
        <v>3693</v>
      </c>
      <c r="G26" s="13" t="s">
        <v>24</v>
      </c>
      <c r="H26" s="16">
        <f t="shared" si="1"/>
        <v>3693</v>
      </c>
    </row>
    <row r="27" spans="1:8" ht="25.8" x14ac:dyDescent="0.3">
      <c r="A27" s="13" t="s">
        <v>50</v>
      </c>
      <c r="B27" s="14" t="s">
        <v>23</v>
      </c>
      <c r="C27" s="13" t="s">
        <v>88</v>
      </c>
      <c r="D27" s="13">
        <v>2920</v>
      </c>
      <c r="E27" s="13">
        <v>431</v>
      </c>
      <c r="F27" s="15">
        <f t="shared" si="0"/>
        <v>3351</v>
      </c>
      <c r="G27" s="13" t="s">
        <v>24</v>
      </c>
      <c r="H27" s="16">
        <f t="shared" si="1"/>
        <v>3351</v>
      </c>
    </row>
    <row r="28" spans="1:8" ht="25.8" x14ac:dyDescent="0.3">
      <c r="A28" s="13" t="s">
        <v>51</v>
      </c>
      <c r="B28" s="14" t="s">
        <v>23</v>
      </c>
      <c r="C28" s="13" t="s">
        <v>88</v>
      </c>
      <c r="D28" s="13">
        <v>4200</v>
      </c>
      <c r="E28" s="13">
        <v>596</v>
      </c>
      <c r="F28" s="15">
        <f t="shared" si="0"/>
        <v>4796</v>
      </c>
      <c r="G28" s="13" t="s">
        <v>21</v>
      </c>
      <c r="H28" s="16">
        <f t="shared" si="1"/>
        <v>5296</v>
      </c>
    </row>
    <row r="29" spans="1:8" ht="25.8" x14ac:dyDescent="0.3">
      <c r="A29" s="13" t="s">
        <v>52</v>
      </c>
      <c r="B29" s="14" t="s">
        <v>19</v>
      </c>
      <c r="C29" s="13" t="s">
        <v>20</v>
      </c>
      <c r="D29" s="13">
        <v>4100</v>
      </c>
      <c r="E29" s="13">
        <v>450</v>
      </c>
      <c r="F29" s="15">
        <f t="shared" si="0"/>
        <v>4550</v>
      </c>
      <c r="G29" s="13" t="s">
        <v>21</v>
      </c>
      <c r="H29" s="16">
        <f t="shared" si="1"/>
        <v>4550</v>
      </c>
    </row>
    <row r="30" spans="1:8" ht="25.8" x14ac:dyDescent="0.3">
      <c r="A30" s="13" t="s">
        <v>53</v>
      </c>
      <c r="B30" s="14" t="s">
        <v>19</v>
      </c>
      <c r="C30" s="13" t="s">
        <v>88</v>
      </c>
      <c r="D30" s="13">
        <v>8000</v>
      </c>
      <c r="E30" s="13">
        <v>350</v>
      </c>
      <c r="F30" s="15">
        <f t="shared" si="0"/>
        <v>8350</v>
      </c>
      <c r="G30" s="13" t="s">
        <v>26</v>
      </c>
      <c r="H30" s="16">
        <f t="shared" si="1"/>
        <v>8350</v>
      </c>
    </row>
    <row r="31" spans="1:8" ht="25.8" x14ac:dyDescent="0.3">
      <c r="A31" s="13" t="s">
        <v>54</v>
      </c>
      <c r="B31" s="14" t="s">
        <v>19</v>
      </c>
      <c r="C31" s="13" t="s">
        <v>20</v>
      </c>
      <c r="D31" s="13">
        <v>6000</v>
      </c>
      <c r="E31" s="13">
        <v>203</v>
      </c>
      <c r="F31" s="15">
        <f t="shared" si="0"/>
        <v>6203</v>
      </c>
      <c r="G31" s="13" t="s">
        <v>21</v>
      </c>
      <c r="H31" s="16">
        <f t="shared" si="1"/>
        <v>6203</v>
      </c>
    </row>
    <row r="32" spans="1:8" ht="25.8" x14ac:dyDescent="0.3">
      <c r="A32" s="13" t="s">
        <v>55</v>
      </c>
      <c r="B32" s="14" t="s">
        <v>19</v>
      </c>
      <c r="C32" s="13" t="s">
        <v>20</v>
      </c>
      <c r="D32" s="13">
        <v>10000</v>
      </c>
      <c r="E32" s="13">
        <v>356</v>
      </c>
      <c r="F32" s="15">
        <f t="shared" si="0"/>
        <v>10356</v>
      </c>
      <c r="G32" s="13" t="s">
        <v>26</v>
      </c>
      <c r="H32" s="16">
        <f t="shared" si="1"/>
        <v>10356</v>
      </c>
    </row>
    <row r="33" spans="1:8" ht="25.8" x14ac:dyDescent="0.3">
      <c r="A33" s="13" t="s">
        <v>56</v>
      </c>
      <c r="B33" s="14" t="s">
        <v>23</v>
      </c>
      <c r="C33" s="13" t="s">
        <v>88</v>
      </c>
      <c r="D33" s="13">
        <v>5900</v>
      </c>
      <c r="E33" s="13">
        <v>586</v>
      </c>
      <c r="F33" s="15">
        <f t="shared" si="0"/>
        <v>6486</v>
      </c>
      <c r="G33" s="13" t="s">
        <v>41</v>
      </c>
      <c r="H33" s="16">
        <f t="shared" si="1"/>
        <v>6986</v>
      </c>
    </row>
    <row r="34" spans="1:8" ht="25.8" x14ac:dyDescent="0.3">
      <c r="A34" s="13" t="s">
        <v>57</v>
      </c>
      <c r="B34" s="14" t="s">
        <v>19</v>
      </c>
      <c r="C34" s="13" t="s">
        <v>20</v>
      </c>
      <c r="D34" s="13">
        <v>7500</v>
      </c>
      <c r="E34" s="13">
        <v>401</v>
      </c>
      <c r="F34" s="15">
        <f t="shared" si="0"/>
        <v>7901</v>
      </c>
      <c r="G34" s="13" t="s">
        <v>24</v>
      </c>
      <c r="H34" s="16">
        <f t="shared" si="1"/>
        <v>7901</v>
      </c>
    </row>
    <row r="35" spans="1:8" ht="25.8" x14ac:dyDescent="0.3">
      <c r="A35" s="13" t="s">
        <v>58</v>
      </c>
      <c r="B35" s="14" t="s">
        <v>23</v>
      </c>
      <c r="C35" s="13" t="s">
        <v>88</v>
      </c>
      <c r="D35" s="13">
        <v>12000</v>
      </c>
      <c r="E35" s="13">
        <v>331</v>
      </c>
      <c r="F35" s="15">
        <f t="shared" si="0"/>
        <v>12331</v>
      </c>
      <c r="G35" s="13" t="s">
        <v>21</v>
      </c>
      <c r="H35" s="16">
        <f t="shared" si="1"/>
        <v>12831</v>
      </c>
    </row>
    <row r="36" spans="1:8" ht="25.8" x14ac:dyDescent="0.3">
      <c r="A36" s="13" t="s">
        <v>59</v>
      </c>
      <c r="B36" s="14" t="s">
        <v>19</v>
      </c>
      <c r="C36" s="13" t="s">
        <v>20</v>
      </c>
      <c r="D36" s="13">
        <v>3150</v>
      </c>
      <c r="E36" s="13">
        <v>378</v>
      </c>
      <c r="F36" s="15">
        <f t="shared" si="0"/>
        <v>3528</v>
      </c>
      <c r="G36" s="13" t="s">
        <v>24</v>
      </c>
      <c r="H36" s="16">
        <f t="shared" si="1"/>
        <v>3528</v>
      </c>
    </row>
    <row r="37" spans="1:8" ht="25.8" x14ac:dyDescent="0.3">
      <c r="A37" s="13" t="s">
        <v>60</v>
      </c>
      <c r="B37" s="14" t="s">
        <v>23</v>
      </c>
      <c r="C37" s="13" t="s">
        <v>88</v>
      </c>
      <c r="D37" s="13">
        <v>2920</v>
      </c>
      <c r="E37" s="13">
        <v>405</v>
      </c>
      <c r="F37" s="15">
        <f t="shared" si="0"/>
        <v>3325</v>
      </c>
      <c r="G37" s="13" t="s">
        <v>24</v>
      </c>
      <c r="H37" s="16">
        <f t="shared" si="1"/>
        <v>3325</v>
      </c>
    </row>
    <row r="38" spans="1:8" ht="25.8" x14ac:dyDescent="0.3">
      <c r="A38" s="13" t="s">
        <v>61</v>
      </c>
      <c r="B38" s="14" t="s">
        <v>19</v>
      </c>
      <c r="C38" s="13" t="s">
        <v>20</v>
      </c>
      <c r="D38" s="13">
        <v>3150</v>
      </c>
      <c r="E38" s="13">
        <v>447</v>
      </c>
      <c r="F38" s="15">
        <f t="shared" si="0"/>
        <v>3597</v>
      </c>
      <c r="G38" s="13" t="s">
        <v>24</v>
      </c>
      <c r="H38" s="16">
        <f t="shared" si="1"/>
        <v>3597</v>
      </c>
    </row>
    <row r="39" spans="1:8" ht="25.8" x14ac:dyDescent="0.3">
      <c r="A39" s="13" t="s">
        <v>62</v>
      </c>
      <c r="B39" s="14" t="s">
        <v>23</v>
      </c>
      <c r="C39" s="13" t="s">
        <v>88</v>
      </c>
      <c r="D39" s="13">
        <v>2920</v>
      </c>
      <c r="E39" s="13">
        <v>338</v>
      </c>
      <c r="F39" s="15">
        <f t="shared" si="0"/>
        <v>3258</v>
      </c>
      <c r="G39" s="13" t="s">
        <v>24</v>
      </c>
      <c r="H39" s="16">
        <f t="shared" si="1"/>
        <v>3258</v>
      </c>
    </row>
    <row r="40" spans="1:8" ht="25.8" x14ac:dyDescent="0.3">
      <c r="A40" s="13" t="s">
        <v>63</v>
      </c>
      <c r="B40" s="14" t="s">
        <v>23</v>
      </c>
      <c r="C40" s="13" t="s">
        <v>88</v>
      </c>
      <c r="D40" s="13">
        <v>4200</v>
      </c>
      <c r="E40" s="13">
        <v>338</v>
      </c>
      <c r="F40" s="15">
        <f t="shared" si="0"/>
        <v>4538</v>
      </c>
      <c r="G40" s="13" t="s">
        <v>21</v>
      </c>
      <c r="H40" s="16">
        <f t="shared" si="1"/>
        <v>5038</v>
      </c>
    </row>
    <row r="41" spans="1:8" ht="25.8" x14ac:dyDescent="0.3">
      <c r="A41" s="13" t="s">
        <v>64</v>
      </c>
      <c r="B41" s="14" t="s">
        <v>19</v>
      </c>
      <c r="C41" s="13" t="s">
        <v>20</v>
      </c>
      <c r="D41" s="13">
        <v>4100</v>
      </c>
      <c r="E41" s="13">
        <v>437</v>
      </c>
      <c r="F41" s="15">
        <f t="shared" si="0"/>
        <v>4537</v>
      </c>
      <c r="G41" s="13" t="s">
        <v>21</v>
      </c>
      <c r="H41" s="16">
        <f t="shared" si="1"/>
        <v>4537</v>
      </c>
    </row>
    <row r="42" spans="1:8" ht="25.8" x14ac:dyDescent="0.3">
      <c r="A42" s="13" t="s">
        <v>65</v>
      </c>
      <c r="B42" s="14" t="s">
        <v>19</v>
      </c>
      <c r="C42" s="13" t="s">
        <v>88</v>
      </c>
      <c r="D42" s="13">
        <v>8000</v>
      </c>
      <c r="E42" s="13">
        <v>521</v>
      </c>
      <c r="F42" s="15">
        <f t="shared" si="0"/>
        <v>8521</v>
      </c>
      <c r="G42" s="13" t="s">
        <v>26</v>
      </c>
      <c r="H42" s="16">
        <f t="shared" si="1"/>
        <v>8521</v>
      </c>
    </row>
    <row r="43" spans="1:8" ht="25.8" x14ac:dyDescent="0.3">
      <c r="A43" s="13" t="s">
        <v>66</v>
      </c>
      <c r="B43" s="14" t="s">
        <v>19</v>
      </c>
      <c r="C43" s="13" t="s">
        <v>20</v>
      </c>
      <c r="D43" s="13">
        <v>6000</v>
      </c>
      <c r="E43" s="13">
        <v>357</v>
      </c>
      <c r="F43" s="15">
        <f t="shared" si="0"/>
        <v>6357</v>
      </c>
      <c r="G43" s="13" t="s">
        <v>21</v>
      </c>
      <c r="H43" s="16">
        <f t="shared" si="1"/>
        <v>6357</v>
      </c>
    </row>
    <row r="44" spans="1:8" ht="25.8" x14ac:dyDescent="0.3">
      <c r="A44" s="13" t="s">
        <v>67</v>
      </c>
      <c r="B44" s="14" t="s">
        <v>19</v>
      </c>
      <c r="C44" s="13" t="s">
        <v>20</v>
      </c>
      <c r="D44" s="13">
        <v>10000</v>
      </c>
      <c r="E44" s="13">
        <v>222</v>
      </c>
      <c r="F44" s="15">
        <f t="shared" si="0"/>
        <v>10222</v>
      </c>
      <c r="G44" s="13" t="s">
        <v>26</v>
      </c>
      <c r="H44" s="16">
        <f t="shared" si="1"/>
        <v>10222</v>
      </c>
    </row>
    <row r="45" spans="1:8" ht="25.8" x14ac:dyDescent="0.3">
      <c r="A45" s="13" t="s">
        <v>68</v>
      </c>
      <c r="B45" s="14" t="s">
        <v>23</v>
      </c>
      <c r="C45" s="13" t="s">
        <v>88</v>
      </c>
      <c r="D45" s="13">
        <v>5900</v>
      </c>
      <c r="E45" s="13">
        <v>363</v>
      </c>
      <c r="F45" s="15">
        <f t="shared" si="0"/>
        <v>6263</v>
      </c>
      <c r="G45" s="13" t="s">
        <v>41</v>
      </c>
      <c r="H45" s="16">
        <f t="shared" si="1"/>
        <v>6763</v>
      </c>
    </row>
    <row r="46" spans="1:8" ht="25.8" x14ac:dyDescent="0.3">
      <c r="A46" s="13" t="s">
        <v>69</v>
      </c>
      <c r="B46" s="14" t="s">
        <v>19</v>
      </c>
      <c r="C46" s="13" t="s">
        <v>20</v>
      </c>
      <c r="D46" s="13">
        <v>7500</v>
      </c>
      <c r="E46" s="13">
        <v>558</v>
      </c>
      <c r="F46" s="15">
        <f t="shared" si="0"/>
        <v>8058</v>
      </c>
      <c r="G46" s="13" t="s">
        <v>24</v>
      </c>
      <c r="H46" s="16">
        <f t="shared" si="1"/>
        <v>8058</v>
      </c>
    </row>
    <row r="47" spans="1:8" ht="25.8" x14ac:dyDescent="0.3">
      <c r="A47" s="13" t="s">
        <v>70</v>
      </c>
      <c r="B47" s="14" t="s">
        <v>23</v>
      </c>
      <c r="C47" s="13" t="s">
        <v>88</v>
      </c>
      <c r="D47" s="13">
        <v>12000</v>
      </c>
      <c r="E47" s="13">
        <v>387</v>
      </c>
      <c r="F47" s="15">
        <f t="shared" si="0"/>
        <v>12387</v>
      </c>
      <c r="G47" s="13" t="s">
        <v>21</v>
      </c>
      <c r="H47" s="16">
        <f t="shared" si="1"/>
        <v>12887</v>
      </c>
    </row>
    <row r="48" spans="1:8" ht="25.8" x14ac:dyDescent="0.3">
      <c r="A48" s="13" t="s">
        <v>71</v>
      </c>
      <c r="B48" s="14" t="s">
        <v>19</v>
      </c>
      <c r="C48" s="13" t="s">
        <v>20</v>
      </c>
      <c r="D48" s="13">
        <v>3150</v>
      </c>
      <c r="E48" s="13">
        <v>318</v>
      </c>
      <c r="F48" s="15">
        <f t="shared" si="0"/>
        <v>3468</v>
      </c>
      <c r="G48" s="13" t="s">
        <v>24</v>
      </c>
      <c r="H48" s="16">
        <f t="shared" si="1"/>
        <v>3468</v>
      </c>
    </row>
    <row r="49" spans="1:8" ht="25.8" x14ac:dyDescent="0.3">
      <c r="A49" s="13" t="s">
        <v>72</v>
      </c>
      <c r="B49" s="14" t="s">
        <v>23</v>
      </c>
      <c r="C49" s="13" t="s">
        <v>88</v>
      </c>
      <c r="D49" s="13">
        <v>2920</v>
      </c>
      <c r="E49" s="13">
        <v>483</v>
      </c>
      <c r="F49" s="15">
        <f t="shared" si="0"/>
        <v>3403</v>
      </c>
      <c r="G49" s="13" t="s">
        <v>24</v>
      </c>
      <c r="H49" s="16">
        <f t="shared" si="1"/>
        <v>3403</v>
      </c>
    </row>
    <row r="50" spans="1:8" ht="25.8" x14ac:dyDescent="0.3">
      <c r="A50" s="13" t="s">
        <v>73</v>
      </c>
      <c r="B50" s="14" t="s">
        <v>19</v>
      </c>
      <c r="C50" s="13" t="s">
        <v>20</v>
      </c>
      <c r="D50" s="13">
        <v>3150</v>
      </c>
      <c r="E50" s="13">
        <v>532</v>
      </c>
      <c r="F50" s="15">
        <f t="shared" si="0"/>
        <v>3682</v>
      </c>
      <c r="G50" s="13" t="s">
        <v>24</v>
      </c>
      <c r="H50" s="16">
        <f t="shared" si="1"/>
        <v>3682</v>
      </c>
    </row>
    <row r="51" spans="1:8" ht="25.8" x14ac:dyDescent="0.3">
      <c r="A51" s="13" t="s">
        <v>74</v>
      </c>
      <c r="B51" s="14" t="s">
        <v>23</v>
      </c>
      <c r="C51" s="13" t="s">
        <v>88</v>
      </c>
      <c r="D51" s="13">
        <v>2920</v>
      </c>
      <c r="E51" s="13">
        <v>338</v>
      </c>
      <c r="F51" s="15">
        <f t="shared" si="0"/>
        <v>3258</v>
      </c>
      <c r="G51" s="13" t="s">
        <v>24</v>
      </c>
      <c r="H51" s="16">
        <f t="shared" si="1"/>
        <v>3258</v>
      </c>
    </row>
    <row r="52" spans="1:8" ht="25.8" x14ac:dyDescent="0.3">
      <c r="A52" s="13" t="s">
        <v>75</v>
      </c>
      <c r="B52" s="14" t="s">
        <v>23</v>
      </c>
      <c r="C52" s="13" t="s">
        <v>88</v>
      </c>
      <c r="D52" s="13">
        <v>4200</v>
      </c>
      <c r="E52" s="13">
        <v>215</v>
      </c>
      <c r="F52" s="15">
        <f t="shared" si="0"/>
        <v>4415</v>
      </c>
      <c r="G52" s="13" t="s">
        <v>21</v>
      </c>
      <c r="H52" s="16">
        <f t="shared" si="1"/>
        <v>4915</v>
      </c>
    </row>
    <row r="53" spans="1:8" ht="25.8" x14ac:dyDescent="0.3">
      <c r="A53" s="13" t="s">
        <v>76</v>
      </c>
      <c r="B53" s="14" t="s">
        <v>19</v>
      </c>
      <c r="C53" s="13" t="s">
        <v>20</v>
      </c>
      <c r="D53" s="13">
        <v>4100</v>
      </c>
      <c r="E53" s="13">
        <v>399</v>
      </c>
      <c r="F53" s="15">
        <f t="shared" si="0"/>
        <v>4499</v>
      </c>
      <c r="G53" s="13" t="s">
        <v>21</v>
      </c>
      <c r="H53" s="16">
        <f t="shared" si="1"/>
        <v>4499</v>
      </c>
    </row>
    <row r="54" spans="1:8" ht="25.8" x14ac:dyDescent="0.3">
      <c r="A54" s="13" t="s">
        <v>77</v>
      </c>
      <c r="B54" s="14" t="s">
        <v>19</v>
      </c>
      <c r="C54" s="13" t="s">
        <v>88</v>
      </c>
      <c r="D54" s="13">
        <v>8000</v>
      </c>
      <c r="E54" s="13">
        <v>272</v>
      </c>
      <c r="F54" s="15">
        <f t="shared" si="0"/>
        <v>8272</v>
      </c>
      <c r="G54" s="13" t="s">
        <v>26</v>
      </c>
      <c r="H54" s="16">
        <f t="shared" si="1"/>
        <v>8272</v>
      </c>
    </row>
    <row r="55" spans="1:8" ht="25.8" x14ac:dyDescent="0.3">
      <c r="A55" s="13" t="s">
        <v>78</v>
      </c>
      <c r="B55" s="14" t="s">
        <v>19</v>
      </c>
      <c r="C55" s="13" t="s">
        <v>20</v>
      </c>
      <c r="D55" s="13">
        <v>6000</v>
      </c>
      <c r="E55" s="13">
        <v>419</v>
      </c>
      <c r="F55" s="15">
        <f t="shared" si="0"/>
        <v>6419</v>
      </c>
      <c r="G55" s="13" t="s">
        <v>21</v>
      </c>
      <c r="H55" s="16">
        <f t="shared" si="1"/>
        <v>6419</v>
      </c>
    </row>
    <row r="56" spans="1:8" ht="25.8" x14ac:dyDescent="0.3">
      <c r="A56" s="13" t="s">
        <v>79</v>
      </c>
      <c r="B56" s="14" t="s">
        <v>19</v>
      </c>
      <c r="C56" s="13" t="s">
        <v>20</v>
      </c>
      <c r="D56" s="13">
        <v>10000</v>
      </c>
      <c r="E56" s="13">
        <v>216</v>
      </c>
      <c r="F56" s="15">
        <f t="shared" si="0"/>
        <v>10216</v>
      </c>
      <c r="G56" s="13" t="s">
        <v>26</v>
      </c>
      <c r="H56" s="16">
        <f t="shared" si="1"/>
        <v>10216</v>
      </c>
    </row>
    <row r="57" spans="1:8" ht="25.8" x14ac:dyDescent="0.3">
      <c r="A57" s="13" t="s">
        <v>80</v>
      </c>
      <c r="B57" s="14" t="s">
        <v>23</v>
      </c>
      <c r="C57" s="13" t="s">
        <v>88</v>
      </c>
      <c r="D57" s="13">
        <v>5900</v>
      </c>
      <c r="E57" s="13">
        <v>315</v>
      </c>
      <c r="F57" s="15">
        <f t="shared" si="0"/>
        <v>6215</v>
      </c>
      <c r="G57" s="13" t="s">
        <v>41</v>
      </c>
      <c r="H57" s="16">
        <f t="shared" si="1"/>
        <v>6715</v>
      </c>
    </row>
    <row r="58" spans="1:8" ht="25.8" x14ac:dyDescent="0.3">
      <c r="A58" s="13" t="s">
        <v>81</v>
      </c>
      <c r="B58" s="14" t="s">
        <v>19</v>
      </c>
      <c r="C58" s="13" t="s">
        <v>20</v>
      </c>
      <c r="D58" s="13">
        <v>7500</v>
      </c>
      <c r="E58" s="13">
        <v>433</v>
      </c>
      <c r="F58" s="15">
        <f t="shared" si="0"/>
        <v>7933</v>
      </c>
      <c r="G58" s="13" t="s">
        <v>24</v>
      </c>
      <c r="H58" s="16">
        <f t="shared" si="1"/>
        <v>7933</v>
      </c>
    </row>
    <row r="59" spans="1:8" ht="25.8" x14ac:dyDescent="0.3">
      <c r="A59" s="13" t="s">
        <v>82</v>
      </c>
      <c r="B59" s="14" t="s">
        <v>23</v>
      </c>
      <c r="C59" s="13" t="s">
        <v>88</v>
      </c>
      <c r="D59" s="13">
        <v>12000</v>
      </c>
      <c r="E59" s="13">
        <v>515</v>
      </c>
      <c r="F59" s="15">
        <f t="shared" si="0"/>
        <v>12515</v>
      </c>
      <c r="G59" s="13" t="s">
        <v>21</v>
      </c>
      <c r="H59" s="16">
        <f t="shared" si="1"/>
        <v>13015</v>
      </c>
    </row>
    <row r="60" spans="1:8" ht="25.8" x14ac:dyDescent="0.3">
      <c r="A60" s="13" t="s">
        <v>83</v>
      </c>
      <c r="B60" s="14" t="s">
        <v>19</v>
      </c>
      <c r="C60" s="13" t="s">
        <v>20</v>
      </c>
      <c r="D60" s="13">
        <v>3150</v>
      </c>
      <c r="E60" s="13">
        <v>362</v>
      </c>
      <c r="F60" s="15">
        <f t="shared" si="0"/>
        <v>3512</v>
      </c>
      <c r="G60" s="13" t="s">
        <v>24</v>
      </c>
      <c r="H60" s="16">
        <f t="shared" si="1"/>
        <v>3512</v>
      </c>
    </row>
    <row r="61" spans="1:8" ht="25.8" x14ac:dyDescent="0.3">
      <c r="A61" s="13" t="s">
        <v>84</v>
      </c>
      <c r="B61" s="14" t="s">
        <v>23</v>
      </c>
      <c r="C61" s="13" t="s">
        <v>88</v>
      </c>
      <c r="D61" s="13">
        <v>2920</v>
      </c>
      <c r="E61" s="13">
        <v>360</v>
      </c>
      <c r="F61" s="15">
        <f t="shared" si="0"/>
        <v>3280</v>
      </c>
      <c r="G61" s="13" t="s">
        <v>24</v>
      </c>
      <c r="H61" s="16">
        <f t="shared" si="1"/>
        <v>3280</v>
      </c>
    </row>
    <row r="62" spans="1:8" ht="25.8" x14ac:dyDescent="0.3">
      <c r="A62" s="13" t="s">
        <v>85</v>
      </c>
      <c r="B62" s="14" t="s">
        <v>19</v>
      </c>
      <c r="C62" s="13" t="s">
        <v>20</v>
      </c>
      <c r="D62" s="13">
        <v>3150</v>
      </c>
      <c r="E62" s="13">
        <v>215</v>
      </c>
      <c r="F62" s="15">
        <f t="shared" si="0"/>
        <v>3365</v>
      </c>
      <c r="G62" s="13" t="s">
        <v>24</v>
      </c>
      <c r="H62" s="16">
        <f t="shared" si="1"/>
        <v>3365</v>
      </c>
    </row>
  </sheetData>
  <mergeCells count="1">
    <mergeCell ref="K3:N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8BC3-2258-4DE5-B172-8ED015B57F49}">
  <sheetPr>
    <tabColor rgb="FFFF0000"/>
  </sheetPr>
  <dimension ref="A1:N62"/>
  <sheetViews>
    <sheetView workbookViewId="0">
      <selection activeCell="H3" sqref="H3"/>
    </sheetView>
  </sheetViews>
  <sheetFormatPr defaultRowHeight="14.4" x14ac:dyDescent="0.3"/>
  <cols>
    <col min="1" max="1" width="30.21875" customWidth="1"/>
    <col min="2" max="2" width="10.44140625" bestFit="1" customWidth="1"/>
    <col min="3" max="3" width="11.109375" bestFit="1" customWidth="1"/>
    <col min="4" max="4" width="10.109375" bestFit="1" customWidth="1"/>
    <col min="6" max="6" width="15.5546875" customWidth="1"/>
    <col min="7" max="7" width="13.77734375" bestFit="1" customWidth="1"/>
    <col min="8" max="8" width="25.6640625" customWidth="1"/>
  </cols>
  <sheetData>
    <row r="1" spans="1:14" s="11" customFormat="1" ht="21" x14ac:dyDescent="0.4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87</v>
      </c>
      <c r="G1" s="12" t="s">
        <v>17</v>
      </c>
      <c r="H1" s="12" t="s">
        <v>86</v>
      </c>
    </row>
    <row r="2" spans="1:14" ht="25.8" x14ac:dyDescent="0.3">
      <c r="A2" s="13" t="s">
        <v>18</v>
      </c>
      <c r="B2" s="14" t="s">
        <v>19</v>
      </c>
      <c r="C2" s="13" t="s">
        <v>20</v>
      </c>
      <c r="D2" s="13">
        <v>3500</v>
      </c>
      <c r="E2" s="13">
        <v>432</v>
      </c>
      <c r="F2" s="15">
        <f>D2+E2</f>
        <v>3932</v>
      </c>
      <c r="G2" s="13" t="s">
        <v>21</v>
      </c>
      <c r="H2" s="16">
        <f>IF(OR(B2=$B$3,E2&gt;400),F2+500,F2)</f>
        <v>4432</v>
      </c>
    </row>
    <row r="3" spans="1:14" ht="25.8" x14ac:dyDescent="0.3">
      <c r="A3" s="13" t="s">
        <v>22</v>
      </c>
      <c r="B3" s="14" t="s">
        <v>23</v>
      </c>
      <c r="C3" s="13" t="s">
        <v>88</v>
      </c>
      <c r="D3" s="13">
        <v>3300</v>
      </c>
      <c r="E3" s="13">
        <v>428</v>
      </c>
      <c r="F3" s="15">
        <f t="shared" ref="F3:F62" si="0">D3+E3</f>
        <v>3728</v>
      </c>
      <c r="G3" s="13" t="s">
        <v>24</v>
      </c>
      <c r="H3" s="16">
        <f t="shared" ref="H3:H62" si="1">IF(OR(B3=$B$3,E3&gt;400),F3+500,F3)</f>
        <v>4228</v>
      </c>
      <c r="K3" s="26" t="s">
        <v>90</v>
      </c>
      <c r="L3" s="26"/>
      <c r="M3" s="26"/>
      <c r="N3" s="26"/>
    </row>
    <row r="4" spans="1:14" ht="25.8" x14ac:dyDescent="0.3">
      <c r="A4" s="13" t="s">
        <v>25</v>
      </c>
      <c r="B4" s="14" t="s">
        <v>19</v>
      </c>
      <c r="C4" s="17" t="s">
        <v>88</v>
      </c>
      <c r="D4" s="13">
        <v>3200</v>
      </c>
      <c r="E4" s="13">
        <v>266</v>
      </c>
      <c r="F4" s="15">
        <f t="shared" si="0"/>
        <v>3466</v>
      </c>
      <c r="G4" s="13" t="s">
        <v>26</v>
      </c>
      <c r="H4" s="16">
        <f t="shared" si="1"/>
        <v>3466</v>
      </c>
      <c r="K4" s="26"/>
      <c r="L4" s="26"/>
      <c r="M4" s="26"/>
      <c r="N4" s="26"/>
    </row>
    <row r="5" spans="1:14" ht="25.8" x14ac:dyDescent="0.3">
      <c r="A5" s="13" t="s">
        <v>27</v>
      </c>
      <c r="B5" s="14" t="s">
        <v>19</v>
      </c>
      <c r="C5" s="13" t="s">
        <v>88</v>
      </c>
      <c r="D5" s="13">
        <v>3700</v>
      </c>
      <c r="E5" s="13">
        <v>577</v>
      </c>
      <c r="F5" s="15">
        <f t="shared" si="0"/>
        <v>4277</v>
      </c>
      <c r="G5" s="13" t="s">
        <v>24</v>
      </c>
      <c r="H5" s="16">
        <f t="shared" si="1"/>
        <v>4777</v>
      </c>
      <c r="K5" s="26"/>
      <c r="L5" s="26"/>
      <c r="M5" s="26"/>
      <c r="N5" s="26"/>
    </row>
    <row r="6" spans="1:14" ht="25.8" x14ac:dyDescent="0.3">
      <c r="A6" s="13" t="s">
        <v>28</v>
      </c>
      <c r="B6" s="14" t="s">
        <v>23</v>
      </c>
      <c r="C6" s="13" t="s">
        <v>20</v>
      </c>
      <c r="D6" s="13">
        <v>2850</v>
      </c>
      <c r="E6" s="13">
        <v>226</v>
      </c>
      <c r="F6" s="15">
        <f t="shared" si="0"/>
        <v>3076</v>
      </c>
      <c r="G6" s="13" t="s">
        <v>21</v>
      </c>
      <c r="H6" s="16">
        <f t="shared" si="1"/>
        <v>3576</v>
      </c>
      <c r="K6" s="26"/>
      <c r="L6" s="26"/>
      <c r="M6" s="26"/>
      <c r="N6" s="26"/>
    </row>
    <row r="7" spans="1:14" ht="25.8" x14ac:dyDescent="0.3">
      <c r="A7" s="13" t="s">
        <v>29</v>
      </c>
      <c r="B7" s="14" t="s">
        <v>23</v>
      </c>
      <c r="C7" s="13" t="s">
        <v>88</v>
      </c>
      <c r="D7" s="13">
        <v>3000</v>
      </c>
      <c r="E7" s="13">
        <v>398</v>
      </c>
      <c r="F7" s="15">
        <f t="shared" si="0"/>
        <v>3398</v>
      </c>
      <c r="G7" s="13" t="s">
        <v>26</v>
      </c>
      <c r="H7" s="16">
        <f t="shared" si="1"/>
        <v>3898</v>
      </c>
      <c r="K7" s="26"/>
      <c r="L7" s="26"/>
      <c r="M7" s="26"/>
      <c r="N7" s="26"/>
    </row>
    <row r="8" spans="1:14" ht="25.8" x14ac:dyDescent="0.3">
      <c r="A8" s="13" t="s">
        <v>30</v>
      </c>
      <c r="B8" s="14" t="s">
        <v>19</v>
      </c>
      <c r="C8" s="13" t="s">
        <v>20</v>
      </c>
      <c r="D8" s="13">
        <v>2800</v>
      </c>
      <c r="E8" s="13">
        <v>523</v>
      </c>
      <c r="F8" s="15">
        <f t="shared" si="0"/>
        <v>3323</v>
      </c>
      <c r="G8" s="13" t="s">
        <v>21</v>
      </c>
      <c r="H8" s="16">
        <f t="shared" si="1"/>
        <v>3823</v>
      </c>
      <c r="K8" s="26"/>
      <c r="L8" s="26"/>
      <c r="M8" s="26"/>
      <c r="N8" s="26"/>
    </row>
    <row r="9" spans="1:14" ht="25.8" x14ac:dyDescent="0.3">
      <c r="A9" s="13" t="s">
        <v>31</v>
      </c>
      <c r="B9" s="14" t="s">
        <v>23</v>
      </c>
      <c r="C9" s="13" t="s">
        <v>20</v>
      </c>
      <c r="D9" s="13">
        <v>3400</v>
      </c>
      <c r="E9" s="13">
        <v>522</v>
      </c>
      <c r="F9" s="15">
        <f t="shared" si="0"/>
        <v>3922</v>
      </c>
      <c r="G9" s="13" t="s">
        <v>21</v>
      </c>
      <c r="H9" s="16">
        <f t="shared" si="1"/>
        <v>4422</v>
      </c>
      <c r="K9" s="26"/>
      <c r="L9" s="26"/>
      <c r="M9" s="26"/>
      <c r="N9" s="26"/>
    </row>
    <row r="10" spans="1:14" ht="25.8" x14ac:dyDescent="0.3">
      <c r="A10" s="13" t="s">
        <v>32</v>
      </c>
      <c r="B10" s="14" t="s">
        <v>19</v>
      </c>
      <c r="C10" s="13" t="s">
        <v>88</v>
      </c>
      <c r="D10" s="13">
        <v>3450</v>
      </c>
      <c r="E10" s="13">
        <v>318</v>
      </c>
      <c r="F10" s="15">
        <f t="shared" si="0"/>
        <v>3768</v>
      </c>
      <c r="G10" s="13" t="s">
        <v>26</v>
      </c>
      <c r="H10" s="16">
        <f t="shared" si="1"/>
        <v>3768</v>
      </c>
    </row>
    <row r="11" spans="1:14" ht="25.8" x14ac:dyDescent="0.3">
      <c r="A11" s="13" t="s">
        <v>33</v>
      </c>
      <c r="B11" s="14" t="s">
        <v>19</v>
      </c>
      <c r="C11" s="13" t="s">
        <v>20</v>
      </c>
      <c r="D11" s="13">
        <v>3150</v>
      </c>
      <c r="E11" s="13">
        <v>321</v>
      </c>
      <c r="F11" s="15">
        <f t="shared" si="0"/>
        <v>3471</v>
      </c>
      <c r="G11" s="13" t="s">
        <v>24</v>
      </c>
      <c r="H11" s="16">
        <f t="shared" si="1"/>
        <v>3471</v>
      </c>
    </row>
    <row r="12" spans="1:14" ht="25.8" x14ac:dyDescent="0.3">
      <c r="A12" s="13" t="s">
        <v>34</v>
      </c>
      <c r="B12" s="14" t="s">
        <v>23</v>
      </c>
      <c r="C12" s="13" t="s">
        <v>88</v>
      </c>
      <c r="D12" s="13">
        <v>2920</v>
      </c>
      <c r="E12" s="13">
        <v>377</v>
      </c>
      <c r="F12" s="15">
        <f t="shared" si="0"/>
        <v>3297</v>
      </c>
      <c r="G12" s="13" t="s">
        <v>24</v>
      </c>
      <c r="H12" s="16">
        <f t="shared" si="1"/>
        <v>3797</v>
      </c>
    </row>
    <row r="13" spans="1:14" ht="25.8" x14ac:dyDescent="0.3">
      <c r="A13" s="13" t="s">
        <v>35</v>
      </c>
      <c r="B13" s="14" t="s">
        <v>23</v>
      </c>
      <c r="C13" s="13" t="s">
        <v>88</v>
      </c>
      <c r="D13" s="13">
        <v>4200</v>
      </c>
      <c r="E13" s="13">
        <v>535</v>
      </c>
      <c r="F13" s="15">
        <f t="shared" si="0"/>
        <v>4735</v>
      </c>
      <c r="G13" s="13" t="s">
        <v>21</v>
      </c>
      <c r="H13" s="16">
        <f t="shared" si="1"/>
        <v>5235</v>
      </c>
    </row>
    <row r="14" spans="1:14" ht="25.8" x14ac:dyDescent="0.3">
      <c r="A14" s="13" t="s">
        <v>36</v>
      </c>
      <c r="B14" s="14" t="s">
        <v>19</v>
      </c>
      <c r="C14" s="13" t="s">
        <v>20</v>
      </c>
      <c r="D14" s="13">
        <v>4100</v>
      </c>
      <c r="E14" s="13">
        <v>327</v>
      </c>
      <c r="F14" s="15">
        <f t="shared" si="0"/>
        <v>4427</v>
      </c>
      <c r="G14" s="13" t="s">
        <v>21</v>
      </c>
      <c r="H14" s="16">
        <f t="shared" si="1"/>
        <v>4427</v>
      </c>
    </row>
    <row r="15" spans="1:14" ht="25.8" x14ac:dyDescent="0.3">
      <c r="A15" s="13" t="s">
        <v>37</v>
      </c>
      <c r="B15" s="14" t="s">
        <v>19</v>
      </c>
      <c r="C15" s="13" t="s">
        <v>88</v>
      </c>
      <c r="D15" s="13">
        <v>8000</v>
      </c>
      <c r="E15" s="13">
        <v>498</v>
      </c>
      <c r="F15" s="15">
        <f t="shared" si="0"/>
        <v>8498</v>
      </c>
      <c r="G15" s="13" t="s">
        <v>26</v>
      </c>
      <c r="H15" s="16">
        <f t="shared" si="1"/>
        <v>8998</v>
      </c>
    </row>
    <row r="16" spans="1:14" ht="25.8" x14ac:dyDescent="0.3">
      <c r="A16" s="13" t="s">
        <v>38</v>
      </c>
      <c r="B16" s="14" t="s">
        <v>19</v>
      </c>
      <c r="C16" s="13" t="s">
        <v>20</v>
      </c>
      <c r="D16" s="13">
        <v>6000</v>
      </c>
      <c r="E16" s="13">
        <v>263</v>
      </c>
      <c r="F16" s="15">
        <f t="shared" si="0"/>
        <v>6263</v>
      </c>
      <c r="G16" s="13" t="s">
        <v>21</v>
      </c>
      <c r="H16" s="16">
        <f t="shared" si="1"/>
        <v>6263</v>
      </c>
    </row>
    <row r="17" spans="1:8" ht="25.8" x14ac:dyDescent="0.3">
      <c r="A17" s="13" t="s">
        <v>39</v>
      </c>
      <c r="B17" s="14" t="s">
        <v>19</v>
      </c>
      <c r="C17" s="13" t="s">
        <v>20</v>
      </c>
      <c r="D17" s="13">
        <v>10000</v>
      </c>
      <c r="E17" s="13">
        <v>460</v>
      </c>
      <c r="F17" s="15">
        <f t="shared" si="0"/>
        <v>10460</v>
      </c>
      <c r="G17" s="13" t="s">
        <v>26</v>
      </c>
      <c r="H17" s="16">
        <f t="shared" si="1"/>
        <v>10960</v>
      </c>
    </row>
    <row r="18" spans="1:8" ht="25.8" x14ac:dyDescent="0.3">
      <c r="A18" s="13" t="s">
        <v>40</v>
      </c>
      <c r="B18" s="14" t="s">
        <v>23</v>
      </c>
      <c r="C18" s="13" t="s">
        <v>88</v>
      </c>
      <c r="D18" s="13">
        <v>5900</v>
      </c>
      <c r="E18" s="13">
        <v>205</v>
      </c>
      <c r="F18" s="15">
        <f t="shared" si="0"/>
        <v>6105</v>
      </c>
      <c r="G18" s="13" t="s">
        <v>41</v>
      </c>
      <c r="H18" s="16">
        <f t="shared" si="1"/>
        <v>6605</v>
      </c>
    </row>
    <row r="19" spans="1:8" ht="25.8" x14ac:dyDescent="0.3">
      <c r="A19" s="13" t="s">
        <v>42</v>
      </c>
      <c r="B19" s="14" t="s">
        <v>19</v>
      </c>
      <c r="C19" s="13" t="s">
        <v>20</v>
      </c>
      <c r="D19" s="13">
        <v>7500</v>
      </c>
      <c r="E19" s="13">
        <v>418</v>
      </c>
      <c r="F19" s="15">
        <f t="shared" si="0"/>
        <v>7918</v>
      </c>
      <c r="G19" s="13" t="s">
        <v>24</v>
      </c>
      <c r="H19" s="16">
        <f t="shared" si="1"/>
        <v>8418</v>
      </c>
    </row>
    <row r="20" spans="1:8" ht="25.8" x14ac:dyDescent="0.3">
      <c r="A20" s="13" t="s">
        <v>43</v>
      </c>
      <c r="B20" s="14" t="s">
        <v>23</v>
      </c>
      <c r="C20" s="13" t="s">
        <v>88</v>
      </c>
      <c r="D20" s="13">
        <v>12000</v>
      </c>
      <c r="E20" s="13">
        <v>416</v>
      </c>
      <c r="F20" s="15">
        <f t="shared" si="0"/>
        <v>12416</v>
      </c>
      <c r="G20" s="13" t="s">
        <v>21</v>
      </c>
      <c r="H20" s="16">
        <f t="shared" si="1"/>
        <v>12916</v>
      </c>
    </row>
    <row r="21" spans="1:8" ht="25.8" x14ac:dyDescent="0.3">
      <c r="A21" s="13" t="s">
        <v>44</v>
      </c>
      <c r="B21" s="14" t="s">
        <v>19</v>
      </c>
      <c r="C21" s="13" t="s">
        <v>20</v>
      </c>
      <c r="D21" s="13">
        <v>3150</v>
      </c>
      <c r="E21" s="13">
        <v>344</v>
      </c>
      <c r="F21" s="15">
        <f t="shared" si="0"/>
        <v>3494</v>
      </c>
      <c r="G21" s="13" t="s">
        <v>24</v>
      </c>
      <c r="H21" s="16">
        <f t="shared" si="1"/>
        <v>3494</v>
      </c>
    </row>
    <row r="22" spans="1:8" ht="25.8" x14ac:dyDescent="0.3">
      <c r="A22" s="13" t="s">
        <v>45</v>
      </c>
      <c r="B22" s="14" t="s">
        <v>23</v>
      </c>
      <c r="C22" s="13" t="s">
        <v>88</v>
      </c>
      <c r="D22" s="13">
        <v>2920</v>
      </c>
      <c r="E22" s="13">
        <v>513</v>
      </c>
      <c r="F22" s="15">
        <f t="shared" si="0"/>
        <v>3433</v>
      </c>
      <c r="G22" s="13" t="s">
        <v>24</v>
      </c>
      <c r="H22" s="16">
        <f t="shared" si="1"/>
        <v>3933</v>
      </c>
    </row>
    <row r="23" spans="1:8" ht="25.8" x14ac:dyDescent="0.3">
      <c r="A23" s="13" t="s">
        <v>46</v>
      </c>
      <c r="B23" s="14" t="s">
        <v>23</v>
      </c>
      <c r="C23" s="13" t="s">
        <v>88</v>
      </c>
      <c r="D23" s="13">
        <v>4200</v>
      </c>
      <c r="E23" s="13">
        <v>226</v>
      </c>
      <c r="F23" s="15">
        <f t="shared" si="0"/>
        <v>4426</v>
      </c>
      <c r="G23" s="13" t="s">
        <v>21</v>
      </c>
      <c r="H23" s="16">
        <f t="shared" si="1"/>
        <v>4926</v>
      </c>
    </row>
    <row r="24" spans="1:8" ht="25.8" x14ac:dyDescent="0.3">
      <c r="A24" s="13" t="s">
        <v>47</v>
      </c>
      <c r="B24" s="14" t="s">
        <v>19</v>
      </c>
      <c r="C24" s="13" t="s">
        <v>20</v>
      </c>
      <c r="D24" s="13">
        <v>4100</v>
      </c>
      <c r="E24" s="13">
        <v>211</v>
      </c>
      <c r="F24" s="15">
        <f t="shared" si="0"/>
        <v>4311</v>
      </c>
      <c r="G24" s="13" t="s">
        <v>21</v>
      </c>
      <c r="H24" s="16">
        <f t="shared" si="1"/>
        <v>4311</v>
      </c>
    </row>
    <row r="25" spans="1:8" ht="25.8" x14ac:dyDescent="0.3">
      <c r="A25" s="13" t="s">
        <v>48</v>
      </c>
      <c r="B25" s="14" t="s">
        <v>19</v>
      </c>
      <c r="C25" s="13" t="s">
        <v>88</v>
      </c>
      <c r="D25" s="13">
        <v>8000</v>
      </c>
      <c r="E25" s="13">
        <v>294</v>
      </c>
      <c r="F25" s="15">
        <f t="shared" si="0"/>
        <v>8294</v>
      </c>
      <c r="G25" s="13" t="s">
        <v>26</v>
      </c>
      <c r="H25" s="16">
        <f t="shared" si="1"/>
        <v>8294</v>
      </c>
    </row>
    <row r="26" spans="1:8" ht="25.8" x14ac:dyDescent="0.3">
      <c r="A26" s="13" t="s">
        <v>49</v>
      </c>
      <c r="B26" s="14" t="s">
        <v>19</v>
      </c>
      <c r="C26" s="13" t="s">
        <v>20</v>
      </c>
      <c r="D26" s="13">
        <v>3150</v>
      </c>
      <c r="E26" s="13">
        <v>543</v>
      </c>
      <c r="F26" s="15">
        <f t="shared" si="0"/>
        <v>3693</v>
      </c>
      <c r="G26" s="13" t="s">
        <v>24</v>
      </c>
      <c r="H26" s="16">
        <f t="shared" si="1"/>
        <v>4193</v>
      </c>
    </row>
    <row r="27" spans="1:8" ht="25.8" x14ac:dyDescent="0.3">
      <c r="A27" s="13" t="s">
        <v>50</v>
      </c>
      <c r="B27" s="14" t="s">
        <v>23</v>
      </c>
      <c r="C27" s="13" t="s">
        <v>88</v>
      </c>
      <c r="D27" s="13">
        <v>2920</v>
      </c>
      <c r="E27" s="13">
        <v>431</v>
      </c>
      <c r="F27" s="15">
        <f t="shared" si="0"/>
        <v>3351</v>
      </c>
      <c r="G27" s="13" t="s">
        <v>24</v>
      </c>
      <c r="H27" s="16">
        <f t="shared" si="1"/>
        <v>3851</v>
      </c>
    </row>
    <row r="28" spans="1:8" ht="25.8" x14ac:dyDescent="0.3">
      <c r="A28" s="13" t="s">
        <v>51</v>
      </c>
      <c r="B28" s="14" t="s">
        <v>23</v>
      </c>
      <c r="C28" s="13" t="s">
        <v>88</v>
      </c>
      <c r="D28" s="13">
        <v>4200</v>
      </c>
      <c r="E28" s="13">
        <v>596</v>
      </c>
      <c r="F28" s="15">
        <f t="shared" si="0"/>
        <v>4796</v>
      </c>
      <c r="G28" s="13" t="s">
        <v>21</v>
      </c>
      <c r="H28" s="16">
        <f t="shared" si="1"/>
        <v>5296</v>
      </c>
    </row>
    <row r="29" spans="1:8" ht="25.8" x14ac:dyDescent="0.3">
      <c r="A29" s="13" t="s">
        <v>52</v>
      </c>
      <c r="B29" s="14" t="s">
        <v>19</v>
      </c>
      <c r="C29" s="13" t="s">
        <v>20</v>
      </c>
      <c r="D29" s="13">
        <v>4100</v>
      </c>
      <c r="E29" s="13">
        <v>450</v>
      </c>
      <c r="F29" s="15">
        <f t="shared" si="0"/>
        <v>4550</v>
      </c>
      <c r="G29" s="13" t="s">
        <v>21</v>
      </c>
      <c r="H29" s="16">
        <f t="shared" si="1"/>
        <v>5050</v>
      </c>
    </row>
    <row r="30" spans="1:8" ht="25.8" x14ac:dyDescent="0.3">
      <c r="A30" s="13" t="s">
        <v>53</v>
      </c>
      <c r="B30" s="14" t="s">
        <v>19</v>
      </c>
      <c r="C30" s="13" t="s">
        <v>88</v>
      </c>
      <c r="D30" s="13">
        <v>8000</v>
      </c>
      <c r="E30" s="13">
        <v>350</v>
      </c>
      <c r="F30" s="15">
        <f t="shared" si="0"/>
        <v>8350</v>
      </c>
      <c r="G30" s="13" t="s">
        <v>26</v>
      </c>
      <c r="H30" s="16">
        <f t="shared" si="1"/>
        <v>8350</v>
      </c>
    </row>
    <row r="31" spans="1:8" ht="25.8" x14ac:dyDescent="0.3">
      <c r="A31" s="13" t="s">
        <v>54</v>
      </c>
      <c r="B31" s="14" t="s">
        <v>19</v>
      </c>
      <c r="C31" s="13" t="s">
        <v>20</v>
      </c>
      <c r="D31" s="13">
        <v>6000</v>
      </c>
      <c r="E31" s="13">
        <v>203</v>
      </c>
      <c r="F31" s="15">
        <f t="shared" si="0"/>
        <v>6203</v>
      </c>
      <c r="G31" s="13" t="s">
        <v>21</v>
      </c>
      <c r="H31" s="16">
        <f t="shared" si="1"/>
        <v>6203</v>
      </c>
    </row>
    <row r="32" spans="1:8" ht="25.8" x14ac:dyDescent="0.3">
      <c r="A32" s="13" t="s">
        <v>55</v>
      </c>
      <c r="B32" s="14" t="s">
        <v>19</v>
      </c>
      <c r="C32" s="13" t="s">
        <v>20</v>
      </c>
      <c r="D32" s="13">
        <v>10000</v>
      </c>
      <c r="E32" s="13">
        <v>356</v>
      </c>
      <c r="F32" s="15">
        <f t="shared" si="0"/>
        <v>10356</v>
      </c>
      <c r="G32" s="13" t="s">
        <v>26</v>
      </c>
      <c r="H32" s="16">
        <f t="shared" si="1"/>
        <v>10356</v>
      </c>
    </row>
    <row r="33" spans="1:8" ht="25.8" x14ac:dyDescent="0.3">
      <c r="A33" s="13" t="s">
        <v>56</v>
      </c>
      <c r="B33" s="14" t="s">
        <v>23</v>
      </c>
      <c r="C33" s="13" t="s">
        <v>88</v>
      </c>
      <c r="D33" s="13">
        <v>5900</v>
      </c>
      <c r="E33" s="13">
        <v>586</v>
      </c>
      <c r="F33" s="15">
        <f t="shared" si="0"/>
        <v>6486</v>
      </c>
      <c r="G33" s="13" t="s">
        <v>41</v>
      </c>
      <c r="H33" s="16">
        <f t="shared" si="1"/>
        <v>6986</v>
      </c>
    </row>
    <row r="34" spans="1:8" ht="25.8" x14ac:dyDescent="0.3">
      <c r="A34" s="13" t="s">
        <v>57</v>
      </c>
      <c r="B34" s="14" t="s">
        <v>19</v>
      </c>
      <c r="C34" s="13" t="s">
        <v>20</v>
      </c>
      <c r="D34" s="13">
        <v>7500</v>
      </c>
      <c r="E34" s="13">
        <v>401</v>
      </c>
      <c r="F34" s="15">
        <f t="shared" si="0"/>
        <v>7901</v>
      </c>
      <c r="G34" s="13" t="s">
        <v>24</v>
      </c>
      <c r="H34" s="16">
        <f t="shared" si="1"/>
        <v>8401</v>
      </c>
    </row>
    <row r="35" spans="1:8" ht="25.8" x14ac:dyDescent="0.3">
      <c r="A35" s="13" t="s">
        <v>58</v>
      </c>
      <c r="B35" s="14" t="s">
        <v>23</v>
      </c>
      <c r="C35" s="13" t="s">
        <v>88</v>
      </c>
      <c r="D35" s="13">
        <v>12000</v>
      </c>
      <c r="E35" s="13">
        <v>331</v>
      </c>
      <c r="F35" s="15">
        <f t="shared" si="0"/>
        <v>12331</v>
      </c>
      <c r="G35" s="13" t="s">
        <v>21</v>
      </c>
      <c r="H35" s="16">
        <f t="shared" si="1"/>
        <v>12831</v>
      </c>
    </row>
    <row r="36" spans="1:8" ht="25.8" x14ac:dyDescent="0.3">
      <c r="A36" s="13" t="s">
        <v>59</v>
      </c>
      <c r="B36" s="14" t="s">
        <v>19</v>
      </c>
      <c r="C36" s="13" t="s">
        <v>20</v>
      </c>
      <c r="D36" s="13">
        <v>3150</v>
      </c>
      <c r="E36" s="13">
        <v>378</v>
      </c>
      <c r="F36" s="15">
        <f t="shared" si="0"/>
        <v>3528</v>
      </c>
      <c r="G36" s="13" t="s">
        <v>24</v>
      </c>
      <c r="H36" s="16">
        <f t="shared" si="1"/>
        <v>3528</v>
      </c>
    </row>
    <row r="37" spans="1:8" ht="25.8" x14ac:dyDescent="0.3">
      <c r="A37" s="13" t="s">
        <v>60</v>
      </c>
      <c r="B37" s="14" t="s">
        <v>23</v>
      </c>
      <c r="C37" s="13" t="s">
        <v>88</v>
      </c>
      <c r="D37" s="13">
        <v>2920</v>
      </c>
      <c r="E37" s="13">
        <v>405</v>
      </c>
      <c r="F37" s="15">
        <f t="shared" si="0"/>
        <v>3325</v>
      </c>
      <c r="G37" s="13" t="s">
        <v>24</v>
      </c>
      <c r="H37" s="16">
        <f t="shared" si="1"/>
        <v>3825</v>
      </c>
    </row>
    <row r="38" spans="1:8" ht="25.8" x14ac:dyDescent="0.3">
      <c r="A38" s="13" t="s">
        <v>61</v>
      </c>
      <c r="B38" s="14" t="s">
        <v>19</v>
      </c>
      <c r="C38" s="13" t="s">
        <v>20</v>
      </c>
      <c r="D38" s="13">
        <v>3150</v>
      </c>
      <c r="E38" s="13">
        <v>447</v>
      </c>
      <c r="F38" s="15">
        <f t="shared" si="0"/>
        <v>3597</v>
      </c>
      <c r="G38" s="13" t="s">
        <v>24</v>
      </c>
      <c r="H38" s="16">
        <f t="shared" si="1"/>
        <v>4097</v>
      </c>
    </row>
    <row r="39" spans="1:8" ht="25.8" x14ac:dyDescent="0.3">
      <c r="A39" s="13" t="s">
        <v>62</v>
      </c>
      <c r="B39" s="14" t="s">
        <v>23</v>
      </c>
      <c r="C39" s="13" t="s">
        <v>88</v>
      </c>
      <c r="D39" s="13">
        <v>2920</v>
      </c>
      <c r="E39" s="13">
        <v>338</v>
      </c>
      <c r="F39" s="15">
        <f t="shared" si="0"/>
        <v>3258</v>
      </c>
      <c r="G39" s="13" t="s">
        <v>24</v>
      </c>
      <c r="H39" s="16">
        <f t="shared" si="1"/>
        <v>3758</v>
      </c>
    </row>
    <row r="40" spans="1:8" ht="25.8" x14ac:dyDescent="0.3">
      <c r="A40" s="13" t="s">
        <v>63</v>
      </c>
      <c r="B40" s="14" t="s">
        <v>23</v>
      </c>
      <c r="C40" s="13" t="s">
        <v>88</v>
      </c>
      <c r="D40" s="13">
        <v>4200</v>
      </c>
      <c r="E40" s="13">
        <v>338</v>
      </c>
      <c r="F40" s="15">
        <f t="shared" si="0"/>
        <v>4538</v>
      </c>
      <c r="G40" s="13" t="s">
        <v>21</v>
      </c>
      <c r="H40" s="16">
        <f t="shared" si="1"/>
        <v>5038</v>
      </c>
    </row>
    <row r="41" spans="1:8" ht="25.8" x14ac:dyDescent="0.3">
      <c r="A41" s="13" t="s">
        <v>64</v>
      </c>
      <c r="B41" s="14" t="s">
        <v>19</v>
      </c>
      <c r="C41" s="13" t="s">
        <v>20</v>
      </c>
      <c r="D41" s="13">
        <v>4100</v>
      </c>
      <c r="E41" s="13">
        <v>437</v>
      </c>
      <c r="F41" s="15">
        <f t="shared" si="0"/>
        <v>4537</v>
      </c>
      <c r="G41" s="13" t="s">
        <v>21</v>
      </c>
      <c r="H41" s="16">
        <f t="shared" si="1"/>
        <v>5037</v>
      </c>
    </row>
    <row r="42" spans="1:8" ht="25.8" x14ac:dyDescent="0.3">
      <c r="A42" s="13" t="s">
        <v>65</v>
      </c>
      <c r="B42" s="14" t="s">
        <v>19</v>
      </c>
      <c r="C42" s="13" t="s">
        <v>88</v>
      </c>
      <c r="D42" s="13">
        <v>8000</v>
      </c>
      <c r="E42" s="13">
        <v>521</v>
      </c>
      <c r="F42" s="15">
        <f t="shared" si="0"/>
        <v>8521</v>
      </c>
      <c r="G42" s="13" t="s">
        <v>26</v>
      </c>
      <c r="H42" s="16">
        <f t="shared" si="1"/>
        <v>9021</v>
      </c>
    </row>
    <row r="43" spans="1:8" ht="25.8" x14ac:dyDescent="0.3">
      <c r="A43" s="13" t="s">
        <v>66</v>
      </c>
      <c r="B43" s="14" t="s">
        <v>19</v>
      </c>
      <c r="C43" s="13" t="s">
        <v>20</v>
      </c>
      <c r="D43" s="13">
        <v>6000</v>
      </c>
      <c r="E43" s="13">
        <v>357</v>
      </c>
      <c r="F43" s="15">
        <f t="shared" si="0"/>
        <v>6357</v>
      </c>
      <c r="G43" s="13" t="s">
        <v>21</v>
      </c>
      <c r="H43" s="16">
        <f t="shared" si="1"/>
        <v>6357</v>
      </c>
    </row>
    <row r="44" spans="1:8" ht="25.8" x14ac:dyDescent="0.3">
      <c r="A44" s="13" t="s">
        <v>67</v>
      </c>
      <c r="B44" s="14" t="s">
        <v>19</v>
      </c>
      <c r="C44" s="13" t="s">
        <v>20</v>
      </c>
      <c r="D44" s="13">
        <v>10000</v>
      </c>
      <c r="E44" s="13">
        <v>222</v>
      </c>
      <c r="F44" s="15">
        <f t="shared" si="0"/>
        <v>10222</v>
      </c>
      <c r="G44" s="13" t="s">
        <v>26</v>
      </c>
      <c r="H44" s="16">
        <f t="shared" si="1"/>
        <v>10222</v>
      </c>
    </row>
    <row r="45" spans="1:8" ht="25.8" x14ac:dyDescent="0.3">
      <c r="A45" s="13" t="s">
        <v>68</v>
      </c>
      <c r="B45" s="14" t="s">
        <v>23</v>
      </c>
      <c r="C45" s="13" t="s">
        <v>88</v>
      </c>
      <c r="D45" s="13">
        <v>5900</v>
      </c>
      <c r="E45" s="13">
        <v>363</v>
      </c>
      <c r="F45" s="15">
        <f t="shared" si="0"/>
        <v>6263</v>
      </c>
      <c r="G45" s="13" t="s">
        <v>41</v>
      </c>
      <c r="H45" s="16">
        <f t="shared" si="1"/>
        <v>6763</v>
      </c>
    </row>
    <row r="46" spans="1:8" ht="25.8" x14ac:dyDescent="0.3">
      <c r="A46" s="13" t="s">
        <v>69</v>
      </c>
      <c r="B46" s="14" t="s">
        <v>19</v>
      </c>
      <c r="C46" s="13" t="s">
        <v>20</v>
      </c>
      <c r="D46" s="13">
        <v>7500</v>
      </c>
      <c r="E46" s="13">
        <v>558</v>
      </c>
      <c r="F46" s="15">
        <f t="shared" si="0"/>
        <v>8058</v>
      </c>
      <c r="G46" s="13" t="s">
        <v>24</v>
      </c>
      <c r="H46" s="16">
        <f t="shared" si="1"/>
        <v>8558</v>
      </c>
    </row>
    <row r="47" spans="1:8" ht="25.8" x14ac:dyDescent="0.3">
      <c r="A47" s="13" t="s">
        <v>70</v>
      </c>
      <c r="B47" s="14" t="s">
        <v>23</v>
      </c>
      <c r="C47" s="13" t="s">
        <v>88</v>
      </c>
      <c r="D47" s="13">
        <v>12000</v>
      </c>
      <c r="E47" s="13">
        <v>387</v>
      </c>
      <c r="F47" s="15">
        <f t="shared" si="0"/>
        <v>12387</v>
      </c>
      <c r="G47" s="13" t="s">
        <v>21</v>
      </c>
      <c r="H47" s="16">
        <f t="shared" si="1"/>
        <v>12887</v>
      </c>
    </row>
    <row r="48" spans="1:8" ht="25.8" x14ac:dyDescent="0.3">
      <c r="A48" s="13" t="s">
        <v>71</v>
      </c>
      <c r="B48" s="14" t="s">
        <v>19</v>
      </c>
      <c r="C48" s="13" t="s">
        <v>20</v>
      </c>
      <c r="D48" s="13">
        <v>3150</v>
      </c>
      <c r="E48" s="13">
        <v>318</v>
      </c>
      <c r="F48" s="15">
        <f t="shared" si="0"/>
        <v>3468</v>
      </c>
      <c r="G48" s="13" t="s">
        <v>24</v>
      </c>
      <c r="H48" s="16">
        <f t="shared" si="1"/>
        <v>3468</v>
      </c>
    </row>
    <row r="49" spans="1:8" ht="25.8" x14ac:dyDescent="0.3">
      <c r="A49" s="13" t="s">
        <v>72</v>
      </c>
      <c r="B49" s="14" t="s">
        <v>23</v>
      </c>
      <c r="C49" s="13" t="s">
        <v>88</v>
      </c>
      <c r="D49" s="13">
        <v>2920</v>
      </c>
      <c r="E49" s="13">
        <v>483</v>
      </c>
      <c r="F49" s="15">
        <f t="shared" si="0"/>
        <v>3403</v>
      </c>
      <c r="G49" s="13" t="s">
        <v>24</v>
      </c>
      <c r="H49" s="16">
        <f t="shared" si="1"/>
        <v>3903</v>
      </c>
    </row>
    <row r="50" spans="1:8" ht="25.8" x14ac:dyDescent="0.3">
      <c r="A50" s="13" t="s">
        <v>73</v>
      </c>
      <c r="B50" s="14" t="s">
        <v>19</v>
      </c>
      <c r="C50" s="13" t="s">
        <v>20</v>
      </c>
      <c r="D50" s="13">
        <v>3150</v>
      </c>
      <c r="E50" s="13">
        <v>532</v>
      </c>
      <c r="F50" s="15">
        <f t="shared" si="0"/>
        <v>3682</v>
      </c>
      <c r="G50" s="13" t="s">
        <v>24</v>
      </c>
      <c r="H50" s="16">
        <f t="shared" si="1"/>
        <v>4182</v>
      </c>
    </row>
    <row r="51" spans="1:8" ht="25.8" x14ac:dyDescent="0.3">
      <c r="A51" s="13" t="s">
        <v>74</v>
      </c>
      <c r="B51" s="14" t="s">
        <v>23</v>
      </c>
      <c r="C51" s="13" t="s">
        <v>88</v>
      </c>
      <c r="D51" s="13">
        <v>2920</v>
      </c>
      <c r="E51" s="13">
        <v>338</v>
      </c>
      <c r="F51" s="15">
        <f t="shared" si="0"/>
        <v>3258</v>
      </c>
      <c r="G51" s="13" t="s">
        <v>24</v>
      </c>
      <c r="H51" s="16">
        <f t="shared" si="1"/>
        <v>3758</v>
      </c>
    </row>
    <row r="52" spans="1:8" ht="25.8" x14ac:dyDescent="0.3">
      <c r="A52" s="13" t="s">
        <v>75</v>
      </c>
      <c r="B52" s="14" t="s">
        <v>23</v>
      </c>
      <c r="C52" s="13" t="s">
        <v>88</v>
      </c>
      <c r="D52" s="13">
        <v>4200</v>
      </c>
      <c r="E52" s="13">
        <v>215</v>
      </c>
      <c r="F52" s="15">
        <f t="shared" si="0"/>
        <v>4415</v>
      </c>
      <c r="G52" s="13" t="s">
        <v>21</v>
      </c>
      <c r="H52" s="16">
        <f t="shared" si="1"/>
        <v>4915</v>
      </c>
    </row>
    <row r="53" spans="1:8" ht="25.8" x14ac:dyDescent="0.3">
      <c r="A53" s="13" t="s">
        <v>76</v>
      </c>
      <c r="B53" s="14" t="s">
        <v>19</v>
      </c>
      <c r="C53" s="13" t="s">
        <v>20</v>
      </c>
      <c r="D53" s="13">
        <v>4100</v>
      </c>
      <c r="E53" s="13">
        <v>399</v>
      </c>
      <c r="F53" s="15">
        <f t="shared" si="0"/>
        <v>4499</v>
      </c>
      <c r="G53" s="13" t="s">
        <v>21</v>
      </c>
      <c r="H53" s="16">
        <f t="shared" si="1"/>
        <v>4499</v>
      </c>
    </row>
    <row r="54" spans="1:8" ht="25.8" x14ac:dyDescent="0.3">
      <c r="A54" s="13" t="s">
        <v>77</v>
      </c>
      <c r="B54" s="14" t="s">
        <v>19</v>
      </c>
      <c r="C54" s="13" t="s">
        <v>88</v>
      </c>
      <c r="D54" s="13">
        <v>8000</v>
      </c>
      <c r="E54" s="13">
        <v>272</v>
      </c>
      <c r="F54" s="15">
        <f t="shared" si="0"/>
        <v>8272</v>
      </c>
      <c r="G54" s="13" t="s">
        <v>26</v>
      </c>
      <c r="H54" s="16">
        <f t="shared" si="1"/>
        <v>8272</v>
      </c>
    </row>
    <row r="55" spans="1:8" ht="25.8" x14ac:dyDescent="0.3">
      <c r="A55" s="13" t="s">
        <v>78</v>
      </c>
      <c r="B55" s="14" t="s">
        <v>19</v>
      </c>
      <c r="C55" s="13" t="s">
        <v>20</v>
      </c>
      <c r="D55" s="13">
        <v>6000</v>
      </c>
      <c r="E55" s="13">
        <v>419</v>
      </c>
      <c r="F55" s="15">
        <f t="shared" si="0"/>
        <v>6419</v>
      </c>
      <c r="G55" s="13" t="s">
        <v>21</v>
      </c>
      <c r="H55" s="16">
        <f t="shared" si="1"/>
        <v>6919</v>
      </c>
    </row>
    <row r="56" spans="1:8" ht="25.8" x14ac:dyDescent="0.3">
      <c r="A56" s="13" t="s">
        <v>79</v>
      </c>
      <c r="B56" s="14" t="s">
        <v>19</v>
      </c>
      <c r="C56" s="13" t="s">
        <v>20</v>
      </c>
      <c r="D56" s="13">
        <v>10000</v>
      </c>
      <c r="E56" s="13">
        <v>216</v>
      </c>
      <c r="F56" s="15">
        <f t="shared" si="0"/>
        <v>10216</v>
      </c>
      <c r="G56" s="13" t="s">
        <v>26</v>
      </c>
      <c r="H56" s="16">
        <f t="shared" si="1"/>
        <v>10216</v>
      </c>
    </row>
    <row r="57" spans="1:8" ht="25.8" x14ac:dyDescent="0.3">
      <c r="A57" s="13" t="s">
        <v>80</v>
      </c>
      <c r="B57" s="14" t="s">
        <v>23</v>
      </c>
      <c r="C57" s="13" t="s">
        <v>88</v>
      </c>
      <c r="D57" s="13">
        <v>5900</v>
      </c>
      <c r="E57" s="13">
        <v>315</v>
      </c>
      <c r="F57" s="15">
        <f t="shared" si="0"/>
        <v>6215</v>
      </c>
      <c r="G57" s="13" t="s">
        <v>41</v>
      </c>
      <c r="H57" s="16">
        <f t="shared" si="1"/>
        <v>6715</v>
      </c>
    </row>
    <row r="58" spans="1:8" ht="25.8" x14ac:dyDescent="0.3">
      <c r="A58" s="13" t="s">
        <v>81</v>
      </c>
      <c r="B58" s="14" t="s">
        <v>19</v>
      </c>
      <c r="C58" s="13" t="s">
        <v>20</v>
      </c>
      <c r="D58" s="13">
        <v>7500</v>
      </c>
      <c r="E58" s="13">
        <v>433</v>
      </c>
      <c r="F58" s="15">
        <f t="shared" si="0"/>
        <v>7933</v>
      </c>
      <c r="G58" s="13" t="s">
        <v>24</v>
      </c>
      <c r="H58" s="16">
        <f t="shared" si="1"/>
        <v>8433</v>
      </c>
    </row>
    <row r="59" spans="1:8" ht="25.8" x14ac:dyDescent="0.3">
      <c r="A59" s="13" t="s">
        <v>82</v>
      </c>
      <c r="B59" s="14" t="s">
        <v>23</v>
      </c>
      <c r="C59" s="13" t="s">
        <v>88</v>
      </c>
      <c r="D59" s="13">
        <v>12000</v>
      </c>
      <c r="E59" s="13">
        <v>515</v>
      </c>
      <c r="F59" s="15">
        <f t="shared" si="0"/>
        <v>12515</v>
      </c>
      <c r="G59" s="13" t="s">
        <v>21</v>
      </c>
      <c r="H59" s="16">
        <f t="shared" si="1"/>
        <v>13015</v>
      </c>
    </row>
    <row r="60" spans="1:8" ht="25.8" x14ac:dyDescent="0.3">
      <c r="A60" s="13" t="s">
        <v>83</v>
      </c>
      <c r="B60" s="14" t="s">
        <v>19</v>
      </c>
      <c r="C60" s="13" t="s">
        <v>20</v>
      </c>
      <c r="D60" s="13">
        <v>3150</v>
      </c>
      <c r="E60" s="13">
        <v>362</v>
      </c>
      <c r="F60" s="15">
        <f t="shared" si="0"/>
        <v>3512</v>
      </c>
      <c r="G60" s="13" t="s">
        <v>24</v>
      </c>
      <c r="H60" s="16">
        <f t="shared" si="1"/>
        <v>3512</v>
      </c>
    </row>
    <row r="61" spans="1:8" ht="25.8" x14ac:dyDescent="0.3">
      <c r="A61" s="13" t="s">
        <v>84</v>
      </c>
      <c r="B61" s="14" t="s">
        <v>23</v>
      </c>
      <c r="C61" s="13" t="s">
        <v>88</v>
      </c>
      <c r="D61" s="13">
        <v>2920</v>
      </c>
      <c r="E61" s="13">
        <v>360</v>
      </c>
      <c r="F61" s="15">
        <f t="shared" si="0"/>
        <v>3280</v>
      </c>
      <c r="G61" s="13" t="s">
        <v>24</v>
      </c>
      <c r="H61" s="16">
        <f t="shared" si="1"/>
        <v>3780</v>
      </c>
    </row>
    <row r="62" spans="1:8" ht="25.8" x14ac:dyDescent="0.3">
      <c r="A62" s="13" t="s">
        <v>85</v>
      </c>
      <c r="B62" s="14" t="s">
        <v>19</v>
      </c>
      <c r="C62" s="13" t="s">
        <v>20</v>
      </c>
      <c r="D62" s="13">
        <v>3150</v>
      </c>
      <c r="E62" s="13">
        <v>215</v>
      </c>
      <c r="F62" s="15">
        <f t="shared" si="0"/>
        <v>3365</v>
      </c>
      <c r="G62" s="13" t="s">
        <v>24</v>
      </c>
      <c r="H62" s="16">
        <f t="shared" si="1"/>
        <v>3365</v>
      </c>
    </row>
  </sheetData>
  <mergeCells count="1">
    <mergeCell ref="K3:N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C2B6-026E-4A20-8626-6517072D0B88}">
  <sheetPr>
    <tabColor rgb="FFFF0000"/>
  </sheetPr>
  <dimension ref="A1:N62"/>
  <sheetViews>
    <sheetView workbookViewId="0">
      <selection activeCell="H3" sqref="H3"/>
    </sheetView>
  </sheetViews>
  <sheetFormatPr defaultRowHeight="14.4" x14ac:dyDescent="0.3"/>
  <cols>
    <col min="1" max="1" width="30.21875" customWidth="1"/>
    <col min="2" max="2" width="10.44140625" bestFit="1" customWidth="1"/>
    <col min="3" max="3" width="11.109375" bestFit="1" customWidth="1"/>
    <col min="4" max="4" width="10.109375" bestFit="1" customWidth="1"/>
    <col min="6" max="6" width="15.5546875" customWidth="1"/>
    <col min="7" max="7" width="13.77734375" bestFit="1" customWidth="1"/>
    <col min="8" max="8" width="25.6640625" customWidth="1"/>
  </cols>
  <sheetData>
    <row r="1" spans="1:14" s="11" customFormat="1" ht="21" x14ac:dyDescent="0.4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87</v>
      </c>
      <c r="G1" s="12" t="s">
        <v>17</v>
      </c>
      <c r="H1" s="12" t="s">
        <v>86</v>
      </c>
    </row>
    <row r="2" spans="1:14" ht="25.8" x14ac:dyDescent="0.3">
      <c r="A2" s="13" t="s">
        <v>18</v>
      </c>
      <c r="B2" s="14" t="s">
        <v>19</v>
      </c>
      <c r="C2" s="13" t="s">
        <v>20</v>
      </c>
      <c r="D2" s="13">
        <v>3500</v>
      </c>
      <c r="E2" s="13">
        <v>432</v>
      </c>
      <c r="F2" s="15">
        <f>D2+E2</f>
        <v>3932</v>
      </c>
      <c r="G2" s="13" t="s">
        <v>21</v>
      </c>
      <c r="H2" s="16">
        <f>IF(OR(C2=$C$2,G2=$G$4),F2+500,F2)</f>
        <v>4432</v>
      </c>
    </row>
    <row r="3" spans="1:14" ht="25.8" x14ac:dyDescent="0.3">
      <c r="A3" s="13" t="s">
        <v>22</v>
      </c>
      <c r="B3" s="14" t="s">
        <v>23</v>
      </c>
      <c r="C3" s="13" t="s">
        <v>88</v>
      </c>
      <c r="D3" s="13">
        <v>3300</v>
      </c>
      <c r="E3" s="13">
        <v>428</v>
      </c>
      <c r="F3" s="15">
        <f t="shared" ref="F3:F62" si="0">D3+E3</f>
        <v>3728</v>
      </c>
      <c r="G3" s="13" t="s">
        <v>24</v>
      </c>
      <c r="H3" s="16">
        <f t="shared" ref="H3:H62" si="1">IF(OR(C3=$C$2,G3=$G$4),F3+500,F3)</f>
        <v>3728</v>
      </c>
      <c r="K3" s="26" t="s">
        <v>91</v>
      </c>
      <c r="L3" s="26"/>
      <c r="M3" s="26"/>
      <c r="N3" s="26"/>
    </row>
    <row r="4" spans="1:14" ht="25.8" x14ac:dyDescent="0.3">
      <c r="A4" s="13" t="s">
        <v>25</v>
      </c>
      <c r="B4" s="14" t="s">
        <v>19</v>
      </c>
      <c r="C4" s="17" t="s">
        <v>88</v>
      </c>
      <c r="D4" s="13">
        <v>3200</v>
      </c>
      <c r="E4" s="13">
        <v>266</v>
      </c>
      <c r="F4" s="15">
        <f t="shared" si="0"/>
        <v>3466</v>
      </c>
      <c r="G4" s="13" t="s">
        <v>26</v>
      </c>
      <c r="H4" s="16">
        <f t="shared" si="1"/>
        <v>3966</v>
      </c>
      <c r="K4" s="26"/>
      <c r="L4" s="26"/>
      <c r="M4" s="26"/>
      <c r="N4" s="26"/>
    </row>
    <row r="5" spans="1:14" ht="25.8" x14ac:dyDescent="0.3">
      <c r="A5" s="13" t="s">
        <v>27</v>
      </c>
      <c r="B5" s="14" t="s">
        <v>19</v>
      </c>
      <c r="C5" s="13" t="s">
        <v>88</v>
      </c>
      <c r="D5" s="13">
        <v>3700</v>
      </c>
      <c r="E5" s="13">
        <v>577</v>
      </c>
      <c r="F5" s="15">
        <f t="shared" si="0"/>
        <v>4277</v>
      </c>
      <c r="G5" s="13" t="s">
        <v>24</v>
      </c>
      <c r="H5" s="16">
        <f t="shared" si="1"/>
        <v>4277</v>
      </c>
      <c r="K5" s="26"/>
      <c r="L5" s="26"/>
      <c r="M5" s="26"/>
      <c r="N5" s="26"/>
    </row>
    <row r="6" spans="1:14" ht="25.8" x14ac:dyDescent="0.3">
      <c r="A6" s="13" t="s">
        <v>28</v>
      </c>
      <c r="B6" s="14" t="s">
        <v>23</v>
      </c>
      <c r="C6" s="13" t="s">
        <v>20</v>
      </c>
      <c r="D6" s="13">
        <v>2850</v>
      </c>
      <c r="E6" s="13">
        <v>226</v>
      </c>
      <c r="F6" s="15">
        <f t="shared" si="0"/>
        <v>3076</v>
      </c>
      <c r="G6" s="13" t="s">
        <v>21</v>
      </c>
      <c r="H6" s="16">
        <f t="shared" si="1"/>
        <v>3576</v>
      </c>
      <c r="K6" s="26"/>
      <c r="L6" s="26"/>
      <c r="M6" s="26"/>
      <c r="N6" s="26"/>
    </row>
    <row r="7" spans="1:14" ht="25.8" x14ac:dyDescent="0.3">
      <c r="A7" s="13" t="s">
        <v>29</v>
      </c>
      <c r="B7" s="14" t="s">
        <v>23</v>
      </c>
      <c r="C7" s="13" t="s">
        <v>88</v>
      </c>
      <c r="D7" s="13">
        <v>3000</v>
      </c>
      <c r="E7" s="13">
        <v>398</v>
      </c>
      <c r="F7" s="15">
        <f t="shared" si="0"/>
        <v>3398</v>
      </c>
      <c r="G7" s="13" t="s">
        <v>26</v>
      </c>
      <c r="H7" s="16">
        <f t="shared" si="1"/>
        <v>3898</v>
      </c>
      <c r="K7" s="26"/>
      <c r="L7" s="26"/>
      <c r="M7" s="26"/>
      <c r="N7" s="26"/>
    </row>
    <row r="8" spans="1:14" ht="25.8" x14ac:dyDescent="0.3">
      <c r="A8" s="13" t="s">
        <v>30</v>
      </c>
      <c r="B8" s="14" t="s">
        <v>19</v>
      </c>
      <c r="C8" s="13" t="s">
        <v>20</v>
      </c>
      <c r="D8" s="13">
        <v>2800</v>
      </c>
      <c r="E8" s="13">
        <v>523</v>
      </c>
      <c r="F8" s="15">
        <f t="shared" si="0"/>
        <v>3323</v>
      </c>
      <c r="G8" s="13" t="s">
        <v>21</v>
      </c>
      <c r="H8" s="16">
        <f t="shared" si="1"/>
        <v>3823</v>
      </c>
      <c r="K8" s="26"/>
      <c r="L8" s="26"/>
      <c r="M8" s="26"/>
      <c r="N8" s="26"/>
    </row>
    <row r="9" spans="1:14" ht="25.8" x14ac:dyDescent="0.3">
      <c r="A9" s="13" t="s">
        <v>31</v>
      </c>
      <c r="B9" s="14" t="s">
        <v>23</v>
      </c>
      <c r="C9" s="13" t="s">
        <v>20</v>
      </c>
      <c r="D9" s="13">
        <v>3400</v>
      </c>
      <c r="E9" s="13">
        <v>522</v>
      </c>
      <c r="F9" s="15">
        <f t="shared" si="0"/>
        <v>3922</v>
      </c>
      <c r="G9" s="13" t="s">
        <v>21</v>
      </c>
      <c r="H9" s="16">
        <f t="shared" si="1"/>
        <v>4422</v>
      </c>
      <c r="K9" s="26"/>
      <c r="L9" s="26"/>
      <c r="M9" s="26"/>
      <c r="N9" s="26"/>
    </row>
    <row r="10" spans="1:14" ht="25.8" x14ac:dyDescent="0.3">
      <c r="A10" s="13" t="s">
        <v>32</v>
      </c>
      <c r="B10" s="14" t="s">
        <v>19</v>
      </c>
      <c r="C10" s="13" t="s">
        <v>88</v>
      </c>
      <c r="D10" s="13">
        <v>3450</v>
      </c>
      <c r="E10" s="13">
        <v>318</v>
      </c>
      <c r="F10" s="15">
        <f t="shared" si="0"/>
        <v>3768</v>
      </c>
      <c r="G10" s="13" t="s">
        <v>26</v>
      </c>
      <c r="H10" s="16">
        <f t="shared" si="1"/>
        <v>4268</v>
      </c>
    </row>
    <row r="11" spans="1:14" ht="25.8" x14ac:dyDescent="0.3">
      <c r="A11" s="13" t="s">
        <v>33</v>
      </c>
      <c r="B11" s="14" t="s">
        <v>19</v>
      </c>
      <c r="C11" s="13" t="s">
        <v>20</v>
      </c>
      <c r="D11" s="13">
        <v>3150</v>
      </c>
      <c r="E11" s="13">
        <v>321</v>
      </c>
      <c r="F11" s="15">
        <f t="shared" si="0"/>
        <v>3471</v>
      </c>
      <c r="G11" s="13" t="s">
        <v>24</v>
      </c>
      <c r="H11" s="16">
        <f t="shared" si="1"/>
        <v>3971</v>
      </c>
    </row>
    <row r="12" spans="1:14" ht="25.8" x14ac:dyDescent="0.3">
      <c r="A12" s="13" t="s">
        <v>34</v>
      </c>
      <c r="B12" s="14" t="s">
        <v>23</v>
      </c>
      <c r="C12" s="13" t="s">
        <v>88</v>
      </c>
      <c r="D12" s="13">
        <v>2920</v>
      </c>
      <c r="E12" s="13">
        <v>377</v>
      </c>
      <c r="F12" s="15">
        <f t="shared" si="0"/>
        <v>3297</v>
      </c>
      <c r="G12" s="13" t="s">
        <v>24</v>
      </c>
      <c r="H12" s="16">
        <f t="shared" si="1"/>
        <v>3297</v>
      </c>
    </row>
    <row r="13" spans="1:14" ht="25.8" x14ac:dyDescent="0.3">
      <c r="A13" s="13" t="s">
        <v>35</v>
      </c>
      <c r="B13" s="14" t="s">
        <v>23</v>
      </c>
      <c r="C13" s="13" t="s">
        <v>88</v>
      </c>
      <c r="D13" s="13">
        <v>4200</v>
      </c>
      <c r="E13" s="13">
        <v>535</v>
      </c>
      <c r="F13" s="15">
        <f t="shared" si="0"/>
        <v>4735</v>
      </c>
      <c r="G13" s="13" t="s">
        <v>21</v>
      </c>
      <c r="H13" s="16">
        <f t="shared" si="1"/>
        <v>4735</v>
      </c>
    </row>
    <row r="14" spans="1:14" ht="25.8" x14ac:dyDescent="0.3">
      <c r="A14" s="13" t="s">
        <v>36</v>
      </c>
      <c r="B14" s="14" t="s">
        <v>19</v>
      </c>
      <c r="C14" s="13" t="s">
        <v>20</v>
      </c>
      <c r="D14" s="13">
        <v>4100</v>
      </c>
      <c r="E14" s="13">
        <v>327</v>
      </c>
      <c r="F14" s="15">
        <f t="shared" si="0"/>
        <v>4427</v>
      </c>
      <c r="G14" s="13" t="s">
        <v>21</v>
      </c>
      <c r="H14" s="16">
        <f t="shared" si="1"/>
        <v>4927</v>
      </c>
    </row>
    <row r="15" spans="1:14" ht="25.8" x14ac:dyDescent="0.3">
      <c r="A15" s="13" t="s">
        <v>37</v>
      </c>
      <c r="B15" s="14" t="s">
        <v>19</v>
      </c>
      <c r="C15" s="13" t="s">
        <v>88</v>
      </c>
      <c r="D15" s="13">
        <v>8000</v>
      </c>
      <c r="E15" s="13">
        <v>498</v>
      </c>
      <c r="F15" s="15">
        <f t="shared" si="0"/>
        <v>8498</v>
      </c>
      <c r="G15" s="13" t="s">
        <v>26</v>
      </c>
      <c r="H15" s="16">
        <f t="shared" si="1"/>
        <v>8998</v>
      </c>
    </row>
    <row r="16" spans="1:14" ht="25.8" x14ac:dyDescent="0.3">
      <c r="A16" s="13" t="s">
        <v>38</v>
      </c>
      <c r="B16" s="14" t="s">
        <v>19</v>
      </c>
      <c r="C16" s="13" t="s">
        <v>20</v>
      </c>
      <c r="D16" s="13">
        <v>6000</v>
      </c>
      <c r="E16" s="13">
        <v>263</v>
      </c>
      <c r="F16" s="15">
        <f t="shared" si="0"/>
        <v>6263</v>
      </c>
      <c r="G16" s="13" t="s">
        <v>21</v>
      </c>
      <c r="H16" s="16">
        <f t="shared" si="1"/>
        <v>6763</v>
      </c>
    </row>
    <row r="17" spans="1:8" ht="25.8" x14ac:dyDescent="0.3">
      <c r="A17" s="13" t="s">
        <v>39</v>
      </c>
      <c r="B17" s="14" t="s">
        <v>19</v>
      </c>
      <c r="C17" s="13" t="s">
        <v>20</v>
      </c>
      <c r="D17" s="13">
        <v>10000</v>
      </c>
      <c r="E17" s="13">
        <v>460</v>
      </c>
      <c r="F17" s="15">
        <f t="shared" si="0"/>
        <v>10460</v>
      </c>
      <c r="G17" s="13" t="s">
        <v>26</v>
      </c>
      <c r="H17" s="16">
        <f t="shared" si="1"/>
        <v>10960</v>
      </c>
    </row>
    <row r="18" spans="1:8" ht="25.8" x14ac:dyDescent="0.3">
      <c r="A18" s="13" t="s">
        <v>40</v>
      </c>
      <c r="B18" s="14" t="s">
        <v>23</v>
      </c>
      <c r="C18" s="13" t="s">
        <v>88</v>
      </c>
      <c r="D18" s="13">
        <v>5900</v>
      </c>
      <c r="E18" s="13">
        <v>205</v>
      </c>
      <c r="F18" s="15">
        <f t="shared" si="0"/>
        <v>6105</v>
      </c>
      <c r="G18" s="13" t="s">
        <v>41</v>
      </c>
      <c r="H18" s="16">
        <f t="shared" si="1"/>
        <v>6105</v>
      </c>
    </row>
    <row r="19" spans="1:8" ht="25.8" x14ac:dyDescent="0.3">
      <c r="A19" s="13" t="s">
        <v>42</v>
      </c>
      <c r="B19" s="14" t="s">
        <v>19</v>
      </c>
      <c r="C19" s="13" t="s">
        <v>20</v>
      </c>
      <c r="D19" s="13">
        <v>7500</v>
      </c>
      <c r="E19" s="13">
        <v>418</v>
      </c>
      <c r="F19" s="15">
        <f t="shared" si="0"/>
        <v>7918</v>
      </c>
      <c r="G19" s="13" t="s">
        <v>24</v>
      </c>
      <c r="H19" s="16">
        <f t="shared" si="1"/>
        <v>8418</v>
      </c>
    </row>
    <row r="20" spans="1:8" ht="25.8" x14ac:dyDescent="0.3">
      <c r="A20" s="13" t="s">
        <v>43</v>
      </c>
      <c r="B20" s="14" t="s">
        <v>23</v>
      </c>
      <c r="C20" s="13" t="s">
        <v>88</v>
      </c>
      <c r="D20" s="13">
        <v>12000</v>
      </c>
      <c r="E20" s="13">
        <v>416</v>
      </c>
      <c r="F20" s="15">
        <f t="shared" si="0"/>
        <v>12416</v>
      </c>
      <c r="G20" s="13" t="s">
        <v>21</v>
      </c>
      <c r="H20" s="16">
        <f t="shared" si="1"/>
        <v>12416</v>
      </c>
    </row>
    <row r="21" spans="1:8" ht="25.8" x14ac:dyDescent="0.3">
      <c r="A21" s="13" t="s">
        <v>44</v>
      </c>
      <c r="B21" s="14" t="s">
        <v>19</v>
      </c>
      <c r="C21" s="13" t="s">
        <v>20</v>
      </c>
      <c r="D21" s="13">
        <v>3150</v>
      </c>
      <c r="E21" s="13">
        <v>344</v>
      </c>
      <c r="F21" s="15">
        <f t="shared" si="0"/>
        <v>3494</v>
      </c>
      <c r="G21" s="13" t="s">
        <v>24</v>
      </c>
      <c r="H21" s="16">
        <f t="shared" si="1"/>
        <v>3994</v>
      </c>
    </row>
    <row r="22" spans="1:8" ht="25.8" x14ac:dyDescent="0.3">
      <c r="A22" s="13" t="s">
        <v>45</v>
      </c>
      <c r="B22" s="14" t="s">
        <v>23</v>
      </c>
      <c r="C22" s="13" t="s">
        <v>88</v>
      </c>
      <c r="D22" s="13">
        <v>2920</v>
      </c>
      <c r="E22" s="13">
        <v>513</v>
      </c>
      <c r="F22" s="15">
        <f t="shared" si="0"/>
        <v>3433</v>
      </c>
      <c r="G22" s="13" t="s">
        <v>24</v>
      </c>
      <c r="H22" s="16">
        <f t="shared" si="1"/>
        <v>3433</v>
      </c>
    </row>
    <row r="23" spans="1:8" ht="25.8" x14ac:dyDescent="0.3">
      <c r="A23" s="13" t="s">
        <v>46</v>
      </c>
      <c r="B23" s="14" t="s">
        <v>23</v>
      </c>
      <c r="C23" s="13" t="s">
        <v>88</v>
      </c>
      <c r="D23" s="13">
        <v>4200</v>
      </c>
      <c r="E23" s="13">
        <v>226</v>
      </c>
      <c r="F23" s="15">
        <f t="shared" si="0"/>
        <v>4426</v>
      </c>
      <c r="G23" s="13" t="s">
        <v>21</v>
      </c>
      <c r="H23" s="16">
        <f t="shared" si="1"/>
        <v>4426</v>
      </c>
    </row>
    <row r="24" spans="1:8" ht="25.8" x14ac:dyDescent="0.3">
      <c r="A24" s="13" t="s">
        <v>47</v>
      </c>
      <c r="B24" s="14" t="s">
        <v>19</v>
      </c>
      <c r="C24" s="13" t="s">
        <v>20</v>
      </c>
      <c r="D24" s="13">
        <v>4100</v>
      </c>
      <c r="E24" s="13">
        <v>211</v>
      </c>
      <c r="F24" s="15">
        <f t="shared" si="0"/>
        <v>4311</v>
      </c>
      <c r="G24" s="13" t="s">
        <v>21</v>
      </c>
      <c r="H24" s="16">
        <f t="shared" si="1"/>
        <v>4811</v>
      </c>
    </row>
    <row r="25" spans="1:8" ht="25.8" x14ac:dyDescent="0.3">
      <c r="A25" s="13" t="s">
        <v>48</v>
      </c>
      <c r="B25" s="14" t="s">
        <v>19</v>
      </c>
      <c r="C25" s="13" t="s">
        <v>88</v>
      </c>
      <c r="D25" s="13">
        <v>8000</v>
      </c>
      <c r="E25" s="13">
        <v>294</v>
      </c>
      <c r="F25" s="15">
        <f t="shared" si="0"/>
        <v>8294</v>
      </c>
      <c r="G25" s="13" t="s">
        <v>26</v>
      </c>
      <c r="H25" s="16">
        <f t="shared" si="1"/>
        <v>8794</v>
      </c>
    </row>
    <row r="26" spans="1:8" ht="25.8" x14ac:dyDescent="0.3">
      <c r="A26" s="13" t="s">
        <v>49</v>
      </c>
      <c r="B26" s="14" t="s">
        <v>19</v>
      </c>
      <c r="C26" s="13" t="s">
        <v>20</v>
      </c>
      <c r="D26" s="13">
        <v>3150</v>
      </c>
      <c r="E26" s="13">
        <v>543</v>
      </c>
      <c r="F26" s="15">
        <f t="shared" si="0"/>
        <v>3693</v>
      </c>
      <c r="G26" s="13" t="s">
        <v>24</v>
      </c>
      <c r="H26" s="16">
        <f t="shared" si="1"/>
        <v>4193</v>
      </c>
    </row>
    <row r="27" spans="1:8" ht="25.8" x14ac:dyDescent="0.3">
      <c r="A27" s="13" t="s">
        <v>50</v>
      </c>
      <c r="B27" s="14" t="s">
        <v>23</v>
      </c>
      <c r="C27" s="13" t="s">
        <v>88</v>
      </c>
      <c r="D27" s="13">
        <v>2920</v>
      </c>
      <c r="E27" s="13">
        <v>431</v>
      </c>
      <c r="F27" s="15">
        <f t="shared" si="0"/>
        <v>3351</v>
      </c>
      <c r="G27" s="13" t="s">
        <v>24</v>
      </c>
      <c r="H27" s="16">
        <f t="shared" si="1"/>
        <v>3351</v>
      </c>
    </row>
    <row r="28" spans="1:8" ht="25.8" x14ac:dyDescent="0.3">
      <c r="A28" s="13" t="s">
        <v>51</v>
      </c>
      <c r="B28" s="14" t="s">
        <v>23</v>
      </c>
      <c r="C28" s="13" t="s">
        <v>88</v>
      </c>
      <c r="D28" s="13">
        <v>4200</v>
      </c>
      <c r="E28" s="13">
        <v>596</v>
      </c>
      <c r="F28" s="15">
        <f t="shared" si="0"/>
        <v>4796</v>
      </c>
      <c r="G28" s="13" t="s">
        <v>21</v>
      </c>
      <c r="H28" s="16">
        <f t="shared" si="1"/>
        <v>4796</v>
      </c>
    </row>
    <row r="29" spans="1:8" ht="25.8" x14ac:dyDescent="0.3">
      <c r="A29" s="13" t="s">
        <v>52</v>
      </c>
      <c r="B29" s="14" t="s">
        <v>19</v>
      </c>
      <c r="C29" s="13" t="s">
        <v>20</v>
      </c>
      <c r="D29" s="13">
        <v>4100</v>
      </c>
      <c r="E29" s="13">
        <v>450</v>
      </c>
      <c r="F29" s="15">
        <f t="shared" si="0"/>
        <v>4550</v>
      </c>
      <c r="G29" s="13" t="s">
        <v>21</v>
      </c>
      <c r="H29" s="16">
        <f t="shared" si="1"/>
        <v>5050</v>
      </c>
    </row>
    <row r="30" spans="1:8" ht="25.8" x14ac:dyDescent="0.3">
      <c r="A30" s="13" t="s">
        <v>53</v>
      </c>
      <c r="B30" s="14" t="s">
        <v>19</v>
      </c>
      <c r="C30" s="13" t="s">
        <v>88</v>
      </c>
      <c r="D30" s="13">
        <v>8000</v>
      </c>
      <c r="E30" s="13">
        <v>350</v>
      </c>
      <c r="F30" s="15">
        <f t="shared" si="0"/>
        <v>8350</v>
      </c>
      <c r="G30" s="13" t="s">
        <v>26</v>
      </c>
      <c r="H30" s="16">
        <f t="shared" si="1"/>
        <v>8850</v>
      </c>
    </row>
    <row r="31" spans="1:8" ht="25.8" x14ac:dyDescent="0.3">
      <c r="A31" s="13" t="s">
        <v>54</v>
      </c>
      <c r="B31" s="14" t="s">
        <v>19</v>
      </c>
      <c r="C31" s="13" t="s">
        <v>20</v>
      </c>
      <c r="D31" s="13">
        <v>6000</v>
      </c>
      <c r="E31" s="13">
        <v>203</v>
      </c>
      <c r="F31" s="15">
        <f t="shared" si="0"/>
        <v>6203</v>
      </c>
      <c r="G31" s="13" t="s">
        <v>21</v>
      </c>
      <c r="H31" s="16">
        <f t="shared" si="1"/>
        <v>6703</v>
      </c>
    </row>
    <row r="32" spans="1:8" ht="25.8" x14ac:dyDescent="0.3">
      <c r="A32" s="13" t="s">
        <v>55</v>
      </c>
      <c r="B32" s="14" t="s">
        <v>19</v>
      </c>
      <c r="C32" s="13" t="s">
        <v>20</v>
      </c>
      <c r="D32" s="13">
        <v>10000</v>
      </c>
      <c r="E32" s="13">
        <v>356</v>
      </c>
      <c r="F32" s="15">
        <f t="shared" si="0"/>
        <v>10356</v>
      </c>
      <c r="G32" s="13" t="s">
        <v>26</v>
      </c>
      <c r="H32" s="16">
        <f t="shared" si="1"/>
        <v>10856</v>
      </c>
    </row>
    <row r="33" spans="1:8" ht="25.8" x14ac:dyDescent="0.3">
      <c r="A33" s="13" t="s">
        <v>56</v>
      </c>
      <c r="B33" s="14" t="s">
        <v>23</v>
      </c>
      <c r="C33" s="13" t="s">
        <v>88</v>
      </c>
      <c r="D33" s="13">
        <v>5900</v>
      </c>
      <c r="E33" s="13">
        <v>586</v>
      </c>
      <c r="F33" s="15">
        <f t="shared" si="0"/>
        <v>6486</v>
      </c>
      <c r="G33" s="13" t="s">
        <v>41</v>
      </c>
      <c r="H33" s="16">
        <f t="shared" si="1"/>
        <v>6486</v>
      </c>
    </row>
    <row r="34" spans="1:8" ht="25.8" x14ac:dyDescent="0.3">
      <c r="A34" s="13" t="s">
        <v>57</v>
      </c>
      <c r="B34" s="14" t="s">
        <v>19</v>
      </c>
      <c r="C34" s="13" t="s">
        <v>20</v>
      </c>
      <c r="D34" s="13">
        <v>7500</v>
      </c>
      <c r="E34" s="13">
        <v>401</v>
      </c>
      <c r="F34" s="15">
        <f t="shared" si="0"/>
        <v>7901</v>
      </c>
      <c r="G34" s="13" t="s">
        <v>24</v>
      </c>
      <c r="H34" s="16">
        <f t="shared" si="1"/>
        <v>8401</v>
      </c>
    </row>
    <row r="35" spans="1:8" ht="25.8" x14ac:dyDescent="0.3">
      <c r="A35" s="13" t="s">
        <v>58</v>
      </c>
      <c r="B35" s="14" t="s">
        <v>23</v>
      </c>
      <c r="C35" s="13" t="s">
        <v>88</v>
      </c>
      <c r="D35" s="13">
        <v>12000</v>
      </c>
      <c r="E35" s="13">
        <v>331</v>
      </c>
      <c r="F35" s="15">
        <f t="shared" si="0"/>
        <v>12331</v>
      </c>
      <c r="G35" s="13" t="s">
        <v>21</v>
      </c>
      <c r="H35" s="16">
        <f t="shared" si="1"/>
        <v>12331</v>
      </c>
    </row>
    <row r="36" spans="1:8" ht="25.8" x14ac:dyDescent="0.3">
      <c r="A36" s="13" t="s">
        <v>59</v>
      </c>
      <c r="B36" s="14" t="s">
        <v>19</v>
      </c>
      <c r="C36" s="13" t="s">
        <v>20</v>
      </c>
      <c r="D36" s="13">
        <v>3150</v>
      </c>
      <c r="E36" s="13">
        <v>378</v>
      </c>
      <c r="F36" s="15">
        <f t="shared" si="0"/>
        <v>3528</v>
      </c>
      <c r="G36" s="13" t="s">
        <v>24</v>
      </c>
      <c r="H36" s="16">
        <f t="shared" si="1"/>
        <v>4028</v>
      </c>
    </row>
    <row r="37" spans="1:8" ht="25.8" x14ac:dyDescent="0.3">
      <c r="A37" s="13" t="s">
        <v>60</v>
      </c>
      <c r="B37" s="14" t="s">
        <v>23</v>
      </c>
      <c r="C37" s="13" t="s">
        <v>88</v>
      </c>
      <c r="D37" s="13">
        <v>2920</v>
      </c>
      <c r="E37" s="13">
        <v>405</v>
      </c>
      <c r="F37" s="15">
        <f t="shared" si="0"/>
        <v>3325</v>
      </c>
      <c r="G37" s="13" t="s">
        <v>24</v>
      </c>
      <c r="H37" s="16">
        <f t="shared" si="1"/>
        <v>3325</v>
      </c>
    </row>
    <row r="38" spans="1:8" ht="25.8" x14ac:dyDescent="0.3">
      <c r="A38" s="13" t="s">
        <v>61</v>
      </c>
      <c r="B38" s="14" t="s">
        <v>19</v>
      </c>
      <c r="C38" s="13" t="s">
        <v>20</v>
      </c>
      <c r="D38" s="13">
        <v>3150</v>
      </c>
      <c r="E38" s="13">
        <v>447</v>
      </c>
      <c r="F38" s="15">
        <f t="shared" si="0"/>
        <v>3597</v>
      </c>
      <c r="G38" s="13" t="s">
        <v>24</v>
      </c>
      <c r="H38" s="16">
        <f t="shared" si="1"/>
        <v>4097</v>
      </c>
    </row>
    <row r="39" spans="1:8" ht="25.8" x14ac:dyDescent="0.3">
      <c r="A39" s="13" t="s">
        <v>62</v>
      </c>
      <c r="B39" s="14" t="s">
        <v>23</v>
      </c>
      <c r="C39" s="13" t="s">
        <v>88</v>
      </c>
      <c r="D39" s="13">
        <v>2920</v>
      </c>
      <c r="E39" s="13">
        <v>338</v>
      </c>
      <c r="F39" s="15">
        <f t="shared" si="0"/>
        <v>3258</v>
      </c>
      <c r="G39" s="13" t="s">
        <v>24</v>
      </c>
      <c r="H39" s="16">
        <f t="shared" si="1"/>
        <v>3258</v>
      </c>
    </row>
    <row r="40" spans="1:8" ht="25.8" x14ac:dyDescent="0.3">
      <c r="A40" s="13" t="s">
        <v>63</v>
      </c>
      <c r="B40" s="14" t="s">
        <v>23</v>
      </c>
      <c r="C40" s="13" t="s">
        <v>88</v>
      </c>
      <c r="D40" s="13">
        <v>4200</v>
      </c>
      <c r="E40" s="13">
        <v>338</v>
      </c>
      <c r="F40" s="15">
        <f t="shared" si="0"/>
        <v>4538</v>
      </c>
      <c r="G40" s="13" t="s">
        <v>21</v>
      </c>
      <c r="H40" s="16">
        <f t="shared" si="1"/>
        <v>4538</v>
      </c>
    </row>
    <row r="41" spans="1:8" ht="25.8" x14ac:dyDescent="0.3">
      <c r="A41" s="13" t="s">
        <v>64</v>
      </c>
      <c r="B41" s="14" t="s">
        <v>19</v>
      </c>
      <c r="C41" s="13" t="s">
        <v>20</v>
      </c>
      <c r="D41" s="13">
        <v>4100</v>
      </c>
      <c r="E41" s="13">
        <v>437</v>
      </c>
      <c r="F41" s="15">
        <f t="shared" si="0"/>
        <v>4537</v>
      </c>
      <c r="G41" s="13" t="s">
        <v>21</v>
      </c>
      <c r="H41" s="16">
        <f t="shared" si="1"/>
        <v>5037</v>
      </c>
    </row>
    <row r="42" spans="1:8" ht="25.8" x14ac:dyDescent="0.3">
      <c r="A42" s="13" t="s">
        <v>65</v>
      </c>
      <c r="B42" s="14" t="s">
        <v>19</v>
      </c>
      <c r="C42" s="13" t="s">
        <v>88</v>
      </c>
      <c r="D42" s="13">
        <v>8000</v>
      </c>
      <c r="E42" s="13">
        <v>521</v>
      </c>
      <c r="F42" s="15">
        <f t="shared" si="0"/>
        <v>8521</v>
      </c>
      <c r="G42" s="13" t="s">
        <v>26</v>
      </c>
      <c r="H42" s="16">
        <f t="shared" si="1"/>
        <v>9021</v>
      </c>
    </row>
    <row r="43" spans="1:8" ht="25.8" x14ac:dyDescent="0.3">
      <c r="A43" s="13" t="s">
        <v>66</v>
      </c>
      <c r="B43" s="14" t="s">
        <v>19</v>
      </c>
      <c r="C43" s="13" t="s">
        <v>20</v>
      </c>
      <c r="D43" s="13">
        <v>6000</v>
      </c>
      <c r="E43" s="13">
        <v>357</v>
      </c>
      <c r="F43" s="15">
        <f t="shared" si="0"/>
        <v>6357</v>
      </c>
      <c r="G43" s="13" t="s">
        <v>21</v>
      </c>
      <c r="H43" s="16">
        <f t="shared" si="1"/>
        <v>6857</v>
      </c>
    </row>
    <row r="44" spans="1:8" ht="25.8" x14ac:dyDescent="0.3">
      <c r="A44" s="13" t="s">
        <v>67</v>
      </c>
      <c r="B44" s="14" t="s">
        <v>19</v>
      </c>
      <c r="C44" s="13" t="s">
        <v>20</v>
      </c>
      <c r="D44" s="13">
        <v>10000</v>
      </c>
      <c r="E44" s="13">
        <v>222</v>
      </c>
      <c r="F44" s="15">
        <f t="shared" si="0"/>
        <v>10222</v>
      </c>
      <c r="G44" s="13" t="s">
        <v>26</v>
      </c>
      <c r="H44" s="16">
        <f t="shared" si="1"/>
        <v>10722</v>
      </c>
    </row>
    <row r="45" spans="1:8" ht="25.8" x14ac:dyDescent="0.3">
      <c r="A45" s="13" t="s">
        <v>68</v>
      </c>
      <c r="B45" s="14" t="s">
        <v>23</v>
      </c>
      <c r="C45" s="13" t="s">
        <v>88</v>
      </c>
      <c r="D45" s="13">
        <v>5900</v>
      </c>
      <c r="E45" s="13">
        <v>363</v>
      </c>
      <c r="F45" s="15">
        <f t="shared" si="0"/>
        <v>6263</v>
      </c>
      <c r="G45" s="13" t="s">
        <v>41</v>
      </c>
      <c r="H45" s="16">
        <f t="shared" si="1"/>
        <v>6263</v>
      </c>
    </row>
    <row r="46" spans="1:8" ht="25.8" x14ac:dyDescent="0.3">
      <c r="A46" s="13" t="s">
        <v>69</v>
      </c>
      <c r="B46" s="14" t="s">
        <v>19</v>
      </c>
      <c r="C46" s="13" t="s">
        <v>20</v>
      </c>
      <c r="D46" s="13">
        <v>7500</v>
      </c>
      <c r="E46" s="13">
        <v>558</v>
      </c>
      <c r="F46" s="15">
        <f t="shared" si="0"/>
        <v>8058</v>
      </c>
      <c r="G46" s="13" t="s">
        <v>24</v>
      </c>
      <c r="H46" s="16">
        <f t="shared" si="1"/>
        <v>8558</v>
      </c>
    </row>
    <row r="47" spans="1:8" ht="25.8" x14ac:dyDescent="0.3">
      <c r="A47" s="13" t="s">
        <v>70</v>
      </c>
      <c r="B47" s="14" t="s">
        <v>23</v>
      </c>
      <c r="C47" s="13" t="s">
        <v>88</v>
      </c>
      <c r="D47" s="13">
        <v>12000</v>
      </c>
      <c r="E47" s="13">
        <v>387</v>
      </c>
      <c r="F47" s="15">
        <f t="shared" si="0"/>
        <v>12387</v>
      </c>
      <c r="G47" s="13" t="s">
        <v>21</v>
      </c>
      <c r="H47" s="16">
        <f t="shared" si="1"/>
        <v>12387</v>
      </c>
    </row>
    <row r="48" spans="1:8" ht="25.8" x14ac:dyDescent="0.3">
      <c r="A48" s="13" t="s">
        <v>71</v>
      </c>
      <c r="B48" s="14" t="s">
        <v>19</v>
      </c>
      <c r="C48" s="13" t="s">
        <v>20</v>
      </c>
      <c r="D48" s="13">
        <v>3150</v>
      </c>
      <c r="E48" s="13">
        <v>318</v>
      </c>
      <c r="F48" s="15">
        <f t="shared" si="0"/>
        <v>3468</v>
      </c>
      <c r="G48" s="13" t="s">
        <v>24</v>
      </c>
      <c r="H48" s="16">
        <f t="shared" si="1"/>
        <v>3968</v>
      </c>
    </row>
    <row r="49" spans="1:8" ht="25.8" x14ac:dyDescent="0.3">
      <c r="A49" s="13" t="s">
        <v>72</v>
      </c>
      <c r="B49" s="14" t="s">
        <v>23</v>
      </c>
      <c r="C49" s="13" t="s">
        <v>88</v>
      </c>
      <c r="D49" s="13">
        <v>2920</v>
      </c>
      <c r="E49" s="13">
        <v>483</v>
      </c>
      <c r="F49" s="15">
        <f t="shared" si="0"/>
        <v>3403</v>
      </c>
      <c r="G49" s="13" t="s">
        <v>24</v>
      </c>
      <c r="H49" s="16">
        <f t="shared" si="1"/>
        <v>3403</v>
      </c>
    </row>
    <row r="50" spans="1:8" ht="25.8" x14ac:dyDescent="0.3">
      <c r="A50" s="13" t="s">
        <v>73</v>
      </c>
      <c r="B50" s="14" t="s">
        <v>19</v>
      </c>
      <c r="C50" s="13" t="s">
        <v>20</v>
      </c>
      <c r="D50" s="13">
        <v>3150</v>
      </c>
      <c r="E50" s="13">
        <v>532</v>
      </c>
      <c r="F50" s="15">
        <f t="shared" si="0"/>
        <v>3682</v>
      </c>
      <c r="G50" s="13" t="s">
        <v>24</v>
      </c>
      <c r="H50" s="16">
        <f t="shared" si="1"/>
        <v>4182</v>
      </c>
    </row>
    <row r="51" spans="1:8" ht="25.8" x14ac:dyDescent="0.3">
      <c r="A51" s="13" t="s">
        <v>74</v>
      </c>
      <c r="B51" s="14" t="s">
        <v>23</v>
      </c>
      <c r="C51" s="13" t="s">
        <v>88</v>
      </c>
      <c r="D51" s="13">
        <v>2920</v>
      </c>
      <c r="E51" s="13">
        <v>338</v>
      </c>
      <c r="F51" s="15">
        <f t="shared" si="0"/>
        <v>3258</v>
      </c>
      <c r="G51" s="13" t="s">
        <v>24</v>
      </c>
      <c r="H51" s="16">
        <f t="shared" si="1"/>
        <v>3258</v>
      </c>
    </row>
    <row r="52" spans="1:8" ht="25.8" x14ac:dyDescent="0.3">
      <c r="A52" s="13" t="s">
        <v>75</v>
      </c>
      <c r="B52" s="14" t="s">
        <v>23</v>
      </c>
      <c r="C52" s="13" t="s">
        <v>88</v>
      </c>
      <c r="D52" s="13">
        <v>4200</v>
      </c>
      <c r="E52" s="13">
        <v>215</v>
      </c>
      <c r="F52" s="15">
        <f t="shared" si="0"/>
        <v>4415</v>
      </c>
      <c r="G52" s="13" t="s">
        <v>21</v>
      </c>
      <c r="H52" s="16">
        <f t="shared" si="1"/>
        <v>4415</v>
      </c>
    </row>
    <row r="53" spans="1:8" ht="25.8" x14ac:dyDescent="0.3">
      <c r="A53" s="13" t="s">
        <v>76</v>
      </c>
      <c r="B53" s="14" t="s">
        <v>19</v>
      </c>
      <c r="C53" s="13" t="s">
        <v>20</v>
      </c>
      <c r="D53" s="13">
        <v>4100</v>
      </c>
      <c r="E53" s="13">
        <v>399</v>
      </c>
      <c r="F53" s="15">
        <f t="shared" si="0"/>
        <v>4499</v>
      </c>
      <c r="G53" s="13" t="s">
        <v>21</v>
      </c>
      <c r="H53" s="16">
        <f t="shared" si="1"/>
        <v>4999</v>
      </c>
    </row>
    <row r="54" spans="1:8" ht="25.8" x14ac:dyDescent="0.3">
      <c r="A54" s="13" t="s">
        <v>77</v>
      </c>
      <c r="B54" s="14" t="s">
        <v>19</v>
      </c>
      <c r="C54" s="13" t="s">
        <v>88</v>
      </c>
      <c r="D54" s="13">
        <v>8000</v>
      </c>
      <c r="E54" s="13">
        <v>272</v>
      </c>
      <c r="F54" s="15">
        <f t="shared" si="0"/>
        <v>8272</v>
      </c>
      <c r="G54" s="13" t="s">
        <v>26</v>
      </c>
      <c r="H54" s="16">
        <f t="shared" si="1"/>
        <v>8772</v>
      </c>
    </row>
    <row r="55" spans="1:8" ht="25.8" x14ac:dyDescent="0.3">
      <c r="A55" s="13" t="s">
        <v>78</v>
      </c>
      <c r="B55" s="14" t="s">
        <v>19</v>
      </c>
      <c r="C55" s="13" t="s">
        <v>20</v>
      </c>
      <c r="D55" s="13">
        <v>6000</v>
      </c>
      <c r="E55" s="13">
        <v>419</v>
      </c>
      <c r="F55" s="15">
        <f t="shared" si="0"/>
        <v>6419</v>
      </c>
      <c r="G55" s="13" t="s">
        <v>21</v>
      </c>
      <c r="H55" s="16">
        <f t="shared" si="1"/>
        <v>6919</v>
      </c>
    </row>
    <row r="56" spans="1:8" ht="25.8" x14ac:dyDescent="0.3">
      <c r="A56" s="13" t="s">
        <v>79</v>
      </c>
      <c r="B56" s="14" t="s">
        <v>19</v>
      </c>
      <c r="C56" s="13" t="s">
        <v>20</v>
      </c>
      <c r="D56" s="13">
        <v>10000</v>
      </c>
      <c r="E56" s="13">
        <v>216</v>
      </c>
      <c r="F56" s="15">
        <f t="shared" si="0"/>
        <v>10216</v>
      </c>
      <c r="G56" s="13" t="s">
        <v>26</v>
      </c>
      <c r="H56" s="16">
        <f t="shared" si="1"/>
        <v>10716</v>
      </c>
    </row>
    <row r="57" spans="1:8" ht="25.8" x14ac:dyDescent="0.3">
      <c r="A57" s="13" t="s">
        <v>80</v>
      </c>
      <c r="B57" s="14" t="s">
        <v>23</v>
      </c>
      <c r="C57" s="13" t="s">
        <v>88</v>
      </c>
      <c r="D57" s="13">
        <v>5900</v>
      </c>
      <c r="E57" s="13">
        <v>315</v>
      </c>
      <c r="F57" s="15">
        <f t="shared" si="0"/>
        <v>6215</v>
      </c>
      <c r="G57" s="13" t="s">
        <v>41</v>
      </c>
      <c r="H57" s="16">
        <f t="shared" si="1"/>
        <v>6215</v>
      </c>
    </row>
    <row r="58" spans="1:8" ht="25.8" x14ac:dyDescent="0.3">
      <c r="A58" s="13" t="s">
        <v>81</v>
      </c>
      <c r="B58" s="14" t="s">
        <v>19</v>
      </c>
      <c r="C58" s="13" t="s">
        <v>20</v>
      </c>
      <c r="D58" s="13">
        <v>7500</v>
      </c>
      <c r="E58" s="13">
        <v>433</v>
      </c>
      <c r="F58" s="15">
        <f t="shared" si="0"/>
        <v>7933</v>
      </c>
      <c r="G58" s="13" t="s">
        <v>24</v>
      </c>
      <c r="H58" s="16">
        <f t="shared" si="1"/>
        <v>8433</v>
      </c>
    </row>
    <row r="59" spans="1:8" ht="25.8" x14ac:dyDescent="0.3">
      <c r="A59" s="13" t="s">
        <v>82</v>
      </c>
      <c r="B59" s="14" t="s">
        <v>23</v>
      </c>
      <c r="C59" s="13" t="s">
        <v>88</v>
      </c>
      <c r="D59" s="13">
        <v>12000</v>
      </c>
      <c r="E59" s="13">
        <v>515</v>
      </c>
      <c r="F59" s="15">
        <f t="shared" si="0"/>
        <v>12515</v>
      </c>
      <c r="G59" s="13" t="s">
        <v>21</v>
      </c>
      <c r="H59" s="16">
        <f t="shared" si="1"/>
        <v>12515</v>
      </c>
    </row>
    <row r="60" spans="1:8" ht="25.8" x14ac:dyDescent="0.3">
      <c r="A60" s="13" t="s">
        <v>83</v>
      </c>
      <c r="B60" s="14" t="s">
        <v>19</v>
      </c>
      <c r="C60" s="13" t="s">
        <v>20</v>
      </c>
      <c r="D60" s="13">
        <v>3150</v>
      </c>
      <c r="E60" s="13">
        <v>362</v>
      </c>
      <c r="F60" s="15">
        <f t="shared" si="0"/>
        <v>3512</v>
      </c>
      <c r="G60" s="13" t="s">
        <v>24</v>
      </c>
      <c r="H60" s="16">
        <f t="shared" si="1"/>
        <v>4012</v>
      </c>
    </row>
    <row r="61" spans="1:8" ht="25.8" x14ac:dyDescent="0.3">
      <c r="A61" s="13" t="s">
        <v>84</v>
      </c>
      <c r="B61" s="14" t="s">
        <v>23</v>
      </c>
      <c r="C61" s="13" t="s">
        <v>88</v>
      </c>
      <c r="D61" s="13">
        <v>2920</v>
      </c>
      <c r="E61" s="13">
        <v>360</v>
      </c>
      <c r="F61" s="15">
        <f t="shared" si="0"/>
        <v>3280</v>
      </c>
      <c r="G61" s="13" t="s">
        <v>24</v>
      </c>
      <c r="H61" s="16">
        <f t="shared" si="1"/>
        <v>3280</v>
      </c>
    </row>
    <row r="62" spans="1:8" ht="25.8" x14ac:dyDescent="0.3">
      <c r="A62" s="13" t="s">
        <v>85</v>
      </c>
      <c r="B62" s="14" t="s">
        <v>19</v>
      </c>
      <c r="C62" s="13" t="s">
        <v>20</v>
      </c>
      <c r="D62" s="13">
        <v>3150</v>
      </c>
      <c r="E62" s="13">
        <v>215</v>
      </c>
      <c r="F62" s="15">
        <f t="shared" si="0"/>
        <v>3365</v>
      </c>
      <c r="G62" s="13" t="s">
        <v>24</v>
      </c>
      <c r="H62" s="16">
        <f t="shared" si="1"/>
        <v>3865</v>
      </c>
    </row>
  </sheetData>
  <mergeCells count="1">
    <mergeCell ref="K3:N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F754-6C93-418A-9937-B140953A1921}">
  <sheetPr>
    <tabColor rgb="FFFF0000"/>
  </sheetPr>
  <dimension ref="A1:P21"/>
  <sheetViews>
    <sheetView workbookViewId="0">
      <selection activeCell="G3" sqref="G3"/>
    </sheetView>
  </sheetViews>
  <sheetFormatPr defaultRowHeight="14.4" x14ac:dyDescent="0.3"/>
  <cols>
    <col min="1" max="1" width="33.88671875" bestFit="1" customWidth="1"/>
    <col min="2" max="2" width="15.33203125" customWidth="1"/>
    <col min="3" max="3" width="16.21875" customWidth="1"/>
    <col min="4" max="4" width="11.88671875" customWidth="1"/>
    <col min="5" max="5" width="14.77734375" bestFit="1" customWidth="1"/>
    <col min="6" max="6" width="10.5546875" customWidth="1"/>
    <col min="7" max="7" width="11.44140625" customWidth="1"/>
  </cols>
  <sheetData>
    <row r="1" spans="1:16" s="1" customFormat="1" ht="43.2" thickTop="1" thickBot="1" x14ac:dyDescent="0.35">
      <c r="A1" s="24" t="s">
        <v>12</v>
      </c>
      <c r="B1" s="24" t="s">
        <v>121</v>
      </c>
      <c r="C1" s="24" t="s">
        <v>123</v>
      </c>
      <c r="D1" s="24" t="s">
        <v>118</v>
      </c>
      <c r="E1" s="24" t="s">
        <v>119</v>
      </c>
      <c r="F1" s="24" t="s">
        <v>120</v>
      </c>
      <c r="G1" s="24" t="s">
        <v>122</v>
      </c>
      <c r="J1" s="29" t="s">
        <v>127</v>
      </c>
      <c r="K1" s="29"/>
      <c r="L1" s="29"/>
      <c r="M1" s="29"/>
      <c r="N1" s="29"/>
      <c r="O1" s="29"/>
      <c r="P1" s="29"/>
    </row>
    <row r="2" spans="1:16" ht="18.600000000000001" thickTop="1" x14ac:dyDescent="0.3">
      <c r="A2" s="21" t="s">
        <v>92</v>
      </c>
      <c r="B2" s="21">
        <v>2</v>
      </c>
      <c r="C2" s="21" t="s">
        <v>124</v>
      </c>
      <c r="D2" s="22" t="s">
        <v>93</v>
      </c>
      <c r="E2" s="21" t="s">
        <v>94</v>
      </c>
      <c r="F2" s="23">
        <v>60000</v>
      </c>
      <c r="G2" s="23">
        <f>IF(AND(B2&gt;=10,C2=$C$2),B2*1000,B2*500)</f>
        <v>1000</v>
      </c>
      <c r="J2" s="27" t="s">
        <v>126</v>
      </c>
      <c r="K2" s="28"/>
      <c r="L2" s="28"/>
      <c r="M2" s="28"/>
      <c r="N2" s="28"/>
      <c r="O2" s="28"/>
      <c r="P2" s="28"/>
    </row>
    <row r="3" spans="1:16" ht="18" x14ac:dyDescent="0.3">
      <c r="A3" s="18" t="s">
        <v>95</v>
      </c>
      <c r="B3" s="18">
        <v>5</v>
      </c>
      <c r="C3" s="18" t="s">
        <v>125</v>
      </c>
      <c r="D3" s="19" t="s">
        <v>93</v>
      </c>
      <c r="E3" s="18" t="s">
        <v>96</v>
      </c>
      <c r="F3" s="13">
        <v>55000</v>
      </c>
      <c r="G3" s="23">
        <f t="shared" ref="G3:G21" si="0">IF(AND(B3&gt;=10,C3=$C$2),B3*1000,B3*500)</f>
        <v>2500</v>
      </c>
      <c r="J3" s="28"/>
      <c r="K3" s="28"/>
      <c r="L3" s="28"/>
      <c r="M3" s="28"/>
      <c r="N3" s="28"/>
      <c r="O3" s="28"/>
      <c r="P3" s="28"/>
    </row>
    <row r="4" spans="1:16" ht="18" x14ac:dyDescent="0.3">
      <c r="A4" s="18" t="s">
        <v>97</v>
      </c>
      <c r="B4" s="18">
        <v>3</v>
      </c>
      <c r="C4" s="18" t="s">
        <v>125</v>
      </c>
      <c r="D4" s="19" t="s">
        <v>98</v>
      </c>
      <c r="E4" s="18" t="s">
        <v>99</v>
      </c>
      <c r="F4" s="13">
        <v>50000</v>
      </c>
      <c r="G4" s="23">
        <f t="shared" si="0"/>
        <v>1500</v>
      </c>
      <c r="J4" s="28"/>
      <c r="K4" s="28"/>
      <c r="L4" s="28"/>
      <c r="M4" s="28"/>
      <c r="N4" s="28"/>
      <c r="O4" s="28"/>
      <c r="P4" s="28"/>
    </row>
    <row r="5" spans="1:16" ht="18" x14ac:dyDescent="0.3">
      <c r="A5" s="18" t="s">
        <v>100</v>
      </c>
      <c r="B5" s="18">
        <v>10</v>
      </c>
      <c r="C5" s="18" t="s">
        <v>124</v>
      </c>
      <c r="D5" s="19" t="s">
        <v>98</v>
      </c>
      <c r="E5" s="18" t="s">
        <v>94</v>
      </c>
      <c r="F5" s="13">
        <v>45400</v>
      </c>
      <c r="G5" s="23">
        <f t="shared" si="0"/>
        <v>10000</v>
      </c>
      <c r="J5" s="28"/>
      <c r="K5" s="28"/>
      <c r="L5" s="28"/>
      <c r="M5" s="28"/>
      <c r="N5" s="28"/>
      <c r="O5" s="28"/>
      <c r="P5" s="28"/>
    </row>
    <row r="6" spans="1:16" ht="18" x14ac:dyDescent="0.3">
      <c r="A6" s="18" t="s">
        <v>101</v>
      </c>
      <c r="B6" s="18">
        <v>25</v>
      </c>
      <c r="C6" s="18" t="s">
        <v>125</v>
      </c>
      <c r="D6" s="19" t="s">
        <v>93</v>
      </c>
      <c r="E6" s="18" t="s">
        <v>94</v>
      </c>
      <c r="F6" s="13">
        <v>40000</v>
      </c>
      <c r="G6" s="23">
        <f t="shared" si="0"/>
        <v>12500</v>
      </c>
      <c r="J6" s="28"/>
      <c r="K6" s="28"/>
      <c r="L6" s="28"/>
      <c r="M6" s="28"/>
      <c r="N6" s="28"/>
      <c r="O6" s="28"/>
      <c r="P6" s="28"/>
    </row>
    <row r="7" spans="1:16" ht="18" x14ac:dyDescent="0.3">
      <c r="A7" s="18" t="s">
        <v>102</v>
      </c>
      <c r="B7" s="18">
        <v>6</v>
      </c>
      <c r="C7" s="18" t="s">
        <v>125</v>
      </c>
      <c r="D7" s="19" t="s">
        <v>98</v>
      </c>
      <c r="E7" s="18" t="s">
        <v>96</v>
      </c>
      <c r="F7" s="13">
        <v>30000</v>
      </c>
      <c r="G7" s="23">
        <f t="shared" si="0"/>
        <v>3000</v>
      </c>
      <c r="J7" s="28"/>
      <c r="K7" s="28"/>
      <c r="L7" s="28"/>
      <c r="M7" s="28"/>
      <c r="N7" s="28"/>
      <c r="O7" s="28"/>
      <c r="P7" s="28"/>
    </row>
    <row r="8" spans="1:16" ht="18" x14ac:dyDescent="0.3">
      <c r="A8" s="18" t="s">
        <v>103</v>
      </c>
      <c r="B8" s="18">
        <v>5</v>
      </c>
      <c r="C8" s="18" t="s">
        <v>124</v>
      </c>
      <c r="D8" s="19" t="s">
        <v>98</v>
      </c>
      <c r="E8" s="18" t="s">
        <v>99</v>
      </c>
      <c r="F8" s="13">
        <v>30000</v>
      </c>
      <c r="G8" s="23">
        <f t="shared" si="0"/>
        <v>2500</v>
      </c>
      <c r="J8" s="28"/>
      <c r="K8" s="28"/>
      <c r="L8" s="28"/>
      <c r="M8" s="28"/>
      <c r="N8" s="28"/>
      <c r="O8" s="28"/>
      <c r="P8" s="28"/>
    </row>
    <row r="9" spans="1:16" ht="18" x14ac:dyDescent="0.3">
      <c r="A9" s="18" t="s">
        <v>104</v>
      </c>
      <c r="B9" s="18">
        <v>12</v>
      </c>
      <c r="C9" s="18" t="s">
        <v>124</v>
      </c>
      <c r="D9" s="19" t="s">
        <v>98</v>
      </c>
      <c r="E9" s="18" t="s">
        <v>105</v>
      </c>
      <c r="F9" s="13">
        <v>25000</v>
      </c>
      <c r="G9" s="23">
        <f t="shared" si="0"/>
        <v>12000</v>
      </c>
      <c r="J9" s="28"/>
      <c r="K9" s="28"/>
      <c r="L9" s="28"/>
      <c r="M9" s="28"/>
      <c r="N9" s="28"/>
      <c r="O9" s="28"/>
      <c r="P9" s="28"/>
    </row>
    <row r="10" spans="1:16" ht="18" x14ac:dyDescent="0.3">
      <c r="A10" s="18" t="s">
        <v>106</v>
      </c>
      <c r="B10" s="18">
        <v>7</v>
      </c>
      <c r="C10" s="18" t="s">
        <v>124</v>
      </c>
      <c r="D10" s="19" t="s">
        <v>93</v>
      </c>
      <c r="E10" s="18" t="s">
        <v>94</v>
      </c>
      <c r="F10" s="13">
        <v>24000</v>
      </c>
      <c r="G10" s="23">
        <f t="shared" si="0"/>
        <v>3500</v>
      </c>
      <c r="J10" s="28"/>
      <c r="K10" s="28"/>
      <c r="L10" s="28"/>
      <c r="M10" s="28"/>
      <c r="N10" s="28"/>
      <c r="O10" s="28"/>
      <c r="P10" s="28"/>
    </row>
    <row r="11" spans="1:16" ht="18" x14ac:dyDescent="0.3">
      <c r="A11" s="18" t="s">
        <v>107</v>
      </c>
      <c r="B11" s="18">
        <v>8</v>
      </c>
      <c r="C11" s="18" t="s">
        <v>124</v>
      </c>
      <c r="D11" s="19" t="s">
        <v>98</v>
      </c>
      <c r="E11" s="18" t="s">
        <v>94</v>
      </c>
      <c r="F11" s="13">
        <v>20000</v>
      </c>
      <c r="G11" s="23">
        <f t="shared" si="0"/>
        <v>4000</v>
      </c>
      <c r="J11" s="28"/>
      <c r="K11" s="28"/>
      <c r="L11" s="28"/>
      <c r="M11" s="28"/>
      <c r="N11" s="28"/>
      <c r="O11" s="28"/>
      <c r="P11" s="28"/>
    </row>
    <row r="12" spans="1:16" ht="18" x14ac:dyDescent="0.3">
      <c r="A12" s="18" t="s">
        <v>108</v>
      </c>
      <c r="B12" s="18">
        <v>21</v>
      </c>
      <c r="C12" s="18" t="s">
        <v>124</v>
      </c>
      <c r="D12" s="19" t="s">
        <v>98</v>
      </c>
      <c r="E12" s="18" t="s">
        <v>96</v>
      </c>
      <c r="F12" s="13">
        <v>17000</v>
      </c>
      <c r="G12" s="23">
        <f t="shared" si="0"/>
        <v>21000</v>
      </c>
      <c r="J12" s="28"/>
      <c r="K12" s="28"/>
      <c r="L12" s="28"/>
      <c r="M12" s="28"/>
      <c r="N12" s="28"/>
      <c r="O12" s="28"/>
      <c r="P12" s="28"/>
    </row>
    <row r="13" spans="1:16" ht="18" x14ac:dyDescent="0.3">
      <c r="A13" s="18" t="s">
        <v>109</v>
      </c>
      <c r="B13" s="18">
        <v>13</v>
      </c>
      <c r="C13" s="18" t="s">
        <v>125</v>
      </c>
      <c r="D13" s="19" t="s">
        <v>98</v>
      </c>
      <c r="E13" s="18" t="s">
        <v>105</v>
      </c>
      <c r="F13" s="13">
        <v>15000</v>
      </c>
      <c r="G13" s="23">
        <f t="shared" si="0"/>
        <v>6500</v>
      </c>
      <c r="J13" s="28"/>
      <c r="K13" s="28"/>
      <c r="L13" s="28"/>
      <c r="M13" s="28"/>
      <c r="N13" s="28"/>
      <c r="O13" s="28"/>
      <c r="P13" s="28"/>
    </row>
    <row r="14" spans="1:16" ht="18" x14ac:dyDescent="0.3">
      <c r="A14" s="18" t="s">
        <v>110</v>
      </c>
      <c r="B14" s="18">
        <v>8</v>
      </c>
      <c r="C14" s="18" t="s">
        <v>125</v>
      </c>
      <c r="D14" s="19" t="s">
        <v>93</v>
      </c>
      <c r="E14" s="18" t="s">
        <v>105</v>
      </c>
      <c r="F14" s="13">
        <v>12000</v>
      </c>
      <c r="G14" s="23">
        <f t="shared" si="0"/>
        <v>4000</v>
      </c>
      <c r="J14" s="28"/>
      <c r="K14" s="28"/>
      <c r="L14" s="28"/>
      <c r="M14" s="28"/>
      <c r="N14" s="28"/>
      <c r="O14" s="28"/>
      <c r="P14" s="28"/>
    </row>
    <row r="15" spans="1:16" ht="18" x14ac:dyDescent="0.3">
      <c r="A15" s="18" t="s">
        <v>111</v>
      </c>
      <c r="B15" s="18">
        <v>6</v>
      </c>
      <c r="C15" s="18" t="s">
        <v>124</v>
      </c>
      <c r="D15" s="19" t="s">
        <v>93</v>
      </c>
      <c r="E15" s="18" t="s">
        <v>94</v>
      </c>
      <c r="F15" s="13">
        <v>10400</v>
      </c>
      <c r="G15" s="23">
        <f t="shared" si="0"/>
        <v>3000</v>
      </c>
    </row>
    <row r="16" spans="1:16" ht="18" x14ac:dyDescent="0.3">
      <c r="A16" s="18" t="s">
        <v>112</v>
      </c>
      <c r="B16" s="18">
        <v>3</v>
      </c>
      <c r="C16" s="18" t="s">
        <v>125</v>
      </c>
      <c r="D16" s="19" t="s">
        <v>98</v>
      </c>
      <c r="E16" s="18" t="s">
        <v>94</v>
      </c>
      <c r="F16" s="13">
        <v>10000</v>
      </c>
      <c r="G16" s="23">
        <f t="shared" si="0"/>
        <v>1500</v>
      </c>
    </row>
    <row r="17" spans="1:7" ht="18" x14ac:dyDescent="0.3">
      <c r="A17" s="18" t="s">
        <v>113</v>
      </c>
      <c r="B17" s="18">
        <v>2</v>
      </c>
      <c r="C17" s="18" t="s">
        <v>124</v>
      </c>
      <c r="D17" s="19" t="s">
        <v>98</v>
      </c>
      <c r="E17" s="18" t="s">
        <v>96</v>
      </c>
      <c r="F17" s="13">
        <v>80000</v>
      </c>
      <c r="G17" s="23">
        <f t="shared" si="0"/>
        <v>1000</v>
      </c>
    </row>
    <row r="18" spans="1:7" ht="18" x14ac:dyDescent="0.3">
      <c r="A18" s="18" t="s">
        <v>114</v>
      </c>
      <c r="B18" s="18">
        <v>5</v>
      </c>
      <c r="C18" s="18" t="s">
        <v>125</v>
      </c>
      <c r="D18" s="19" t="s">
        <v>93</v>
      </c>
      <c r="E18" s="18" t="s">
        <v>105</v>
      </c>
      <c r="F18" s="13">
        <v>4000</v>
      </c>
      <c r="G18" s="23">
        <f t="shared" si="0"/>
        <v>2500</v>
      </c>
    </row>
    <row r="19" spans="1:7" ht="18" x14ac:dyDescent="0.3">
      <c r="A19" s="18" t="s">
        <v>115</v>
      </c>
      <c r="B19" s="18">
        <v>14</v>
      </c>
      <c r="C19" s="18" t="s">
        <v>124</v>
      </c>
      <c r="D19" s="19" t="s">
        <v>93</v>
      </c>
      <c r="E19" s="18" t="s">
        <v>105</v>
      </c>
      <c r="F19" s="13">
        <v>155000</v>
      </c>
      <c r="G19" s="23">
        <f t="shared" si="0"/>
        <v>14000</v>
      </c>
    </row>
    <row r="20" spans="1:7" ht="18" x14ac:dyDescent="0.3">
      <c r="A20" s="20" t="s">
        <v>116</v>
      </c>
      <c r="B20" s="20">
        <v>24</v>
      </c>
      <c r="C20" s="18" t="s">
        <v>124</v>
      </c>
      <c r="D20" s="19" t="s">
        <v>98</v>
      </c>
      <c r="E20" s="18" t="s">
        <v>94</v>
      </c>
      <c r="F20" s="13">
        <v>84000</v>
      </c>
      <c r="G20" s="23">
        <f t="shared" si="0"/>
        <v>24000</v>
      </c>
    </row>
    <row r="21" spans="1:7" ht="18" x14ac:dyDescent="0.3">
      <c r="A21" s="20" t="s">
        <v>117</v>
      </c>
      <c r="B21" s="20">
        <v>17</v>
      </c>
      <c r="C21" s="18" t="s">
        <v>125</v>
      </c>
      <c r="D21" s="19" t="s">
        <v>93</v>
      </c>
      <c r="E21" s="18" t="s">
        <v>105</v>
      </c>
      <c r="F21" s="13">
        <v>72000</v>
      </c>
      <c r="G21" s="23">
        <f t="shared" si="0"/>
        <v>8500</v>
      </c>
    </row>
  </sheetData>
  <mergeCells count="2">
    <mergeCell ref="J2:P14"/>
    <mergeCell ref="J1:P1"/>
  </mergeCells>
  <dataValidations count="2">
    <dataValidation type="list" allowBlank="1" showInputMessage="1" showErrorMessage="1" sqref="E2:E21" xr:uid="{1B7C416F-40E6-4583-AA5A-F8B519E5AB34}">
      <formula1>$XFD$5:$XFD$8</formula1>
    </dataValidation>
    <dataValidation type="list" allowBlank="1" showInputMessage="1" showErrorMessage="1" sqref="D2:D21" xr:uid="{CF230A60-B363-4743-BBCE-DA3BE9FBE83D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B5AA-8D2C-4F1F-9DD6-D3B06F8BD73B}">
  <sheetPr>
    <tabColor rgb="FFFF0000"/>
  </sheetPr>
  <dimension ref="A1:L21"/>
  <sheetViews>
    <sheetView tabSelected="1" workbookViewId="0">
      <selection activeCell="D3" sqref="D3"/>
    </sheetView>
  </sheetViews>
  <sheetFormatPr defaultRowHeight="14.4" x14ac:dyDescent="0.3"/>
  <cols>
    <col min="1" max="1" width="33.88671875" bestFit="1" customWidth="1"/>
    <col min="2" max="2" width="15.33203125" customWidth="1"/>
    <col min="3" max="3" width="16.21875" customWidth="1"/>
    <col min="4" max="4" width="18.109375" customWidth="1"/>
  </cols>
  <sheetData>
    <row r="1" spans="1:12" ht="43.2" thickTop="1" thickBot="1" x14ac:dyDescent="0.35">
      <c r="A1" s="24" t="s">
        <v>12</v>
      </c>
      <c r="B1" s="24" t="s">
        <v>121</v>
      </c>
      <c r="C1" s="24" t="s">
        <v>123</v>
      </c>
      <c r="D1" s="25" t="s">
        <v>128</v>
      </c>
    </row>
    <row r="2" spans="1:12" ht="37.200000000000003" customHeight="1" thickTop="1" x14ac:dyDescent="0.3">
      <c r="A2" s="21" t="s">
        <v>92</v>
      </c>
      <c r="B2" s="21">
        <v>2</v>
      </c>
      <c r="C2" s="21" t="s">
        <v>124</v>
      </c>
      <c r="D2" s="18" t="str">
        <f>IF(_xlfn.XOR(B2&gt;=10,C2=$C$2),"Give","NO")</f>
        <v>Give</v>
      </c>
      <c r="F2" s="29" t="s">
        <v>129</v>
      </c>
      <c r="G2" s="29"/>
      <c r="H2" s="29"/>
      <c r="I2" s="29"/>
      <c r="J2" s="29"/>
      <c r="K2" s="29"/>
      <c r="L2" s="29"/>
    </row>
    <row r="3" spans="1:12" ht="18" customHeight="1" x14ac:dyDescent="0.3">
      <c r="A3" s="18" t="s">
        <v>95</v>
      </c>
      <c r="B3" s="18">
        <v>5</v>
      </c>
      <c r="C3" s="18" t="s">
        <v>125</v>
      </c>
      <c r="D3" s="18" t="str">
        <f t="shared" ref="D3:D21" si="0">IF(_xlfn.XOR(B3&gt;=10,C3=$C$2),"Give","NO")</f>
        <v>NO</v>
      </c>
      <c r="F3" s="27" t="s">
        <v>130</v>
      </c>
      <c r="G3" s="27"/>
      <c r="H3" s="27"/>
      <c r="I3" s="27"/>
      <c r="J3" s="27"/>
      <c r="K3" s="27"/>
      <c r="L3" s="27"/>
    </row>
    <row r="4" spans="1:12" ht="18" x14ac:dyDescent="0.3">
      <c r="A4" s="18" t="s">
        <v>97</v>
      </c>
      <c r="B4" s="18">
        <v>3</v>
      </c>
      <c r="C4" s="18" t="s">
        <v>125</v>
      </c>
      <c r="D4" s="18" t="str">
        <f t="shared" si="0"/>
        <v>NO</v>
      </c>
      <c r="F4" s="27"/>
      <c r="G4" s="27"/>
      <c r="H4" s="27"/>
      <c r="I4" s="27"/>
      <c r="J4" s="27"/>
      <c r="K4" s="27"/>
      <c r="L4" s="27"/>
    </row>
    <row r="5" spans="1:12" ht="18" x14ac:dyDescent="0.3">
      <c r="A5" s="18" t="s">
        <v>100</v>
      </c>
      <c r="B5" s="18">
        <v>10</v>
      </c>
      <c r="C5" s="18" t="s">
        <v>124</v>
      </c>
      <c r="D5" s="18" t="str">
        <f t="shared" si="0"/>
        <v>NO</v>
      </c>
      <c r="F5" s="27"/>
      <c r="G5" s="27"/>
      <c r="H5" s="27"/>
      <c r="I5" s="27"/>
      <c r="J5" s="27"/>
      <c r="K5" s="27"/>
      <c r="L5" s="27"/>
    </row>
    <row r="6" spans="1:12" ht="18" x14ac:dyDescent="0.3">
      <c r="A6" s="18" t="s">
        <v>101</v>
      </c>
      <c r="B6" s="18">
        <v>25</v>
      </c>
      <c r="C6" s="18" t="s">
        <v>125</v>
      </c>
      <c r="D6" s="18" t="str">
        <f t="shared" si="0"/>
        <v>Give</v>
      </c>
      <c r="F6" s="27"/>
      <c r="G6" s="27"/>
      <c r="H6" s="27"/>
      <c r="I6" s="27"/>
      <c r="J6" s="27"/>
      <c r="K6" s="27"/>
      <c r="L6" s="27"/>
    </row>
    <row r="7" spans="1:12" ht="18" x14ac:dyDescent="0.3">
      <c r="A7" s="18" t="s">
        <v>102</v>
      </c>
      <c r="B7" s="18">
        <v>6</v>
      </c>
      <c r="C7" s="18" t="s">
        <v>125</v>
      </c>
      <c r="D7" s="18" t="str">
        <f t="shared" si="0"/>
        <v>NO</v>
      </c>
      <c r="F7" s="27"/>
      <c r="G7" s="27"/>
      <c r="H7" s="27"/>
      <c r="I7" s="27"/>
      <c r="J7" s="27"/>
      <c r="K7" s="27"/>
      <c r="L7" s="27"/>
    </row>
    <row r="8" spans="1:12" ht="18" x14ac:dyDescent="0.3">
      <c r="A8" s="18" t="s">
        <v>103</v>
      </c>
      <c r="B8" s="18">
        <v>5</v>
      </c>
      <c r="C8" s="18" t="s">
        <v>124</v>
      </c>
      <c r="D8" s="18" t="str">
        <f t="shared" si="0"/>
        <v>Give</v>
      </c>
      <c r="F8" s="27"/>
      <c r="G8" s="27"/>
      <c r="H8" s="27"/>
      <c r="I8" s="27"/>
      <c r="J8" s="27"/>
      <c r="K8" s="27"/>
      <c r="L8" s="27"/>
    </row>
    <row r="9" spans="1:12" ht="18" x14ac:dyDescent="0.3">
      <c r="A9" s="18" t="s">
        <v>104</v>
      </c>
      <c r="B9" s="18">
        <v>12</v>
      </c>
      <c r="C9" s="18" t="s">
        <v>124</v>
      </c>
      <c r="D9" s="18" t="str">
        <f t="shared" si="0"/>
        <v>NO</v>
      </c>
    </row>
    <row r="10" spans="1:12" ht="18" x14ac:dyDescent="0.3">
      <c r="A10" s="18" t="s">
        <v>106</v>
      </c>
      <c r="B10" s="18">
        <v>7</v>
      </c>
      <c r="C10" s="18" t="s">
        <v>124</v>
      </c>
      <c r="D10" s="18" t="str">
        <f t="shared" si="0"/>
        <v>Give</v>
      </c>
    </row>
    <row r="11" spans="1:12" ht="18" x14ac:dyDescent="0.3">
      <c r="A11" s="18" t="s">
        <v>107</v>
      </c>
      <c r="B11" s="18">
        <v>8</v>
      </c>
      <c r="C11" s="18" t="s">
        <v>124</v>
      </c>
      <c r="D11" s="18" t="str">
        <f t="shared" si="0"/>
        <v>Give</v>
      </c>
    </row>
    <row r="12" spans="1:12" ht="18" x14ac:dyDescent="0.3">
      <c r="A12" s="18" t="s">
        <v>108</v>
      </c>
      <c r="B12" s="18">
        <v>21</v>
      </c>
      <c r="C12" s="18" t="s">
        <v>124</v>
      </c>
      <c r="D12" s="18" t="str">
        <f t="shared" si="0"/>
        <v>NO</v>
      </c>
    </row>
    <row r="13" spans="1:12" ht="18" x14ac:dyDescent="0.3">
      <c r="A13" s="18" t="s">
        <v>109</v>
      </c>
      <c r="B13" s="18">
        <v>13</v>
      </c>
      <c r="C13" s="18" t="s">
        <v>125</v>
      </c>
      <c r="D13" s="18" t="str">
        <f t="shared" si="0"/>
        <v>Give</v>
      </c>
    </row>
    <row r="14" spans="1:12" ht="18" x14ac:dyDescent="0.3">
      <c r="A14" s="18" t="s">
        <v>110</v>
      </c>
      <c r="B14" s="18">
        <v>8</v>
      </c>
      <c r="C14" s="18" t="s">
        <v>125</v>
      </c>
      <c r="D14" s="18" t="str">
        <f t="shared" si="0"/>
        <v>NO</v>
      </c>
    </row>
    <row r="15" spans="1:12" ht="18" x14ac:dyDescent="0.3">
      <c r="A15" s="18" t="s">
        <v>111</v>
      </c>
      <c r="B15" s="18">
        <v>6</v>
      </c>
      <c r="C15" s="18" t="s">
        <v>124</v>
      </c>
      <c r="D15" s="18" t="str">
        <f t="shared" si="0"/>
        <v>Give</v>
      </c>
    </row>
    <row r="16" spans="1:12" ht="18" x14ac:dyDescent="0.3">
      <c r="A16" s="18" t="s">
        <v>112</v>
      </c>
      <c r="B16" s="18">
        <v>3</v>
      </c>
      <c r="C16" s="18" t="s">
        <v>125</v>
      </c>
      <c r="D16" s="18" t="str">
        <f t="shared" si="0"/>
        <v>NO</v>
      </c>
    </row>
    <row r="17" spans="1:4" ht="18" x14ac:dyDescent="0.3">
      <c r="A17" s="18" t="s">
        <v>113</v>
      </c>
      <c r="B17" s="18">
        <v>2</v>
      </c>
      <c r="C17" s="18" t="s">
        <v>124</v>
      </c>
      <c r="D17" s="18" t="str">
        <f t="shared" si="0"/>
        <v>Give</v>
      </c>
    </row>
    <row r="18" spans="1:4" ht="18" x14ac:dyDescent="0.3">
      <c r="A18" s="18" t="s">
        <v>114</v>
      </c>
      <c r="B18" s="18">
        <v>5</v>
      </c>
      <c r="C18" s="18" t="s">
        <v>125</v>
      </c>
      <c r="D18" s="18" t="str">
        <f t="shared" si="0"/>
        <v>NO</v>
      </c>
    </row>
    <row r="19" spans="1:4" ht="18" x14ac:dyDescent="0.3">
      <c r="A19" s="18" t="s">
        <v>115</v>
      </c>
      <c r="B19" s="18">
        <v>14</v>
      </c>
      <c r="C19" s="18" t="s">
        <v>124</v>
      </c>
      <c r="D19" s="18" t="str">
        <f t="shared" si="0"/>
        <v>NO</v>
      </c>
    </row>
    <row r="20" spans="1:4" ht="18" x14ac:dyDescent="0.3">
      <c r="A20" s="20" t="s">
        <v>116</v>
      </c>
      <c r="B20" s="20">
        <v>24</v>
      </c>
      <c r="C20" s="18" t="s">
        <v>124</v>
      </c>
      <c r="D20" s="18" t="str">
        <f t="shared" si="0"/>
        <v>NO</v>
      </c>
    </row>
    <row r="21" spans="1:4" ht="18" x14ac:dyDescent="0.3">
      <c r="A21" s="20" t="s">
        <v>117</v>
      </c>
      <c r="B21" s="20">
        <v>17</v>
      </c>
      <c r="C21" s="18" t="s">
        <v>125</v>
      </c>
      <c r="D21" s="18" t="str">
        <f t="shared" si="0"/>
        <v>Give</v>
      </c>
    </row>
  </sheetData>
  <mergeCells count="2">
    <mergeCell ref="F2:L2"/>
    <mergeCell ref="F3:L8"/>
  </mergeCells>
  <conditionalFormatting sqref="D2:D21">
    <cfRule type="cellIs" dxfId="1" priority="1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datedif</vt:lpstr>
      <vt:lpstr>if 1</vt:lpstr>
      <vt:lpstr>if 2</vt:lpstr>
      <vt:lpstr>if 3</vt:lpstr>
      <vt:lpstr>if 4</vt:lpstr>
      <vt:lpstr>if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El-Sakka group</dc:creator>
  <cp:lastModifiedBy>Khallaf</cp:lastModifiedBy>
  <dcterms:created xsi:type="dcterms:W3CDTF">2015-06-05T18:17:20Z</dcterms:created>
  <dcterms:modified xsi:type="dcterms:W3CDTF">2023-07-09T07:58:20Z</dcterms:modified>
</cp:coreProperties>
</file>