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0" documentId="8_{784CCB51-7AC1-4D82-9FDB-344F5C25FE0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B24" i="1"/>
  <c r="C24" i="1"/>
  <c r="C23" i="1"/>
  <c r="B23" i="1"/>
  <c r="C22" i="1"/>
  <c r="B22" i="1"/>
  <c r="C20" i="1"/>
  <c r="B20" i="1"/>
  <c r="B18" i="1"/>
  <c r="C18" i="1"/>
  <c r="C17" i="1"/>
  <c r="B17" i="1"/>
  <c r="B16" i="1"/>
  <c r="C15" i="1"/>
  <c r="C16" i="1"/>
  <c r="B15" i="1"/>
  <c r="C14" i="1"/>
  <c r="B14" i="1"/>
  <c r="B13" i="1"/>
  <c r="C13" i="1"/>
  <c r="B12" i="1"/>
  <c r="C12" i="1"/>
  <c r="C11" i="1"/>
  <c r="B11" i="1"/>
  <c r="C10" i="1"/>
  <c r="C9" i="1"/>
  <c r="B10" i="1"/>
  <c r="B9" i="1"/>
  <c r="C8" i="1"/>
  <c r="B8" i="1"/>
  <c r="C7" i="1"/>
  <c r="C6" i="1"/>
  <c r="B7" i="1"/>
  <c r="B6" i="1"/>
  <c r="C5" i="1"/>
  <c r="C4" i="1"/>
  <c r="B5" i="1"/>
  <c r="B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2" i="1"/>
  <c r="B2" i="1"/>
  <c r="D2" i="1" l="1"/>
</calcChain>
</file>

<file path=xl/sharedStrings.xml><?xml version="1.0" encoding="utf-8"?>
<sst xmlns="http://schemas.openxmlformats.org/spreadsheetml/2006/main" count="29" uniqueCount="29">
  <si>
    <t>Country</t>
  </si>
  <si>
    <t>Start of lockdown</t>
  </si>
  <si>
    <t>End of lockdown</t>
  </si>
  <si>
    <t>Length</t>
  </si>
  <si>
    <t>Lockdown type</t>
  </si>
  <si>
    <t>AVG(length)</t>
  </si>
  <si>
    <t>Austria</t>
  </si>
  <si>
    <t>Belarus</t>
  </si>
  <si>
    <t>Canada</t>
  </si>
  <si>
    <t>China</t>
  </si>
  <si>
    <t>Czechia</t>
  </si>
  <si>
    <t>Denmark</t>
  </si>
  <si>
    <t>Ecuador</t>
  </si>
  <si>
    <t>France</t>
  </si>
  <si>
    <t>Germany</t>
  </si>
  <si>
    <t>Ireland</t>
  </si>
  <si>
    <t>Israel</t>
  </si>
  <si>
    <t>Italy</t>
  </si>
  <si>
    <t>Japan</t>
  </si>
  <si>
    <t>Netherlands</t>
  </si>
  <si>
    <t>Portugal</t>
  </si>
  <si>
    <t>Romania</t>
  </si>
  <si>
    <t>Serbia</t>
  </si>
  <si>
    <t>South Korea</t>
  </si>
  <si>
    <t>Spain</t>
  </si>
  <si>
    <t>Sweden</t>
  </si>
  <si>
    <t>Switzerland</t>
  </si>
  <si>
    <t>United Kingdom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</si>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</sst>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F3" sqref="F3"/>
    </sheetView>
  </sheetViews>
  <sheetFormatPr defaultRowHeight="15"/>
  <cols>
    <col min="1" max="1" width="16.42578125" customWidth="1"/>
    <col min="2" max="2" width="17" customWidth="1"/>
    <col min="3" max="4" width="18.5703125" customWidth="1"/>
    <col min="5" max="5" width="15.85546875" customWidth="1"/>
    <col min="6" max="6" width="15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f>DATE(2020,3,16)</f>
        <v>43906</v>
      </c>
      <c r="C2" s="1">
        <f>DATE(2020,5,1)</f>
        <v>43952</v>
      </c>
      <c r="D2">
        <f>_xlfn.DAYS(C2,B2)</f>
        <v>46</v>
      </c>
      <c r="E2">
        <v>3</v>
      </c>
      <c r="F2">
        <f>AVERAGE(D2,D3,D4,D5,D6,D7,D8,D9,D10,D11,D12,D13,D14,D15,D16,D17,D18,D19,D20,D21,D22,D23,D24)</f>
        <v>49.260869565217391</v>
      </c>
    </row>
    <row r="3" spans="1:6">
      <c r="A3" t="s">
        <v>7</v>
      </c>
      <c r="D3">
        <f t="shared" ref="D3:D15" si="0">_xlfn.DAYS(C3,B3)</f>
        <v>0</v>
      </c>
      <c r="E3">
        <v>0</v>
      </c>
    </row>
    <row r="4" spans="1:6">
      <c r="A4" t="s">
        <v>8</v>
      </c>
      <c r="B4" s="1">
        <f>DATE(2020,3,16)</f>
        <v>43906</v>
      </c>
      <c r="C4" s="1">
        <f>DATE(2020,5,11)</f>
        <v>43962</v>
      </c>
      <c r="D4">
        <f t="shared" si="0"/>
        <v>56</v>
      </c>
      <c r="E4">
        <v>3</v>
      </c>
    </row>
    <row r="5" spans="1:6">
      <c r="A5" t="s">
        <v>9</v>
      </c>
      <c r="B5" s="1">
        <f>DATE(2020,1,23)</f>
        <v>43853</v>
      </c>
      <c r="C5" s="1">
        <f>DATE(2020,4,6)</f>
        <v>43927</v>
      </c>
      <c r="D5">
        <f t="shared" si="0"/>
        <v>74</v>
      </c>
      <c r="E5">
        <v>2</v>
      </c>
    </row>
    <row r="6" spans="1:6">
      <c r="A6" t="s">
        <v>10</v>
      </c>
      <c r="B6" s="1">
        <f>DATE(2020,3,16)</f>
        <v>43906</v>
      </c>
      <c r="C6" s="1">
        <f>DATE(2020,4,27)</f>
        <v>43948</v>
      </c>
      <c r="D6">
        <f t="shared" si="0"/>
        <v>42</v>
      </c>
      <c r="E6">
        <v>3</v>
      </c>
    </row>
    <row r="7" spans="1:6">
      <c r="A7" t="s">
        <v>11</v>
      </c>
      <c r="B7" s="1">
        <f>DATE(2020,3,13)</f>
        <v>43903</v>
      </c>
      <c r="C7" s="1">
        <f>DATE(2020,4,14)</f>
        <v>43935</v>
      </c>
      <c r="D7">
        <f t="shared" si="0"/>
        <v>32</v>
      </c>
      <c r="E7">
        <v>3</v>
      </c>
    </row>
    <row r="8" spans="1:6">
      <c r="A8" t="s">
        <v>12</v>
      </c>
      <c r="B8" s="1">
        <f>DATE(2020,3,16)</f>
        <v>43906</v>
      </c>
      <c r="C8" s="1">
        <f>DATE(2020,3,31)</f>
        <v>43921</v>
      </c>
      <c r="D8">
        <f t="shared" si="0"/>
        <v>15</v>
      </c>
      <c r="E8">
        <v>3</v>
      </c>
    </row>
    <row r="9" spans="1:6">
      <c r="A9" t="s">
        <v>13</v>
      </c>
      <c r="B9" s="1">
        <f>DATE(2020,3,17)</f>
        <v>43907</v>
      </c>
      <c r="C9" s="1">
        <f>DATE(2020,5,11)</f>
        <v>43962</v>
      </c>
      <c r="D9">
        <f>_xlfn.DAYS(C9,B9)</f>
        <v>55</v>
      </c>
      <c r="E9">
        <v>3</v>
      </c>
    </row>
    <row r="10" spans="1:6">
      <c r="A10" t="s">
        <v>14</v>
      </c>
      <c r="B10" s="1">
        <f>DATE(2020,3,23)</f>
        <v>43913</v>
      </c>
      <c r="C10" s="1">
        <f>DATE(2020,4,20)</f>
        <v>43941</v>
      </c>
      <c r="D10">
        <f>_xlfn.DAYS(C10,B10)</f>
        <v>28</v>
      </c>
      <c r="E10">
        <v>3</v>
      </c>
    </row>
    <row r="11" spans="1:6">
      <c r="A11" t="s">
        <v>15</v>
      </c>
      <c r="B11" s="1">
        <f>DATE(2020,3,12)</f>
        <v>43902</v>
      </c>
      <c r="C11" s="1">
        <f>DATE(2020,5,18)</f>
        <v>43969</v>
      </c>
      <c r="D11">
        <f t="shared" si="0"/>
        <v>67</v>
      </c>
      <c r="E11">
        <v>3</v>
      </c>
    </row>
    <row r="12" spans="1:6">
      <c r="A12" t="s">
        <v>16</v>
      </c>
      <c r="B12" s="1">
        <f>DATE(2020,3,9)</f>
        <v>43899</v>
      </c>
      <c r="C12" s="1">
        <f>DATE(2020,4,19)</f>
        <v>43940</v>
      </c>
      <c r="D12">
        <f t="shared" si="0"/>
        <v>41</v>
      </c>
      <c r="E12">
        <v>1</v>
      </c>
    </row>
    <row r="13" spans="1:6">
      <c r="A13" t="s">
        <v>17</v>
      </c>
      <c r="B13" s="1">
        <f>DATE(2020,2,22)</f>
        <v>43883</v>
      </c>
      <c r="C13" s="1">
        <f>DATE(2020,6,3)</f>
        <v>43985</v>
      </c>
      <c r="D13">
        <f t="shared" si="0"/>
        <v>102</v>
      </c>
      <c r="E13">
        <v>3</v>
      </c>
    </row>
    <row r="14" spans="1:6">
      <c r="A14" t="s">
        <v>18</v>
      </c>
      <c r="B14" s="1">
        <f>DATE(2020,2,27)</f>
        <v>43888</v>
      </c>
      <c r="C14" s="1">
        <f>DATE(2020,5,25)</f>
        <v>43976</v>
      </c>
      <c r="D14">
        <f t="shared" si="0"/>
        <v>88</v>
      </c>
      <c r="E14">
        <v>3</v>
      </c>
    </row>
    <row r="15" spans="1:6">
      <c r="A15" t="s">
        <v>19</v>
      </c>
      <c r="B15" s="1">
        <f>DATE(2020,3,15)</f>
        <v>43905</v>
      </c>
      <c r="C15" s="1">
        <f>DATE(2020,5,11)</f>
        <v>43962</v>
      </c>
      <c r="D15">
        <f t="shared" si="0"/>
        <v>57</v>
      </c>
      <c r="E15">
        <v>3</v>
      </c>
    </row>
    <row r="16" spans="1:6">
      <c r="A16" t="s">
        <v>20</v>
      </c>
      <c r="B16" s="1">
        <f>DATE(2020,3,19)</f>
        <v>43909</v>
      </c>
      <c r="C16" s="1">
        <f>DATE(2020,4,20)</f>
        <v>43941</v>
      </c>
      <c r="D16">
        <f>_xlfn.DAYS(C16,B16)</f>
        <v>32</v>
      </c>
      <c r="E16">
        <v>3</v>
      </c>
    </row>
    <row r="17" spans="1:5">
      <c r="A17" t="s">
        <v>21</v>
      </c>
      <c r="B17" s="1">
        <f>DATE(2020,3,25)</f>
        <v>43915</v>
      </c>
      <c r="C17" s="1">
        <f>DATE(2020,6,1)</f>
        <v>43983</v>
      </c>
      <c r="D17">
        <f>_xlfn.DAYS(C17,B17)</f>
        <v>68</v>
      </c>
      <c r="E17">
        <v>3</v>
      </c>
    </row>
    <row r="18" spans="1:5">
      <c r="A18" t="s">
        <v>22</v>
      </c>
      <c r="B18" s="1">
        <f>DATE(2020,3,15)</f>
        <v>43905</v>
      </c>
      <c r="C18" s="1">
        <f>DATE(2020,5,4)</f>
        <v>43955</v>
      </c>
      <c r="D18">
        <f>_xlfn.DAYS(C18,B18)</f>
        <v>50</v>
      </c>
      <c r="E18">
        <v>3</v>
      </c>
    </row>
    <row r="19" spans="1:5">
      <c r="A19" t="s">
        <v>23</v>
      </c>
      <c r="D19">
        <f>_xlfn.DAYS(C19,B19)</f>
        <v>0</v>
      </c>
      <c r="E19">
        <v>1</v>
      </c>
    </row>
    <row r="20" spans="1:5">
      <c r="A20" t="s">
        <v>24</v>
      </c>
      <c r="B20" s="1">
        <f>DATE(2020,3,14)</f>
        <v>43904</v>
      </c>
      <c r="C20" s="1">
        <f>DATE(2020,5,9)</f>
        <v>43960</v>
      </c>
      <c r="D20">
        <f>_xlfn.DAYS(C20,B20)</f>
        <v>56</v>
      </c>
      <c r="E20">
        <v>3</v>
      </c>
    </row>
    <row r="21" spans="1:5">
      <c r="A21" t="s">
        <v>25</v>
      </c>
      <c r="D21">
        <f>_xlfn.DAYS(C21,B21)</f>
        <v>0</v>
      </c>
      <c r="E21">
        <v>1</v>
      </c>
    </row>
    <row r="22" spans="1:5">
      <c r="A22" t="s">
        <v>26</v>
      </c>
      <c r="B22" s="1">
        <f>DATE(2020,3,13)</f>
        <v>43903</v>
      </c>
      <c r="C22" s="1">
        <f>DATE(2020,4,26)</f>
        <v>43947</v>
      </c>
      <c r="D22">
        <f>_xlfn.DAYS(C22,B22)</f>
        <v>44</v>
      </c>
      <c r="E22">
        <v>3</v>
      </c>
    </row>
    <row r="23" spans="1:5">
      <c r="A23" t="s">
        <v>27</v>
      </c>
      <c r="B23" s="1">
        <f>DATE(2020,3,23)</f>
        <v>43913</v>
      </c>
      <c r="C23" s="1">
        <f>DATE(2020,7,4)</f>
        <v>44016</v>
      </c>
      <c r="D23">
        <f>_xlfn.DAYS(C23,B23)</f>
        <v>103</v>
      </c>
      <c r="E23">
        <v>3</v>
      </c>
    </row>
    <row r="24" spans="1:5">
      <c r="A24" t="s">
        <v>28</v>
      </c>
      <c r="B24" s="1">
        <f>DATE(2020,3,23)</f>
        <v>43913</v>
      </c>
      <c r="C24" s="1">
        <f>DATE(2020,6,8)</f>
        <v>43990</v>
      </c>
      <c r="D24">
        <f>_xlfn.DAYS(C24,B24)</f>
        <v>77</v>
      </c>
      <c r="E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2020-06-28T14:43:59Z</dcterms:created>
  <dcterms:modified xsi:type="dcterms:W3CDTF">2020-06-28T19:07:54Z</dcterms:modified>
  <cp:category/>
  <cp:contentStatus/>
</cp:coreProperties>
</file>