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XCEL VIDIO\INVOICEPREPARATION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L23" i="1"/>
  <c r="G18" i="1"/>
  <c r="H18" i="1" s="1"/>
  <c r="E16" i="1"/>
  <c r="E17" i="1"/>
  <c r="E18" i="1"/>
  <c r="E19" i="1"/>
  <c r="E20" i="1"/>
  <c r="E21" i="1"/>
  <c r="E22" i="1"/>
  <c r="E23" i="1"/>
  <c r="E24" i="1"/>
  <c r="E25" i="1"/>
  <c r="E26" i="1"/>
  <c r="G17" i="1"/>
  <c r="H17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16" i="1"/>
  <c r="H16" i="1" s="1"/>
  <c r="C17" i="1"/>
  <c r="C18" i="1"/>
  <c r="C19" i="1"/>
  <c r="C20" i="1"/>
  <c r="C21" i="1"/>
  <c r="C22" i="1"/>
  <c r="C23" i="1"/>
  <c r="C24" i="1"/>
  <c r="C25" i="1"/>
  <c r="C26" i="1"/>
  <c r="G11" i="1"/>
  <c r="H27" i="1" l="1"/>
  <c r="H28" i="1" l="1"/>
  <c r="H29" i="1" l="1"/>
  <c r="J29" i="1" s="1"/>
</calcChain>
</file>

<file path=xl/sharedStrings.xml><?xml version="1.0" encoding="utf-8"?>
<sst xmlns="http://schemas.openxmlformats.org/spreadsheetml/2006/main" count="45" uniqueCount="40">
  <si>
    <t>INVOICE PREPARATION</t>
  </si>
  <si>
    <t>BISMI &amp; CO</t>
  </si>
  <si>
    <t>4/268 SANTHAVILE STREET</t>
  </si>
  <si>
    <t>KOTHANALLUR</t>
  </si>
  <si>
    <t>TAX INVOICE</t>
  </si>
  <si>
    <t>BILL TO</t>
  </si>
  <si>
    <t>A1 &amp; CO</t>
  </si>
  <si>
    <t>75 MAIN ROAD</t>
  </si>
  <si>
    <t>ARRUPUKOTTAI</t>
  </si>
  <si>
    <t>MADURAI</t>
  </si>
  <si>
    <t>INV NO:</t>
  </si>
  <si>
    <t>SNO</t>
  </si>
  <si>
    <t>PORDUCT ID</t>
  </si>
  <si>
    <t>PRODUCT NAME</t>
  </si>
  <si>
    <t>QTY</t>
  </si>
  <si>
    <t>RATE</t>
  </si>
  <si>
    <t>AMOUNT</t>
  </si>
  <si>
    <t>PAN NO :FDJ445LK2K3</t>
  </si>
  <si>
    <t>GST NO :JKCLA248944</t>
  </si>
  <si>
    <t>GST NO :JSODUGFG33</t>
  </si>
  <si>
    <t>INV DATE</t>
  </si>
  <si>
    <t>SUB TOTAL</t>
  </si>
  <si>
    <t>GRAND TOTAL</t>
  </si>
  <si>
    <t>BANK DETAILS</t>
  </si>
  <si>
    <t>AC NO:454546856548</t>
  </si>
  <si>
    <t>IFSC NO:96823EGF34</t>
  </si>
  <si>
    <t>PHONE NO:7373318217</t>
  </si>
  <si>
    <t>PLACE :KOOTHANALLUR</t>
  </si>
  <si>
    <t xml:space="preserve">                      GST </t>
  </si>
  <si>
    <t>SIGNATURE OF AUTORITY</t>
  </si>
  <si>
    <t>SAMSUNG</t>
  </si>
  <si>
    <t>NOKIA</t>
  </si>
  <si>
    <t>OPPO</t>
  </si>
  <si>
    <t>REDMI 10</t>
  </si>
  <si>
    <t>REDMI 12</t>
  </si>
  <si>
    <t>REDMI 13</t>
  </si>
  <si>
    <t>HUWAIV</t>
  </si>
  <si>
    <t>MOKO 10</t>
  </si>
  <si>
    <t>MATE</t>
  </si>
  <si>
    <t>MANGAL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</si>
</sst>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4" borderId="1" xfId="0" applyFont="1" applyFill="1" applyBorder="1"/>
    <xf numFmtId="14" fontId="1" fillId="4" borderId="1" xfId="0" applyNumberFormat="1" applyFont="1" applyFill="1" applyBorder="1"/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0" fillId="2" borderId="1" xfId="0" applyFill="1" applyBorder="1"/>
    <xf numFmtId="9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41"/>
  <sheetViews>
    <sheetView tabSelected="1" zoomScale="115" zoomScaleNormal="115" workbookViewId="0">
      <selection activeCell="F40" sqref="F40"/>
    </sheetView>
  </sheetViews>
  <sheetFormatPr defaultRowHeight="14.4" x14ac:dyDescent="0.3"/>
  <cols>
    <col min="3" max="3" width="19.6640625" bestFit="1" customWidth="1"/>
    <col min="4" max="4" width="11.33203125" bestFit="1" customWidth="1"/>
    <col min="5" max="5" width="14.77734375" bestFit="1" customWidth="1"/>
    <col min="6" max="6" width="22.44140625" bestFit="1" customWidth="1"/>
    <col min="7" max="7" width="10.88671875" bestFit="1" customWidth="1"/>
    <col min="8" max="8" width="12.5546875" bestFit="1" customWidth="1"/>
    <col min="10" max="10" width="11.5546875" bestFit="1" customWidth="1"/>
    <col min="13" max="13" width="11.6640625" bestFit="1" customWidth="1"/>
    <col min="14" max="14" width="15" bestFit="1" customWidth="1"/>
    <col min="15" max="15" width="6.6640625" bestFit="1" customWidth="1"/>
  </cols>
  <sheetData>
    <row r="2" spans="3:15" x14ac:dyDescent="0.3">
      <c r="C2" s="11" t="s">
        <v>0</v>
      </c>
      <c r="D2" s="12"/>
      <c r="E2" s="12"/>
      <c r="F2" s="12"/>
      <c r="G2" s="12"/>
      <c r="H2" s="13"/>
    </row>
    <row r="3" spans="3:15" x14ac:dyDescent="0.3">
      <c r="C3" s="8" t="s">
        <v>1</v>
      </c>
      <c r="D3" s="9"/>
      <c r="E3" s="9"/>
      <c r="F3" s="9"/>
      <c r="G3" s="9"/>
      <c r="H3" s="10"/>
    </row>
    <row r="4" spans="3:15" x14ac:dyDescent="0.3">
      <c r="C4" s="8" t="s">
        <v>2</v>
      </c>
      <c r="D4" s="9"/>
      <c r="E4" s="9"/>
      <c r="F4" s="9"/>
      <c r="G4" s="9"/>
      <c r="H4" s="10"/>
    </row>
    <row r="5" spans="3:15" x14ac:dyDescent="0.3">
      <c r="C5" s="8" t="s">
        <v>3</v>
      </c>
      <c r="D5" s="9"/>
      <c r="E5" s="9"/>
      <c r="F5" s="9"/>
      <c r="G5" s="9"/>
      <c r="H5" s="10"/>
    </row>
    <row r="6" spans="3:15" x14ac:dyDescent="0.3">
      <c r="C6" s="8" t="s">
        <v>17</v>
      </c>
      <c r="D6" s="9"/>
      <c r="E6" s="9"/>
      <c r="F6" s="9"/>
      <c r="G6" s="9"/>
      <c r="H6" s="10"/>
    </row>
    <row r="7" spans="3:15" x14ac:dyDescent="0.3">
      <c r="C7" s="8" t="s">
        <v>18</v>
      </c>
      <c r="D7" s="9"/>
      <c r="E7" s="9"/>
      <c r="F7" s="9"/>
      <c r="G7" s="9"/>
      <c r="H7" s="10"/>
    </row>
    <row r="8" spans="3:15" x14ac:dyDescent="0.3">
      <c r="C8" s="5" t="s">
        <v>4</v>
      </c>
      <c r="D8" s="6"/>
      <c r="E8" s="6"/>
      <c r="F8" s="6"/>
      <c r="G8" s="6"/>
      <c r="H8" s="7"/>
    </row>
    <row r="9" spans="3:15" ht="18" x14ac:dyDescent="0.35">
      <c r="C9" s="16" t="s">
        <v>5</v>
      </c>
      <c r="D9" s="17"/>
      <c r="E9" s="17"/>
      <c r="F9" s="17"/>
      <c r="G9" s="17"/>
      <c r="H9" s="18"/>
      <c r="M9" s="19" t="s">
        <v>12</v>
      </c>
      <c r="N9" s="19" t="s">
        <v>13</v>
      </c>
      <c r="O9" s="19" t="s">
        <v>15</v>
      </c>
    </row>
    <row r="10" spans="3:15" x14ac:dyDescent="0.3">
      <c r="C10" s="14" t="s">
        <v>6</v>
      </c>
      <c r="D10" s="14"/>
      <c r="E10" s="14"/>
      <c r="F10" s="14" t="s">
        <v>10</v>
      </c>
      <c r="G10" s="14">
        <v>75932005</v>
      </c>
      <c r="H10" s="14"/>
      <c r="M10" s="1">
        <v>1</v>
      </c>
      <c r="N10" s="1" t="s">
        <v>30</v>
      </c>
      <c r="O10" s="1">
        <v>10000</v>
      </c>
    </row>
    <row r="11" spans="3:15" x14ac:dyDescent="0.3">
      <c r="C11" s="14" t="s">
        <v>7</v>
      </c>
      <c r="D11" s="14"/>
      <c r="E11" s="14"/>
      <c r="F11" s="14" t="s">
        <v>20</v>
      </c>
      <c r="G11" s="15">
        <f ca="1">TODAY()</f>
        <v>45549</v>
      </c>
      <c r="H11" s="14"/>
      <c r="M11" s="1">
        <v>2</v>
      </c>
      <c r="N11" s="1" t="s">
        <v>31</v>
      </c>
      <c r="O11" s="1">
        <v>10000</v>
      </c>
    </row>
    <row r="12" spans="3:15" x14ac:dyDescent="0.3">
      <c r="C12" s="14" t="s">
        <v>8</v>
      </c>
      <c r="D12" s="14"/>
      <c r="E12" s="14"/>
      <c r="F12" s="14"/>
      <c r="G12" s="14"/>
      <c r="H12" s="14"/>
      <c r="M12" s="1">
        <v>3</v>
      </c>
      <c r="N12" s="1" t="s">
        <v>32</v>
      </c>
      <c r="O12" s="1">
        <v>9000</v>
      </c>
    </row>
    <row r="13" spans="3:15" x14ac:dyDescent="0.3">
      <c r="C13" s="14" t="s">
        <v>9</v>
      </c>
      <c r="D13" s="14"/>
      <c r="E13" s="14"/>
      <c r="F13" s="14"/>
      <c r="G13" s="14"/>
      <c r="H13" s="14"/>
      <c r="M13" s="1">
        <v>4</v>
      </c>
      <c r="N13" s="1" t="s">
        <v>33</v>
      </c>
      <c r="O13" s="1">
        <v>12000</v>
      </c>
    </row>
    <row r="14" spans="3:15" x14ac:dyDescent="0.3">
      <c r="C14" s="14" t="s">
        <v>19</v>
      </c>
      <c r="D14" s="14"/>
      <c r="E14" s="14"/>
      <c r="F14" s="14"/>
      <c r="G14" s="14"/>
      <c r="H14" s="14"/>
      <c r="M14" s="1">
        <v>5</v>
      </c>
      <c r="N14" s="1" t="s">
        <v>34</v>
      </c>
      <c r="O14" s="1">
        <v>11500</v>
      </c>
    </row>
    <row r="15" spans="3:15" x14ac:dyDescent="0.3">
      <c r="C15" s="19" t="s">
        <v>11</v>
      </c>
      <c r="D15" s="19" t="s">
        <v>12</v>
      </c>
      <c r="E15" s="19" t="s">
        <v>13</v>
      </c>
      <c r="F15" s="19" t="s">
        <v>14</v>
      </c>
      <c r="G15" s="19" t="s">
        <v>15</v>
      </c>
      <c r="H15" s="19" t="s">
        <v>16</v>
      </c>
      <c r="M15" s="1">
        <v>6</v>
      </c>
      <c r="N15" s="1" t="s">
        <v>35</v>
      </c>
      <c r="O15" s="1">
        <v>12000</v>
      </c>
    </row>
    <row r="16" spans="3:15" ht="25.2" customHeight="1" x14ac:dyDescent="0.3">
      <c r="C16" s="1">
        <f>ROW()-15</f>
        <v>1</v>
      </c>
      <c r="D16" s="1">
        <v>486709</v>
      </c>
      <c r="E16" s="1" t="str">
        <f>VLOOKUP(D16,$M$9:$O$20,2,0)</f>
        <v>MANGAL</v>
      </c>
      <c r="F16" s="1">
        <v>4</v>
      </c>
      <c r="G16" s="1">
        <f>VLOOKUP(D16,$M$9:$O$20,3,0)</f>
        <v>14500</v>
      </c>
      <c r="H16" s="1">
        <f>F16*G16</f>
        <v>58000</v>
      </c>
      <c r="M16" s="1">
        <v>7</v>
      </c>
      <c r="N16" s="1" t="s">
        <v>36</v>
      </c>
      <c r="O16" s="1">
        <v>12500</v>
      </c>
    </row>
    <row r="17" spans="3:15" ht="25.2" customHeight="1" x14ac:dyDescent="0.3">
      <c r="C17" s="1">
        <f t="shared" ref="C17:C26" si="0">ROW()-15</f>
        <v>2</v>
      </c>
      <c r="D17" s="1">
        <v>3</v>
      </c>
      <c r="E17" s="1" t="str">
        <f t="shared" ref="E17:E26" si="1">VLOOKUP(D17,$M$9:$O$20,2,0)</f>
        <v>OPPO</v>
      </c>
      <c r="F17" s="1">
        <v>3</v>
      </c>
      <c r="G17" s="1">
        <f>VLOOKUP(D17,$M$9:$O$20,3,0)</f>
        <v>9000</v>
      </c>
      <c r="H17" s="1">
        <f>F17*G17</f>
        <v>27000</v>
      </c>
      <c r="M17" s="1">
        <v>8</v>
      </c>
      <c r="N17" s="1" t="s">
        <v>37</v>
      </c>
      <c r="O17" s="1">
        <v>13000</v>
      </c>
    </row>
    <row r="18" spans="3:15" ht="25.2" customHeight="1" x14ac:dyDescent="0.3">
      <c r="C18" s="1">
        <f t="shared" si="0"/>
        <v>3</v>
      </c>
      <c r="D18" s="1">
        <v>8</v>
      </c>
      <c r="E18" s="1" t="str">
        <f t="shared" si="1"/>
        <v>MOKO 10</v>
      </c>
      <c r="F18" s="1">
        <v>3</v>
      </c>
      <c r="G18" s="1">
        <f>VLOOKUP(D18,$M$9:$O$20,3,0)</f>
        <v>13000</v>
      </c>
      <c r="H18" s="1">
        <f>F18*G18</f>
        <v>39000</v>
      </c>
      <c r="M18" s="1">
        <v>9</v>
      </c>
      <c r="N18" s="1" t="s">
        <v>30</v>
      </c>
      <c r="O18" s="1">
        <v>13500</v>
      </c>
    </row>
    <row r="19" spans="3:15" ht="25.2" customHeight="1" x14ac:dyDescent="0.3">
      <c r="C19" s="1">
        <f t="shared" si="0"/>
        <v>4</v>
      </c>
      <c r="D19" s="1">
        <v>8</v>
      </c>
      <c r="E19" s="1" t="str">
        <f t="shared" si="1"/>
        <v>MOKO 10</v>
      </c>
      <c r="F19" s="1">
        <v>4</v>
      </c>
      <c r="G19" s="1">
        <f>VLOOKUP(D19,$M$9:$O$20,3,0)</f>
        <v>13000</v>
      </c>
      <c r="H19" s="1">
        <f>F19*G19</f>
        <v>52000</v>
      </c>
      <c r="M19" s="1">
        <v>10</v>
      </c>
      <c r="N19" s="1" t="s">
        <v>38</v>
      </c>
      <c r="O19" s="1">
        <v>14000</v>
      </c>
    </row>
    <row r="20" spans="3:15" ht="25.2" customHeight="1" x14ac:dyDescent="0.3">
      <c r="C20" s="1">
        <f t="shared" si="0"/>
        <v>5</v>
      </c>
      <c r="D20" s="1">
        <v>6</v>
      </c>
      <c r="E20" s="1" t="str">
        <f t="shared" si="1"/>
        <v>REDMI 13</v>
      </c>
      <c r="F20" s="1">
        <v>6</v>
      </c>
      <c r="G20" s="1">
        <f>VLOOKUP(D20,$M$9:$O$20,3,0)</f>
        <v>12000</v>
      </c>
      <c r="H20" s="1">
        <f>F20*G20</f>
        <v>72000</v>
      </c>
      <c r="M20" s="1">
        <v>486709</v>
      </c>
      <c r="N20" s="1" t="s">
        <v>39</v>
      </c>
      <c r="O20" s="1">
        <v>14500</v>
      </c>
    </row>
    <row r="21" spans="3:15" ht="25.2" customHeight="1" x14ac:dyDescent="0.3">
      <c r="C21" s="1">
        <f t="shared" si="0"/>
        <v>6</v>
      </c>
      <c r="D21" s="1">
        <v>7</v>
      </c>
      <c r="E21" s="1" t="str">
        <f t="shared" si="1"/>
        <v>HUWAIV</v>
      </c>
      <c r="F21" s="1">
        <v>6</v>
      </c>
      <c r="G21" s="1">
        <f>VLOOKUP(D21,$M$9:$O$20,3,0)</f>
        <v>12500</v>
      </c>
      <c r="H21" s="1">
        <f>F21*G21</f>
        <v>75000</v>
      </c>
    </row>
    <row r="22" spans="3:15" ht="25.2" customHeight="1" x14ac:dyDescent="0.3">
      <c r="C22" s="1">
        <f t="shared" si="0"/>
        <v>7</v>
      </c>
      <c r="D22" s="1">
        <v>5</v>
      </c>
      <c r="E22" s="1" t="str">
        <f t="shared" si="1"/>
        <v>REDMI 12</v>
      </c>
      <c r="F22" s="1">
        <v>6</v>
      </c>
      <c r="G22" s="1">
        <f>VLOOKUP(D22,$M$9:$O$20,3,0)</f>
        <v>11500</v>
      </c>
      <c r="H22" s="1">
        <f>F22*G22</f>
        <v>69000</v>
      </c>
    </row>
    <row r="23" spans="3:15" ht="25.2" customHeight="1" x14ac:dyDescent="0.3">
      <c r="C23" s="1">
        <f t="shared" si="0"/>
        <v>8</v>
      </c>
      <c r="D23" s="1">
        <v>8</v>
      </c>
      <c r="E23" s="1" t="str">
        <f t="shared" si="1"/>
        <v>MOKO 10</v>
      </c>
      <c r="F23" s="1">
        <v>7</v>
      </c>
      <c r="G23" s="1">
        <f>VLOOKUP(D23,$M$9:$O$20,3,0)</f>
        <v>13000</v>
      </c>
      <c r="H23" s="1">
        <f>F23*G23</f>
        <v>91000</v>
      </c>
      <c r="L23">
        <f>10</f>
        <v>10</v>
      </c>
    </row>
    <row r="24" spans="3:15" ht="25.2" customHeight="1" x14ac:dyDescent="0.3">
      <c r="C24" s="1">
        <f t="shared" si="0"/>
        <v>9</v>
      </c>
      <c r="D24" s="1">
        <v>3</v>
      </c>
      <c r="E24" s="1" t="str">
        <f t="shared" si="1"/>
        <v>OPPO</v>
      </c>
      <c r="F24" s="1">
        <v>75</v>
      </c>
      <c r="G24" s="1">
        <f>VLOOKUP(D24,$M$9:$O$20,3,0)</f>
        <v>9000</v>
      </c>
      <c r="H24" s="1">
        <f>F24*G24</f>
        <v>675000</v>
      </c>
    </row>
    <row r="25" spans="3:15" ht="25.2" customHeight="1" x14ac:dyDescent="0.3">
      <c r="C25" s="1">
        <f t="shared" si="0"/>
        <v>10</v>
      </c>
      <c r="D25" s="1">
        <v>2</v>
      </c>
      <c r="E25" s="1" t="str">
        <f t="shared" si="1"/>
        <v>NOKIA</v>
      </c>
      <c r="F25" s="1">
        <v>4</v>
      </c>
      <c r="G25" s="1">
        <f>VLOOKUP(D25,$M$9:$O$20,3,0)</f>
        <v>10000</v>
      </c>
      <c r="H25" s="1">
        <f>F25*G25</f>
        <v>40000</v>
      </c>
    </row>
    <row r="26" spans="3:15" ht="25.2" customHeight="1" x14ac:dyDescent="0.3">
      <c r="C26" s="1">
        <f t="shared" si="0"/>
        <v>11</v>
      </c>
      <c r="D26" s="1">
        <v>2</v>
      </c>
      <c r="E26" s="1" t="str">
        <f t="shared" si="1"/>
        <v>NOKIA</v>
      </c>
      <c r="F26" s="1">
        <v>4</v>
      </c>
      <c r="G26" s="1">
        <f>VLOOKUP(D26,$M$9:$O$20,3,0)</f>
        <v>10000</v>
      </c>
      <c r="H26" s="1">
        <f>F26*G26</f>
        <v>40000</v>
      </c>
    </row>
    <row r="27" spans="3:15" x14ac:dyDescent="0.3">
      <c r="C27" s="2" t="s">
        <v>21</v>
      </c>
      <c r="D27" s="3"/>
      <c r="E27" s="3"/>
      <c r="F27" s="3"/>
      <c r="G27" s="4"/>
      <c r="H27" s="1">
        <f>SUM(H16:H26)</f>
        <v>1238000</v>
      </c>
    </row>
    <row r="28" spans="3:15" x14ac:dyDescent="0.3">
      <c r="C28" s="2" t="s">
        <v>28</v>
      </c>
      <c r="D28" s="3"/>
      <c r="E28" s="3"/>
      <c r="F28" s="4"/>
      <c r="G28" s="20">
        <v>0.18</v>
      </c>
      <c r="H28" s="1">
        <f>IF(H27&gt;=10000,SUM(H27/G28),"NO GST")</f>
        <v>6877777.777777778</v>
      </c>
    </row>
    <row r="29" spans="3:15" x14ac:dyDescent="0.3">
      <c r="C29" s="2" t="s">
        <v>22</v>
      </c>
      <c r="D29" s="3"/>
      <c r="E29" s="3"/>
      <c r="F29" s="3"/>
      <c r="G29" s="4"/>
      <c r="H29" s="1">
        <f>SUM(H27:H28)</f>
        <v>8115777.777777778</v>
      </c>
      <c r="J29">
        <f>SUM(H16:H29)</f>
        <v>17469555.555555556</v>
      </c>
    </row>
    <row r="30" spans="3:15" ht="18" x14ac:dyDescent="0.35">
      <c r="C30" s="21" t="s">
        <v>23</v>
      </c>
      <c r="D30" s="22"/>
      <c r="E30" s="22"/>
      <c r="F30" s="22"/>
      <c r="G30" s="22"/>
      <c r="H30" s="23"/>
    </row>
    <row r="31" spans="3:15" x14ac:dyDescent="0.3">
      <c r="C31" s="8" t="s">
        <v>6</v>
      </c>
      <c r="D31" s="9"/>
      <c r="E31" s="9"/>
      <c r="F31" s="9"/>
      <c r="G31" s="9"/>
      <c r="H31" s="10"/>
    </row>
    <row r="32" spans="3:15" x14ac:dyDescent="0.3">
      <c r="C32" s="8" t="s">
        <v>24</v>
      </c>
      <c r="D32" s="9"/>
      <c r="E32" s="9"/>
      <c r="F32" s="9"/>
      <c r="G32" s="9"/>
      <c r="H32" s="10"/>
    </row>
    <row r="33" spans="3:8" x14ac:dyDescent="0.3">
      <c r="C33" s="8" t="s">
        <v>25</v>
      </c>
      <c r="D33" s="9"/>
      <c r="E33" s="9"/>
      <c r="F33" s="9"/>
      <c r="G33" s="9"/>
      <c r="H33" s="10"/>
    </row>
    <row r="34" spans="3:8" x14ac:dyDescent="0.3">
      <c r="C34" s="8" t="s">
        <v>26</v>
      </c>
      <c r="D34" s="9"/>
      <c r="E34" s="9"/>
      <c r="F34" s="9"/>
      <c r="G34" s="9"/>
      <c r="H34" s="10"/>
    </row>
    <row r="35" spans="3:8" x14ac:dyDescent="0.3">
      <c r="C35" s="8" t="s">
        <v>27</v>
      </c>
      <c r="D35" s="9"/>
      <c r="E35" s="9"/>
      <c r="F35" s="9"/>
      <c r="G35" s="9"/>
      <c r="H35" s="10"/>
    </row>
    <row r="36" spans="3:8" x14ac:dyDescent="0.3">
      <c r="C36" s="1"/>
      <c r="D36" s="1"/>
      <c r="E36" s="1"/>
      <c r="F36" s="1"/>
      <c r="G36" s="1"/>
      <c r="H36" s="1"/>
    </row>
    <row r="37" spans="3:8" x14ac:dyDescent="0.3">
      <c r="C37" s="1"/>
      <c r="D37" s="1"/>
      <c r="E37" s="1"/>
      <c r="F37" s="1"/>
      <c r="G37" s="1"/>
      <c r="H37" s="1"/>
    </row>
    <row r="38" spans="3:8" x14ac:dyDescent="0.3">
      <c r="C38" s="1"/>
      <c r="D38" s="1"/>
      <c r="E38" s="1"/>
      <c r="F38" s="1"/>
      <c r="G38" s="1"/>
      <c r="H38" s="1"/>
    </row>
    <row r="39" spans="3:8" x14ac:dyDescent="0.3">
      <c r="C39" s="1"/>
      <c r="D39" s="1"/>
      <c r="E39" s="1"/>
      <c r="F39" s="1"/>
      <c r="G39" s="1"/>
      <c r="H39" s="1"/>
    </row>
    <row r="40" spans="3:8" x14ac:dyDescent="0.3">
      <c r="C40" s="1"/>
      <c r="D40" s="1"/>
      <c r="E40" s="1"/>
      <c r="F40" s="1"/>
      <c r="G40" s="1"/>
      <c r="H40" s="1"/>
    </row>
    <row r="41" spans="3:8" x14ac:dyDescent="0.3">
      <c r="C41" s="1"/>
      <c r="D41" s="1"/>
      <c r="E41" s="1"/>
      <c r="F41" s="1" t="s">
        <v>29</v>
      </c>
      <c r="G41" s="1"/>
      <c r="H41" s="1"/>
    </row>
  </sheetData>
  <mergeCells count="17">
    <mergeCell ref="C34:H34"/>
    <mergeCell ref="C35:H35"/>
    <mergeCell ref="C27:G27"/>
    <mergeCell ref="C28:F28"/>
    <mergeCell ref="C29:G29"/>
    <mergeCell ref="C8:H8"/>
    <mergeCell ref="C9:H9"/>
    <mergeCell ref="C30:H30"/>
    <mergeCell ref="C31:H31"/>
    <mergeCell ref="C32:H32"/>
    <mergeCell ref="C33:H33"/>
    <mergeCell ref="C2:H2"/>
    <mergeCell ref="C3:H3"/>
    <mergeCell ref="C4:H4"/>
    <mergeCell ref="C5:H5"/>
    <mergeCell ref="C6:H6"/>
    <mergeCell ref="C7:H7"/>
  </mergeCells>
  <dataValidations count="1">
    <dataValidation type="list" allowBlank="1" showInputMessage="1" showErrorMessage="1" sqref="D16:D26">
      <formula1>$M$10:$M$20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thoufeeq thoufeeq</dc:creator>
  <cp:lastModifiedBy>thoufeeq thoufeeq</cp:lastModifiedBy>
  <dcterms:created xsi:type="dcterms:W3CDTF">2024-09-14T11:37:26Z</dcterms:created>
  <dcterms:modified xsi:type="dcterms:W3CDTF">2024-09-14T13:20:06Z</dcterms:modified>
</cp:coreProperties>
</file>