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kedin Project\"/>
    </mc:Choice>
  </mc:AlternateContent>
  <xr:revisionPtr revIDLastSave="0" documentId="13_ncr:1_{808AAB03-A063-4D62-889A-18516D939E3E}" xr6:coauthVersionLast="47" xr6:coauthVersionMax="47" xr10:uidLastSave="{00000000-0000-0000-0000-000000000000}"/>
  <bookViews>
    <workbookView xWindow="-120" yWindow="-120" windowWidth="20730" windowHeight="11310" tabRatio="657" activeTab="4" xr2:uid="{00000000-000D-0000-FFFF-FFFF00000000}"/>
  </bookViews>
  <sheets>
    <sheet name="Connections" sheetId="1" r:id="rId1"/>
    <sheet name="Sheet4" sheetId="9" r:id="rId2"/>
    <sheet name="Sheet1" sheetId="2" r:id="rId3"/>
    <sheet name="Sheet2" sheetId="3" r:id="rId4"/>
    <sheet name="Sheet3" sheetId="4" r:id="rId5"/>
    <sheet name="Sheet5" sheetId="6" r:id="rId6"/>
    <sheet name="Sheet6" sheetId="7" r:id="rId7"/>
    <sheet name="Sheet7" sheetId="8" r:id="rId8"/>
  </sheets>
  <definedNames>
    <definedName name="_xlcn.WorksheetConnection_Connections.xlsxTable11" hidden="1">Table1[]</definedName>
  </definedNames>
  <calcPr calcId="191029"/>
  <pivotCaches>
    <pivotCache cacheId="0" r:id="rId9"/>
    <pivotCache cacheId="1" r:id="rId10"/>
    <pivotCache cacheId="2" r:id="rId11"/>
    <pivotCache cacheId="3" r:id="rId12"/>
    <pivotCache cacheId="4" r:id="rId13"/>
    <pivotCache cacheId="23" r:id="rId14"/>
    <pivotCache cacheId="31" r:id="rId15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Connections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 a="1"/>
  <c r="N5" i="1"/>
  <c r="N9" i="1"/>
  <c r="C23" i="3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M5" i="1" a="1"/>
  <c r="M5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I2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8" i="1"/>
  <c r="D127" i="1"/>
  <c r="D126" i="1"/>
  <c r="D125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4" i="1"/>
  <c r="D13" i="1"/>
  <c r="D12" i="1"/>
  <c r="D11" i="1"/>
  <c r="D10" i="1"/>
  <c r="D9" i="1"/>
  <c r="D8" i="1"/>
  <c r="D6" i="1"/>
  <c r="D5" i="1"/>
  <c r="D4" i="1"/>
  <c r="D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49B7B2-E2AC-48B1-B404-399C47C3D4B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DBA02E0-D309-4AB8-B35C-26DEE97C991E}" name="WorksheetConnection_Connections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Connections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<sst xmlns="http://schemas.openxmlformats.org/spreadsheetml/2006/main" count="1108" uniqueCount="468">
  <si>
    <t>First Name</t>
  </si>
  <si>
    <t>Last Name</t>
  </si>
  <si>
    <t>Email Address</t>
  </si>
  <si>
    <t>Company</t>
  </si>
  <si>
    <t>Position</t>
  </si>
  <si>
    <t>Connected On</t>
  </si>
  <si>
    <t>Salama</t>
  </si>
  <si>
    <t>Nafei</t>
  </si>
  <si>
    <t>salama.ahmed6197@gmail.com</t>
  </si>
  <si>
    <t>Information Technology Institute (ITI)</t>
  </si>
  <si>
    <t>Business Intelligence Analyst</t>
  </si>
  <si>
    <t>Hazem</t>
  </si>
  <si>
    <t>Alaa</t>
  </si>
  <si>
    <t>Excellent Protection</t>
  </si>
  <si>
    <t>Business Analyst Team Lead</t>
  </si>
  <si>
    <t>Mustafa Mahmoud</t>
  </si>
  <si>
    <t>Sobhy</t>
  </si>
  <si>
    <t>Telecom Egypt</t>
  </si>
  <si>
    <t>Project Engineer</t>
  </si>
  <si>
    <t>Mina Emad</t>
  </si>
  <si>
    <t>Radi</t>
  </si>
  <si>
    <t>Freelance</t>
  </si>
  <si>
    <t>Dotnet Developer</t>
  </si>
  <si>
    <t>Ahmed</t>
  </si>
  <si>
    <t>Eltabakh</t>
  </si>
  <si>
    <t>Ministry of Communications and Information Technology (MCIT), Egypt</t>
  </si>
  <si>
    <t>Machine Learning Engineer</t>
  </si>
  <si>
    <t>Yahia</t>
  </si>
  <si>
    <t>Ousama</t>
  </si>
  <si>
    <t>cds.Yehiaousama15496@alexu.edu.eg</t>
  </si>
  <si>
    <t>Khamsat.com | Ø®Ù…Ø³Ø§Øª</t>
  </si>
  <si>
    <t>Data Analyst</t>
  </si>
  <si>
    <t>Zia</t>
  </si>
  <si>
    <t>Rasool</t>
  </si>
  <si>
    <t>Machine Learning 1  Limited</t>
  </si>
  <si>
    <t xml:space="preserve">Data Scientist Intern </t>
  </si>
  <si>
    <t>Engr Saqib</t>
  </si>
  <si>
    <t>Latif</t>
  </si>
  <si>
    <t>Divacco</t>
  </si>
  <si>
    <t xml:space="preserve">Power Bi Developer </t>
  </si>
  <si>
    <t>Taha</t>
  </si>
  <si>
    <t>Hussein</t>
  </si>
  <si>
    <t>Paymob</t>
  </si>
  <si>
    <t>iOS Developer</t>
  </si>
  <si>
    <t>Abdullah</t>
  </si>
  <si>
    <t>Megahed</t>
  </si>
  <si>
    <t>Atos</t>
  </si>
  <si>
    <t xml:space="preserve">Data Engineer Graduate program </t>
  </si>
  <si>
    <t>Muhammad</t>
  </si>
  <si>
    <t>Farouk</t>
  </si>
  <si>
    <t>_VOIS</t>
  </si>
  <si>
    <t>Data Engineer</t>
  </si>
  <si>
    <t>Mohamed</t>
  </si>
  <si>
    <t>Ehab</t>
  </si>
  <si>
    <t>Technocolabs Softwares</t>
  </si>
  <si>
    <t>Intern Data engineer</t>
  </si>
  <si>
    <t xml:space="preserve">Iqra </t>
  </si>
  <si>
    <t>Rasheed</t>
  </si>
  <si>
    <t>Confidential</t>
  </si>
  <si>
    <t>Marketing Manager</t>
  </si>
  <si>
    <t>Ibrahem</t>
  </si>
  <si>
    <t>ahmrx1998@gmail.com</t>
  </si>
  <si>
    <t>ACTEL communications S.A.E</t>
  </si>
  <si>
    <t>Drive Test Engineer</t>
  </si>
  <si>
    <t>Asmaa</t>
  </si>
  <si>
    <t>Ali</t>
  </si>
  <si>
    <t>Esraa</t>
  </si>
  <si>
    <t>Rabie</t>
  </si>
  <si>
    <t>Learning Area</t>
  </si>
  <si>
    <t>Accessibility Specialist</t>
  </si>
  <si>
    <t>Muhammed</t>
  </si>
  <si>
    <t>Amgad</t>
  </si>
  <si>
    <t>Mohamed Abdelghfar</t>
  </si>
  <si>
    <t>The Sparks Foundation</t>
  </si>
  <si>
    <t>Tawfik</t>
  </si>
  <si>
    <t>Yasser</t>
  </si>
  <si>
    <t>Nile University</t>
  </si>
  <si>
    <t>Teaching Assistant</t>
  </si>
  <si>
    <t>Ibrahim</t>
  </si>
  <si>
    <t>GDSC - Google Developer Student Club Al-azhar University</t>
  </si>
  <si>
    <t>Head of Data Science</t>
  </si>
  <si>
    <t>Mostafa</t>
  </si>
  <si>
    <t>Rasan Information Technology</t>
  </si>
  <si>
    <t>Business Intelligence Developer | Support Engineer</t>
  </si>
  <si>
    <t>Mahmoud</t>
  </si>
  <si>
    <t>Upwork</t>
  </si>
  <si>
    <t>Data Science</t>
  </si>
  <si>
    <t>Saeed</t>
  </si>
  <si>
    <t>Youssef</t>
  </si>
  <si>
    <t>Emam</t>
  </si>
  <si>
    <t>Mohammad</t>
  </si>
  <si>
    <t>Kumail</t>
  </si>
  <si>
    <t>LetsGrowMore</t>
  </si>
  <si>
    <t>Data Science Intern</t>
  </si>
  <si>
    <t>Amr</t>
  </si>
  <si>
    <t>Proactivesoft</t>
  </si>
  <si>
    <t>System Software Developer</t>
  </si>
  <si>
    <t>George</t>
  </si>
  <si>
    <t>Samueil</t>
  </si>
  <si>
    <t>Viatris</t>
  </si>
  <si>
    <t>Senior Data Analyst</t>
  </si>
  <si>
    <t>Abdelwahed</t>
  </si>
  <si>
    <t>Ashraf</t>
  </si>
  <si>
    <t>National Telecommunications Regulatory Authority (NTRA) of Egypt</t>
  </si>
  <si>
    <t>Data Analytics and Decision support</t>
  </si>
  <si>
    <t>Anas</t>
  </si>
  <si>
    <t>khaled</t>
  </si>
  <si>
    <t>El motaheda group</t>
  </si>
  <si>
    <t>Social Media Manager</t>
  </si>
  <si>
    <t>Kirellos</t>
  </si>
  <si>
    <t>Adel</t>
  </si>
  <si>
    <t>Orange Egypt</t>
  </si>
  <si>
    <t>Yousef</t>
  </si>
  <si>
    <t>Hesham</t>
  </si>
  <si>
    <t xml:space="preserve">IN3 </t>
  </si>
  <si>
    <t>Senior Machine Learning Engineer</t>
  </si>
  <si>
    <t>Tarek</t>
  </si>
  <si>
    <t>Ziad</t>
  </si>
  <si>
    <t>Intern at The Sparks Foundation</t>
  </si>
  <si>
    <t>Khalil</t>
  </si>
  <si>
    <t>AluNile</t>
  </si>
  <si>
    <t>Network engineer</t>
  </si>
  <si>
    <t>Elsayed</t>
  </si>
  <si>
    <t>Epsilon AI</t>
  </si>
  <si>
    <t>Data Scientist</t>
  </si>
  <si>
    <t>Moamen</t>
  </si>
  <si>
    <t>Tanta University</t>
  </si>
  <si>
    <t>Student</t>
  </si>
  <si>
    <t>Seif Eldin</t>
  </si>
  <si>
    <t>Khaled</t>
  </si>
  <si>
    <t>Oracle</t>
  </si>
  <si>
    <t>Data Management Consultant</t>
  </si>
  <si>
    <t>Rania</t>
  </si>
  <si>
    <t>El Shenety</t>
  </si>
  <si>
    <t>Henkel</t>
  </si>
  <si>
    <t>Junior Data Science Consultant</t>
  </si>
  <si>
    <t>Neamatallah</t>
  </si>
  <si>
    <t>data analyst trainee</t>
  </si>
  <si>
    <t>Hamdy</t>
  </si>
  <si>
    <t>Hassan</t>
  </si>
  <si>
    <t>mostafa.hassan.info@gmail.com</t>
  </si>
  <si>
    <t>KHABEER Group</t>
  </si>
  <si>
    <t>Omar</t>
  </si>
  <si>
    <t>Sadek</t>
  </si>
  <si>
    <t>Technical Support Specialist</t>
  </si>
  <si>
    <t>Moustafa</t>
  </si>
  <si>
    <t>El-Alfy</t>
  </si>
  <si>
    <t>IME</t>
  </si>
  <si>
    <t>Somaya</t>
  </si>
  <si>
    <t xml:space="preserve">Academy </t>
  </si>
  <si>
    <t>Online Instructor</t>
  </si>
  <si>
    <t xml:space="preserve">Ahmed </t>
  </si>
  <si>
    <t>Elsharkawy</t>
  </si>
  <si>
    <t>Unilever</t>
  </si>
  <si>
    <t>Karim</t>
  </si>
  <si>
    <t>Raafat</t>
  </si>
  <si>
    <t>EJADA</t>
  </si>
  <si>
    <t>Hamed</t>
  </si>
  <si>
    <t>Tungsten Media</t>
  </si>
  <si>
    <t>Media Account Manager</t>
  </si>
  <si>
    <t>Rahim</t>
  </si>
  <si>
    <t>National Telecommunication Institute (NTI)</t>
  </si>
  <si>
    <t>Big Data Essentials Trainee</t>
  </si>
  <si>
    <t>Shaaban</t>
  </si>
  <si>
    <t>BBI</t>
  </si>
  <si>
    <t>Nada</t>
  </si>
  <si>
    <t>Valeo</t>
  </si>
  <si>
    <t>Testing Trainee</t>
  </si>
  <si>
    <t>Abd Allah</t>
  </si>
  <si>
    <t>Eldeeb</t>
  </si>
  <si>
    <t>AmCham Egypt</t>
  </si>
  <si>
    <t xml:space="preserve">Marketing Professional Course </t>
  </si>
  <si>
    <t>Elashry</t>
  </si>
  <si>
    <t>Phoenix Consulting Egy</t>
  </si>
  <si>
    <t>Junior data scientist</t>
  </si>
  <si>
    <t>Ethar</t>
  </si>
  <si>
    <t>IBM</t>
  </si>
  <si>
    <t>Eslam</t>
  </si>
  <si>
    <t>Younis</t>
  </si>
  <si>
    <t>Programmer</t>
  </si>
  <si>
    <t>Amin</t>
  </si>
  <si>
    <t>WOREX TECHNOLOGY</t>
  </si>
  <si>
    <t>Mariem</t>
  </si>
  <si>
    <t>Sayed</t>
  </si>
  <si>
    <t>Ebrahim</t>
  </si>
  <si>
    <t>Fingerprint Consultancy</t>
  </si>
  <si>
    <t>Big Data Engineer</t>
  </si>
  <si>
    <t>Abd El-Raheem</t>
  </si>
  <si>
    <t>HYVE Technology Consulting</t>
  </si>
  <si>
    <t>Abdelrahman</t>
  </si>
  <si>
    <t>Aya</t>
  </si>
  <si>
    <t>Abdelsalam</t>
  </si>
  <si>
    <t>Available for new opportunties</t>
  </si>
  <si>
    <t>Looking for a vacancy as a BI Developer</t>
  </si>
  <si>
    <t xml:space="preserve">El Sayed </t>
  </si>
  <si>
    <t>Nor</t>
  </si>
  <si>
    <t>Vodafone</t>
  </si>
  <si>
    <t>Business Intelligence &amp; Big Data Analyst</t>
  </si>
  <si>
    <t>ETL Developer</t>
  </si>
  <si>
    <t>Ammar</t>
  </si>
  <si>
    <t>Eissa</t>
  </si>
  <si>
    <t>Systems Egypt</t>
  </si>
  <si>
    <t>Senior Data Engineer</t>
  </si>
  <si>
    <t>Kholoud</t>
  </si>
  <si>
    <t>seif</t>
  </si>
  <si>
    <t>Badgewell</t>
  </si>
  <si>
    <t>Dina</t>
  </si>
  <si>
    <t>Husseiny</t>
  </si>
  <si>
    <t>MoneyFellows</t>
  </si>
  <si>
    <t>Tasneem</t>
  </si>
  <si>
    <t xml:space="preserve">Capacity Planning Engineer </t>
  </si>
  <si>
    <t>Hamada</t>
  </si>
  <si>
    <t>Etisalat Egypt</t>
  </si>
  <si>
    <t>Rowan</t>
  </si>
  <si>
    <t>AHBS</t>
  </si>
  <si>
    <t>Junior BI Developer</t>
  </si>
  <si>
    <t>Fatma</t>
  </si>
  <si>
    <t>Samir</t>
  </si>
  <si>
    <t>Cyshield</t>
  </si>
  <si>
    <t>Nour</t>
  </si>
  <si>
    <t>Shosharah</t>
  </si>
  <si>
    <t>Junior Data scientist (Available for Contracts)</t>
  </si>
  <si>
    <t>Hegazy</t>
  </si>
  <si>
    <t>Data Extraction/Web Scraping</t>
  </si>
  <si>
    <t>Elgamiel</t>
  </si>
  <si>
    <t>Artificial Intelligence Engineer</t>
  </si>
  <si>
    <t>AMIT Learning</t>
  </si>
  <si>
    <t xml:space="preserve">Machine learning Instructor </t>
  </si>
  <si>
    <t>Mokbel</t>
  </si>
  <si>
    <t>Halan - Ø­Ø§Ù„Ø§</t>
  </si>
  <si>
    <t>Data Engineer &amp; BI</t>
  </si>
  <si>
    <t>M Atef Gebaly</t>
  </si>
  <si>
    <t>Kaggle</t>
  </si>
  <si>
    <t>Learner</t>
  </si>
  <si>
    <t>El-Masry</t>
  </si>
  <si>
    <t>Big Data Intern</t>
  </si>
  <si>
    <t>El SiSY</t>
  </si>
  <si>
    <t>Credit Agricole Egypt</t>
  </si>
  <si>
    <t>Walid</t>
  </si>
  <si>
    <t>Sobhi</t>
  </si>
  <si>
    <t>Abu Dhabi Islamic Bank - Egypt</t>
  </si>
  <si>
    <t>Data Management Specialist</t>
  </si>
  <si>
    <t xml:space="preserve">Abdelrahman </t>
  </si>
  <si>
    <t>Ragab</t>
  </si>
  <si>
    <t>Junior Data Scientist</t>
  </si>
  <si>
    <t>Shabasy</t>
  </si>
  <si>
    <t>Egyptian Armed Forces</t>
  </si>
  <si>
    <t>Military Reserve Officer</t>
  </si>
  <si>
    <t>Elshaar</t>
  </si>
  <si>
    <t>G2K Group</t>
  </si>
  <si>
    <t>Database and BI Developer</t>
  </si>
  <si>
    <t>Mohammed</t>
  </si>
  <si>
    <t>Sherif</t>
  </si>
  <si>
    <t>360Imaging</t>
  </si>
  <si>
    <t>Raneem</t>
  </si>
  <si>
    <t>Wael</t>
  </si>
  <si>
    <t>Cherry</t>
  </si>
  <si>
    <t>Fouad</t>
  </si>
  <si>
    <t>Huawei</t>
  </si>
  <si>
    <t>Assistant Manager Human Resources</t>
  </si>
  <si>
    <t>Nuha</t>
  </si>
  <si>
    <t>Freelance Software Engineer</t>
  </si>
  <si>
    <t>Maryam</t>
  </si>
  <si>
    <t>Mohamed AbdAllah</t>
  </si>
  <si>
    <t>NAMAA SOLUTIONS - Ù†Ù…Ø§Ø¡ Ù„Ù„Ø­Ù„ÙˆÙ„ Ø§Ù„Ø¨Ø±Ù…Ø¬ÙŠØ©</t>
  </si>
  <si>
    <t>Junior Web Developer</t>
  </si>
  <si>
    <t>BBI Consultancy</t>
  </si>
  <si>
    <t>Accountant &amp; Administrative</t>
  </si>
  <si>
    <t>Nasser</t>
  </si>
  <si>
    <t>Gamal</t>
  </si>
  <si>
    <t>Business Intelligence Developer</t>
  </si>
  <si>
    <t>Zakat, Tax and Customs Authority</t>
  </si>
  <si>
    <t>BI/ETL Developer</t>
  </si>
  <si>
    <t>Kamal Taha</t>
  </si>
  <si>
    <t>Egypt Sunmarine Yachts</t>
  </si>
  <si>
    <t>Sales Representative</t>
  </si>
  <si>
    <t>Hozaifa</t>
  </si>
  <si>
    <t>Zaki</t>
  </si>
  <si>
    <t>N/A</t>
  </si>
  <si>
    <t>Machine Learning Freelancer</t>
  </si>
  <si>
    <t>Joybroto</t>
  </si>
  <si>
    <t>Ganguly</t>
  </si>
  <si>
    <t>AntWalk</t>
  </si>
  <si>
    <t>Founder</t>
  </si>
  <si>
    <t>AMAN Holding</t>
  </si>
  <si>
    <t>Nagy</t>
  </si>
  <si>
    <t>SAS</t>
  </si>
  <si>
    <t>Senior Data Management Engineer</t>
  </si>
  <si>
    <t>Mai</t>
  </si>
  <si>
    <t>Atef</t>
  </si>
  <si>
    <t>Fetiha</t>
  </si>
  <si>
    <t>Faculty of Computers and Information - Cairo University</t>
  </si>
  <si>
    <t>Yasmeen</t>
  </si>
  <si>
    <t>Shrief</t>
  </si>
  <si>
    <t>Mayar</t>
  </si>
  <si>
    <t>Hussien Mohamed</t>
  </si>
  <si>
    <t xml:space="preserve"> computer vision &amp; IOT Intern </t>
  </si>
  <si>
    <t>M. Galal</t>
  </si>
  <si>
    <t>A. Omar</t>
  </si>
  <si>
    <t>4Sale International Co.</t>
  </si>
  <si>
    <t>Senior Data Scientist</t>
  </si>
  <si>
    <t>Asya</t>
  </si>
  <si>
    <t>Sedek</t>
  </si>
  <si>
    <t>MyrNa</t>
  </si>
  <si>
    <t>Magdi</t>
  </si>
  <si>
    <t>Faculty of Computer and information</t>
  </si>
  <si>
    <t>Nouh</t>
  </si>
  <si>
    <t>Dawarha</t>
  </si>
  <si>
    <t>Flutter Developer</t>
  </si>
  <si>
    <t>Tarek Soudi</t>
  </si>
  <si>
    <t>Data Management Consultant At DAMAC Properties (On Site)</t>
  </si>
  <si>
    <t>Data Engineering Team Lead</t>
  </si>
  <si>
    <t>Seif Alden</t>
  </si>
  <si>
    <t>Hany</t>
  </si>
  <si>
    <t>EYouth</t>
  </si>
  <si>
    <t>Trainee</t>
  </si>
  <si>
    <t>Attia</t>
  </si>
  <si>
    <t>Internship Trainee</t>
  </si>
  <si>
    <t>Mohy</t>
  </si>
  <si>
    <t>TIEC Accelerator Program</t>
  </si>
  <si>
    <t>Technical Support Team Lead</t>
  </si>
  <si>
    <t>Salma</t>
  </si>
  <si>
    <t>Hasan</t>
  </si>
  <si>
    <t>Swvl</t>
  </si>
  <si>
    <t>B2B Data Analyst</t>
  </si>
  <si>
    <t>Self employed</t>
  </si>
  <si>
    <t>six sigma green belt freelance trainer</t>
  </si>
  <si>
    <t>EGbank</t>
  </si>
  <si>
    <t>Corporate Relations Officer</t>
  </si>
  <si>
    <t>Sarah</t>
  </si>
  <si>
    <t>Jamal</t>
  </si>
  <si>
    <t>Rasan</t>
  </si>
  <si>
    <t>Business Intelligence Engineer</t>
  </si>
  <si>
    <t>A. Atef</t>
  </si>
  <si>
    <t>Faculty of Engineering, Alexandria University, Egypt</t>
  </si>
  <si>
    <t>Machinfy</t>
  </si>
  <si>
    <t>Academy</t>
  </si>
  <si>
    <t>Manager</t>
  </si>
  <si>
    <t>Elgharib</t>
  </si>
  <si>
    <t>Nabil</t>
  </si>
  <si>
    <t>Hadeer</t>
  </si>
  <si>
    <t>Anwer</t>
  </si>
  <si>
    <t>Software Engineer</t>
  </si>
  <si>
    <t>Mariam</t>
  </si>
  <si>
    <t xml:space="preserve">Ali </t>
  </si>
  <si>
    <t>marimali441@gmail.com</t>
  </si>
  <si>
    <t xml:space="preserve">Julfar Consultancy Services </t>
  </si>
  <si>
    <t>PM Analyst</t>
  </si>
  <si>
    <t>Abdallah</t>
  </si>
  <si>
    <t>Nasir</t>
  </si>
  <si>
    <t>import ai</t>
  </si>
  <si>
    <t>Hagar</t>
  </si>
  <si>
    <t>Teleperformance</t>
  </si>
  <si>
    <t>EL Feky</t>
  </si>
  <si>
    <t>Shaheen Group for Food Industries</t>
  </si>
  <si>
    <t xml:space="preserve">Senior Data Analyst and Sales Operations Analyst </t>
  </si>
  <si>
    <t>Sohaib</t>
  </si>
  <si>
    <t>CORELIA</t>
  </si>
  <si>
    <t>Gad</t>
  </si>
  <si>
    <t>ahmed.f.gad@gmail.com</t>
  </si>
  <si>
    <t>Paperspace</t>
  </si>
  <si>
    <t>Machine Learning Researcher</t>
  </si>
  <si>
    <t>Reham</t>
  </si>
  <si>
    <t>Essa</t>
  </si>
  <si>
    <t>Summer Internship</t>
  </si>
  <si>
    <t>Kareem</t>
  </si>
  <si>
    <t>Deliveroo</t>
  </si>
  <si>
    <t>Analytics Engineer</t>
  </si>
  <si>
    <t>Nourhan</t>
  </si>
  <si>
    <t>Atta</t>
  </si>
  <si>
    <t>Nana | Ù†Ø¹Ù†Ø§Ø¹</t>
  </si>
  <si>
    <t>Hedaya</t>
  </si>
  <si>
    <t>Medhat</t>
  </si>
  <si>
    <t>KAMS for Engineering &amp; Contracting</t>
  </si>
  <si>
    <t>mohammed</t>
  </si>
  <si>
    <t>gameel</t>
  </si>
  <si>
    <t>Arafa market</t>
  </si>
  <si>
    <t>DXC Technology</t>
  </si>
  <si>
    <t>Svc Info Developer</t>
  </si>
  <si>
    <t>Bassant</t>
  </si>
  <si>
    <t>Modern Sciences and Arts University</t>
  </si>
  <si>
    <t>Osama</t>
  </si>
  <si>
    <t>Inspire for Solutions Development</t>
  </si>
  <si>
    <t>AL-NATSHEH</t>
  </si>
  <si>
    <t>Beyond Limits</t>
  </si>
  <si>
    <t xml:space="preserve">CTO - Unstructured Data Intelligence </t>
  </si>
  <si>
    <t>Nagham</t>
  </si>
  <si>
    <t>Said</t>
  </si>
  <si>
    <t>BI Analyst</t>
  </si>
  <si>
    <t>Amer</t>
  </si>
  <si>
    <t>Incorta</t>
  </si>
  <si>
    <t>Senior- Enterprise Sales Development</t>
  </si>
  <si>
    <t>Matthew</t>
  </si>
  <si>
    <t>Mayo</t>
  </si>
  <si>
    <t>KDnuggets</t>
  </si>
  <si>
    <t>Data Scientist, Editor-in-Chief</t>
  </si>
  <si>
    <t>David</t>
  </si>
  <si>
    <t>MaxAB</t>
  </si>
  <si>
    <t>Process Improvement Coordinator</t>
  </si>
  <si>
    <t>EVA pharma</t>
  </si>
  <si>
    <t>Medical Sales Representative</t>
  </si>
  <si>
    <t>Ayman Khalifa</t>
  </si>
  <si>
    <t>The Food Lab</t>
  </si>
  <si>
    <t>Head Of Operations</t>
  </si>
  <si>
    <t>User Index</t>
  </si>
  <si>
    <t>Connected_Month</t>
  </si>
  <si>
    <t>Day</t>
  </si>
  <si>
    <t>Modified_Company</t>
  </si>
  <si>
    <t>Year</t>
  </si>
  <si>
    <t>week</t>
  </si>
  <si>
    <t>Row Labels</t>
  </si>
  <si>
    <t>2021</t>
  </si>
  <si>
    <t>2022</t>
  </si>
  <si>
    <t>Grand Total</t>
  </si>
  <si>
    <t>Count of User Index</t>
  </si>
  <si>
    <t>Cumulative Count</t>
  </si>
  <si>
    <t>Friday</t>
  </si>
  <si>
    <t>Monday</t>
  </si>
  <si>
    <t>Saturday</t>
  </si>
  <si>
    <t>Sunday</t>
  </si>
  <si>
    <t>Thursday</t>
  </si>
  <si>
    <t>Tuesday</t>
  </si>
  <si>
    <t>Wednesday</t>
  </si>
  <si>
    <t>Khamsat.com</t>
  </si>
  <si>
    <t>Machine Learning 1 Limited</t>
  </si>
  <si>
    <t>Data Scientist Intern</t>
  </si>
  <si>
    <t>Power Bi Developer</t>
  </si>
  <si>
    <t>Data Engineer Graduate program</t>
  </si>
  <si>
    <t>IN3</t>
  </si>
  <si>
    <t>Marketing Professional Course</t>
  </si>
  <si>
    <t>Capacity Planning Engineer</t>
  </si>
  <si>
    <t>Machine learning Instructor</t>
  </si>
  <si>
    <t>Halan</t>
  </si>
  <si>
    <t xml:space="preserve"> computer vision &amp; IOT Intern</t>
  </si>
  <si>
    <t>CTO - Unstructured Data Intelligence</t>
  </si>
  <si>
    <t>Senior Data Analyst and Sales Operations Analyst</t>
  </si>
  <si>
    <t>Julfar Consultancy Services</t>
  </si>
  <si>
    <t>NAMAA SOLUTIONS</t>
  </si>
  <si>
    <t>Nana</t>
  </si>
  <si>
    <t>count</t>
  </si>
  <si>
    <t>Count</t>
  </si>
  <si>
    <t>April-2021</t>
  </si>
  <si>
    <t>April-2022</t>
  </si>
  <si>
    <t>August-2021</t>
  </si>
  <si>
    <t>December-2021</t>
  </si>
  <si>
    <t>February-2022</t>
  </si>
  <si>
    <t>June-2021</t>
  </si>
  <si>
    <t>June-2022</t>
  </si>
  <si>
    <t>March-2022</t>
  </si>
  <si>
    <t>May-2021</t>
  </si>
  <si>
    <t>May-2022</t>
  </si>
  <si>
    <t>November-2021</t>
  </si>
  <si>
    <t>October-2021</t>
  </si>
  <si>
    <t>October-2022</t>
  </si>
  <si>
    <t>September-2022</t>
  </si>
  <si>
    <t>Most Repeated Job</t>
  </si>
  <si>
    <t>Most Repeated Company</t>
  </si>
  <si>
    <t>month</t>
  </si>
  <si>
    <t>countOFConnections</t>
  </si>
  <si>
    <t>Cum_count</t>
  </si>
  <si>
    <t>Month</t>
  </si>
  <si>
    <t>Count Of Connections</t>
  </si>
  <si>
    <t>Total Connections</t>
  </si>
  <si>
    <t>year</t>
  </si>
  <si>
    <t>growth</t>
  </si>
  <si>
    <t>connections count</t>
  </si>
  <si>
    <t>day</t>
  </si>
  <si>
    <t>count 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</si>
</sst>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numFmt numFmtId="164" formatCode="[$-F400]h:mm:ss\ AM/PM"/>
      <alignment horizontal="left" vertical="bottom" textRotation="0" wrapText="0" indent="0" justifyLastLine="0" shrinkToFit="0" readingOrder="0"/>
    </dxf>
    <dxf>
      <numFmt numFmtId="164" formatCode="[$-F400]h:mm:ss\ AM/PM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alignment horizontal="left" vertical="bottom" textRotation="0" wrapText="0" indent="1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Connections Growth Per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Sheet4!$B$10</c:f>
              <c:strCache>
                <c:ptCount val="1"/>
                <c:pt idx="0">
                  <c:v>growth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Sheet4!$A$11:$A$12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Sheet4!$B$11:$B$12</c:f>
              <c:numCache>
                <c:formatCode>General</c:formatCode>
                <c:ptCount val="2"/>
                <c:pt idx="0">
                  <c:v>59</c:v>
                </c:pt>
                <c:pt idx="1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73-4F07-BD0F-7194F9B1B38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03907535"/>
        <c:axId val="303908783"/>
      </c:lineChart>
      <c:catAx>
        <c:axId val="30390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08783"/>
        <c:crosses val="autoZero"/>
        <c:auto val="1"/>
        <c:lblAlgn val="ctr"/>
        <c:lblOffset val="100"/>
        <c:noMultiLvlLbl val="0"/>
      </c:catAx>
      <c:valAx>
        <c:axId val="303908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0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gradFill flip="none" rotWithShape="1">
        <a:gsLst>
          <a:gs pos="0">
            <a:schemeClr val="accent3">
              <a:lumMod val="89000"/>
            </a:schemeClr>
          </a:gs>
          <a:gs pos="23000">
            <a:schemeClr val="accent3">
              <a:lumMod val="89000"/>
            </a:schemeClr>
          </a:gs>
          <a:gs pos="69000">
            <a:schemeClr val="accent3">
              <a:lumMod val="75000"/>
            </a:schemeClr>
          </a:gs>
          <a:gs pos="97000">
            <a:schemeClr val="accent3">
              <a:lumMod val="70000"/>
            </a:schemeClr>
          </a:gs>
        </a:gsLst>
        <a:path path="circle">
          <a:fillToRect l="50000" t="50000" r="50000" b="50000"/>
        </a:path>
        <a:tileRect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[Connections.xlsx]Sheet1!PivotTable1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Connections Per Year (New)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2"/>
                <c:pt idx="0">
                  <c:v>59</c:v>
                </c:pt>
                <c:pt idx="1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FC-466F-832D-962D80BFA6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1899136"/>
        <c:axId val="521896224"/>
      </c:lineChart>
      <c:catAx>
        <c:axId val="521899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96224"/>
        <c:crosses val="autoZero"/>
        <c:auto val="1"/>
        <c:lblAlgn val="ctr"/>
        <c:lblOffset val="100"/>
        <c:noMultiLvlLbl val="0"/>
      </c:catAx>
      <c:valAx>
        <c:axId val="521896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Connection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9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gradFill flip="none" rotWithShape="1">
        <a:gsLst>
          <a:gs pos="0">
            <a:schemeClr val="accent3">
              <a:lumMod val="89000"/>
              <a:alpha val="16000"/>
            </a:schemeClr>
          </a:gs>
          <a:gs pos="23000">
            <a:schemeClr val="accent3">
              <a:lumMod val="89000"/>
            </a:schemeClr>
          </a:gs>
          <a:gs pos="69000">
            <a:schemeClr val="accent3">
              <a:lumMod val="75000"/>
            </a:schemeClr>
          </a:gs>
          <a:gs pos="97000">
            <a:schemeClr val="accent3">
              <a:lumMod val="70000"/>
            </a:schemeClr>
          </a:gs>
        </a:gsLst>
        <a:path path="circle">
          <a:fillToRect l="50000" t="50000" r="50000" b="50000"/>
        </a:path>
        <a:tileRect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Connections Per Year (New)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Sheet1!$A$12:$A$13</c:f>
              <c:strCache>
                <c:ptCount val="2"/>
                <c:pt idx="0">
                  <c:v>2021</c:v>
                </c:pt>
                <c:pt idx="1">
                  <c:v>2022</c:v>
                </c:pt>
              </c:strCache>
            </c:strRef>
          </c:cat>
          <c:val>
            <c:numRef>
              <c:f>Sheet1!$B$12:$B$13</c:f>
              <c:numCache>
                <c:formatCode>General</c:formatCode>
                <c:ptCount val="2"/>
                <c:pt idx="0">
                  <c:v>59</c:v>
                </c:pt>
                <c:pt idx="1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01-4191-8180-467CB6027D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58112143"/>
        <c:axId val="1958110895"/>
      </c:lineChart>
      <c:catAx>
        <c:axId val="195811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="1" i="0" baseline="0">
                    <a:effectLst/>
                  </a:rPr>
                  <a:t>Year</a:t>
                </a:r>
                <a:endParaRPr lang="en-US" sz="13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110895"/>
        <c:crosses val="autoZero"/>
        <c:auto val="1"/>
        <c:lblAlgn val="ctr"/>
        <c:lblOffset val="100"/>
        <c:noMultiLvlLbl val="0"/>
      </c:catAx>
      <c:valAx>
        <c:axId val="1958110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Connection Numbers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811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gradFill flip="none" rotWithShape="1">
        <a:gsLst>
          <a:gs pos="0">
            <a:schemeClr val="accent3">
              <a:lumMod val="89000"/>
            </a:schemeClr>
          </a:gs>
          <a:gs pos="23000">
            <a:schemeClr val="accent3">
              <a:lumMod val="89000"/>
            </a:schemeClr>
          </a:gs>
          <a:gs pos="69000">
            <a:schemeClr val="accent3">
              <a:lumMod val="75000"/>
            </a:schemeClr>
          </a:gs>
          <a:gs pos="97000">
            <a:schemeClr val="accent3">
              <a:lumMod val="70000"/>
            </a:schemeClr>
          </a:gs>
        </a:gsLst>
        <a:path path="circle">
          <a:fillToRect l="50000" t="50000" r="50000" b="50000"/>
        </a:path>
        <a:tileRect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[Connections.xlsx]Sheet2!PivotTable2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Connections Cumulative Count Per</a:t>
            </a:r>
            <a:r>
              <a:rPr lang="en-US" baseline="0"/>
              <a:t> Year</a:t>
            </a:r>
            <a:r>
              <a:rPr lang="en-US"/>
              <a:t> </a:t>
            </a:r>
          </a:p>
          <a:p>
            <a:pPr>
              <a:defRPr/>
            </a:pPr>
            <a:r>
              <a:rPr lang="en-US"/>
              <a:t>(Connections Growth)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Sheet2!$A$4:$A$20</c:f>
              <c:multiLvlStrCache>
                <c:ptCount val="14"/>
                <c:lvl>
                  <c:pt idx="0">
                    <c:v>April-2021</c:v>
                  </c:pt>
                  <c:pt idx="1">
                    <c:v>August-2021</c:v>
                  </c:pt>
                  <c:pt idx="2">
                    <c:v>December-2021</c:v>
                  </c:pt>
                  <c:pt idx="3">
                    <c:v>June-2021</c:v>
                  </c:pt>
                  <c:pt idx="4">
                    <c:v>May-2021</c:v>
                  </c:pt>
                  <c:pt idx="5">
                    <c:v>November-2021</c:v>
                  </c:pt>
                  <c:pt idx="6">
                    <c:v>October-2021</c:v>
                  </c:pt>
                  <c:pt idx="7">
                    <c:v>April-2022</c:v>
                  </c:pt>
                  <c:pt idx="8">
                    <c:v>February-2022</c:v>
                  </c:pt>
                  <c:pt idx="9">
                    <c:v>June-2022</c:v>
                  </c:pt>
                  <c:pt idx="10">
                    <c:v>March-2022</c:v>
                  </c:pt>
                  <c:pt idx="11">
                    <c:v>May-2022</c:v>
                  </c:pt>
                  <c:pt idx="12">
                    <c:v>October-2022</c:v>
                  </c:pt>
                  <c:pt idx="13">
                    <c:v>September-2022</c:v>
                  </c:pt>
                </c:lvl>
                <c:lvl>
                  <c:pt idx="0">
                    <c:v>2021</c:v>
                  </c:pt>
                  <c:pt idx="7">
                    <c:v>2022</c:v>
                  </c:pt>
                </c:lvl>
              </c:multiLvlStrCache>
            </c:multiLvlStrRef>
          </c:cat>
          <c:val>
            <c:numRef>
              <c:f>Sheet2!$B$4:$B$20</c:f>
              <c:numCache>
                <c:formatCode>General</c:formatCode>
                <c:ptCount val="14"/>
                <c:pt idx="0">
                  <c:v>27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8</c:v>
                </c:pt>
                <c:pt idx="6">
                  <c:v>15</c:v>
                </c:pt>
                <c:pt idx="7">
                  <c:v>21</c:v>
                </c:pt>
                <c:pt idx="8">
                  <c:v>2</c:v>
                </c:pt>
                <c:pt idx="9">
                  <c:v>28</c:v>
                </c:pt>
                <c:pt idx="10">
                  <c:v>28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C-4C47-A1B0-DCE31FA8CBF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24678112"/>
        <c:axId val="524680192"/>
      </c:lineChart>
      <c:catAx>
        <c:axId val="52467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80192"/>
        <c:crosses val="autoZero"/>
        <c:auto val="1"/>
        <c:lblAlgn val="ctr"/>
        <c:lblOffset val="100"/>
        <c:noMultiLvlLbl val="0"/>
      </c:catAx>
      <c:valAx>
        <c:axId val="524680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Connection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67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Connections Growth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Sheet2!$B$22</c:f>
              <c:strCache>
                <c:ptCount val="1"/>
                <c:pt idx="0">
                  <c:v>countOFConnections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Sheet2!$A$23:$A$36</c:f>
              <c:strCache>
                <c:ptCount val="14"/>
                <c:pt idx="0">
                  <c:v>April-2021</c:v>
                </c:pt>
                <c:pt idx="1">
                  <c:v>May-2021</c:v>
                </c:pt>
                <c:pt idx="2">
                  <c:v>June-2021</c:v>
                </c:pt>
                <c:pt idx="3">
                  <c:v>August-2021</c:v>
                </c:pt>
                <c:pt idx="4">
                  <c:v>October-2021</c:v>
                </c:pt>
                <c:pt idx="5">
                  <c:v>November-2021</c:v>
                </c:pt>
                <c:pt idx="6">
                  <c:v>December-2021</c:v>
                </c:pt>
                <c:pt idx="7">
                  <c:v>February-2022</c:v>
                </c:pt>
                <c:pt idx="8">
                  <c:v>March-2022</c:v>
                </c:pt>
                <c:pt idx="9">
                  <c:v>April-2022</c:v>
                </c:pt>
                <c:pt idx="10">
                  <c:v>May-2022</c:v>
                </c:pt>
                <c:pt idx="11">
                  <c:v>June-2022</c:v>
                </c:pt>
                <c:pt idx="12">
                  <c:v>September-2022</c:v>
                </c:pt>
                <c:pt idx="13">
                  <c:v>October-2022</c:v>
                </c:pt>
              </c:strCache>
            </c:strRef>
          </c:cat>
          <c:val>
            <c:numRef>
              <c:f>Sheet2!$B$23:$B$36</c:f>
              <c:numCache>
                <c:formatCode>General</c:formatCode>
                <c:ptCount val="14"/>
                <c:pt idx="0">
                  <c:v>27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15</c:v>
                </c:pt>
                <c:pt idx="5">
                  <c:v>8</c:v>
                </c:pt>
                <c:pt idx="6">
                  <c:v>3</c:v>
                </c:pt>
                <c:pt idx="7">
                  <c:v>2</c:v>
                </c:pt>
                <c:pt idx="8">
                  <c:v>28</c:v>
                </c:pt>
                <c:pt idx="9">
                  <c:v>21</c:v>
                </c:pt>
                <c:pt idx="10">
                  <c:v>2</c:v>
                </c:pt>
                <c:pt idx="11">
                  <c:v>28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29-4CBD-95AE-DE6F7852864A}"/>
            </c:ext>
          </c:extLst>
        </c:ser>
        <c:ser>
          <c:idx val="1"/>
          <c:order val="1"/>
          <c:tx>
            <c:strRef>
              <c:f>Sheet2!$C$22</c:f>
              <c:strCache>
                <c:ptCount val="1"/>
                <c:pt idx="0">
                  <c:v>Cum_count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Sheet2!$A$23:$A$36</c:f>
              <c:strCache>
                <c:ptCount val="14"/>
                <c:pt idx="0">
                  <c:v>April-2021</c:v>
                </c:pt>
                <c:pt idx="1">
                  <c:v>May-2021</c:v>
                </c:pt>
                <c:pt idx="2">
                  <c:v>June-2021</c:v>
                </c:pt>
                <c:pt idx="3">
                  <c:v>August-2021</c:v>
                </c:pt>
                <c:pt idx="4">
                  <c:v>October-2021</c:v>
                </c:pt>
                <c:pt idx="5">
                  <c:v>November-2021</c:v>
                </c:pt>
                <c:pt idx="6">
                  <c:v>December-2021</c:v>
                </c:pt>
                <c:pt idx="7">
                  <c:v>February-2022</c:v>
                </c:pt>
                <c:pt idx="8">
                  <c:v>March-2022</c:v>
                </c:pt>
                <c:pt idx="9">
                  <c:v>April-2022</c:v>
                </c:pt>
                <c:pt idx="10">
                  <c:v>May-2022</c:v>
                </c:pt>
                <c:pt idx="11">
                  <c:v>June-2022</c:v>
                </c:pt>
                <c:pt idx="12">
                  <c:v>September-2022</c:v>
                </c:pt>
                <c:pt idx="13">
                  <c:v>October-2022</c:v>
                </c:pt>
              </c:strCache>
            </c:strRef>
          </c:cat>
          <c:val>
            <c:numRef>
              <c:f>Sheet2!$C$23:$C$36</c:f>
              <c:numCache>
                <c:formatCode>General</c:formatCode>
                <c:ptCount val="14"/>
                <c:pt idx="0">
                  <c:v>27</c:v>
                </c:pt>
                <c:pt idx="1">
                  <c:v>29</c:v>
                </c:pt>
                <c:pt idx="2">
                  <c:v>32</c:v>
                </c:pt>
                <c:pt idx="3">
                  <c:v>33</c:v>
                </c:pt>
                <c:pt idx="4">
                  <c:v>48</c:v>
                </c:pt>
                <c:pt idx="5">
                  <c:v>56</c:v>
                </c:pt>
                <c:pt idx="6">
                  <c:v>59</c:v>
                </c:pt>
                <c:pt idx="7">
                  <c:v>61</c:v>
                </c:pt>
                <c:pt idx="8">
                  <c:v>89</c:v>
                </c:pt>
                <c:pt idx="9">
                  <c:v>110</c:v>
                </c:pt>
                <c:pt idx="10">
                  <c:v>112</c:v>
                </c:pt>
                <c:pt idx="11">
                  <c:v>140</c:v>
                </c:pt>
                <c:pt idx="12">
                  <c:v>142</c:v>
                </c:pt>
                <c:pt idx="13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29-4CBD-95AE-DE6F785286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7463455"/>
        <c:axId val="547472191"/>
      </c:lineChart>
      <c:catAx>
        <c:axId val="547463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72191"/>
        <c:crosses val="autoZero"/>
        <c:auto val="1"/>
        <c:lblAlgn val="ctr"/>
        <c:lblOffset val="100"/>
        <c:noMultiLvlLbl val="0"/>
      </c:catAx>
      <c:valAx>
        <c:axId val="54747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Connectios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6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[Connections.xlsx]Sheet3!PivotTable2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Connections by day of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</a:ln>
          <a:effectLst>
            <a:glow rad="76200">
              <a:schemeClr val="accent1">
                <a:satMod val="175000"/>
                <a:alpha val="3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</a:ln>
          <a:effectLst>
            <a:glow rad="76200">
              <a:schemeClr val="accent1">
                <a:satMod val="175000"/>
                <a:alpha val="3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4.166666666666672E-2"/>
              <c:y val="1.85185185185183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</a:ln>
          <a:effectLst>
            <a:glow rad="76200">
              <a:schemeClr val="accent1">
                <a:satMod val="175000"/>
                <a:alpha val="3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1.6666666666666666E-2"/>
              <c:y val="-9.72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2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5BC-4E63-A46A-8D433AC908A0}"/>
              </c:ext>
            </c:extLst>
          </c:dPt>
          <c:dPt>
            <c:idx val="4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5BC-4E63-A46A-8D433AC908A0}"/>
              </c:ext>
            </c:extLst>
          </c:dPt>
          <c:dLbls>
            <c:dLbl>
              <c:idx val="2"/>
              <c:layout>
                <c:manualLayout>
                  <c:x val="-1.6666666666666666E-2"/>
                  <c:y val="-9.72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5BC-4E63-A46A-8D433AC908A0}"/>
                </c:ext>
              </c:extLst>
            </c:dLbl>
            <c:dLbl>
              <c:idx val="4"/>
              <c:layout>
                <c:manualLayout>
                  <c:x val="4.166666666666672E-2"/>
                  <c:y val="1.85185185185183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5BC-4E63-A46A-8D433AC908A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Sheet3!$A$4:$A$11</c:f>
              <c:strCache>
                <c:ptCount val="7"/>
                <c:pt idx="0">
                  <c:v>Friday</c:v>
                </c:pt>
                <c:pt idx="1">
                  <c:v>Monday</c:v>
                </c:pt>
                <c:pt idx="2">
                  <c:v>Saturday</c:v>
                </c:pt>
                <c:pt idx="3">
                  <c:v>Sunday</c:v>
                </c:pt>
                <c:pt idx="4">
                  <c:v>Thursday</c:v>
                </c:pt>
                <c:pt idx="5">
                  <c:v>Tuesday</c:v>
                </c:pt>
                <c:pt idx="6">
                  <c:v>Wednesday</c:v>
                </c:pt>
              </c:strCache>
            </c:strRef>
          </c:cat>
          <c:val>
            <c:numRef>
              <c:f>Sheet3!$B$4:$B$11</c:f>
              <c:numCache>
                <c:formatCode>General</c:formatCode>
                <c:ptCount val="7"/>
                <c:pt idx="0">
                  <c:v>15</c:v>
                </c:pt>
                <c:pt idx="1">
                  <c:v>11</c:v>
                </c:pt>
                <c:pt idx="2">
                  <c:v>37</c:v>
                </c:pt>
                <c:pt idx="3">
                  <c:v>10</c:v>
                </c:pt>
                <c:pt idx="4">
                  <c:v>35</c:v>
                </c:pt>
                <c:pt idx="5">
                  <c:v>24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BC-4E63-A46A-8D433AC908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21968719"/>
        <c:axId val="1821965391"/>
      </c:radarChart>
      <c:catAx>
        <c:axId val="182196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965391"/>
        <c:crosses val="autoZero"/>
        <c:auto val="1"/>
        <c:lblAlgn val="ctr"/>
        <c:lblOffset val="100"/>
        <c:noMultiLvlLbl val="0"/>
      </c:catAx>
      <c:valAx>
        <c:axId val="18219653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21968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accent1">
          <a:alpha val="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50" baseline="0">
                <a:solidFill>
                  <a:schemeClr val="lt1">
                    <a:lumMod val="85000"/>
                  </a:schemeClr>
                </a:solidFill>
                <a:latin typeface="Agency FB" panose="020B0503020202020204" pitchFamily="34" charset="0"/>
                <a:ea typeface="+mn-ea"/>
                <a:cs typeface="+mn-cs"/>
              </a:defRPr>
            </a:pPr>
            <a:r>
              <a:rPr lang="en-US">
                <a:latin typeface="Agency FB" panose="020B0503020202020204" pitchFamily="34" charset="0"/>
              </a:rPr>
              <a:t>The day with the most new contacts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50" baseline="0">
              <a:solidFill>
                <a:schemeClr val="lt1">
                  <a:lumMod val="85000"/>
                </a:schemeClr>
              </a:solidFill>
              <a:latin typeface="Agency FB" panose="020B0503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</a:ln>
            <a:effectLst>
              <a:glow rad="76200">
                <a:schemeClr val="accent1">
                  <a:satMod val="175000"/>
                  <a:alpha val="3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Sheet3!$A$15:$A$21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Sheet3!$B$15:$B$21</c:f>
              <c:numCache>
                <c:formatCode>General</c:formatCode>
                <c:ptCount val="7"/>
                <c:pt idx="0">
                  <c:v>10</c:v>
                </c:pt>
                <c:pt idx="1">
                  <c:v>11</c:v>
                </c:pt>
                <c:pt idx="2">
                  <c:v>24</c:v>
                </c:pt>
                <c:pt idx="3">
                  <c:v>12</c:v>
                </c:pt>
                <c:pt idx="4">
                  <c:v>35</c:v>
                </c:pt>
                <c:pt idx="5">
                  <c:v>15</c:v>
                </c:pt>
                <c:pt idx="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13-44D8-9769-ACF05C36A3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03907119"/>
        <c:axId val="303908367"/>
      </c:radarChart>
      <c:catAx>
        <c:axId val="30390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08367"/>
        <c:crosses val="autoZero"/>
        <c:auto val="1"/>
        <c:lblAlgn val="ctr"/>
        <c:lblOffset val="100"/>
        <c:noMultiLvlLbl val="0"/>
      </c:catAx>
      <c:valAx>
        <c:axId val="3039083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alpha val="2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0390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gradFill flip="none" rotWithShape="1">
        <a:gsLst>
          <a:gs pos="0">
            <a:schemeClr val="accent3">
              <a:lumMod val="89000"/>
              <a:alpha val="14000"/>
            </a:schemeClr>
          </a:gs>
          <a:gs pos="23000">
            <a:schemeClr val="accent3">
              <a:lumMod val="89000"/>
            </a:schemeClr>
          </a:gs>
          <a:gs pos="69000">
            <a:schemeClr val="accent3">
              <a:lumMod val="75000"/>
            </a:schemeClr>
          </a:gs>
          <a:gs pos="97000">
            <a:schemeClr val="accent3">
              <a:lumMod val="70000"/>
            </a:schemeClr>
          </a:gs>
        </a:gsLst>
        <a:path path="circle">
          <a:fillToRect l="50000" t="50000" r="50000" b="50000"/>
        </a:path>
        <a:tileRect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[Connections.xlsx]Sheet5!PivotTable3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Connections per month (New)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multiLvlStrRef>
              <c:f>Sheet5!$A$4:$A$20</c:f>
              <c:multiLvlStrCache>
                <c:ptCount val="14"/>
                <c:lvl>
                  <c:pt idx="0">
                    <c:v>April-2021</c:v>
                  </c:pt>
                  <c:pt idx="1">
                    <c:v>August-2021</c:v>
                  </c:pt>
                  <c:pt idx="2">
                    <c:v>December-2021</c:v>
                  </c:pt>
                  <c:pt idx="3">
                    <c:v>June-2021</c:v>
                  </c:pt>
                  <c:pt idx="4">
                    <c:v>May-2021</c:v>
                  </c:pt>
                  <c:pt idx="5">
                    <c:v>November-2021</c:v>
                  </c:pt>
                  <c:pt idx="6">
                    <c:v>October-2021</c:v>
                  </c:pt>
                  <c:pt idx="7">
                    <c:v>April-2022</c:v>
                  </c:pt>
                  <c:pt idx="8">
                    <c:v>February-2022</c:v>
                  </c:pt>
                  <c:pt idx="9">
                    <c:v>June-2022</c:v>
                  </c:pt>
                  <c:pt idx="10">
                    <c:v>March-2022</c:v>
                  </c:pt>
                  <c:pt idx="11">
                    <c:v>May-2022</c:v>
                  </c:pt>
                  <c:pt idx="12">
                    <c:v>October-2022</c:v>
                  </c:pt>
                  <c:pt idx="13">
                    <c:v>September-2022</c:v>
                  </c:pt>
                </c:lvl>
                <c:lvl>
                  <c:pt idx="0">
                    <c:v>2021</c:v>
                  </c:pt>
                  <c:pt idx="7">
                    <c:v>2022</c:v>
                  </c:pt>
                </c:lvl>
              </c:multiLvlStrCache>
            </c:multiLvlStrRef>
          </c:cat>
          <c:val>
            <c:numRef>
              <c:f>Sheet5!$B$4:$B$20</c:f>
              <c:numCache>
                <c:formatCode>General</c:formatCode>
                <c:ptCount val="14"/>
                <c:pt idx="0">
                  <c:v>27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8</c:v>
                </c:pt>
                <c:pt idx="6">
                  <c:v>15</c:v>
                </c:pt>
                <c:pt idx="7">
                  <c:v>21</c:v>
                </c:pt>
                <c:pt idx="8">
                  <c:v>2</c:v>
                </c:pt>
                <c:pt idx="9">
                  <c:v>28</c:v>
                </c:pt>
                <c:pt idx="10">
                  <c:v>28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8-48E6-8EF5-648DDF92F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46622991"/>
        <c:axId val="2046623823"/>
      </c:barChart>
      <c:catAx>
        <c:axId val="204662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623823"/>
        <c:crosses val="autoZero"/>
        <c:auto val="1"/>
        <c:lblAlgn val="ctr"/>
        <c:lblOffset val="100"/>
        <c:noMultiLvlLbl val="0"/>
      </c:catAx>
      <c:valAx>
        <c:axId val="204662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62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05354752342706"/>
          <c:y val="0.4759022309711286"/>
          <c:w val="0.27978580990629182"/>
          <c:h val="0.210649241761446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Connections per month (New)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Sheet5!$B$21</c:f>
              <c:strCache>
                <c:ptCount val="1"/>
                <c:pt idx="0">
                  <c:v>Count Of Connections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9"/>
              <c:layout>
                <c:manualLayout>
                  <c:x val="6.4153964125642088E-3"/>
                  <c:y val="-6.319114275791361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FC3-4BAE-823F-B1CE8E92F3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Sheet5!$A$22:$A$35</c:f>
              <c:strCache>
                <c:ptCount val="14"/>
                <c:pt idx="0">
                  <c:v>April-2021</c:v>
                </c:pt>
                <c:pt idx="1">
                  <c:v>May-2021</c:v>
                </c:pt>
                <c:pt idx="2">
                  <c:v>June-2021</c:v>
                </c:pt>
                <c:pt idx="3">
                  <c:v>August-2021</c:v>
                </c:pt>
                <c:pt idx="4">
                  <c:v>October-2021</c:v>
                </c:pt>
                <c:pt idx="5">
                  <c:v>November-2021</c:v>
                </c:pt>
                <c:pt idx="6">
                  <c:v>December-2021</c:v>
                </c:pt>
                <c:pt idx="7">
                  <c:v>February-2022</c:v>
                </c:pt>
                <c:pt idx="8">
                  <c:v>March-2022</c:v>
                </c:pt>
                <c:pt idx="9">
                  <c:v>April-2022</c:v>
                </c:pt>
                <c:pt idx="10">
                  <c:v>May-2022</c:v>
                </c:pt>
                <c:pt idx="11">
                  <c:v>June-2022</c:v>
                </c:pt>
                <c:pt idx="12">
                  <c:v>September-2022</c:v>
                </c:pt>
                <c:pt idx="13">
                  <c:v>October-2022</c:v>
                </c:pt>
              </c:strCache>
            </c:strRef>
          </c:cat>
          <c:val>
            <c:numRef>
              <c:f>Sheet5!$B$22:$B$35</c:f>
              <c:numCache>
                <c:formatCode>General</c:formatCode>
                <c:ptCount val="14"/>
                <c:pt idx="0">
                  <c:v>27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15</c:v>
                </c:pt>
                <c:pt idx="5">
                  <c:v>8</c:v>
                </c:pt>
                <c:pt idx="6">
                  <c:v>3</c:v>
                </c:pt>
                <c:pt idx="7">
                  <c:v>2</c:v>
                </c:pt>
                <c:pt idx="8">
                  <c:v>28</c:v>
                </c:pt>
                <c:pt idx="9">
                  <c:v>21</c:v>
                </c:pt>
                <c:pt idx="10">
                  <c:v>2</c:v>
                </c:pt>
                <c:pt idx="11">
                  <c:v>28</c:v>
                </c:pt>
                <c:pt idx="12">
                  <c:v>2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3-4BAE-823F-B1CE8E92F3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03924591"/>
        <c:axId val="303915439"/>
      </c:barChart>
      <c:catAx>
        <c:axId val="30392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5439"/>
        <c:crosses val="autoZero"/>
        <c:auto val="1"/>
        <c:lblAlgn val="ctr"/>
        <c:lblOffset val="100"/>
        <c:noMultiLvlLbl val="0"/>
      </c:catAx>
      <c:valAx>
        <c:axId val="30391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2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[Connections.xlsx]Sheet6!PivotTable4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Position Distributions</a:t>
            </a:r>
          </a:p>
        </c:rich>
      </c:tx>
      <c:layout>
        <c:manualLayout>
          <c:xMode val="edge"/>
          <c:yMode val="edge"/>
          <c:x val="0.48212197159565578"/>
          <c:y val="5.04744599232788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ED7D31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1184062518500979E-2"/>
          <c:y val="5.9965224749928922E-2"/>
          <c:w val="0.88186149241863698"/>
          <c:h val="0.5074253753545290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cat>
            <c:strRef>
              <c:f>Sheet6!$A$4:$A$98</c:f>
              <c:strCache>
                <c:ptCount val="94"/>
                <c:pt idx="0">
                  <c:v> computer vision &amp; IOT Intern</c:v>
                </c:pt>
                <c:pt idx="1">
                  <c:v>Accessibility Specialist</c:v>
                </c:pt>
                <c:pt idx="2">
                  <c:v>Accountant &amp; Administrative</c:v>
                </c:pt>
                <c:pt idx="3">
                  <c:v>Analytics Engineer</c:v>
                </c:pt>
                <c:pt idx="4">
                  <c:v>Artificial Intelligence Engineer</c:v>
                </c:pt>
                <c:pt idx="5">
                  <c:v>Assistant Manager Human Resources</c:v>
                </c:pt>
                <c:pt idx="6">
                  <c:v>B2B Data Analyst</c:v>
                </c:pt>
                <c:pt idx="7">
                  <c:v>BI Analyst</c:v>
                </c:pt>
                <c:pt idx="8">
                  <c:v>BI/ETL Developer</c:v>
                </c:pt>
                <c:pt idx="9">
                  <c:v>Big Data Engineer</c:v>
                </c:pt>
                <c:pt idx="10">
                  <c:v>Big Data Essentials Trainee</c:v>
                </c:pt>
                <c:pt idx="11">
                  <c:v>Big Data Intern</c:v>
                </c:pt>
                <c:pt idx="12">
                  <c:v>Business Analyst Team Lead</c:v>
                </c:pt>
                <c:pt idx="13">
                  <c:v>Business Intelligence &amp; Big Data Analyst</c:v>
                </c:pt>
                <c:pt idx="14">
                  <c:v>Business Intelligence Analyst</c:v>
                </c:pt>
                <c:pt idx="15">
                  <c:v>Business Intelligence Developer</c:v>
                </c:pt>
                <c:pt idx="16">
                  <c:v>Business Intelligence Developer | Support Engineer</c:v>
                </c:pt>
                <c:pt idx="17">
                  <c:v>Business Intelligence Engineer</c:v>
                </c:pt>
                <c:pt idx="18">
                  <c:v>Capacity Planning Engineer</c:v>
                </c:pt>
                <c:pt idx="19">
                  <c:v>Corporate Relations Officer</c:v>
                </c:pt>
                <c:pt idx="20">
                  <c:v>CTO - Unstructured Data Intelligence</c:v>
                </c:pt>
                <c:pt idx="21">
                  <c:v>Data Analyst</c:v>
                </c:pt>
                <c:pt idx="22">
                  <c:v>data analyst trainee</c:v>
                </c:pt>
                <c:pt idx="23">
                  <c:v>Data Analytics and Decision support</c:v>
                </c:pt>
                <c:pt idx="24">
                  <c:v>Data Engineer</c:v>
                </c:pt>
                <c:pt idx="25">
                  <c:v>Data Engineer &amp; BI</c:v>
                </c:pt>
                <c:pt idx="26">
                  <c:v>Data Engineer Graduate program</c:v>
                </c:pt>
                <c:pt idx="27">
                  <c:v>Data Engineering Team Lead</c:v>
                </c:pt>
                <c:pt idx="28">
                  <c:v>Data Extraction/Web Scraping</c:v>
                </c:pt>
                <c:pt idx="29">
                  <c:v>Data Management Consultant</c:v>
                </c:pt>
                <c:pt idx="30">
                  <c:v>Data Management Consultant At DAMAC Properties (On Site)</c:v>
                </c:pt>
                <c:pt idx="31">
                  <c:v>Data Management Specialist</c:v>
                </c:pt>
                <c:pt idx="32">
                  <c:v>Data Science</c:v>
                </c:pt>
                <c:pt idx="33">
                  <c:v>Data Science Intern</c:v>
                </c:pt>
                <c:pt idx="34">
                  <c:v>Data Scientist</c:v>
                </c:pt>
                <c:pt idx="35">
                  <c:v>Data Scientist Intern</c:v>
                </c:pt>
                <c:pt idx="36">
                  <c:v>Data Scientist, Editor-in-Chief</c:v>
                </c:pt>
                <c:pt idx="37">
                  <c:v>Database and BI Developer</c:v>
                </c:pt>
                <c:pt idx="38">
                  <c:v>Dotnet Developer</c:v>
                </c:pt>
                <c:pt idx="39">
                  <c:v>Drive Test Engineer</c:v>
                </c:pt>
                <c:pt idx="40">
                  <c:v>ETL Developer</c:v>
                </c:pt>
                <c:pt idx="41">
                  <c:v>Flutter Developer</c:v>
                </c:pt>
                <c:pt idx="42">
                  <c:v>Founder</c:v>
                </c:pt>
                <c:pt idx="43">
                  <c:v>Freelance Software Engineer</c:v>
                </c:pt>
                <c:pt idx="44">
                  <c:v>Head of Data Science</c:v>
                </c:pt>
                <c:pt idx="45">
                  <c:v>Head Of Operations</c:v>
                </c:pt>
                <c:pt idx="46">
                  <c:v>Intern at The Sparks Foundation</c:v>
                </c:pt>
                <c:pt idx="47">
                  <c:v>Intern Data engineer</c:v>
                </c:pt>
                <c:pt idx="48">
                  <c:v>Internship Trainee</c:v>
                </c:pt>
                <c:pt idx="49">
                  <c:v>iOS Developer</c:v>
                </c:pt>
                <c:pt idx="50">
                  <c:v>Junior BI Developer</c:v>
                </c:pt>
                <c:pt idx="51">
                  <c:v>Junior Data Science Consultant</c:v>
                </c:pt>
                <c:pt idx="52">
                  <c:v>Junior data scientist</c:v>
                </c:pt>
                <c:pt idx="53">
                  <c:v>Junior Data scientist (Available for Contracts)</c:v>
                </c:pt>
                <c:pt idx="54">
                  <c:v>Junior Web Developer</c:v>
                </c:pt>
                <c:pt idx="55">
                  <c:v>Learner</c:v>
                </c:pt>
                <c:pt idx="56">
                  <c:v>Looking for a vacancy as a BI Developer</c:v>
                </c:pt>
                <c:pt idx="57">
                  <c:v>Machine Learning Engineer</c:v>
                </c:pt>
                <c:pt idx="58">
                  <c:v>Machine Learning Freelancer</c:v>
                </c:pt>
                <c:pt idx="59">
                  <c:v>Machine learning Instructor</c:v>
                </c:pt>
                <c:pt idx="60">
                  <c:v>Machine Learning Researcher</c:v>
                </c:pt>
                <c:pt idx="61">
                  <c:v>Manager</c:v>
                </c:pt>
                <c:pt idx="62">
                  <c:v>Marketing Manager</c:v>
                </c:pt>
                <c:pt idx="63">
                  <c:v>Marketing Professional Course</c:v>
                </c:pt>
                <c:pt idx="64">
                  <c:v>Media Account Manager</c:v>
                </c:pt>
                <c:pt idx="65">
                  <c:v>Medical Sales Representative</c:v>
                </c:pt>
                <c:pt idx="66">
                  <c:v>Military Reserve Officer</c:v>
                </c:pt>
                <c:pt idx="67">
                  <c:v>Network engineer</c:v>
                </c:pt>
                <c:pt idx="68">
                  <c:v>Online Instructor</c:v>
                </c:pt>
                <c:pt idx="69">
                  <c:v>PM Analyst</c:v>
                </c:pt>
                <c:pt idx="70">
                  <c:v>Power Bi Developer</c:v>
                </c:pt>
                <c:pt idx="71">
                  <c:v>Process Improvement Coordinator</c:v>
                </c:pt>
                <c:pt idx="72">
                  <c:v>Programmer</c:v>
                </c:pt>
                <c:pt idx="73">
                  <c:v>Project Engineer</c:v>
                </c:pt>
                <c:pt idx="74">
                  <c:v>Sales Representative</c:v>
                </c:pt>
                <c:pt idx="75">
                  <c:v>Senior Data Analyst</c:v>
                </c:pt>
                <c:pt idx="76">
                  <c:v>Senior Data Analyst and Sales Operations Analyst</c:v>
                </c:pt>
                <c:pt idx="77">
                  <c:v>Senior Data Engineer</c:v>
                </c:pt>
                <c:pt idx="78">
                  <c:v>Senior Data Management Engineer</c:v>
                </c:pt>
                <c:pt idx="79">
                  <c:v>Senior Data Scientist</c:v>
                </c:pt>
                <c:pt idx="80">
                  <c:v>Senior- Enterprise Sales Development</c:v>
                </c:pt>
                <c:pt idx="81">
                  <c:v>Senior Machine Learning Engineer</c:v>
                </c:pt>
                <c:pt idx="82">
                  <c:v>six sigma green belt freelance trainer</c:v>
                </c:pt>
                <c:pt idx="83">
                  <c:v>Social Media Manager</c:v>
                </c:pt>
                <c:pt idx="84">
                  <c:v>Software Engineer</c:v>
                </c:pt>
                <c:pt idx="85">
                  <c:v>Student</c:v>
                </c:pt>
                <c:pt idx="86">
                  <c:v>Summer Internship</c:v>
                </c:pt>
                <c:pt idx="87">
                  <c:v>Svc Info Developer</c:v>
                </c:pt>
                <c:pt idx="88">
                  <c:v>System Software Developer</c:v>
                </c:pt>
                <c:pt idx="89">
                  <c:v>Teaching Assistant</c:v>
                </c:pt>
                <c:pt idx="90">
                  <c:v>Technical Support Specialist</c:v>
                </c:pt>
                <c:pt idx="91">
                  <c:v>Technical Support Team Lead</c:v>
                </c:pt>
                <c:pt idx="92">
                  <c:v>Testing Trainee</c:v>
                </c:pt>
                <c:pt idx="93">
                  <c:v>Trainee</c:v>
                </c:pt>
              </c:strCache>
            </c:strRef>
          </c:cat>
          <c:val>
            <c:numRef>
              <c:f>Sheet6!$B$4:$B$98</c:f>
              <c:numCache>
                <c:formatCode>General</c:formatCode>
                <c:ptCount val="9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1</c:v>
                </c:pt>
                <c:pt idx="24">
                  <c:v>23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5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4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5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D-4951-B95F-A60277429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25129967"/>
        <c:axId val="1825127471"/>
        <c:axId val="0"/>
      </c:bar3DChart>
      <c:catAx>
        <c:axId val="182512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127471"/>
        <c:crosses val="autoZero"/>
        <c:auto val="1"/>
        <c:lblAlgn val="ctr"/>
        <c:lblOffset val="100"/>
        <c:noMultiLvlLbl val="0"/>
      </c:catAx>
      <c:valAx>
        <c:axId val="182512747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82512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Position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Sheet6!$D$3</c:f>
              <c:strCache>
                <c:ptCount val="1"/>
                <c:pt idx="0">
                  <c:v>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Sheet6!$C$4:$C$97</c:f>
              <c:strCache>
                <c:ptCount val="94"/>
                <c:pt idx="0">
                  <c:v>Data Engineer</c:v>
                </c:pt>
                <c:pt idx="1">
                  <c:v>Data Scientist</c:v>
                </c:pt>
                <c:pt idx="2">
                  <c:v>Teaching Assistant</c:v>
                </c:pt>
                <c:pt idx="3">
                  <c:v>Data Analyst</c:v>
                </c:pt>
                <c:pt idx="4">
                  <c:v>Data Management Consultant</c:v>
                </c:pt>
                <c:pt idx="5">
                  <c:v>Senior Data Engineer</c:v>
                </c:pt>
                <c:pt idx="6">
                  <c:v>Business Intelligence Analyst</c:v>
                </c:pt>
                <c:pt idx="7">
                  <c:v>Business Intelligence Developer</c:v>
                </c:pt>
                <c:pt idx="8">
                  <c:v>Machine Learning Engineer</c:v>
                </c:pt>
                <c:pt idx="9">
                  <c:v>Student</c:v>
                </c:pt>
                <c:pt idx="10">
                  <c:v>Founder</c:v>
                </c:pt>
                <c:pt idx="11">
                  <c:v>Junior data scientist</c:v>
                </c:pt>
                <c:pt idx="12">
                  <c:v>Software Engineer</c:v>
                </c:pt>
                <c:pt idx="13">
                  <c:v> computer vision &amp; IOT Intern</c:v>
                </c:pt>
                <c:pt idx="14">
                  <c:v>Accessibility Specialist</c:v>
                </c:pt>
                <c:pt idx="15">
                  <c:v>Accountant &amp; Administrative</c:v>
                </c:pt>
                <c:pt idx="16">
                  <c:v>Analytics Engineer</c:v>
                </c:pt>
                <c:pt idx="17">
                  <c:v>Artificial Intelligence Engineer</c:v>
                </c:pt>
                <c:pt idx="18">
                  <c:v>Assistant Manager Human Resources</c:v>
                </c:pt>
                <c:pt idx="19">
                  <c:v>B2B Data Analyst</c:v>
                </c:pt>
                <c:pt idx="20">
                  <c:v>BI Analyst</c:v>
                </c:pt>
                <c:pt idx="21">
                  <c:v>BI/ETL Developer</c:v>
                </c:pt>
                <c:pt idx="22">
                  <c:v>Big Data Engineer</c:v>
                </c:pt>
                <c:pt idx="23">
                  <c:v>Big Data Essentials Trainee</c:v>
                </c:pt>
                <c:pt idx="24">
                  <c:v>Big Data Intern</c:v>
                </c:pt>
                <c:pt idx="25">
                  <c:v>Business Analyst Team Lead</c:v>
                </c:pt>
                <c:pt idx="26">
                  <c:v>Business Intelligence &amp; Big Data Analyst</c:v>
                </c:pt>
                <c:pt idx="27">
                  <c:v>Business Intelligence Developer | Support Engineer</c:v>
                </c:pt>
                <c:pt idx="28">
                  <c:v>Business Intelligence Engineer</c:v>
                </c:pt>
                <c:pt idx="29">
                  <c:v>Capacity Planning Engineer</c:v>
                </c:pt>
                <c:pt idx="30">
                  <c:v>Corporate Relations Officer</c:v>
                </c:pt>
                <c:pt idx="31">
                  <c:v>CTO - Unstructured Data Intelligence</c:v>
                </c:pt>
                <c:pt idx="32">
                  <c:v>data analyst trainee</c:v>
                </c:pt>
                <c:pt idx="33">
                  <c:v>Data Analytics and Decision support</c:v>
                </c:pt>
                <c:pt idx="34">
                  <c:v>Data Engineer &amp; BI</c:v>
                </c:pt>
                <c:pt idx="35">
                  <c:v>Data Engineer Graduate program</c:v>
                </c:pt>
                <c:pt idx="36">
                  <c:v>Data Engineering Team Lead</c:v>
                </c:pt>
                <c:pt idx="37">
                  <c:v>Data Extraction/Web Scraping</c:v>
                </c:pt>
                <c:pt idx="38">
                  <c:v>Data Management Consultant At DAMAC Properties (On Site)</c:v>
                </c:pt>
                <c:pt idx="39">
                  <c:v>Data Management Specialist</c:v>
                </c:pt>
                <c:pt idx="40">
                  <c:v>Data Science</c:v>
                </c:pt>
                <c:pt idx="41">
                  <c:v>Data Science Intern</c:v>
                </c:pt>
                <c:pt idx="42">
                  <c:v>Data Scientist Intern</c:v>
                </c:pt>
                <c:pt idx="43">
                  <c:v>Data Scientist, Editor-in-Chief</c:v>
                </c:pt>
                <c:pt idx="44">
                  <c:v>Database and BI Developer</c:v>
                </c:pt>
                <c:pt idx="45">
                  <c:v>Dotnet Developer</c:v>
                </c:pt>
                <c:pt idx="46">
                  <c:v>Drive Test Engineer</c:v>
                </c:pt>
                <c:pt idx="47">
                  <c:v>ETL Developer</c:v>
                </c:pt>
                <c:pt idx="48">
                  <c:v>Flutter Developer</c:v>
                </c:pt>
                <c:pt idx="49">
                  <c:v>Freelance Software Engineer</c:v>
                </c:pt>
                <c:pt idx="50">
                  <c:v>Head of Data Science</c:v>
                </c:pt>
                <c:pt idx="51">
                  <c:v>Head Of Operations</c:v>
                </c:pt>
                <c:pt idx="52">
                  <c:v>Intern at The Sparks Foundation</c:v>
                </c:pt>
                <c:pt idx="53">
                  <c:v>Intern Data engineer</c:v>
                </c:pt>
                <c:pt idx="54">
                  <c:v>Internship Trainee</c:v>
                </c:pt>
                <c:pt idx="55">
                  <c:v>iOS Developer</c:v>
                </c:pt>
                <c:pt idx="56">
                  <c:v>Junior BI Developer</c:v>
                </c:pt>
                <c:pt idx="57">
                  <c:v>Junior Data Science Consultant</c:v>
                </c:pt>
                <c:pt idx="58">
                  <c:v>Junior Data scientist (Available for Contracts)</c:v>
                </c:pt>
                <c:pt idx="59">
                  <c:v>Junior Web Developer</c:v>
                </c:pt>
                <c:pt idx="60">
                  <c:v>Learner</c:v>
                </c:pt>
                <c:pt idx="61">
                  <c:v>Looking for a vacancy as a BI Developer</c:v>
                </c:pt>
                <c:pt idx="62">
                  <c:v>Machine Learning Freelancer</c:v>
                </c:pt>
                <c:pt idx="63">
                  <c:v>Machine learning Instructor</c:v>
                </c:pt>
                <c:pt idx="64">
                  <c:v>Machine Learning Researcher</c:v>
                </c:pt>
                <c:pt idx="65">
                  <c:v>Manager</c:v>
                </c:pt>
                <c:pt idx="66">
                  <c:v>Marketing Manager</c:v>
                </c:pt>
                <c:pt idx="67">
                  <c:v>Marketing Professional Course</c:v>
                </c:pt>
                <c:pt idx="68">
                  <c:v>Media Account Manager</c:v>
                </c:pt>
                <c:pt idx="69">
                  <c:v>Medical Sales Representative</c:v>
                </c:pt>
                <c:pt idx="70">
                  <c:v>Military Reserve Officer</c:v>
                </c:pt>
                <c:pt idx="71">
                  <c:v>Network engineer</c:v>
                </c:pt>
                <c:pt idx="72">
                  <c:v>Online Instructor</c:v>
                </c:pt>
                <c:pt idx="73">
                  <c:v>PM Analyst</c:v>
                </c:pt>
                <c:pt idx="74">
                  <c:v>Power Bi Developer</c:v>
                </c:pt>
                <c:pt idx="75">
                  <c:v>Process Improvement Coordinator</c:v>
                </c:pt>
                <c:pt idx="76">
                  <c:v>Programmer</c:v>
                </c:pt>
                <c:pt idx="77">
                  <c:v>Project Engineer</c:v>
                </c:pt>
                <c:pt idx="78">
                  <c:v>Sales Representative</c:v>
                </c:pt>
                <c:pt idx="79">
                  <c:v>Senior Data Analyst</c:v>
                </c:pt>
                <c:pt idx="80">
                  <c:v>Senior Data Analyst and Sales Operations Analyst</c:v>
                </c:pt>
                <c:pt idx="81">
                  <c:v>Senior Data Management Engineer</c:v>
                </c:pt>
                <c:pt idx="82">
                  <c:v>Senior Data Scientist</c:v>
                </c:pt>
                <c:pt idx="83">
                  <c:v>Senior- Enterprise Sales Development</c:v>
                </c:pt>
                <c:pt idx="84">
                  <c:v>Senior Machine Learning Engineer</c:v>
                </c:pt>
                <c:pt idx="85">
                  <c:v>six sigma green belt freelance trainer</c:v>
                </c:pt>
                <c:pt idx="86">
                  <c:v>Social Media Manager</c:v>
                </c:pt>
                <c:pt idx="87">
                  <c:v>Summer Internship</c:v>
                </c:pt>
                <c:pt idx="88">
                  <c:v>Svc Info Developer</c:v>
                </c:pt>
                <c:pt idx="89">
                  <c:v>System Software Developer</c:v>
                </c:pt>
                <c:pt idx="90">
                  <c:v>Technical Support Specialist</c:v>
                </c:pt>
                <c:pt idx="91">
                  <c:v>Technical Support Team Lead</c:v>
                </c:pt>
                <c:pt idx="92">
                  <c:v>Testing Trainee</c:v>
                </c:pt>
                <c:pt idx="93">
                  <c:v>Trainee</c:v>
                </c:pt>
              </c:strCache>
            </c:strRef>
          </c:cat>
          <c:val>
            <c:numRef>
              <c:f>Sheet6!$D$4:$D$97</c:f>
              <c:numCache>
                <c:formatCode>General</c:formatCode>
                <c:ptCount val="94"/>
                <c:pt idx="0">
                  <c:v>23</c:v>
                </c:pt>
                <c:pt idx="1">
                  <c:v>5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56-4743-9BC4-C9A9A354E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08797487"/>
        <c:axId val="408806639"/>
      </c:barChart>
      <c:catAx>
        <c:axId val="408797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806639"/>
        <c:crosses val="autoZero"/>
        <c:auto val="1"/>
        <c:lblAlgn val="ctr"/>
        <c:lblOffset val="100"/>
        <c:noMultiLvlLbl val="0"/>
      </c:catAx>
      <c:valAx>
        <c:axId val="40880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97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[Connections.xlsx]Sheet7!PivotTable5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Sheet7!$A$4:$A$107</c:f>
              <c:strCache>
                <c:ptCount val="103"/>
                <c:pt idx="0">
                  <c:v>_VOIS</c:v>
                </c:pt>
                <c:pt idx="1">
                  <c:v>360Imaging</c:v>
                </c:pt>
                <c:pt idx="2">
                  <c:v>4Sale International Co.</c:v>
                </c:pt>
                <c:pt idx="3">
                  <c:v>Abu Dhabi Islamic Bank - Egypt</c:v>
                </c:pt>
                <c:pt idx="4">
                  <c:v>Academy</c:v>
                </c:pt>
                <c:pt idx="5">
                  <c:v>ACTEL communications S.A.E</c:v>
                </c:pt>
                <c:pt idx="6">
                  <c:v>AHBS</c:v>
                </c:pt>
                <c:pt idx="7">
                  <c:v>AluNile</c:v>
                </c:pt>
                <c:pt idx="8">
                  <c:v>AMAN Holding</c:v>
                </c:pt>
                <c:pt idx="9">
                  <c:v>AmCham Egypt</c:v>
                </c:pt>
                <c:pt idx="10">
                  <c:v>AMIT Learning</c:v>
                </c:pt>
                <c:pt idx="11">
                  <c:v>AntWalk</c:v>
                </c:pt>
                <c:pt idx="12">
                  <c:v>Arafa market</c:v>
                </c:pt>
                <c:pt idx="13">
                  <c:v>Atos</c:v>
                </c:pt>
                <c:pt idx="14">
                  <c:v>Available for new opportunties</c:v>
                </c:pt>
                <c:pt idx="15">
                  <c:v>Badgewell</c:v>
                </c:pt>
                <c:pt idx="16">
                  <c:v>BBI</c:v>
                </c:pt>
                <c:pt idx="17">
                  <c:v>BBI Consultancy</c:v>
                </c:pt>
                <c:pt idx="18">
                  <c:v>Beyond Limits</c:v>
                </c:pt>
                <c:pt idx="19">
                  <c:v>Confidential</c:v>
                </c:pt>
                <c:pt idx="20">
                  <c:v>CORELIA</c:v>
                </c:pt>
                <c:pt idx="21">
                  <c:v>Credit Agricole Egypt</c:v>
                </c:pt>
                <c:pt idx="22">
                  <c:v>Cyshield</c:v>
                </c:pt>
                <c:pt idx="23">
                  <c:v>Dawarha</c:v>
                </c:pt>
                <c:pt idx="24">
                  <c:v>Deliveroo</c:v>
                </c:pt>
                <c:pt idx="25">
                  <c:v>Divacco</c:v>
                </c:pt>
                <c:pt idx="26">
                  <c:v>DXC Technology</c:v>
                </c:pt>
                <c:pt idx="27">
                  <c:v>EGbank</c:v>
                </c:pt>
                <c:pt idx="28">
                  <c:v>Egypt Sunmarine Yachts</c:v>
                </c:pt>
                <c:pt idx="29">
                  <c:v>Egyptian Armed Forces</c:v>
                </c:pt>
                <c:pt idx="30">
                  <c:v>EJADA</c:v>
                </c:pt>
                <c:pt idx="31">
                  <c:v>El motaheda group</c:v>
                </c:pt>
                <c:pt idx="32">
                  <c:v>Epsilon AI</c:v>
                </c:pt>
                <c:pt idx="33">
                  <c:v>Etisalat Egypt</c:v>
                </c:pt>
                <c:pt idx="34">
                  <c:v>EVA pharma</c:v>
                </c:pt>
                <c:pt idx="35">
                  <c:v>Excellent Protection</c:v>
                </c:pt>
                <c:pt idx="36">
                  <c:v>EYouth</c:v>
                </c:pt>
                <c:pt idx="37">
                  <c:v>Faculty of Computer and information</c:v>
                </c:pt>
                <c:pt idx="38">
                  <c:v>Faculty of Computers and Information - Cairo University</c:v>
                </c:pt>
                <c:pt idx="39">
                  <c:v>Faculty of Engineering, Alexandria University, Egypt</c:v>
                </c:pt>
                <c:pt idx="40">
                  <c:v>Fingerprint Consultancy</c:v>
                </c:pt>
                <c:pt idx="41">
                  <c:v>Freelance</c:v>
                </c:pt>
                <c:pt idx="42">
                  <c:v>G2K Group</c:v>
                </c:pt>
                <c:pt idx="43">
                  <c:v>GDSC - Google Developer Student Club Al-azhar University</c:v>
                </c:pt>
                <c:pt idx="44">
                  <c:v>Halan</c:v>
                </c:pt>
                <c:pt idx="45">
                  <c:v>Henkel</c:v>
                </c:pt>
                <c:pt idx="46">
                  <c:v>Huawei</c:v>
                </c:pt>
                <c:pt idx="47">
                  <c:v>HYVE Technology Consulting</c:v>
                </c:pt>
                <c:pt idx="48">
                  <c:v>IBM</c:v>
                </c:pt>
                <c:pt idx="49">
                  <c:v>IME</c:v>
                </c:pt>
                <c:pt idx="50">
                  <c:v>import ai</c:v>
                </c:pt>
                <c:pt idx="51">
                  <c:v>IN3</c:v>
                </c:pt>
                <c:pt idx="52">
                  <c:v>Incorta</c:v>
                </c:pt>
                <c:pt idx="53">
                  <c:v>Information Technology Institute (ITI)</c:v>
                </c:pt>
                <c:pt idx="54">
                  <c:v>Inspire for Solutions Development</c:v>
                </c:pt>
                <c:pt idx="55">
                  <c:v>Julfar Consultancy Services</c:v>
                </c:pt>
                <c:pt idx="56">
                  <c:v>Kaggle</c:v>
                </c:pt>
                <c:pt idx="57">
                  <c:v>KAMS for Engineering &amp; Contracting</c:v>
                </c:pt>
                <c:pt idx="58">
                  <c:v>KDnuggets</c:v>
                </c:pt>
                <c:pt idx="59">
                  <c:v>KHABEER Group</c:v>
                </c:pt>
                <c:pt idx="60">
                  <c:v>Khamsat.com</c:v>
                </c:pt>
                <c:pt idx="61">
                  <c:v>Learning Area</c:v>
                </c:pt>
                <c:pt idx="62">
                  <c:v>LetsGrowMore</c:v>
                </c:pt>
                <c:pt idx="63">
                  <c:v>Machine Learning 1 Limited</c:v>
                </c:pt>
                <c:pt idx="64">
                  <c:v>Machinfy</c:v>
                </c:pt>
                <c:pt idx="65">
                  <c:v>MaxAB</c:v>
                </c:pt>
                <c:pt idx="66">
                  <c:v>Ministry of Communications and Information Technology (MCIT), Egypt</c:v>
                </c:pt>
                <c:pt idx="67">
                  <c:v>Modern Sciences and Arts University</c:v>
                </c:pt>
                <c:pt idx="68">
                  <c:v>MoneyFellows</c:v>
                </c:pt>
                <c:pt idx="69">
                  <c:v>N/A</c:v>
                </c:pt>
                <c:pt idx="70">
                  <c:v>NAMAA SOLUTIONS</c:v>
                </c:pt>
                <c:pt idx="71">
                  <c:v>Nana</c:v>
                </c:pt>
                <c:pt idx="72">
                  <c:v>National Telecommunication Institute (NTI)</c:v>
                </c:pt>
                <c:pt idx="73">
                  <c:v>National Telecommunications Regulatory Authority (NTRA) of Egypt</c:v>
                </c:pt>
                <c:pt idx="74">
                  <c:v>Nile University</c:v>
                </c:pt>
                <c:pt idx="75">
                  <c:v>Oracle</c:v>
                </c:pt>
                <c:pt idx="76">
                  <c:v>Orange Egypt</c:v>
                </c:pt>
                <c:pt idx="77">
                  <c:v>Paperspace</c:v>
                </c:pt>
                <c:pt idx="78">
                  <c:v>Paymob</c:v>
                </c:pt>
                <c:pt idx="79">
                  <c:v>Phoenix Consulting Egy</c:v>
                </c:pt>
                <c:pt idx="80">
                  <c:v>Proactivesoft</c:v>
                </c:pt>
                <c:pt idx="81">
                  <c:v>Rasan</c:v>
                </c:pt>
                <c:pt idx="82">
                  <c:v>Rasan Information Technology</c:v>
                </c:pt>
                <c:pt idx="83">
                  <c:v>SAS</c:v>
                </c:pt>
                <c:pt idx="84">
                  <c:v>Self employed</c:v>
                </c:pt>
                <c:pt idx="85">
                  <c:v>Shaheen Group for Food Industries</c:v>
                </c:pt>
                <c:pt idx="86">
                  <c:v>Swvl</c:v>
                </c:pt>
                <c:pt idx="87">
                  <c:v>Systems Egypt</c:v>
                </c:pt>
                <c:pt idx="88">
                  <c:v>Tanta University</c:v>
                </c:pt>
                <c:pt idx="89">
                  <c:v>Technocolabs Softwares</c:v>
                </c:pt>
                <c:pt idx="90">
                  <c:v>Telecom Egypt</c:v>
                </c:pt>
                <c:pt idx="91">
                  <c:v>Teleperformance</c:v>
                </c:pt>
                <c:pt idx="92">
                  <c:v>The Food Lab</c:v>
                </c:pt>
                <c:pt idx="93">
                  <c:v>The Sparks Foundation</c:v>
                </c:pt>
                <c:pt idx="94">
                  <c:v>TIEC Accelerator Program</c:v>
                </c:pt>
                <c:pt idx="95">
                  <c:v>Tungsten Media</c:v>
                </c:pt>
                <c:pt idx="96">
                  <c:v>Unilever</c:v>
                </c:pt>
                <c:pt idx="97">
                  <c:v>Upwork</c:v>
                </c:pt>
                <c:pt idx="98">
                  <c:v>Valeo</c:v>
                </c:pt>
                <c:pt idx="99">
                  <c:v>Viatris</c:v>
                </c:pt>
                <c:pt idx="100">
                  <c:v>Vodafone</c:v>
                </c:pt>
                <c:pt idx="101">
                  <c:v>WOREX TECHNOLOGY</c:v>
                </c:pt>
                <c:pt idx="102">
                  <c:v>Zakat, Tax and Customs Authority</c:v>
                </c:pt>
              </c:strCache>
            </c:strRef>
          </c:cat>
          <c:val>
            <c:numRef>
              <c:f>Sheet7!$B$4:$B$107</c:f>
              <c:numCache>
                <c:formatCode>General</c:formatCode>
                <c:ptCount val="103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5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5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6</c:v>
                </c:pt>
                <c:pt idx="98">
                  <c:v>1</c:v>
                </c:pt>
                <c:pt idx="99">
                  <c:v>1</c:v>
                </c:pt>
                <c:pt idx="100">
                  <c:v>6</c:v>
                </c:pt>
                <c:pt idx="101">
                  <c:v>2</c:v>
                </c:pt>
                <c:pt idx="10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6-4251-9E34-A1BB17DFB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4721759"/>
        <c:axId val="494723007"/>
      </c:barChart>
      <c:catAx>
        <c:axId val="4947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23007"/>
        <c:crosses val="autoZero"/>
        <c:auto val="1"/>
        <c:lblAlgn val="ctr"/>
        <c:lblOffset val="100"/>
        <c:noMultiLvlLbl val="0"/>
      </c:catAx>
      <c:valAx>
        <c:axId val="49472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Company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Sheet7!$D$25</c:f>
              <c:strCache>
                <c:ptCount val="1"/>
                <c:pt idx="0">
                  <c:v>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Sheet7!$C$26:$C$128</c:f>
              <c:strCache>
                <c:ptCount val="103"/>
                <c:pt idx="0">
                  <c:v>_VOIS</c:v>
                </c:pt>
                <c:pt idx="1">
                  <c:v>Upwork</c:v>
                </c:pt>
                <c:pt idx="2">
                  <c:v>Vodafone</c:v>
                </c:pt>
                <c:pt idx="3">
                  <c:v>Information Technology Institute (ITI)</c:v>
                </c:pt>
                <c:pt idx="4">
                  <c:v>The Sparks Foundation</c:v>
                </c:pt>
                <c:pt idx="5">
                  <c:v>BBI</c:v>
                </c:pt>
                <c:pt idx="6">
                  <c:v>EJADA</c:v>
                </c:pt>
                <c:pt idx="7">
                  <c:v>Freelance</c:v>
                </c:pt>
                <c:pt idx="8">
                  <c:v>BBI Consultancy</c:v>
                </c:pt>
                <c:pt idx="9">
                  <c:v>AHBS</c:v>
                </c:pt>
                <c:pt idx="10">
                  <c:v>Faculty of Computers and Information - Cairo University</c:v>
                </c:pt>
                <c:pt idx="11">
                  <c:v>Halan</c:v>
                </c:pt>
                <c:pt idx="12">
                  <c:v>IME</c:v>
                </c:pt>
                <c:pt idx="13">
                  <c:v>National Telecommunication Institute (NTI)</c:v>
                </c:pt>
                <c:pt idx="14">
                  <c:v>Telecom Egypt</c:v>
                </c:pt>
                <c:pt idx="15">
                  <c:v>WOREX TECHNOLOGY</c:v>
                </c:pt>
                <c:pt idx="16">
                  <c:v>360Imaging</c:v>
                </c:pt>
                <c:pt idx="17">
                  <c:v>4Sale International Co.</c:v>
                </c:pt>
                <c:pt idx="18">
                  <c:v>Abu Dhabi Islamic Bank - Egypt</c:v>
                </c:pt>
                <c:pt idx="19">
                  <c:v>Academy</c:v>
                </c:pt>
                <c:pt idx="20">
                  <c:v>ACTEL communications S.A.E</c:v>
                </c:pt>
                <c:pt idx="21">
                  <c:v>AluNile</c:v>
                </c:pt>
                <c:pt idx="22">
                  <c:v>AMAN Holding</c:v>
                </c:pt>
                <c:pt idx="23">
                  <c:v>AmCham Egypt</c:v>
                </c:pt>
                <c:pt idx="24">
                  <c:v>AMIT Learning</c:v>
                </c:pt>
                <c:pt idx="25">
                  <c:v>AntWalk</c:v>
                </c:pt>
                <c:pt idx="26">
                  <c:v>Arafa market</c:v>
                </c:pt>
                <c:pt idx="27">
                  <c:v>Atos</c:v>
                </c:pt>
                <c:pt idx="28">
                  <c:v>Available for new opportunties</c:v>
                </c:pt>
                <c:pt idx="29">
                  <c:v>Badgewell</c:v>
                </c:pt>
                <c:pt idx="30">
                  <c:v>Beyond Limits</c:v>
                </c:pt>
                <c:pt idx="31">
                  <c:v>Confidential</c:v>
                </c:pt>
                <c:pt idx="32">
                  <c:v>CORELIA</c:v>
                </c:pt>
                <c:pt idx="33">
                  <c:v>Credit Agricole Egypt</c:v>
                </c:pt>
                <c:pt idx="34">
                  <c:v>Cyshield</c:v>
                </c:pt>
                <c:pt idx="35">
                  <c:v>Dawarha</c:v>
                </c:pt>
                <c:pt idx="36">
                  <c:v>Deliveroo</c:v>
                </c:pt>
                <c:pt idx="37">
                  <c:v>Divacco</c:v>
                </c:pt>
                <c:pt idx="38">
                  <c:v>DXC Technology</c:v>
                </c:pt>
                <c:pt idx="39">
                  <c:v>EGbank</c:v>
                </c:pt>
                <c:pt idx="40">
                  <c:v>Egypt Sunmarine Yachts</c:v>
                </c:pt>
                <c:pt idx="41">
                  <c:v>Egyptian Armed Forces</c:v>
                </c:pt>
                <c:pt idx="42">
                  <c:v>El motaheda group</c:v>
                </c:pt>
                <c:pt idx="43">
                  <c:v>Epsilon AI</c:v>
                </c:pt>
                <c:pt idx="44">
                  <c:v>Etisalat Egypt</c:v>
                </c:pt>
                <c:pt idx="45">
                  <c:v>EVA pharma</c:v>
                </c:pt>
                <c:pt idx="46">
                  <c:v>Excellent Protection</c:v>
                </c:pt>
                <c:pt idx="47">
                  <c:v>EYouth</c:v>
                </c:pt>
                <c:pt idx="48">
                  <c:v>Faculty of Computer and information</c:v>
                </c:pt>
                <c:pt idx="49">
                  <c:v>Faculty of Engineering, Alexandria University, Egypt</c:v>
                </c:pt>
                <c:pt idx="50">
                  <c:v>Fingerprint Consultancy</c:v>
                </c:pt>
                <c:pt idx="51">
                  <c:v>G2K Group</c:v>
                </c:pt>
                <c:pt idx="52">
                  <c:v>GDSC - Google Developer Student Club Al-azhar University</c:v>
                </c:pt>
                <c:pt idx="53">
                  <c:v>Henkel</c:v>
                </c:pt>
                <c:pt idx="54">
                  <c:v>Huawei</c:v>
                </c:pt>
                <c:pt idx="55">
                  <c:v>HYVE Technology Consulting</c:v>
                </c:pt>
                <c:pt idx="56">
                  <c:v>IBM</c:v>
                </c:pt>
                <c:pt idx="57">
                  <c:v>import ai</c:v>
                </c:pt>
                <c:pt idx="58">
                  <c:v>IN3</c:v>
                </c:pt>
                <c:pt idx="59">
                  <c:v>Incorta</c:v>
                </c:pt>
                <c:pt idx="60">
                  <c:v>Inspire for Solutions Development</c:v>
                </c:pt>
                <c:pt idx="61">
                  <c:v>Julfar Consultancy Services</c:v>
                </c:pt>
                <c:pt idx="62">
                  <c:v>Kaggle</c:v>
                </c:pt>
                <c:pt idx="63">
                  <c:v>KAMS for Engineering &amp; Contracting</c:v>
                </c:pt>
                <c:pt idx="64">
                  <c:v>KDnuggets</c:v>
                </c:pt>
                <c:pt idx="65">
                  <c:v>KHABEER Group</c:v>
                </c:pt>
                <c:pt idx="66">
                  <c:v>Khamsat.com</c:v>
                </c:pt>
                <c:pt idx="67">
                  <c:v>Learning Area</c:v>
                </c:pt>
                <c:pt idx="68">
                  <c:v>LetsGrowMore</c:v>
                </c:pt>
                <c:pt idx="69">
                  <c:v>Machine Learning 1 Limited</c:v>
                </c:pt>
                <c:pt idx="70">
                  <c:v>Machinfy</c:v>
                </c:pt>
                <c:pt idx="71">
                  <c:v>MaxAB</c:v>
                </c:pt>
                <c:pt idx="72">
                  <c:v>Ministry of Communications and Information Technology (MCIT), Egypt</c:v>
                </c:pt>
                <c:pt idx="73">
                  <c:v>Modern Sciences and Arts University</c:v>
                </c:pt>
                <c:pt idx="74">
                  <c:v>MoneyFellows</c:v>
                </c:pt>
                <c:pt idx="75">
                  <c:v>N/A</c:v>
                </c:pt>
                <c:pt idx="76">
                  <c:v>NAMAA SOLUTIONS</c:v>
                </c:pt>
                <c:pt idx="77">
                  <c:v>Nana</c:v>
                </c:pt>
                <c:pt idx="78">
                  <c:v>National Telecommunications Regulatory Authority (NTRA) of Egypt</c:v>
                </c:pt>
                <c:pt idx="79">
                  <c:v>Nile University</c:v>
                </c:pt>
                <c:pt idx="80">
                  <c:v>Oracle</c:v>
                </c:pt>
                <c:pt idx="81">
                  <c:v>Orange Egypt</c:v>
                </c:pt>
                <c:pt idx="82">
                  <c:v>Paperspace</c:v>
                </c:pt>
                <c:pt idx="83">
                  <c:v>Paymob</c:v>
                </c:pt>
                <c:pt idx="84">
                  <c:v>Phoenix Consulting Egy</c:v>
                </c:pt>
                <c:pt idx="85">
                  <c:v>Proactivesoft</c:v>
                </c:pt>
                <c:pt idx="86">
                  <c:v>Rasan</c:v>
                </c:pt>
                <c:pt idx="87">
                  <c:v>Rasan Information Technology</c:v>
                </c:pt>
                <c:pt idx="88">
                  <c:v>SAS</c:v>
                </c:pt>
                <c:pt idx="89">
                  <c:v>Self employed</c:v>
                </c:pt>
                <c:pt idx="90">
                  <c:v>Shaheen Group for Food Industries</c:v>
                </c:pt>
                <c:pt idx="91">
                  <c:v>Swvl</c:v>
                </c:pt>
                <c:pt idx="92">
                  <c:v>Systems Egypt</c:v>
                </c:pt>
                <c:pt idx="93">
                  <c:v>Tanta University</c:v>
                </c:pt>
                <c:pt idx="94">
                  <c:v>Technocolabs Softwares</c:v>
                </c:pt>
                <c:pt idx="95">
                  <c:v>Teleperformance</c:v>
                </c:pt>
                <c:pt idx="96">
                  <c:v>The Food Lab</c:v>
                </c:pt>
                <c:pt idx="97">
                  <c:v>TIEC Accelerator Program</c:v>
                </c:pt>
                <c:pt idx="98">
                  <c:v>Tungsten Media</c:v>
                </c:pt>
                <c:pt idx="99">
                  <c:v>Unilever</c:v>
                </c:pt>
                <c:pt idx="100">
                  <c:v>Valeo</c:v>
                </c:pt>
                <c:pt idx="101">
                  <c:v>Viatris</c:v>
                </c:pt>
                <c:pt idx="102">
                  <c:v>Zakat, Tax and Customs Authority</c:v>
                </c:pt>
              </c:strCache>
            </c:strRef>
          </c:cat>
          <c:val>
            <c:numRef>
              <c:f>Sheet7!$D$26:$D$128</c:f>
              <c:numCache>
                <c:formatCode>General</c:formatCode>
                <c:ptCount val="10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7-40D2-8917-0A57B1F5F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494726335"/>
        <c:axId val="494724671"/>
      </c:barChart>
      <c:catAx>
        <c:axId val="494726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24671"/>
        <c:crosses val="autoZero"/>
        <c:auto val="1"/>
        <c:lblAlgn val="ctr"/>
        <c:lblOffset val="100"/>
        <c:noMultiLvlLbl val="0"/>
      </c:catAx>
      <c:valAx>
        <c:axId val="49472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2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0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75000"/>
      </a:schemeClr>
    </cs:fontRef>
    <cs:spPr>
      <a:solidFill>
        <a:schemeClr val="dk1">
          <a:lumMod val="75000"/>
          <a:lumOff val="25000"/>
        </a:schemeClr>
      </a:solidFill>
      <a:ln>
        <a:solidFill>
          <a:schemeClr val="lt1">
            <a:lumMod val="75000"/>
          </a:schemeClr>
        </a:solidFill>
      </a:ln>
      <a:effectLst>
        <a:glow rad="63500">
          <a:schemeClr val="lt1">
            <a:lumMod val="75000"/>
            <a:alpha val="15000"/>
          </a:schemeClr>
        </a:glow>
      </a:effectLst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69804"/>
        </a:schemeClr>
      </a:solidFill>
      <a:ln w="9525" cap="flat" cmpd="sng" algn="ctr">
        <a:solidFill>
          <a:schemeClr val="phClr">
            <a:alpha val="69804"/>
          </a:schemeClr>
        </a:solidFill>
        <a:miter lim="800000"/>
      </a:ln>
      <a:effectLst>
        <a:glow rad="76200">
          <a:schemeClr val="phClr">
            <a:satMod val="175000"/>
            <a:alpha val="34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</a:ln>
      <a:effectLst>
        <a:glow rad="76200">
          <a:schemeClr val="phClr">
            <a:satMod val="175000"/>
            <a:alpha val="3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0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357187</xdr:colOff>
      <xdr:row>2</xdr:row>
      <xdr:rowOff>61912</xdr:rowOff>
    </xdr:from>
    <xdr:to>
      <xdr:col>10</xdr:col>
      <xdr:colOff>52387</xdr:colOff>
      <xdr:row>16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54ED341-2836-610B-032E-AA6C777D0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0</xdr:row>
      <xdr:rowOff>133349</xdr:rowOff>
    </xdr:from>
    <xdr:to>
      <xdr:col>20</xdr:col>
      <xdr:colOff>333375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B4B3C5-9E2C-7B1C-C88C-ECAE64C11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176212</xdr:colOff>
      <xdr:row>17</xdr:row>
      <xdr:rowOff>138112</xdr:rowOff>
    </xdr:from>
    <xdr:to>
      <xdr:col>15</xdr:col>
      <xdr:colOff>347662</xdr:colOff>
      <xdr:row>32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DF6CE5-6613-76BA-BA24-08CAF36AD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0</xdr:rowOff>
    </xdr:from>
    <xdr:to>
      <xdr:col>10</xdr:col>
      <xdr:colOff>371475</xdr:colOff>
      <xdr:row>20</xdr:row>
      <xdr:rowOff>9525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9BD5DAC6-4EE6-F2AA-4D6C-9F58C5915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714374</xdr:colOff>
      <xdr:row>20</xdr:row>
      <xdr:rowOff>152400</xdr:rowOff>
    </xdr:from>
    <xdr:to>
      <xdr:col>12</xdr:col>
      <xdr:colOff>552450</xdr:colOff>
      <xdr:row>40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D6743C-0BFD-A87E-9423-81E4469AF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61912</xdr:rowOff>
    </xdr:from>
    <xdr:to>
      <xdr:col>9</xdr:col>
      <xdr:colOff>495300</xdr:colOff>
      <xdr:row>18</xdr:row>
      <xdr:rowOff>138112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D6FEF08F-487F-2882-FDDD-68CCBDB488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233362</xdr:colOff>
      <xdr:row>4</xdr:row>
      <xdr:rowOff>14287</xdr:rowOff>
    </xdr:from>
    <xdr:to>
      <xdr:col>17</xdr:col>
      <xdr:colOff>538162</xdr:colOff>
      <xdr:row>18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A56899-B4C3-4CB6-CAD0-46D3DDB28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1</xdr:row>
      <xdr:rowOff>19050</xdr:rowOff>
    </xdr:from>
    <xdr:to>
      <xdr:col>12</xdr:col>
      <xdr:colOff>581025</xdr:colOff>
      <xdr:row>18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CEB54A-658D-0CC8-8CEF-2AE39BE5F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347662</xdr:colOff>
      <xdr:row>18</xdr:row>
      <xdr:rowOff>52386</xdr:rowOff>
    </xdr:from>
    <xdr:to>
      <xdr:col>13</xdr:col>
      <xdr:colOff>590550</xdr:colOff>
      <xdr:row>34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AFB456-A9F6-36B3-2610-E339F324A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266701</xdr:colOff>
      <xdr:row>2</xdr:row>
      <xdr:rowOff>57149</xdr:rowOff>
    </xdr:from>
    <xdr:to>
      <xdr:col>18</xdr:col>
      <xdr:colOff>552451</xdr:colOff>
      <xdr:row>22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897660-321D-43EB-92F5-15C33F1EE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371473</xdr:colOff>
      <xdr:row>22</xdr:row>
      <xdr:rowOff>19049</xdr:rowOff>
    </xdr:from>
    <xdr:to>
      <xdr:col>16</xdr:col>
      <xdr:colOff>238124</xdr:colOff>
      <xdr:row>50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39A394-212F-6C9A-BCF8-FC51AD538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466724</xdr:colOff>
      <xdr:row>0</xdr:row>
      <xdr:rowOff>161925</xdr:rowOff>
    </xdr:from>
    <xdr:to>
      <xdr:col>23</xdr:col>
      <xdr:colOff>590549</xdr:colOff>
      <xdr:row>21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692CC-2F9A-66F7-0D1F-ACE0542AE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85726</xdr:colOff>
      <xdr:row>25</xdr:row>
      <xdr:rowOff>0</xdr:rowOff>
    </xdr:from>
    <xdr:to>
      <xdr:col>13</xdr:col>
      <xdr:colOff>19052</xdr:colOff>
      <xdr:row>48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735016-A0D2-463B-99D8-20177470DB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baRaa" refreshedDate="44841.951309259261" createdVersion="8" refreshedVersion="8" minRefreshableVersion="3" recordCount="144" xr:uid="{E5E4B822-DAF5-4FD4-85C4-BB33B21A58A6}">
  <cacheSource type="worksheet">
    <worksheetSource name="Table1"/>
  </cacheSource>
  <cacheFields count="14">
    <cacheField name="User Index" numFmtId="0">
      <sharedItems containsSemiMixedTypes="0" containsString="0" containsNumber="1" containsInteger="1" minValue="1" maxValue="166"/>
    </cacheField>
    <cacheField name="First Name" numFmtId="0">
      <sharedItems/>
    </cacheField>
    <cacheField name="Last Name" numFmtId="0">
      <sharedItems/>
    </cacheField>
    <cacheField name="Email Address" numFmtId="0">
      <sharedItems/>
    </cacheField>
    <cacheField name="Modified_Company" numFmtId="0">
      <sharedItems/>
    </cacheField>
    <cacheField name="Company" numFmtId="0">
      <sharedItems/>
    </cacheField>
    <cacheField name="Position" numFmtId="0">
      <sharedItems/>
    </cacheField>
    <cacheField name="Connected_Month" numFmtId="0">
      <sharedItems/>
    </cacheField>
    <cacheField name="Day" numFmtId="0">
      <sharedItems/>
    </cacheField>
    <cacheField name="Year" numFmtId="0">
      <sharedItems count="2">
        <s v="2022"/>
        <s v="2021"/>
      </sharedItems>
    </cacheField>
    <cacheField name="week" numFmtId="0">
      <sharedItems containsSemiMixedTypes="0" containsString="0" containsNumber="1" containsInteger="1" minValue="9" maxValue="50"/>
    </cacheField>
    <cacheField name="Connected On" numFmtId="15">
      <sharedItems containsSemiMixedTypes="0" containsNonDate="0" containsDate="1" containsString="0" minDate="2021-04-08T00:00:00" maxDate="2022-10-05T00:00:00" count="57">
        <d v="2022-10-04T00:00:00"/>
        <d v="2022-09-21T00:00:00"/>
        <d v="2022-09-17T00:00:00"/>
        <d v="2022-06-18T00:00:00"/>
        <d v="2022-05-18T00:00:00"/>
        <d v="2022-05-05T00:00:00"/>
        <d v="2022-04-21T00:00:00"/>
        <d v="2022-04-19T00:00:00"/>
        <d v="2022-04-17T00:00:00"/>
        <d v="2022-04-16T00:00:00"/>
        <d v="2022-04-15T00:00:00"/>
        <d v="2022-04-14T00:00:00"/>
        <d v="2022-04-13T00:00:00"/>
        <d v="2022-04-12T00:00:00"/>
        <d v="2022-04-07T00:00:00"/>
        <d v="2022-04-06T00:00:00"/>
        <d v="2022-04-04T00:00:00"/>
        <d v="2022-04-01T00:00:00"/>
        <d v="2022-03-31T00:00:00"/>
        <d v="2022-03-24T00:00:00"/>
        <d v="2022-03-22T00:00:00"/>
        <d v="2022-03-20T00:00:00"/>
        <d v="2022-03-17T00:00:00"/>
        <d v="2022-03-09T00:00:00"/>
        <d v="2022-03-08T00:00:00"/>
        <d v="2022-03-05T00:00:00"/>
        <d v="2022-03-01T00:00:00"/>
        <d v="2022-02-24T00:00:00"/>
        <d v="2021-12-06T00:00:00"/>
        <d v="2021-11-24T00:00:00"/>
        <d v="2021-11-16T00:00:00"/>
        <d v="2021-11-15T00:00:00"/>
        <d v="2021-11-09T00:00:00"/>
        <d v="2021-11-04T00:00:00"/>
        <d v="2021-10-26T00:00:00"/>
        <d v="2021-10-22T00:00:00"/>
        <d v="2021-10-20T00:00:00"/>
        <d v="2021-10-19T00:00:00"/>
        <d v="2021-10-17T00:00:00"/>
        <d v="2021-10-16T00:00:00"/>
        <d v="2021-08-23T00:00:00"/>
        <d v="2021-06-23T00:00:00"/>
        <d v="2021-06-21T00:00:00"/>
        <d v="2021-06-06T00:00:00"/>
        <d v="2021-05-06T00:00:00"/>
        <d v="2021-05-05T00:00:00"/>
        <d v="2021-04-29T00:00:00"/>
        <d v="2021-04-27T00:00:00"/>
        <d v="2021-04-17T00:00:00"/>
        <d v="2021-04-16T00:00:00"/>
        <d v="2021-04-15T00:00:00"/>
        <d v="2021-04-14T00:00:00"/>
        <d v="2021-04-12T00:00:00"/>
        <d v="2021-04-11T00:00:00"/>
        <d v="2021-04-10T00:00:00"/>
        <d v="2021-04-09T00:00:00"/>
        <d v="2021-04-08T00:00:00"/>
      </sharedItems>
      <fieldGroup par="13" base="11">
        <rangePr groupBy="months" startDate="2021-04-08T00:00:00" endDate="2022-10-05T00:00:00"/>
        <groupItems count="14">
          <s v="&lt;4/8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5/2022"/>
        </groupItems>
      </fieldGroup>
    </cacheField>
    <cacheField name="Quarters" numFmtId="0" databaseField="0">
      <fieldGroup base="11">
        <rangePr groupBy="quarters" startDate="2021-04-08T00:00:00" endDate="2022-10-05T00:00:00"/>
        <groupItems count="6">
          <s v="&lt;4/8/2021"/>
          <s v="Qtr1"/>
          <s v="Qtr2"/>
          <s v="Qtr3"/>
          <s v="Qtr4"/>
          <s v="&gt;10/5/2022"/>
        </groupItems>
      </fieldGroup>
    </cacheField>
    <cacheField name="Years" numFmtId="0" databaseField="0">
      <fieldGroup base="11">
        <rangePr groupBy="years" startDate="2021-04-08T00:00:00" endDate="2022-10-05T00:00:00"/>
        <groupItems count="4">
          <s v="&lt;4/8/2021"/>
          <s v="2021"/>
          <s v="2022"/>
          <s v="&gt;10/5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baRaa" refreshedDate="44842.065254050925" backgroundQuery="1" createdVersion="8" refreshedVersion="8" minRefreshableVersion="3" recordCount="0" supportSubquery="1" supportAdvancedDrill="1" xr:uid="{E1B1F5C7-ADE9-449D-9390-F9CE2E2E4C12}">
  <cacheSource type="external" connectionId="1"/>
  <cacheFields count="2">
    <cacheField name="[Measures].[Count of User Index]" caption="Count of User Index" numFmtId="0" hierarchy="14" level="32767"/>
    <cacheField name="[Table1].[Modified_Company].[Modified_Company]" caption="Modified_Company" numFmtId="0" hierarchy="4" level="1">
      <sharedItems count="103">
        <s v="_VOIS"/>
        <s v="360Imaging"/>
        <s v="4Sale International Co."/>
        <s v="Abu Dhabi Islamic Bank - Egypt"/>
        <s v="Academy"/>
        <s v="ACTEL communications S.A.E"/>
        <s v="AHBS"/>
        <s v="AluNile"/>
        <s v="AMAN Holding"/>
        <s v="AmCham Egypt"/>
        <s v="AMIT Learning"/>
        <s v="AntWalk"/>
        <s v="Arafa market"/>
        <s v="Atos"/>
        <s v="Available for new opportunties"/>
        <s v="Badgewell"/>
        <s v="BBI"/>
        <s v="BBI Consultancy"/>
        <s v="Beyond Limits"/>
        <s v="Confidential"/>
        <s v="CORELIA"/>
        <s v="Credit Agricole Egypt"/>
        <s v="Cyshield"/>
        <s v="Dawarha"/>
        <s v="Deliveroo"/>
        <s v="Divacco"/>
        <s v="DXC Technology"/>
        <s v="EGbank"/>
        <s v="Egypt Sunmarine Yachts"/>
        <s v="Egyptian Armed Forces"/>
        <s v="EJADA"/>
        <s v="El motaheda group"/>
        <s v="Epsilon AI"/>
        <s v="Etisalat Egypt"/>
        <s v="EVA pharma"/>
        <s v="Excellent Protection"/>
        <s v="EYouth"/>
        <s v="Faculty of Computer and information"/>
        <s v="Faculty of Computers and Information - Cairo University"/>
        <s v="Faculty of Engineering, Alexandria University, Egypt"/>
        <s v="Fingerprint Consultancy"/>
        <s v="Freelance"/>
        <s v="G2K Group"/>
        <s v="GDSC - Google Developer Student Club Al-azhar University"/>
        <s v="Halan"/>
        <s v="Henkel"/>
        <s v="Huawei"/>
        <s v="HYVE Technology Consulting"/>
        <s v="IBM"/>
        <s v="IME"/>
        <s v="import ai"/>
        <s v="IN3"/>
        <s v="Incorta"/>
        <s v="Information Technology Institute (ITI)"/>
        <s v="Inspire for Solutions Development"/>
        <s v="Julfar Consultancy Services"/>
        <s v="Kaggle"/>
        <s v="KAMS for Engineering &amp; Contracting"/>
        <s v="KDnuggets"/>
        <s v="KHABEER Group"/>
        <s v="Khamsat.com"/>
        <s v="Learning Area"/>
        <s v="LetsGrowMore"/>
        <s v="Machine Learning 1 Limited"/>
        <s v="Machinfy"/>
        <s v="MaxAB"/>
        <s v="Ministry of Communications and Information Technology (MCIT), Egypt"/>
        <s v="Modern Sciences and Arts University"/>
        <s v="MoneyFellows"/>
        <s v="N/A"/>
        <s v="NAMAA SOLUTIONS"/>
        <s v="Nana"/>
        <s v="National Telecommunication Institute (NTI)"/>
        <s v="National Telecommunications Regulatory Authority (NTRA) of Egypt"/>
        <s v="Nile University"/>
        <s v="Oracle"/>
        <s v="Orange Egypt"/>
        <s v="Paperspace"/>
        <s v="Paymob"/>
        <s v="Phoenix Consulting Egy"/>
        <s v="Proactivesoft"/>
        <s v="Rasan"/>
        <s v="Rasan Information Technology"/>
        <s v="SAS"/>
        <s v="Self employed"/>
        <s v="Shaheen Group for Food Industries"/>
        <s v="Swvl"/>
        <s v="Systems Egypt"/>
        <s v="Tanta University"/>
        <s v="Technocolabs Softwares"/>
        <s v="Telecom Egypt"/>
        <s v="Teleperformance"/>
        <s v="The Food Lab"/>
        <s v="The Sparks Foundation"/>
        <s v="TIEC Accelerator Program"/>
        <s v="Tungsten Media"/>
        <s v="Unilever"/>
        <s v="Upwork"/>
        <s v="Valeo"/>
        <s v="Viatris"/>
        <s v="Vodafone"/>
        <s v="WOREX TECHNOLOGY"/>
        <s v="Zakat, Tax and Customs Authority"/>
      </sharedItems>
    </cacheField>
  </cacheFields>
  <cacheHierarchies count="17">
    <cacheHierarchy uniqueName="[Table1].[User Index]" caption="User Index" attribute="1" defaultMemberUniqueName="[Table1].[User Index].[All]" allUniqueName="[Table1].[User Index].[All]" dimensionUniqueName="[Table1]" displayFolder="" count="0" memberValueDatatype="20" unbalanced="0"/>
    <cacheHierarchy uniqueName="[Table1].[First Name]" caption="First Name" attribute="1" defaultMemberUniqueName="[Table1].[First Name].[All]" allUniqueName="[Table1].[First Name].[All]" dimensionUniqueName="[Table1]" displayFolder="" count="0" memberValueDatatype="130" unbalanced="0"/>
    <cacheHierarchy uniqueName="[Table1].[Last Name]" caption="Last Name" attribute="1" defaultMemberUniqueName="[Table1].[Last Name].[All]" allUniqueName="[Table1].[Last Name].[All]" dimensionUniqueName="[Table1]" displayFolder="" count="0" memberValueDatatype="130" unbalanced="0"/>
    <cacheHierarchy uniqueName="[Table1].[Email Address]" caption="Email Address" attribute="1" defaultMemberUniqueName="[Table1].[Email Address].[All]" allUniqueName="[Table1].[Email Address].[All]" dimensionUniqueName="[Table1]" displayFolder="" count="0" memberValueDatatype="130" unbalanced="0"/>
    <cacheHierarchy uniqueName="[Table1].[Modified_Company]" caption="Modified_Company" attribute="1" defaultMemberUniqueName="[Table1].[Modified_Company].[All]" allUniqueName="[Table1].[Modified_Company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Company]" caption="Company" attribute="1" defaultMemberUniqueName="[Table1].[Company].[All]" allUniqueName="[Table1].[Company].[All]" dimensionUniqueName="[Table1]" displayFolder="" count="0" memberValueDatatype="130" unbalanced="0"/>
    <cacheHierarchy uniqueName="[Table1].[Position]" caption="Position" attribute="1" defaultMemberUniqueName="[Table1].[Position].[All]" allUniqueName="[Table1].[Position].[All]" dimensionUniqueName="[Table1]" displayFolder="" count="0" memberValueDatatype="130" unbalanced="0"/>
    <cacheHierarchy uniqueName="[Table1].[Connected_Month]" caption="Connected_Month" attribute="1" defaultMemberUniqueName="[Table1].[Connected_Month].[All]" allUniqueName="[Table1].[Connected_Month].[All]" dimensionUniqueName="[Table1]" displayFolder="" count="0" memberValueDatatype="130" unbalanced="0"/>
    <cacheHierarchy uniqueName="[Table1].[Day]" caption="Day" attribute="1" defaultMemberUniqueName="[Table1].[Day].[All]" allUniqueName="[Table1].[Day].[All]" dimensionUniqueName="[Table1]" displayFolder="" count="0" memberValueDatatype="130" unbalanced="0"/>
    <cacheHierarchy uniqueName="[Table1].[Year]" caption="Year" attribute="1" defaultMemberUniqueName="[Table1].[Year].[All]" allUniqueName="[Table1].[Year].[All]" dimensionUniqueName="[Table1]" displayFolder="" count="0" memberValueDatatype="130" unbalanced="0"/>
    <cacheHierarchy uniqueName="[Table1].[week]" caption="week" attribute="1" defaultMemberUniqueName="[Table1].[week].[All]" allUniqueName="[Table1].[week].[All]" dimensionUniqueName="[Table1]" displayFolder="" count="0" memberValueDatatype="20" unbalanced="0"/>
    <cacheHierarchy uniqueName="[Table1].[Connected On]" caption="Connected On" attribute="1" time="1" defaultMemberUniqueName="[Table1].[Connected On].[All]" allUniqueName="[Table1].[Connected On].[All]" dimensionUniqueName="[Table1]" displayFolder="" count="0" memberValueDatatype="7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User Index]" caption="Count of User Index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User Index]" caption="Sum of User Index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User Index]" caption="Max of User Index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baRaa" refreshedDate="44842.065256250004" backgroundQuery="1" createdVersion="8" refreshedVersion="8" minRefreshableVersion="3" recordCount="0" supportSubquery="1" supportAdvancedDrill="1" xr:uid="{AA0E76EF-236A-4101-862F-C9984B1E2375}">
  <cacheSource type="external" connectionId="1"/>
  <cacheFields count="2">
    <cacheField name="[Table1].[Position].[Position]" caption="Position" numFmtId="0" hierarchy="6" level="1">
      <sharedItems count="94">
        <s v=" computer vision &amp; IOT Intern"/>
        <s v="Accessibility Specialist"/>
        <s v="Accountant &amp; Administrative"/>
        <s v="Analytics Engineer"/>
        <s v="Artificial Intelligence Engineer"/>
        <s v="Assistant Manager Human Resources"/>
        <s v="B2B Data Analyst"/>
        <s v="BI Analyst"/>
        <s v="BI/ETL Developer"/>
        <s v="Big Data Engineer"/>
        <s v="Big Data Essentials Trainee"/>
        <s v="Big Data Intern"/>
        <s v="Business Analyst Team Lead"/>
        <s v="Business Intelligence &amp; Big Data Analyst"/>
        <s v="Business Intelligence Analyst"/>
        <s v="Business Intelligence Developer"/>
        <s v="Business Intelligence Developer | Support Engineer"/>
        <s v="Business Intelligence Engineer"/>
        <s v="Capacity Planning Engineer"/>
        <s v="Corporate Relations Officer"/>
        <s v="CTO - Unstructured Data Intelligence"/>
        <s v="Data Analyst"/>
        <s v="data analyst trainee"/>
        <s v="Data Analytics and Decision support"/>
        <s v="Data Engineer"/>
        <s v="Data Engineer &amp; BI"/>
        <s v="Data Engineer Graduate program"/>
        <s v="Data Engineering Team Lead"/>
        <s v="Data Extraction/Web Scraping"/>
        <s v="Data Management Consultant"/>
        <s v="Data Management Consultant At DAMAC Properties (On Site)"/>
        <s v="Data Management Specialist"/>
        <s v="Data Science"/>
        <s v="Data Science Intern"/>
        <s v="Data Scientist"/>
        <s v="Data Scientist Intern"/>
        <s v="Data Scientist, Editor-in-Chief"/>
        <s v="Database and BI Developer"/>
        <s v="Dotnet Developer"/>
        <s v="Drive Test Engineer"/>
        <s v="ETL Developer"/>
        <s v="Flutter Developer"/>
        <s v="Founder"/>
        <s v="Freelance Software Engineer"/>
        <s v="Head of Data Science"/>
        <s v="Head Of Operations"/>
        <s v="Intern at The Sparks Foundation"/>
        <s v="Intern Data engineer"/>
        <s v="Internship Trainee"/>
        <s v="iOS Developer"/>
        <s v="Junior BI Developer"/>
        <s v="Junior Data Science Consultant"/>
        <s v="Junior data scientist"/>
        <s v="Junior Data scientist (Available for Contracts)"/>
        <s v="Junior Web Developer"/>
        <s v="Learner"/>
        <s v="Looking for a vacancy as a BI Developer"/>
        <s v="Machine Learning Engineer"/>
        <s v="Machine Learning Freelancer"/>
        <s v="Machine learning Instructor"/>
        <s v="Machine Learning Researcher"/>
        <s v="Manager"/>
        <s v="Marketing Manager"/>
        <s v="Marketing Professional Course"/>
        <s v="Media Account Manager"/>
        <s v="Medical Sales Representative"/>
        <s v="Military Reserve Officer"/>
        <s v="Network engineer"/>
        <s v="Online Instructor"/>
        <s v="PM Analyst"/>
        <s v="Power Bi Developer"/>
        <s v="Process Improvement Coordinator"/>
        <s v="Programmer"/>
        <s v="Project Engineer"/>
        <s v="Sales Representative"/>
        <s v="Senior Data Analyst"/>
        <s v="Senior Data Analyst and Sales Operations Analyst"/>
        <s v="Senior Data Engineer"/>
        <s v="Senior Data Management Engineer"/>
        <s v="Senior Data Scientist"/>
        <s v="Senior- Enterprise Sales Development"/>
        <s v="Senior Machine Learning Engineer"/>
        <s v="six sigma green belt freelance trainer"/>
        <s v="Social Media Manager"/>
        <s v="Software Engineer"/>
        <s v="Student"/>
        <s v="Summer Internship"/>
        <s v="Svc Info Developer"/>
        <s v="System Software Developer"/>
        <s v="Teaching Assistant"/>
        <s v="Technical Support Specialist"/>
        <s v="Technical Support Team Lead"/>
        <s v="Testing Trainee"/>
        <s v="Trainee"/>
      </sharedItems>
    </cacheField>
    <cacheField name="[Measures].[Count of User Index]" caption="Count of User Index" numFmtId="0" hierarchy="14" level="32767"/>
  </cacheFields>
  <cacheHierarchies count="17">
    <cacheHierarchy uniqueName="[Table1].[User Index]" caption="User Index" attribute="1" defaultMemberUniqueName="[Table1].[User Index].[All]" allUniqueName="[Table1].[User Index].[All]" dimensionUniqueName="[Table1]" displayFolder="" count="0" memberValueDatatype="20" unbalanced="0"/>
    <cacheHierarchy uniqueName="[Table1].[First Name]" caption="First Name" attribute="1" defaultMemberUniqueName="[Table1].[First Name].[All]" allUniqueName="[Table1].[First Name].[All]" dimensionUniqueName="[Table1]" displayFolder="" count="0" memberValueDatatype="130" unbalanced="0"/>
    <cacheHierarchy uniqueName="[Table1].[Last Name]" caption="Last Name" attribute="1" defaultMemberUniqueName="[Table1].[Last Name].[All]" allUniqueName="[Table1].[Last Name].[All]" dimensionUniqueName="[Table1]" displayFolder="" count="0" memberValueDatatype="130" unbalanced="0"/>
    <cacheHierarchy uniqueName="[Table1].[Email Address]" caption="Email Address" attribute="1" defaultMemberUniqueName="[Table1].[Email Address].[All]" allUniqueName="[Table1].[Email Address].[All]" dimensionUniqueName="[Table1]" displayFolder="" count="0" memberValueDatatype="130" unbalanced="0"/>
    <cacheHierarchy uniqueName="[Table1].[Modified_Company]" caption="Modified_Company" attribute="1" defaultMemberUniqueName="[Table1].[Modified_Company].[All]" allUniqueName="[Table1].[Modified_Company].[All]" dimensionUniqueName="[Table1]" displayFolder="" count="0" memberValueDatatype="130" unbalanced="0"/>
    <cacheHierarchy uniqueName="[Table1].[Company]" caption="Company" attribute="1" defaultMemberUniqueName="[Table1].[Company].[All]" allUniqueName="[Table1].[Company].[All]" dimensionUniqueName="[Table1]" displayFolder="" count="0" memberValueDatatype="130" unbalanced="0"/>
    <cacheHierarchy uniqueName="[Table1].[Position]" caption="Position" attribute="1" defaultMemberUniqueName="[Table1].[Position].[All]" allUniqueName="[Table1].[Position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Connected_Month]" caption="Connected_Month" attribute="1" defaultMemberUniqueName="[Table1].[Connected_Month].[All]" allUniqueName="[Table1].[Connected_Month].[All]" dimensionUniqueName="[Table1]" displayFolder="" count="0" memberValueDatatype="130" unbalanced="0"/>
    <cacheHierarchy uniqueName="[Table1].[Day]" caption="Day" attribute="1" defaultMemberUniqueName="[Table1].[Day].[All]" allUniqueName="[Table1].[Day].[All]" dimensionUniqueName="[Table1]" displayFolder="" count="0" memberValueDatatype="130" unbalanced="0"/>
    <cacheHierarchy uniqueName="[Table1].[Year]" caption="Year" attribute="1" defaultMemberUniqueName="[Table1].[Year].[All]" allUniqueName="[Table1].[Year].[All]" dimensionUniqueName="[Table1]" displayFolder="" count="0" memberValueDatatype="130" unbalanced="0"/>
    <cacheHierarchy uniqueName="[Table1].[week]" caption="week" attribute="1" defaultMemberUniqueName="[Table1].[week].[All]" allUniqueName="[Table1].[week].[All]" dimensionUniqueName="[Table1]" displayFolder="" count="0" memberValueDatatype="20" unbalanced="0"/>
    <cacheHierarchy uniqueName="[Table1].[Connected On]" caption="Connected On" attribute="1" time="1" defaultMemberUniqueName="[Table1].[Connected On].[All]" allUniqueName="[Table1].[Connected On].[All]" dimensionUniqueName="[Table1]" displayFolder="" count="0" memberValueDatatype="7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User Index]" caption="Count of User Index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User Index]" caption="Sum of User Index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User Index]" caption="Max of User Index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baRaa" refreshedDate="44842.065263657409" backgroundQuery="1" createdVersion="8" refreshedVersion="8" minRefreshableVersion="3" recordCount="0" supportSubquery="1" supportAdvancedDrill="1" xr:uid="{8F20282A-1AD2-4D64-8700-6B265038CFE6}">
  <cacheSource type="external" connectionId="1"/>
  <cacheFields count="2">
    <cacheField name="[Measures].[Count of User Index]" caption="Count of User Index" numFmtId="0" hierarchy="14" level="32767"/>
    <cacheField name="[Table1].[Day].[Day]" caption="Day" numFmtId="0" hierarchy="8" level="1">
      <sharedItems count="7">
        <s v="Friday"/>
        <s v="Monday"/>
        <s v="Saturday"/>
        <s v="Sunday"/>
        <s v="Thursday"/>
        <s v="Tuesday"/>
        <s v="Wednesday"/>
      </sharedItems>
    </cacheField>
  </cacheFields>
  <cacheHierarchies count="17">
    <cacheHierarchy uniqueName="[Table1].[User Index]" caption="User Index" attribute="1" defaultMemberUniqueName="[Table1].[User Index].[All]" allUniqueName="[Table1].[User Index].[All]" dimensionUniqueName="[Table1]" displayFolder="" count="0" memberValueDatatype="20" unbalanced="0"/>
    <cacheHierarchy uniqueName="[Table1].[First Name]" caption="First Name" attribute="1" defaultMemberUniqueName="[Table1].[First Name].[All]" allUniqueName="[Table1].[First Name].[All]" dimensionUniqueName="[Table1]" displayFolder="" count="0" memberValueDatatype="130" unbalanced="0"/>
    <cacheHierarchy uniqueName="[Table1].[Last Name]" caption="Last Name" attribute="1" defaultMemberUniqueName="[Table1].[Last Name].[All]" allUniqueName="[Table1].[Last Name].[All]" dimensionUniqueName="[Table1]" displayFolder="" count="0" memberValueDatatype="130" unbalanced="0"/>
    <cacheHierarchy uniqueName="[Table1].[Email Address]" caption="Email Address" attribute="1" defaultMemberUniqueName="[Table1].[Email Address].[All]" allUniqueName="[Table1].[Email Address].[All]" dimensionUniqueName="[Table1]" displayFolder="" count="0" memberValueDatatype="130" unbalanced="0"/>
    <cacheHierarchy uniqueName="[Table1].[Modified_Company]" caption="Modified_Company" attribute="1" defaultMemberUniqueName="[Table1].[Modified_Company].[All]" allUniqueName="[Table1].[Modified_Company].[All]" dimensionUniqueName="[Table1]" displayFolder="" count="0" memberValueDatatype="130" unbalanced="0"/>
    <cacheHierarchy uniqueName="[Table1].[Company]" caption="Company" attribute="1" defaultMemberUniqueName="[Table1].[Company].[All]" allUniqueName="[Table1].[Company].[All]" dimensionUniqueName="[Table1]" displayFolder="" count="0" memberValueDatatype="130" unbalanced="0"/>
    <cacheHierarchy uniqueName="[Table1].[Position]" caption="Position" attribute="1" defaultMemberUniqueName="[Table1].[Position].[All]" allUniqueName="[Table1].[Position].[All]" dimensionUniqueName="[Table1]" displayFolder="" count="0" memberValueDatatype="130" unbalanced="0"/>
    <cacheHierarchy uniqueName="[Table1].[Connected_Month]" caption="Connected_Month" attribute="1" defaultMemberUniqueName="[Table1].[Connected_Month].[All]" allUniqueName="[Table1].[Connected_Month].[All]" dimensionUniqueName="[Table1]" displayFolder="" count="0" memberValueDatatype="130" unbalanced="0"/>
    <cacheHierarchy uniqueName="[Table1].[Day]" caption="Day" attribute="1" defaultMemberUniqueName="[Table1].[Day].[All]" allUniqueName="[Table1].[Day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Year]" caption="Year" attribute="1" defaultMemberUniqueName="[Table1].[Year].[All]" allUniqueName="[Table1].[Year].[All]" dimensionUniqueName="[Table1]" displayFolder="" count="0" memberValueDatatype="130" unbalanced="0"/>
    <cacheHierarchy uniqueName="[Table1].[week]" caption="week" attribute="1" defaultMemberUniqueName="[Table1].[week].[All]" allUniqueName="[Table1].[week].[All]" dimensionUniqueName="[Table1]" displayFolder="" count="0" memberValueDatatype="20" unbalanced="0"/>
    <cacheHierarchy uniqueName="[Table1].[Connected On]" caption="Connected On" attribute="1" time="1" defaultMemberUniqueName="[Table1].[Connected On].[All]" allUniqueName="[Table1].[Connected On].[All]" dimensionUniqueName="[Table1]" displayFolder="" count="0" memberValueDatatype="7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User Index]" caption="Count of User Index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User Index]" caption="Sum of User Index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User Index]" caption="Max of User Index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baRaa" refreshedDate="44842.094168634256" backgroundQuery="1" createdVersion="8" refreshedVersion="8" minRefreshableVersion="3" recordCount="0" supportSubquery="1" supportAdvancedDrill="1" xr:uid="{D260377B-695C-4B7B-A964-C904208E06DE}">
  <cacheSource type="external" connectionId="1"/>
  <cacheFields count="3">
    <cacheField name="[Table1].[Year].[Year]" caption="Year" numFmtId="0" hierarchy="9" level="1">
      <sharedItems count="2">
        <s v="2021"/>
        <s v="2022"/>
      </sharedItems>
    </cacheField>
    <cacheField name="[Table1].[Connected_Month].[Connected_Month]" caption="Connected_Month" numFmtId="0" hierarchy="7" level="1">
      <sharedItems count="14">
        <s v="April-2021"/>
        <s v="August-2021"/>
        <s v="December-2021"/>
        <s v="June-2021"/>
        <s v="May-2021"/>
        <s v="November-2021"/>
        <s v="October-2021"/>
        <s v="April-2022"/>
        <s v="February-2022"/>
        <s v="June-2022"/>
        <s v="March-2022"/>
        <s v="May-2022"/>
        <s v="October-2022"/>
        <s v="September-2022"/>
      </sharedItems>
    </cacheField>
    <cacheField name="[Measures].[Count of User Index]" caption="Count of User Index" numFmtId="0" hierarchy="14" level="32767"/>
  </cacheFields>
  <cacheHierarchies count="17">
    <cacheHierarchy uniqueName="[Table1].[User Index]" caption="User Index" attribute="1" defaultMemberUniqueName="[Table1].[User Index].[All]" allUniqueName="[Table1].[User Index].[All]" dimensionUniqueName="[Table1]" displayFolder="" count="0" memberValueDatatype="20" unbalanced="0"/>
    <cacheHierarchy uniqueName="[Table1].[First Name]" caption="First Name" attribute="1" defaultMemberUniqueName="[Table1].[First Name].[All]" allUniqueName="[Table1].[First Name].[All]" dimensionUniqueName="[Table1]" displayFolder="" count="0" memberValueDatatype="130" unbalanced="0"/>
    <cacheHierarchy uniqueName="[Table1].[Last Name]" caption="Last Name" attribute="1" defaultMemberUniqueName="[Table1].[Last Name].[All]" allUniqueName="[Table1].[Last Name].[All]" dimensionUniqueName="[Table1]" displayFolder="" count="0" memberValueDatatype="130" unbalanced="0"/>
    <cacheHierarchy uniqueName="[Table1].[Email Address]" caption="Email Address" attribute="1" defaultMemberUniqueName="[Table1].[Email Address].[All]" allUniqueName="[Table1].[Email Address].[All]" dimensionUniqueName="[Table1]" displayFolder="" count="0" memberValueDatatype="130" unbalanced="0"/>
    <cacheHierarchy uniqueName="[Table1].[Modified_Company]" caption="Modified_Company" attribute="1" defaultMemberUniqueName="[Table1].[Modified_Company].[All]" allUniqueName="[Table1].[Modified_Company].[All]" dimensionUniqueName="[Table1]" displayFolder="" count="0" memberValueDatatype="130" unbalanced="0"/>
    <cacheHierarchy uniqueName="[Table1].[Company]" caption="Company" attribute="1" defaultMemberUniqueName="[Table1].[Company].[All]" allUniqueName="[Table1].[Company].[All]" dimensionUniqueName="[Table1]" displayFolder="" count="0" memberValueDatatype="130" unbalanced="0"/>
    <cacheHierarchy uniqueName="[Table1].[Position]" caption="Position" attribute="1" defaultMemberUniqueName="[Table1].[Position].[All]" allUniqueName="[Table1].[Position].[All]" dimensionUniqueName="[Table1]" displayFolder="" count="0" memberValueDatatype="130" unbalanced="0"/>
    <cacheHierarchy uniqueName="[Table1].[Connected_Month]" caption="Connected_Month" attribute="1" defaultMemberUniqueName="[Table1].[Connected_Month].[All]" allUniqueName="[Table1].[Connected_Month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Day]" caption="Day" attribute="1" defaultMemberUniqueName="[Table1].[Day].[All]" allUniqueName="[Table1].[Day].[All]" dimensionUniqueName="[Table1]" displayFolder="" count="0" memberValueDatatype="130" unbalanced="0"/>
    <cacheHierarchy uniqueName="[Table1].[Year]" caption="Year" attribute="1" defaultMemberUniqueName="[Table1].[Year].[All]" allUniqueName="[Table1].[Year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week]" caption="week" attribute="1" defaultMemberUniqueName="[Table1].[week].[All]" allUniqueName="[Table1].[week].[All]" dimensionUniqueName="[Table1]" displayFolder="" count="0" memberValueDatatype="20" unbalanced="0"/>
    <cacheHierarchy uniqueName="[Table1].[Connected On]" caption="Connected On" attribute="1" time="1" defaultMemberUniqueName="[Table1].[Connected On].[All]" allUniqueName="[Table1].[Connected On].[All]" dimensionUniqueName="[Table1]" displayFolder="" count="0" memberValueDatatype="7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User Index]" caption="Count of User Index" measure="1" displayFolder="" measureGroup="Table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User Index]" caption="Sum of User Index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User Index]" caption="Max of User Index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baRaa" refreshedDate="44842.632706597222" backgroundQuery="1" createdVersion="8" refreshedVersion="8" minRefreshableVersion="3" recordCount="0" supportSubquery="1" supportAdvancedDrill="1" xr:uid="{4A8152DE-5CD9-4F64-B524-4E64CF1A55C3}">
  <cacheSource type="external" connectionId="1"/>
  <cacheFields count="3">
    <cacheField name="[Measures].[Count of User Index]" caption="Count of User Index" numFmtId="0" hierarchy="14" level="32767"/>
    <cacheField name="[Table1].[Connected_Month].[Connected_Month]" caption="Connected_Month" numFmtId="0" hierarchy="7" level="1">
      <sharedItems count="14">
        <s v="April-2021"/>
        <s v="August-2021"/>
        <s v="December-2021"/>
        <s v="June-2021"/>
        <s v="May-2021"/>
        <s v="November-2021"/>
        <s v="October-2021"/>
        <s v="April-2022"/>
        <s v="February-2022"/>
        <s v="June-2022"/>
        <s v="March-2022"/>
        <s v="May-2022"/>
        <s v="October-2022"/>
        <s v="September-2022"/>
      </sharedItems>
    </cacheField>
    <cacheField name="[Table1].[Year].[Year]" caption="Year" numFmtId="0" hierarchy="9" level="1">
      <sharedItems count="2">
        <s v="2021"/>
        <s v="2022"/>
      </sharedItems>
    </cacheField>
  </cacheFields>
  <cacheHierarchies count="17">
    <cacheHierarchy uniqueName="[Table1].[User Index]" caption="User Index" attribute="1" defaultMemberUniqueName="[Table1].[User Index].[All]" allUniqueName="[Table1].[User Index].[All]" dimensionUniqueName="[Table1]" displayFolder="" count="0" memberValueDatatype="20" unbalanced="0"/>
    <cacheHierarchy uniqueName="[Table1].[First Name]" caption="First Name" attribute="1" defaultMemberUniqueName="[Table1].[First Name].[All]" allUniqueName="[Table1].[First Name].[All]" dimensionUniqueName="[Table1]" displayFolder="" count="0" memberValueDatatype="130" unbalanced="0"/>
    <cacheHierarchy uniqueName="[Table1].[Last Name]" caption="Last Name" attribute="1" defaultMemberUniqueName="[Table1].[Last Name].[All]" allUniqueName="[Table1].[Last Name].[All]" dimensionUniqueName="[Table1]" displayFolder="" count="0" memberValueDatatype="130" unbalanced="0"/>
    <cacheHierarchy uniqueName="[Table1].[Email Address]" caption="Email Address" attribute="1" defaultMemberUniqueName="[Table1].[Email Address].[All]" allUniqueName="[Table1].[Email Address].[All]" dimensionUniqueName="[Table1]" displayFolder="" count="0" memberValueDatatype="130" unbalanced="0"/>
    <cacheHierarchy uniqueName="[Table1].[Modified_Company]" caption="Modified_Company" attribute="1" defaultMemberUniqueName="[Table1].[Modified_Company].[All]" allUniqueName="[Table1].[Modified_Company].[All]" dimensionUniqueName="[Table1]" displayFolder="" count="0" memberValueDatatype="130" unbalanced="0"/>
    <cacheHierarchy uniqueName="[Table1].[Company]" caption="Company" attribute="1" defaultMemberUniqueName="[Table1].[Company].[All]" allUniqueName="[Table1].[Company].[All]" dimensionUniqueName="[Table1]" displayFolder="" count="0" memberValueDatatype="130" unbalanced="0"/>
    <cacheHierarchy uniqueName="[Table1].[Position]" caption="Position" attribute="1" defaultMemberUniqueName="[Table1].[Position].[All]" allUniqueName="[Table1].[Position].[All]" dimensionUniqueName="[Table1]" displayFolder="" count="0" memberValueDatatype="130" unbalanced="0"/>
    <cacheHierarchy uniqueName="[Table1].[Connected_Month]" caption="Connected_Month" attribute="1" defaultMemberUniqueName="[Table1].[Connected_Month].[All]" allUniqueName="[Table1].[Connected_Month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Day]" caption="Day" attribute="1" defaultMemberUniqueName="[Table1].[Day].[All]" allUniqueName="[Table1].[Day].[All]" dimensionUniqueName="[Table1]" displayFolder="" count="0" memberValueDatatype="130" unbalanced="0"/>
    <cacheHierarchy uniqueName="[Table1].[Year]" caption="Year" attribute="1" defaultMemberUniqueName="[Table1].[Year].[All]" allUniqueName="[Table1].[Year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week]" caption="week" attribute="1" defaultMemberUniqueName="[Table1].[week].[All]" allUniqueName="[Table1].[week].[All]" dimensionUniqueName="[Table1]" displayFolder="" count="0" memberValueDatatype="20" unbalanced="0"/>
    <cacheHierarchy uniqueName="[Table1].[Connected On]" caption="Connected On" attribute="1" time="1" defaultMemberUniqueName="[Table1].[Connected On].[All]" allUniqueName="[Table1].[Connected On].[All]" dimensionUniqueName="[Table1]" displayFolder="" count="0" memberValueDatatype="7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User Index]" caption="Count of User Index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User Index]" caption="Sum of User Index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User Index]" caption="Max of User Index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baRaa" refreshedDate="44842.651340046294" backgroundQuery="1" createdVersion="8" refreshedVersion="8" minRefreshableVersion="3" recordCount="0" supportSubquery="1" supportAdvancedDrill="1" xr:uid="{28FB65FD-7247-4E44-8D83-FF82F116614C}">
  <cacheSource type="external" connectionId="1"/>
  <cacheFields count="2">
    <cacheField name="[Measures].[Count of User Index]" caption="Count of User Index" numFmtId="0" hierarchy="14" level="32767"/>
    <cacheField name="[Table1].[Year].[Year]" caption="Year" numFmtId="0" hierarchy="9" level="1">
      <sharedItems count="2">
        <s v="2021"/>
        <s v="2022"/>
      </sharedItems>
    </cacheField>
  </cacheFields>
  <cacheHierarchies count="17">
    <cacheHierarchy uniqueName="[Table1].[User Index]" caption="User Index" attribute="1" defaultMemberUniqueName="[Table1].[User Index].[All]" allUniqueName="[Table1].[User Index].[All]" dimensionUniqueName="[Table1]" displayFolder="" count="0" memberValueDatatype="20" unbalanced="0"/>
    <cacheHierarchy uniqueName="[Table1].[First Name]" caption="First Name" attribute="1" defaultMemberUniqueName="[Table1].[First Name].[All]" allUniqueName="[Table1].[First Name].[All]" dimensionUniqueName="[Table1]" displayFolder="" count="0" memberValueDatatype="130" unbalanced="0"/>
    <cacheHierarchy uniqueName="[Table1].[Last Name]" caption="Last Name" attribute="1" defaultMemberUniqueName="[Table1].[Last Name].[All]" allUniqueName="[Table1].[Last Name].[All]" dimensionUniqueName="[Table1]" displayFolder="" count="0" memberValueDatatype="130" unbalanced="0"/>
    <cacheHierarchy uniqueName="[Table1].[Email Address]" caption="Email Address" attribute="1" defaultMemberUniqueName="[Table1].[Email Address].[All]" allUniqueName="[Table1].[Email Address].[All]" dimensionUniqueName="[Table1]" displayFolder="" count="0" memberValueDatatype="130" unbalanced="0"/>
    <cacheHierarchy uniqueName="[Table1].[Modified_Company]" caption="Modified_Company" attribute="1" defaultMemberUniqueName="[Table1].[Modified_Company].[All]" allUniqueName="[Table1].[Modified_Company].[All]" dimensionUniqueName="[Table1]" displayFolder="" count="0" memberValueDatatype="130" unbalanced="0"/>
    <cacheHierarchy uniqueName="[Table1].[Company]" caption="Company" attribute="1" defaultMemberUniqueName="[Table1].[Company].[All]" allUniqueName="[Table1].[Company].[All]" dimensionUniqueName="[Table1]" displayFolder="" count="0" memberValueDatatype="130" unbalanced="0"/>
    <cacheHierarchy uniqueName="[Table1].[Position]" caption="Position" attribute="1" defaultMemberUniqueName="[Table1].[Position].[All]" allUniqueName="[Table1].[Position].[All]" dimensionUniqueName="[Table1]" displayFolder="" count="0" memberValueDatatype="130" unbalanced="0"/>
    <cacheHierarchy uniqueName="[Table1].[Connected_Month]" caption="Connected_Month" attribute="1" defaultMemberUniqueName="[Table1].[Connected_Month].[All]" allUniqueName="[Table1].[Connected_Month].[All]" dimensionUniqueName="[Table1]" displayFolder="" count="0" memberValueDatatype="130" unbalanced="0"/>
    <cacheHierarchy uniqueName="[Table1].[Day]" caption="Day" attribute="1" defaultMemberUniqueName="[Table1].[Day].[All]" allUniqueName="[Table1].[Day].[All]" dimensionUniqueName="[Table1]" displayFolder="" count="0" memberValueDatatype="130" unbalanced="0"/>
    <cacheHierarchy uniqueName="[Table1].[Year]" caption="Year" attribute="1" defaultMemberUniqueName="[Table1].[Year].[All]" allUniqueName="[Table1].[Year].[All]" dimensionUniqueName="[Table1]" displayFolder="" count="2" memberValueDatatype="130" unbalanced="0">
      <fieldsUsage count="2">
        <fieldUsage x="-1"/>
        <fieldUsage x="1"/>
      </fieldsUsage>
    </cacheHierarchy>
    <cacheHierarchy uniqueName="[Table1].[week]" caption="week" attribute="1" defaultMemberUniqueName="[Table1].[week].[All]" allUniqueName="[Table1].[week].[All]" dimensionUniqueName="[Table1]" displayFolder="" count="0" memberValueDatatype="20" unbalanced="0"/>
    <cacheHierarchy uniqueName="[Table1].[Connected On]" caption="Connected On" attribute="1" time="1" defaultMemberUniqueName="[Table1].[Connected On].[All]" allUniqueName="[Table1].[Connected On].[All]" dimensionUniqueName="[Table1]" displayFolder="" count="0" memberValueDatatype="7" unbalanced="0"/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User Index]" caption="Count of User Index" measure="1" displayFolder="" measureGroup="Tabl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User Index]" caption="Sum of User Index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Max of User Index]" caption="Max of User Index" measure="1" displayFolder="" measureGroup="Table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n v="1"/>
    <s v="Salama"/>
    <s v="Nafei"/>
    <s v="salama.ahmed6197@gmail.com"/>
    <s v="Information Technology Institute (ITI)"/>
    <s v="Information Technology Institute (ITI)"/>
    <s v="Business Intelligence Analyst"/>
    <s v="October"/>
    <s v="Tuesday"/>
    <x v="0"/>
    <n v="41"/>
    <x v="0"/>
  </r>
  <r>
    <n v="2"/>
    <s v="Hazem"/>
    <s v="Alaa"/>
    <s v="Hazem.Alaa@Gmail.com"/>
    <s v="Excellent Protection"/>
    <s v="Excellent Protection"/>
    <s v="Business Analyst Team Lead"/>
    <s v="October"/>
    <s v="Tuesday"/>
    <x v="0"/>
    <n v="41"/>
    <x v="0"/>
  </r>
  <r>
    <n v="3"/>
    <s v="Mustafa Mahmoud"/>
    <s v="Sobhy"/>
    <s v="Mustafa Mahmoud.Sobhy@Gmail.com"/>
    <s v="Telecom Egypt"/>
    <s v="Telecom Egypt"/>
    <s v="Project Engineer"/>
    <s v="September"/>
    <s v="Wednesday"/>
    <x v="0"/>
    <n v="39"/>
    <x v="1"/>
  </r>
  <r>
    <n v="4"/>
    <s v="Mina Emad"/>
    <s v="Radi"/>
    <s v="Mina Emad.Radi@Gmail.com"/>
    <s v="Freelance"/>
    <s v="Freelance"/>
    <s v="Dotnet Developer"/>
    <s v="September"/>
    <s v="Saturday"/>
    <x v="0"/>
    <n v="38"/>
    <x v="2"/>
  </r>
  <r>
    <n v="6"/>
    <s v="Ahmed"/>
    <s v="Eltabakh"/>
    <s v="Ahmed.Eltabakh@Gmail.com"/>
    <s v="Ministry of Communications and Information Technology (MCIT), Egypt"/>
    <s v="Ministry of Communications and Information Technology (MCIT), Egypt"/>
    <s v="Machine Learning Engineer"/>
    <s v="June"/>
    <s v="Saturday"/>
    <x v="0"/>
    <n v="25"/>
    <x v="3"/>
  </r>
  <r>
    <n v="7"/>
    <s v="Yahia"/>
    <s v="Ousama"/>
    <s v="cds.Yehiaousama15496@alexu.edu.eg"/>
    <s v="Khamsat.com"/>
    <s v="Khamsat.com | Ø®Ù…Ø³Ø§Øª"/>
    <s v="Data Analyst"/>
    <s v="June"/>
    <s v="Saturday"/>
    <x v="0"/>
    <n v="25"/>
    <x v="3"/>
  </r>
  <r>
    <n v="8"/>
    <s v="Zia"/>
    <s v="Rasool"/>
    <s v="Zia.Rasool@Gmail.com"/>
    <s v="Machine Learning 1 Limited"/>
    <s v="Machine Learning 1  Limited"/>
    <s v="Data Scientist Intern "/>
    <s v="June"/>
    <s v="Saturday"/>
    <x v="0"/>
    <n v="25"/>
    <x v="3"/>
  </r>
  <r>
    <n v="9"/>
    <s v="Engr Saqib"/>
    <s v="Latif"/>
    <s v="Engr Saqib.Latif@Gmail.com"/>
    <s v="Divacco"/>
    <s v="Divacco"/>
    <s v="Power Bi Developer "/>
    <s v="June"/>
    <s v="Saturday"/>
    <x v="0"/>
    <n v="25"/>
    <x v="3"/>
  </r>
  <r>
    <n v="10"/>
    <s v="Taha"/>
    <s v="Hussein"/>
    <s v="Taha.Hussein@Gmail.com"/>
    <s v="Paymob"/>
    <s v="Paymob"/>
    <s v="iOS Developer"/>
    <s v="June"/>
    <s v="Saturday"/>
    <x v="0"/>
    <n v="25"/>
    <x v="3"/>
  </r>
  <r>
    <n v="11"/>
    <s v="Abdullah"/>
    <s v="Megahed"/>
    <s v="Abdullah.Megahed@Gmail.com"/>
    <s v="Atos"/>
    <s v="Atos"/>
    <s v="Data Engineer Graduate program "/>
    <s v="June"/>
    <s v="Saturday"/>
    <x v="0"/>
    <n v="25"/>
    <x v="3"/>
  </r>
  <r>
    <n v="12"/>
    <s v="Muhammad"/>
    <s v="Farouk"/>
    <s v="Muhammad.Farouk@Gmail.com"/>
    <s v="_VOIS"/>
    <s v="_VOIS"/>
    <s v="Data Engineer"/>
    <s v="June"/>
    <s v="Saturday"/>
    <x v="0"/>
    <n v="25"/>
    <x v="3"/>
  </r>
  <r>
    <n v="13"/>
    <s v="Mohamed"/>
    <s v="Ehab"/>
    <s v="Mohamed.Ehab@Gmail.com"/>
    <s v="Technocolabs Softwares"/>
    <s v="Technocolabs Softwares"/>
    <s v="Intern Data engineer"/>
    <s v="June"/>
    <s v="Saturday"/>
    <x v="0"/>
    <n v="25"/>
    <x v="3"/>
  </r>
  <r>
    <n v="14"/>
    <s v="Iqra "/>
    <s v="Rasheed"/>
    <s v="Iqra .Rasheed@Gmail.com"/>
    <s v="Confidential"/>
    <s v="Confidential"/>
    <s v="Marketing Manager"/>
    <s v="June"/>
    <s v="Saturday"/>
    <x v="0"/>
    <n v="25"/>
    <x v="3"/>
  </r>
  <r>
    <n v="15"/>
    <s v="Ahmed"/>
    <s v="Ibrahem"/>
    <s v="ahmrx1998@gmail.com"/>
    <s v="ACTEL communications S.A.E"/>
    <s v="ACTEL communications S.A.E"/>
    <s v="Drive Test Engineer"/>
    <s v="June"/>
    <s v="Saturday"/>
    <x v="0"/>
    <n v="25"/>
    <x v="3"/>
  </r>
  <r>
    <n v="17"/>
    <s v="Esraa"/>
    <s v="Rabie"/>
    <s v="Esraa.Rabie@Gmail.com"/>
    <s v="Learning Area"/>
    <s v="Learning Area"/>
    <s v="Accessibility Specialist"/>
    <s v="June"/>
    <s v="Saturday"/>
    <x v="0"/>
    <n v="25"/>
    <x v="3"/>
  </r>
  <r>
    <n v="19"/>
    <s v="Amgad"/>
    <s v="Mohamed Abdelghfar"/>
    <s v="Amgad.Mohamed Abdelghfar@Gmail.com"/>
    <s v="The Sparks Foundation"/>
    <s v="The Sparks Foundation"/>
    <s v="Data Analyst"/>
    <s v="June"/>
    <s v="Saturday"/>
    <x v="0"/>
    <n v="25"/>
    <x v="3"/>
  </r>
  <r>
    <n v="20"/>
    <s v="Tawfik"/>
    <s v="Yasser"/>
    <s v="Tawfik.Yasser@Gmail.com"/>
    <s v="Nile University"/>
    <s v="Nile University"/>
    <s v="Teaching Assistant"/>
    <s v="June"/>
    <s v="Saturday"/>
    <x v="0"/>
    <n v="25"/>
    <x v="3"/>
  </r>
  <r>
    <n v="21"/>
    <s v="Mohamed"/>
    <s v="Ibrahim"/>
    <s v="Mohamed.Ibrahim@Gmail.com"/>
    <s v="GDSC - Google Developer Student Club Al-azhar University"/>
    <s v="GDSC - Google Developer Student Club Al-azhar University"/>
    <s v="Head of Data Science"/>
    <s v="June"/>
    <s v="Saturday"/>
    <x v="0"/>
    <n v="25"/>
    <x v="3"/>
  </r>
  <r>
    <n v="22"/>
    <s v="Mohamed"/>
    <s v="Mostafa"/>
    <s v="Mohamed.Mostafa@Gmail.com"/>
    <s v="Rasan Information Technology"/>
    <s v="Rasan Information Technology"/>
    <s v="Business Intelligence Developer | Support Engineer"/>
    <s v="June"/>
    <s v="Saturday"/>
    <x v="0"/>
    <n v="25"/>
    <x v="3"/>
  </r>
  <r>
    <n v="24"/>
    <s v="Ahmed"/>
    <s v="Mahmoud"/>
    <s v="Ahmed.Mahmoud@Gmail.com"/>
    <s v="Upwork"/>
    <s v="Upwork"/>
    <s v="Data Science"/>
    <s v="June"/>
    <s v="Saturday"/>
    <x v="0"/>
    <n v="25"/>
    <x v="3"/>
  </r>
  <r>
    <n v="26"/>
    <s v="Youssef"/>
    <s v="Emam"/>
    <s v="Youssef.Emam@Gmail.com"/>
    <s v="Freelance"/>
    <s v="Freelance"/>
    <s v="Data Analyst"/>
    <s v="June"/>
    <s v="Saturday"/>
    <x v="0"/>
    <n v="25"/>
    <x v="3"/>
  </r>
  <r>
    <n v="27"/>
    <s v="Mohammad"/>
    <s v="Kumail"/>
    <s v="Mohammad.Kumail@Gmail.com"/>
    <s v="LetsGrowMore"/>
    <s v="LetsGrowMore"/>
    <s v="Data Science Intern"/>
    <s v="June"/>
    <s v="Saturday"/>
    <x v="0"/>
    <n v="25"/>
    <x v="3"/>
  </r>
  <r>
    <n v="28"/>
    <s v="Amr"/>
    <s v="Ibrahim"/>
    <s v="Amr.Ibrahim@Gmail.com"/>
    <s v="Proactivesoft"/>
    <s v="Proactivesoft"/>
    <s v="System Software Developer"/>
    <s v="June"/>
    <s v="Saturday"/>
    <x v="0"/>
    <n v="25"/>
    <x v="3"/>
  </r>
  <r>
    <n v="29"/>
    <s v="George"/>
    <s v="Samueil"/>
    <s v="George.Samueil@Gmail.com"/>
    <s v="Viatris"/>
    <s v="Viatris"/>
    <s v="Senior Data Analyst"/>
    <s v="June"/>
    <s v="Saturday"/>
    <x v="0"/>
    <n v="25"/>
    <x v="3"/>
  </r>
  <r>
    <n v="30"/>
    <s v="Abdelwahed"/>
    <s v="Ashraf"/>
    <s v="Abdelwahed.Ashraf@Gmail.com"/>
    <s v="National Telecommunications Regulatory Authority (NTRA) of Egypt"/>
    <s v="National Telecommunications Regulatory Authority (NTRA) of Egypt"/>
    <s v="Data Analytics and Decision support"/>
    <s v="June"/>
    <s v="Saturday"/>
    <x v="0"/>
    <n v="25"/>
    <x v="3"/>
  </r>
  <r>
    <n v="31"/>
    <s v="Anas"/>
    <s v="khaled"/>
    <s v="Anas.khaled@Gmail.com"/>
    <s v="El motaheda group"/>
    <s v="El motaheda group"/>
    <s v="Social Media Manager"/>
    <s v="June"/>
    <s v="Saturday"/>
    <x v="0"/>
    <n v="25"/>
    <x v="3"/>
  </r>
  <r>
    <n v="33"/>
    <s v="Kirellos"/>
    <s v="Adel"/>
    <s v="Kirellos.Adel@Gmail.com"/>
    <s v="Orange Egypt"/>
    <s v="Orange Egypt"/>
    <s v="Data Engineer"/>
    <s v="June"/>
    <s v="Saturday"/>
    <x v="0"/>
    <n v="25"/>
    <x v="3"/>
  </r>
  <r>
    <n v="34"/>
    <s v="Yousef"/>
    <s v="Hesham"/>
    <s v="Yousef.Hesham@Gmail.com"/>
    <s v="IN3"/>
    <s v="IN3 "/>
    <s v="Senior Machine Learning Engineer"/>
    <s v="June"/>
    <s v="Saturday"/>
    <x v="0"/>
    <n v="25"/>
    <x v="3"/>
  </r>
  <r>
    <n v="35"/>
    <s v="Tarek"/>
    <s v="Ziad"/>
    <s v="Tarek.Ziad@Gmail.com"/>
    <s v="The Sparks Foundation"/>
    <s v="The Sparks Foundation"/>
    <s v="Intern at The Sparks Foundation"/>
    <s v="June"/>
    <s v="Saturday"/>
    <x v="0"/>
    <n v="25"/>
    <x v="3"/>
  </r>
  <r>
    <n v="38"/>
    <s v="Mahmoud"/>
    <s v="Khalil"/>
    <s v="Mahmoud.Khalil@Gmail.com"/>
    <s v="AluNile"/>
    <s v="AluNile"/>
    <s v="Network engineer"/>
    <s v="June"/>
    <s v="Saturday"/>
    <x v="0"/>
    <n v="25"/>
    <x v="3"/>
  </r>
  <r>
    <n v="39"/>
    <s v="Alaa"/>
    <s v="Salama"/>
    <s v="Alaa.Salama@Gmail.com"/>
    <s v="Information Technology Institute (ITI)"/>
    <s v="Information Technology Institute (ITI)"/>
    <s v="Business Intelligence Analyst"/>
    <s v="June"/>
    <s v="Saturday"/>
    <x v="0"/>
    <n v="25"/>
    <x v="3"/>
  </r>
  <r>
    <n v="40"/>
    <s v="Ibrahim"/>
    <s v="Elsayed"/>
    <s v="Ibrahim.Elsayed@Gmail.com"/>
    <s v="Epsilon AI"/>
    <s v="Epsilon AI"/>
    <s v="Data Scientist"/>
    <s v="June"/>
    <s v="Saturday"/>
    <x v="0"/>
    <n v="25"/>
    <x v="3"/>
  </r>
  <r>
    <n v="41"/>
    <s v="Moamen"/>
    <s v="Mohamed"/>
    <s v="Moamen.Mohamed@Gmail.com"/>
    <s v="Tanta University"/>
    <s v="Tanta University"/>
    <s v="Student"/>
    <s v="May"/>
    <s v="Wednesday"/>
    <x v="0"/>
    <n v="21"/>
    <x v="4"/>
  </r>
  <r>
    <n v="42"/>
    <s v="Seif Eldin"/>
    <s v="Khaled"/>
    <s v="Seif Eldin.Khaled@Gmail.com"/>
    <s v="Oracle"/>
    <s v="Oracle"/>
    <s v="Data Management Consultant"/>
    <s v="May"/>
    <s v="Thursday"/>
    <x v="0"/>
    <n v="19"/>
    <x v="5"/>
  </r>
  <r>
    <n v="43"/>
    <s v="Rania"/>
    <s v="El Shenety"/>
    <s v="Rania.El Shenety@Gmail.com"/>
    <s v="Henkel"/>
    <s v="Henkel"/>
    <s v="Junior Data Science Consultant"/>
    <s v="April"/>
    <s v="Thursday"/>
    <x v="0"/>
    <n v="17"/>
    <x v="6"/>
  </r>
  <r>
    <n v="44"/>
    <s v="Ahmed"/>
    <s v="Neamatallah"/>
    <s v="Ahmed.Neamatallah@Gmail.com"/>
    <s v="The Sparks Foundation"/>
    <s v="The Sparks Foundation"/>
    <s v="data analyst trainee"/>
    <s v="April"/>
    <s v="Tuesday"/>
    <x v="0"/>
    <n v="17"/>
    <x v="7"/>
  </r>
  <r>
    <n v="46"/>
    <s v="Mostafa"/>
    <s v="Hassan"/>
    <s v="mostafa.hassan.info@gmail.com"/>
    <s v="KHABEER Group"/>
    <s v="KHABEER Group"/>
    <s v="Data Engineer"/>
    <s v="April"/>
    <s v="Sunday"/>
    <x v="0"/>
    <n v="17"/>
    <x v="8"/>
  </r>
  <r>
    <n v="48"/>
    <s v="Khaled"/>
    <s v="Sadek"/>
    <s v="Khaled.Sadek@Gmail.com"/>
    <s v="Telecom Egypt"/>
    <s v="Telecom Egypt"/>
    <s v="Technical Support Specialist"/>
    <s v="April"/>
    <s v="Saturday"/>
    <x v="0"/>
    <n v="16"/>
    <x v="9"/>
  </r>
  <r>
    <n v="49"/>
    <s v="Moustafa"/>
    <s v="El-Alfy"/>
    <s v="Moustafa.El-Alfy@Gmail.com"/>
    <s v="IME"/>
    <s v="IME"/>
    <s v="Data Management Consultant"/>
    <s v="April"/>
    <s v="Saturday"/>
    <x v="0"/>
    <n v="16"/>
    <x v="9"/>
  </r>
  <r>
    <n v="51"/>
    <s v="Somaya"/>
    <s v="Mahmoud"/>
    <s v="Somaya.Mahmoud@Gmail.com"/>
    <s v="Academy"/>
    <s v="Academy "/>
    <s v="Online Instructor"/>
    <s v="April"/>
    <s v="Friday"/>
    <x v="0"/>
    <n v="16"/>
    <x v="10"/>
  </r>
  <r>
    <n v="52"/>
    <s v="Ahmed "/>
    <s v="Elsharkawy"/>
    <s v="Ahmed .Elsharkawy@Gmail.com"/>
    <s v="Unilever"/>
    <s v="Unilever"/>
    <s v="Data Engineer"/>
    <s v="April"/>
    <s v="Friday"/>
    <x v="0"/>
    <n v="16"/>
    <x v="10"/>
  </r>
  <r>
    <n v="53"/>
    <s v="Karim"/>
    <s v="Raafat"/>
    <s v="Karim.Raafat@Gmail.com"/>
    <s v="EJADA"/>
    <s v="EJADA"/>
    <s v="Data Management Consultant"/>
    <s v="April"/>
    <s v="Thursday"/>
    <x v="0"/>
    <n v="16"/>
    <x v="11"/>
  </r>
  <r>
    <n v="54"/>
    <s v="Esraa"/>
    <s v="Hamed"/>
    <s v="Esraa.Hamed@Gmail.com"/>
    <s v="Tungsten Media"/>
    <s v="Tungsten Media"/>
    <s v="Media Account Manager"/>
    <s v="April"/>
    <s v="Thursday"/>
    <x v="0"/>
    <n v="16"/>
    <x v="11"/>
  </r>
  <r>
    <n v="56"/>
    <s v="Mostafa"/>
    <s v="Rahim"/>
    <s v="Mostafa.Rahim@Gmail.com"/>
    <s v="National Telecommunication Institute (NTI)"/>
    <s v="National Telecommunication Institute (NTI)"/>
    <s v="Big Data Essentials Trainee"/>
    <s v="April"/>
    <s v="Thursday"/>
    <x v="0"/>
    <n v="16"/>
    <x v="11"/>
  </r>
  <r>
    <n v="57"/>
    <s v="Mohamed"/>
    <s v="Shaaban"/>
    <s v="Mohamed.Shaaban@Gmail.com"/>
    <s v="BBI"/>
    <s v="BBI"/>
    <s v="Data Engineer"/>
    <s v="April"/>
    <s v="Thursday"/>
    <x v="0"/>
    <n v="16"/>
    <x v="11"/>
  </r>
  <r>
    <n v="58"/>
    <s v="Nada"/>
    <s v="Hesham"/>
    <s v="Nada.Hesham@Gmail.com"/>
    <s v="Valeo"/>
    <s v="Valeo"/>
    <s v="Testing Trainee"/>
    <s v="April"/>
    <s v="Thursday"/>
    <x v="0"/>
    <n v="16"/>
    <x v="11"/>
  </r>
  <r>
    <n v="59"/>
    <s v="Abd Allah"/>
    <s v="Eldeeb"/>
    <s v="Abd Allah.Eldeeb@Gmail.com"/>
    <s v="AmCham Egypt"/>
    <s v="AmCham Egypt"/>
    <s v="Marketing Professional Course "/>
    <s v="April"/>
    <s v="Wednesday"/>
    <x v="0"/>
    <n v="16"/>
    <x v="12"/>
  </r>
  <r>
    <n v="61"/>
    <s v="Abdullah"/>
    <s v="Elashry"/>
    <s v="Abdullah.Elashry@Gmail.com"/>
    <s v="Phoenix Consulting Egy"/>
    <s v="Phoenix Consulting Egy"/>
    <s v="Junior data scientist"/>
    <s v="April"/>
    <s v="Wednesday"/>
    <x v="0"/>
    <n v="16"/>
    <x v="12"/>
  </r>
  <r>
    <n v="62"/>
    <s v="Ethar"/>
    <s v="Moustafa"/>
    <s v="Ethar.Moustafa@Gmail.com"/>
    <s v="IBM"/>
    <s v="IBM"/>
    <s v="Data Engineer"/>
    <s v="April"/>
    <s v="Tuesday"/>
    <x v="0"/>
    <n v="16"/>
    <x v="13"/>
  </r>
  <r>
    <n v="63"/>
    <s v="Eslam"/>
    <s v="Alaa"/>
    <s v="Eslam.Alaa@Gmail.com"/>
    <s v="EJADA"/>
    <s v="EJADA"/>
    <s v="Data Engineer"/>
    <s v="April"/>
    <s v="Thursday"/>
    <x v="0"/>
    <n v="15"/>
    <x v="14"/>
  </r>
  <r>
    <n v="64"/>
    <s v="Ahmed"/>
    <s v="Younis"/>
    <s v="Ahmed.Younis@Gmail.com"/>
    <s v="Freelance"/>
    <s v="Freelance"/>
    <s v="Programmer"/>
    <s v="April"/>
    <s v="Thursday"/>
    <x v="0"/>
    <n v="15"/>
    <x v="14"/>
  </r>
  <r>
    <n v="65"/>
    <s v="Mahmoud"/>
    <s v="Amin"/>
    <s v="Mahmoud.Amin@Gmail.com"/>
    <s v="WOREX TECHNOLOGY"/>
    <s v="WOREX TECHNOLOGY"/>
    <s v="Data Engineer"/>
    <s v="April"/>
    <s v="Wednesday"/>
    <x v="0"/>
    <n v="15"/>
    <x v="15"/>
  </r>
  <r>
    <n v="66"/>
    <s v="Nada"/>
    <s v="Mostafa"/>
    <s v="Nada.Mostafa@Gmail.com"/>
    <s v="_VOIS"/>
    <s v="_VOIS"/>
    <s v="Data Engineer"/>
    <s v="April"/>
    <s v="Monday"/>
    <x v="0"/>
    <n v="15"/>
    <x v="16"/>
  </r>
  <r>
    <n v="68"/>
    <s v="Mariem"/>
    <s v="Adel"/>
    <s v="Mariem.Adel@Gmail.com"/>
    <s v="_VOIS"/>
    <s v="_VOIS"/>
    <s v="Data Engineer"/>
    <s v="April"/>
    <s v="Friday"/>
    <x v="0"/>
    <n v="14"/>
    <x v="17"/>
  </r>
  <r>
    <n v="69"/>
    <s v="Sayed"/>
    <s v="Ebrahim"/>
    <s v="Sayed.Ebrahim@Gmail.com"/>
    <s v="Fingerprint Consultancy"/>
    <s v="Fingerprint Consultancy"/>
    <s v="Big Data Engineer"/>
    <s v="April"/>
    <s v="Friday"/>
    <x v="0"/>
    <n v="14"/>
    <x v="17"/>
  </r>
  <r>
    <n v="70"/>
    <s v="Mahmoud"/>
    <s v="Abd El-Raheem"/>
    <s v="Mahmoud.Abd El-Raheem@Gmail.com"/>
    <s v="HYVE Technology Consulting"/>
    <s v="HYVE Technology Consulting"/>
    <s v="Data Engineer"/>
    <s v="March"/>
    <s v="Thursday"/>
    <x v="0"/>
    <n v="14"/>
    <x v="18"/>
  </r>
  <r>
    <n v="71"/>
    <s v="Abdelrahman"/>
    <s v="Omar"/>
    <s v="Abdelrahman.Omar@Gmail.com"/>
    <s v="_VOIS"/>
    <s v="_VOIS"/>
    <s v="Data Engineer"/>
    <s v="March"/>
    <s v="Thursday"/>
    <x v="0"/>
    <n v="14"/>
    <x v="18"/>
  </r>
  <r>
    <n v="73"/>
    <s v="Mohamed"/>
    <s v="Abdelsalam"/>
    <s v="Mohamed.Abdelsalam@Gmail.com"/>
    <s v="Available for new opportunties"/>
    <s v="Available for new opportunties"/>
    <s v="Looking for a vacancy as a BI Developer"/>
    <s v="March"/>
    <s v="Thursday"/>
    <x v="0"/>
    <n v="14"/>
    <x v="18"/>
  </r>
  <r>
    <n v="74"/>
    <s v="Ahmed "/>
    <s v="El Sayed "/>
    <s v="Ahmed .El Sayed @Gmail.com"/>
    <s v="_VOIS"/>
    <s v="_VOIS"/>
    <s v="Data Engineer"/>
    <s v="March"/>
    <s v="Thursday"/>
    <x v="0"/>
    <n v="14"/>
    <x v="18"/>
  </r>
  <r>
    <n v="75"/>
    <s v="Mohamed"/>
    <s v="Nor"/>
    <s v="Mohamed.Nor@Gmail.com"/>
    <s v="Vodafone"/>
    <s v="Vodafone"/>
    <s v="Business Intelligence &amp; Big Data Analyst"/>
    <s v="March"/>
    <s v="Thursday"/>
    <x v="0"/>
    <n v="14"/>
    <x v="18"/>
  </r>
  <r>
    <n v="77"/>
    <s v="Muhammad"/>
    <s v="Ammar"/>
    <s v="Muhammad.Ammar@Gmail.com"/>
    <s v="Vodafone"/>
    <s v="Vodafone"/>
    <s v="Data Engineer"/>
    <s v="March"/>
    <s v="Thursday"/>
    <x v="0"/>
    <n v="14"/>
    <x v="18"/>
  </r>
  <r>
    <n v="78"/>
    <s v="Mohamed"/>
    <s v="Eissa"/>
    <s v="Mohamed.Eissa@Gmail.com"/>
    <s v="Systems Egypt"/>
    <s v="Systems Egypt"/>
    <s v="Senior Data Engineer"/>
    <s v="March"/>
    <s v="Thursday"/>
    <x v="0"/>
    <n v="14"/>
    <x v="18"/>
  </r>
  <r>
    <n v="79"/>
    <s v="Kholoud"/>
    <s v="Sayed"/>
    <s v="Kholoud.Sayed@Gmail.com"/>
    <s v="WOREX TECHNOLOGY"/>
    <s v="WOREX TECHNOLOGY"/>
    <s v="Data Engineer"/>
    <s v="March"/>
    <s v="Thursday"/>
    <x v="0"/>
    <n v="14"/>
    <x v="18"/>
  </r>
  <r>
    <n v="80"/>
    <s v="khaled"/>
    <s v="seif"/>
    <s v="khaled.seif@Gmail.com"/>
    <s v="Badgewell"/>
    <s v="Badgewell"/>
    <s v="Data Engineer"/>
    <s v="March"/>
    <s v="Thursday"/>
    <x v="0"/>
    <n v="14"/>
    <x v="18"/>
  </r>
  <r>
    <n v="81"/>
    <s v="Dina"/>
    <s v="Husseiny"/>
    <s v="Dina.Husseiny@Gmail.com"/>
    <s v="MoneyFellows"/>
    <s v="MoneyFellows"/>
    <s v="Senior Data Engineer"/>
    <s v="March"/>
    <s v="Thursday"/>
    <x v="0"/>
    <n v="14"/>
    <x v="18"/>
  </r>
  <r>
    <n v="82"/>
    <s v="Tasneem"/>
    <s v="Ahmed"/>
    <s v="Tasneem.Ahmed@Gmail.com"/>
    <s v="Vodafone"/>
    <s v="Vodafone"/>
    <s v="Capacity Planning Engineer "/>
    <s v="March"/>
    <s v="Thursday"/>
    <x v="0"/>
    <n v="14"/>
    <x v="18"/>
  </r>
  <r>
    <n v="83"/>
    <s v="Mohamed"/>
    <s v="Hamada"/>
    <s v="Mohamed.Hamada@Gmail.com"/>
    <s v="Etisalat Egypt"/>
    <s v="Etisalat Egypt"/>
    <s v="Senior Data Engineer"/>
    <s v="March"/>
    <s v="Thursday"/>
    <x v="0"/>
    <n v="14"/>
    <x v="18"/>
  </r>
  <r>
    <n v="84"/>
    <s v="Rowan"/>
    <s v="Tarek"/>
    <s v="Rowan.Tarek@Gmail.com"/>
    <s v="AHBS"/>
    <s v="AHBS"/>
    <s v="Junior BI Developer"/>
    <s v="March"/>
    <s v="Thursday"/>
    <x v="0"/>
    <n v="14"/>
    <x v="18"/>
  </r>
  <r>
    <n v="85"/>
    <s v="Fatma"/>
    <s v="Ahmed"/>
    <s v="Fatma.Ahmed@Gmail.com"/>
    <s v="IME"/>
    <s v="IME"/>
    <s v="Data Management Consultant"/>
    <s v="March"/>
    <s v="Thursday"/>
    <x v="0"/>
    <n v="13"/>
    <x v="19"/>
  </r>
  <r>
    <n v="86"/>
    <s v="Dina"/>
    <s v="Samir"/>
    <s v="Dina.Samir@Gmail.com"/>
    <s v="Cyshield"/>
    <s v="Cyshield"/>
    <s v="Data Engineer"/>
    <s v="March"/>
    <s v="Tuesday"/>
    <x v="0"/>
    <n v="13"/>
    <x v="20"/>
  </r>
  <r>
    <n v="87"/>
    <s v="Nour"/>
    <s v="Shosharah"/>
    <s v="Nour.Shosharah@Gmail.com"/>
    <s v="Freelance"/>
    <s v="Freelance"/>
    <s v="Junior Data scientist (Available for Contracts)"/>
    <s v="March"/>
    <s v="Sunday"/>
    <x v="0"/>
    <n v="13"/>
    <x v="21"/>
  </r>
  <r>
    <n v="89"/>
    <s v="Omar"/>
    <s v="Hegazy"/>
    <s v="Omar.Hegazy@Gmail.com"/>
    <s v="Upwork"/>
    <s v="Upwork"/>
    <s v="Data Extraction/Web Scraping"/>
    <s v="March"/>
    <s v="Sunday"/>
    <x v="0"/>
    <n v="13"/>
    <x v="21"/>
  </r>
  <r>
    <n v="90"/>
    <s v="Ahmed"/>
    <s v="Elgamiel"/>
    <s v="Ahmed.Elgamiel@Gmail.com"/>
    <s v="EJADA"/>
    <s v="EJADA"/>
    <s v="Artificial Intelligence Engineer"/>
    <s v="March"/>
    <s v="Sunday"/>
    <x v="0"/>
    <n v="13"/>
    <x v="21"/>
  </r>
  <r>
    <n v="91"/>
    <s v="Dina"/>
    <s v="Ibrahim"/>
    <s v="Dina.Ibrahim@Gmail.com"/>
    <s v="AMIT Learning"/>
    <s v="AMIT Learning"/>
    <s v="Machine learning Instructor "/>
    <s v="March"/>
    <s v="Sunday"/>
    <x v="0"/>
    <n v="13"/>
    <x v="21"/>
  </r>
  <r>
    <n v="92"/>
    <s v="Ahmed"/>
    <s v="Mokbel"/>
    <s v="Ahmed.Mokbel@Gmail.com"/>
    <s v="Halan"/>
    <s v="Halan - Ø­Ø§Ù„Ø§"/>
    <s v="Data Engineer &amp; BI"/>
    <s v="March"/>
    <s v="Thursday"/>
    <x v="0"/>
    <n v="12"/>
    <x v="22"/>
  </r>
  <r>
    <n v="93"/>
    <s v="Ahmed"/>
    <s v="M Atef Gebaly"/>
    <s v="Ahmed.M Atef Gebaly@Gmail.com"/>
    <s v="Kaggle"/>
    <s v="Kaggle"/>
    <s v="Learner"/>
    <s v="March"/>
    <s v="Wednesday"/>
    <x v="0"/>
    <n v="11"/>
    <x v="23"/>
  </r>
  <r>
    <n v="94"/>
    <s v="Khaled"/>
    <s v="El-Masry"/>
    <s v="Khaled.El-Masry@Gmail.com"/>
    <s v="National Telecommunication Institute (NTI)"/>
    <s v="National Telecommunication Institute (NTI)"/>
    <s v="Big Data Intern"/>
    <s v="March"/>
    <s v="Wednesday"/>
    <x v="0"/>
    <n v="11"/>
    <x v="23"/>
  </r>
  <r>
    <n v="95"/>
    <s v="Omar"/>
    <s v="El SiSY"/>
    <s v="Omar.El SiSY@Gmail.com"/>
    <s v="Credit Agricole Egypt"/>
    <s v="Credit Agricole Egypt"/>
    <s v="ETL Developer"/>
    <s v="March"/>
    <s v="Tuesday"/>
    <x v="0"/>
    <n v="11"/>
    <x v="24"/>
  </r>
  <r>
    <n v="96"/>
    <s v="Mohamed"/>
    <s v="Hamdy"/>
    <s v="Mohamed.Hamdy@Gmail.com"/>
    <s v="_VOIS"/>
    <s v="_VOIS"/>
    <s v="Data Engineer"/>
    <s v="March"/>
    <s v="Tuesday"/>
    <x v="0"/>
    <n v="11"/>
    <x v="24"/>
  </r>
  <r>
    <n v="97"/>
    <s v="Walid"/>
    <s v="Sobhi"/>
    <s v="Walid.Sobhi@Gmail.com"/>
    <s v="Abu Dhabi Islamic Bank - Egypt"/>
    <s v="Abu Dhabi Islamic Bank - Egypt"/>
    <s v="Data Management Specialist"/>
    <s v="March"/>
    <s v="Saturday"/>
    <x v="0"/>
    <n v="10"/>
    <x v="25"/>
  </r>
  <r>
    <n v="98"/>
    <s v="Abdelrahman "/>
    <s v="Ragab"/>
    <s v="Abdelrahman .Ragab@Gmail.com"/>
    <s v="The Sparks Foundation"/>
    <s v="The Sparks Foundation"/>
    <s v="Junior Data Scientist"/>
    <s v="March"/>
    <s v="Saturday"/>
    <x v="0"/>
    <n v="10"/>
    <x v="25"/>
  </r>
  <r>
    <n v="99"/>
    <s v="Khaled"/>
    <s v="Shabasy"/>
    <s v="Khaled.Shabasy@Gmail.com"/>
    <s v="Egyptian Armed Forces"/>
    <s v="Egyptian Armed Forces"/>
    <s v="Military Reserve Officer"/>
    <s v="March"/>
    <s v="Saturday"/>
    <x v="0"/>
    <n v="10"/>
    <x v="25"/>
  </r>
  <r>
    <n v="100"/>
    <s v="Mahmoud"/>
    <s v="Elshaar"/>
    <s v="Mahmoud.Elshaar@Gmail.com"/>
    <s v="G2K Group"/>
    <s v="G2K Group"/>
    <s v="Database and BI Developer"/>
    <s v="March"/>
    <s v="Tuesday"/>
    <x v="0"/>
    <n v="10"/>
    <x v="26"/>
  </r>
  <r>
    <n v="101"/>
    <s v="Mohammed"/>
    <s v="Sherif"/>
    <s v="Mohammed.Sherif@Gmail.com"/>
    <s v="360Imaging"/>
    <s v="360Imaging"/>
    <s v="Data Engineer"/>
    <s v="February"/>
    <s v="Thursday"/>
    <x v="0"/>
    <n v="9"/>
    <x v="27"/>
  </r>
  <r>
    <n v="102"/>
    <s v="Raneem"/>
    <s v="Wael"/>
    <s v="Raneem.Wael@Gmail.com"/>
    <s v="Vodafone"/>
    <s v="Vodafone"/>
    <s v="Business Intelligence Analyst"/>
    <s v="February"/>
    <s v="Thursday"/>
    <x v="0"/>
    <n v="9"/>
    <x v="27"/>
  </r>
  <r>
    <n v="104"/>
    <s v="Cherry"/>
    <s v="Fouad"/>
    <s v="Cherry.Fouad@Gmail.com"/>
    <s v="Huawei"/>
    <s v="Huawei"/>
    <s v="Assistant Manager Human Resources"/>
    <s v="December"/>
    <s v="Monday"/>
    <x v="1"/>
    <n v="50"/>
    <x v="28"/>
  </r>
  <r>
    <n v="105"/>
    <s v="Nuha"/>
    <s v="Khaled"/>
    <s v="Nuha.Khaled@Gmail.com"/>
    <s v="Upwork"/>
    <s v="Upwork"/>
    <s v="Freelance Software Engineer"/>
    <s v="December"/>
    <s v="Monday"/>
    <x v="1"/>
    <n v="50"/>
    <x v="28"/>
  </r>
  <r>
    <n v="106"/>
    <s v="Maryam"/>
    <s v="Mohamed AbdAllah"/>
    <s v="Maryam.Mohamed AbdAllah@Gmail.com"/>
    <s v="NAMAA SOLUTIONS"/>
    <s v="NAMAA SOLUTIONS - Ù†Ù…Ø§Ø¡ Ù„Ù„Ø­Ù„ÙˆÙ„ Ø§Ù„Ø¨Ø±Ù…Ø¬ÙŠØ©"/>
    <s v="Junior Web Developer"/>
    <s v="December"/>
    <s v="Monday"/>
    <x v="1"/>
    <n v="50"/>
    <x v="28"/>
  </r>
  <r>
    <n v="107"/>
    <s v="Sherif"/>
    <s v="Ali"/>
    <s v="Sherif.Ali@Gmail.com"/>
    <s v="BBI Consultancy"/>
    <s v="BBI Consultancy"/>
    <s v="Accountant &amp; Administrative"/>
    <s v="November"/>
    <s v="Wednesday"/>
    <x v="1"/>
    <n v="48"/>
    <x v="29"/>
  </r>
  <r>
    <n v="108"/>
    <s v="Nasser"/>
    <s v="Gamal"/>
    <s v="Nasser.Gamal@Gmail.com"/>
    <s v="AHBS"/>
    <s v="AHBS"/>
    <s v="Business Intelligence Developer"/>
    <s v="November"/>
    <s v="Tuesday"/>
    <x v="1"/>
    <n v="47"/>
    <x v="30"/>
  </r>
  <r>
    <n v="109"/>
    <s v="Omar"/>
    <s v="Saeed"/>
    <s v="Omar.Saeed@Gmail.com"/>
    <s v="Zakat, Tax and Customs Authority"/>
    <s v="Zakat, Tax and Customs Authority"/>
    <s v="BI/ETL Developer"/>
    <s v="November"/>
    <s v="Monday"/>
    <x v="1"/>
    <n v="47"/>
    <x v="31"/>
  </r>
  <r>
    <n v="110"/>
    <s v="Mohamed"/>
    <s v="Kamal Taha"/>
    <s v="Mohamed.Kamal Taha@Gmail.com"/>
    <s v="Egypt Sunmarine Yachts"/>
    <s v="Egypt Sunmarine Yachts"/>
    <s v="Sales Representative"/>
    <s v="November"/>
    <s v="Monday"/>
    <x v="1"/>
    <n v="47"/>
    <x v="31"/>
  </r>
  <r>
    <n v="111"/>
    <s v="Hozaifa"/>
    <s v="Zaki"/>
    <s v="Hozaifa.Zaki@Gmail.com"/>
    <s v="N/A"/>
    <s v="N/A"/>
    <s v="Machine Learning Freelancer"/>
    <s v="November"/>
    <s v="Monday"/>
    <x v="1"/>
    <n v="47"/>
    <x v="31"/>
  </r>
  <r>
    <n v="112"/>
    <s v="Joybroto"/>
    <s v="Ganguly"/>
    <s v="Joybroto.Ganguly@Gmail.com"/>
    <s v="AntWalk"/>
    <s v="AntWalk"/>
    <s v="Founder"/>
    <s v="November"/>
    <s v="Monday"/>
    <x v="1"/>
    <n v="47"/>
    <x v="31"/>
  </r>
  <r>
    <n v="114"/>
    <s v="Aya"/>
    <s v="Ibrahim"/>
    <s v="Aya.Ibrahim@Gmail.com"/>
    <s v="AMAN Holding"/>
    <s v="AMAN Holding"/>
    <s v="Data Scientist"/>
    <s v="November"/>
    <s v="Tuesday"/>
    <x v="1"/>
    <n v="46"/>
    <x v="32"/>
  </r>
  <r>
    <n v="115"/>
    <s v="Fatma"/>
    <s v="Nagy"/>
    <s v="Fatma.Nagy@Gmail.com"/>
    <s v="SAS"/>
    <s v="SAS"/>
    <s v="Data Scientist"/>
    <s v="November"/>
    <s v="Thursday"/>
    <x v="1"/>
    <n v="45"/>
    <x v="33"/>
  </r>
  <r>
    <n v="116"/>
    <s v="Ahmed"/>
    <s v="Hesham"/>
    <s v="Ahmed.Hesham@Gmail.com"/>
    <s v="BBI"/>
    <s v="BBI"/>
    <s v="Senior Data Management Engineer"/>
    <s v="October"/>
    <s v="Tuesday"/>
    <x v="1"/>
    <n v="44"/>
    <x v="34"/>
  </r>
  <r>
    <n v="117"/>
    <s v="Mai"/>
    <s v="Atef"/>
    <s v="Mai.Atef@Gmail.com"/>
    <s v="BBI Consultancy"/>
    <s v="BBI Consultancy"/>
    <s v="Data Engineer"/>
    <s v="October"/>
    <s v="Friday"/>
    <x v="1"/>
    <n v="43"/>
    <x v="35"/>
  </r>
  <r>
    <n v="118"/>
    <s v="Mahmoud"/>
    <s v="Fetiha"/>
    <s v="Mahmoud.Fetiha@Gmail.com"/>
    <s v="Faculty of Computers and Information - Cairo University"/>
    <s v="Faculty of Computers and Information - Cairo University"/>
    <s v="Teaching Assistant"/>
    <s v="October"/>
    <s v="Wednesday"/>
    <x v="1"/>
    <n v="43"/>
    <x v="36"/>
  </r>
  <r>
    <n v="119"/>
    <s v="Yasmeen"/>
    <s v="Shrief"/>
    <s v="Yasmeen.Shrief@Gmail.com"/>
    <s v="Vodafone"/>
    <s v="Vodafone"/>
    <s v="Data Engineer"/>
    <s v="October"/>
    <s v="Tuesday"/>
    <x v="1"/>
    <n v="43"/>
    <x v="37"/>
  </r>
  <r>
    <n v="120"/>
    <s v="Mayar"/>
    <s v="Hussien Mohamed"/>
    <s v="Mayar.Hussien Mohamed@Gmail.com"/>
    <s v="The Sparks Foundation"/>
    <s v="The Sparks Foundation"/>
    <s v=" computer vision &amp; IOT Intern "/>
    <s v="October"/>
    <s v="Tuesday"/>
    <x v="1"/>
    <n v="43"/>
    <x v="37"/>
  </r>
  <r>
    <n v="121"/>
    <s v="Ahmed"/>
    <s v="M. Galal"/>
    <s v="Ahmed.M. Galal@Gmail.com"/>
    <s v="Faculty of Computers and Information - Cairo University"/>
    <s v="Faculty of Computers and Information - Cairo University"/>
    <s v="Teaching Assistant"/>
    <s v="October"/>
    <s v="Tuesday"/>
    <x v="1"/>
    <n v="43"/>
    <x v="37"/>
  </r>
  <r>
    <n v="122"/>
    <s v="Sayed"/>
    <s v="A. Omar"/>
    <s v="Sayed.A. Omar@Gmail.com"/>
    <s v="4Sale International Co."/>
    <s v="4Sale International Co."/>
    <s v="Senior Data Scientist"/>
    <s v="October"/>
    <s v="Tuesday"/>
    <x v="1"/>
    <n v="43"/>
    <x v="37"/>
  </r>
  <r>
    <n v="123"/>
    <s v="Asya"/>
    <s v="Ahmed"/>
    <s v="Asya.Ahmed@Gmail.com"/>
    <s v="Upwork"/>
    <s v="Upwork"/>
    <s v="Machine Learning Engineer"/>
    <s v="October"/>
    <s v="Tuesday"/>
    <x v="1"/>
    <n v="43"/>
    <x v="37"/>
  </r>
  <r>
    <n v="124"/>
    <s v="Mahmoud"/>
    <s v="Sedek"/>
    <s v="Mahmoud.Sedek@Gmail.com"/>
    <s v="Vodafone"/>
    <s v="Vodafone"/>
    <s v="Data Engineer"/>
    <s v="October"/>
    <s v="Tuesday"/>
    <x v="1"/>
    <n v="43"/>
    <x v="37"/>
  </r>
  <r>
    <n v="125"/>
    <s v="MyrNa"/>
    <s v="Magdi"/>
    <s v="MyrNa.Magdi@Gmail.com"/>
    <s v="Faculty of Computer and information"/>
    <s v="Faculty of Computer and information"/>
    <s v="Teaching Assistant"/>
    <s v="October"/>
    <s v="Tuesday"/>
    <x v="1"/>
    <n v="43"/>
    <x v="37"/>
  </r>
  <r>
    <n v="126"/>
    <s v="Omar"/>
    <s v="Nouh"/>
    <s v="Omar.Nouh@Gmail.com"/>
    <s v="Dawarha"/>
    <s v="Dawarha"/>
    <s v="Flutter Developer"/>
    <s v="October"/>
    <s v="Tuesday"/>
    <x v="1"/>
    <n v="43"/>
    <x v="37"/>
  </r>
  <r>
    <n v="127"/>
    <s v="Muhammed"/>
    <s v="Tarek Soudi"/>
    <s v="Muhammed.Tarek Soudi@Gmail.com"/>
    <s v="BBI"/>
    <s v="BBI"/>
    <s v="Data Management Consultant At DAMAC Properties (On Site)"/>
    <s v="October"/>
    <s v="Sunday"/>
    <x v="1"/>
    <n v="43"/>
    <x v="38"/>
  </r>
  <r>
    <n v="128"/>
    <s v="Ahmed"/>
    <s v="Ibrahem"/>
    <s v="Ahmed.Ibrahem@Gmail.com"/>
    <s v="BBI"/>
    <s v="BBI"/>
    <s v="Data Engineering Team Lead"/>
    <s v="October"/>
    <s v="Sunday"/>
    <x v="1"/>
    <n v="43"/>
    <x v="38"/>
  </r>
  <r>
    <n v="129"/>
    <s v="Seif Alden"/>
    <s v="Hany"/>
    <s v="Seif Alden.Hany@Gmail.com"/>
    <s v="BBI Consultancy"/>
    <s v="BBI Consultancy"/>
    <s v="Data Engineer"/>
    <s v="October"/>
    <s v="Sunday"/>
    <x v="1"/>
    <n v="43"/>
    <x v="38"/>
  </r>
  <r>
    <n v="130"/>
    <s v="Esraa"/>
    <s v="Ahmed"/>
    <s v="Esraa.Ahmed@Gmail.com"/>
    <s v="EYouth"/>
    <s v="EYouth"/>
    <s v="Trainee"/>
    <s v="October"/>
    <s v="Saturday"/>
    <x v="1"/>
    <n v="42"/>
    <x v="39"/>
  </r>
  <r>
    <n v="131"/>
    <s v="Aya"/>
    <s v="Attia"/>
    <s v="Aya.Attia@Gmail.com"/>
    <s v="Information Technology Institute (ITI)"/>
    <s v="Information Technology Institute (ITI)"/>
    <s v="Internship Trainee"/>
    <s v="August"/>
    <s v="Monday"/>
    <x v="1"/>
    <n v="35"/>
    <x v="40"/>
  </r>
  <r>
    <n v="132"/>
    <s v="Asmaa"/>
    <s v="Mohy"/>
    <s v="Asmaa.Mohy@Gmail.com"/>
    <s v="TIEC Accelerator Program"/>
    <s v="TIEC Accelerator Program"/>
    <s v="Technical Support Team Lead"/>
    <s v="June"/>
    <s v="Wednesday"/>
    <x v="1"/>
    <n v="26"/>
    <x v="41"/>
  </r>
  <r>
    <n v="133"/>
    <s v="Salma"/>
    <s v="Hasan"/>
    <s v="Salma.Hasan@Gmail.com"/>
    <s v="Swvl"/>
    <s v="Swvl"/>
    <s v="B2B Data Analyst"/>
    <s v="June"/>
    <s v="Monday"/>
    <x v="1"/>
    <n v="26"/>
    <x v="42"/>
  </r>
  <r>
    <n v="134"/>
    <s v="Asmaa"/>
    <s v="Gamal"/>
    <s v="Asmaa.Gamal@Gmail.com"/>
    <s v="Self employed"/>
    <s v="Self employed"/>
    <s v="six sigma green belt freelance trainer"/>
    <s v="June"/>
    <s v="Sunday"/>
    <x v="1"/>
    <n v="24"/>
    <x v="43"/>
  </r>
  <r>
    <n v="136"/>
    <s v="Rania"/>
    <s v="Hesham"/>
    <s v="Rania.Hesham@Gmail.com"/>
    <s v="EGbank"/>
    <s v="EGbank"/>
    <s v="Corporate Relations Officer"/>
    <s v="May"/>
    <s v="Thursday"/>
    <x v="1"/>
    <n v="19"/>
    <x v="44"/>
  </r>
  <r>
    <n v="137"/>
    <s v="Sarah"/>
    <s v="Jamal"/>
    <s v="Sarah.Jamal@Gmail.com"/>
    <s v="Rasan"/>
    <s v="Rasan"/>
    <s v="Business Intelligence Engineer"/>
    <s v="May"/>
    <s v="Wednesday"/>
    <x v="1"/>
    <n v="19"/>
    <x v="45"/>
  </r>
  <r>
    <n v="138"/>
    <s v="Mohammed"/>
    <s v="A. Atef"/>
    <s v="Mohammed.A. Atef@Gmail.com"/>
    <s v="Faculty of Engineering, Alexandria University, Egypt"/>
    <s v="Faculty of Engineering, Alexandria University, Egypt"/>
    <s v="Student"/>
    <s v="April"/>
    <s v="Thursday"/>
    <x v="1"/>
    <n v="18"/>
    <x v="46"/>
  </r>
  <r>
    <n v="139"/>
    <s v="Machinfy"/>
    <s v="Academy"/>
    <s v="Machinfy.Academy@Gmail.com"/>
    <s v="Machinfy"/>
    <s v="Machinfy"/>
    <s v="Manager"/>
    <s v="April"/>
    <s v="Tuesday"/>
    <x v="1"/>
    <n v="18"/>
    <x v="47"/>
  </r>
  <r>
    <n v="140"/>
    <s v="Mohamed"/>
    <s v="Elgharib"/>
    <s v="Mohamed.Elgharib@Gmail.com"/>
    <s v="Upwork"/>
    <s v="Upwork"/>
    <s v="Data Scientist"/>
    <s v="April"/>
    <s v="Tuesday"/>
    <x v="1"/>
    <n v="18"/>
    <x v="47"/>
  </r>
  <r>
    <n v="141"/>
    <s v="Mohamed"/>
    <s v="Nabil"/>
    <s v="Mohamed.Nabil@Gmail.com"/>
    <s v="Upwork"/>
    <s v="Upwork"/>
    <s v="Machine Learning Engineer"/>
    <s v="April"/>
    <s v="Tuesday"/>
    <x v="1"/>
    <n v="18"/>
    <x v="47"/>
  </r>
  <r>
    <n v="142"/>
    <s v="Hadeer"/>
    <s v="Anwer"/>
    <s v="Hadeer.Anwer@Gmail.com"/>
    <s v="EJADA"/>
    <s v="EJADA"/>
    <s v="Software Engineer"/>
    <s v="April"/>
    <s v="Tuesday"/>
    <x v="1"/>
    <n v="18"/>
    <x v="47"/>
  </r>
  <r>
    <n v="143"/>
    <s v="Mariam"/>
    <s v="Ali "/>
    <s v="marimali441@gmail.com"/>
    <s v="Julfar Consultancy Services"/>
    <s v="Julfar Consultancy Services "/>
    <s v="PM Analyst"/>
    <s v="April"/>
    <s v="Tuesday"/>
    <x v="1"/>
    <n v="18"/>
    <x v="47"/>
  </r>
  <r>
    <n v="144"/>
    <s v="Abdallah"/>
    <s v="Nasir"/>
    <s v="Abdallah.Nasir@Gmail.com"/>
    <s v="import ai"/>
    <s v="import ai"/>
    <s v="Founder"/>
    <s v="April"/>
    <s v="Saturday"/>
    <x v="1"/>
    <n v="16"/>
    <x v="48"/>
  </r>
  <r>
    <n v="145"/>
    <s v="Hagar"/>
    <s v="Farouk"/>
    <s v="Hagar.Farouk@Gmail.com"/>
    <s v="Teleperformance"/>
    <s v="Teleperformance"/>
    <s v="Business Intelligence Developer"/>
    <s v="April"/>
    <s v="Friday"/>
    <x v="1"/>
    <n v="16"/>
    <x v="49"/>
  </r>
  <r>
    <n v="146"/>
    <s v="Mohamed"/>
    <s v="EL Feky"/>
    <s v="Mohamed.EL Feky@Gmail.com"/>
    <s v="Shaheen Group for Food Industries"/>
    <s v="Shaheen Group for Food Industries"/>
    <s v="Senior Data Analyst and Sales Operations Analyst "/>
    <s v="April"/>
    <s v="Thursday"/>
    <x v="1"/>
    <n v="16"/>
    <x v="50"/>
  </r>
  <r>
    <n v="147"/>
    <s v="Sohaib"/>
    <s v="Wael"/>
    <s v="Sohaib.Wael@Gmail.com"/>
    <s v="CORELIA"/>
    <s v="CORELIA"/>
    <s v="Data Scientist"/>
    <s v="April"/>
    <s v="Thursday"/>
    <x v="1"/>
    <n v="16"/>
    <x v="50"/>
  </r>
  <r>
    <n v="148"/>
    <s v="Ahmed"/>
    <s v="Gad"/>
    <s v="ahmed.f.gad@gmail.com"/>
    <s v="Paperspace"/>
    <s v="Paperspace"/>
    <s v="Machine Learning Researcher"/>
    <s v="April"/>
    <s v="Thursday"/>
    <x v="1"/>
    <n v="16"/>
    <x v="50"/>
  </r>
  <r>
    <n v="149"/>
    <s v="Reham"/>
    <s v="Essa"/>
    <s v="Reham.Essa@Gmail.com"/>
    <s v="Information Technology Institute (ITI)"/>
    <s v="Information Technology Institute (ITI)"/>
    <s v="Summer Internship"/>
    <s v="April"/>
    <s v="Thursday"/>
    <x v="1"/>
    <n v="16"/>
    <x v="50"/>
  </r>
  <r>
    <n v="150"/>
    <s v="Kareem"/>
    <s v="Abdelsalam"/>
    <s v="Kareem.Abdelsalam@Gmail.com"/>
    <s v="Deliveroo"/>
    <s v="Deliveroo"/>
    <s v="Analytics Engineer"/>
    <s v="April"/>
    <s v="Thursday"/>
    <x v="1"/>
    <n v="16"/>
    <x v="50"/>
  </r>
  <r>
    <n v="151"/>
    <s v="Nourhan"/>
    <s v="Mahmoud"/>
    <s v="Nourhan.Mahmoud@Gmail.com"/>
    <s v="Information Technology Institute (ITI)"/>
    <s v="Information Technology Institute (ITI)"/>
    <s v="Student"/>
    <s v="April"/>
    <s v="Wednesday"/>
    <x v="1"/>
    <n v="16"/>
    <x v="51"/>
  </r>
  <r>
    <n v="152"/>
    <s v="Nasser"/>
    <s v="Atta"/>
    <s v="Nasser.Atta@Gmail.com"/>
    <s v="Nana"/>
    <s v="Nana | Ù†Ø¹Ù†Ø§Ø¹"/>
    <s v="Senior Data Engineer"/>
    <s v="April"/>
    <s v="Monday"/>
    <x v="1"/>
    <n v="16"/>
    <x v="52"/>
  </r>
  <r>
    <n v="154"/>
    <s v="Hedaya"/>
    <s v="Medhat"/>
    <s v="Hedaya.Medhat@Gmail.com"/>
    <s v="KAMS for Engineering &amp; Contracting"/>
    <s v="KAMS for Engineering &amp; Contracting"/>
    <s v="Business Intelligence Developer"/>
    <s v="April"/>
    <s v="Sunday"/>
    <x v="1"/>
    <n v="16"/>
    <x v="53"/>
  </r>
  <r>
    <n v="156"/>
    <s v="mohammed"/>
    <s v="gameel"/>
    <s v="mohammed.gameel@Gmail.com"/>
    <s v="Arafa market"/>
    <s v="Arafa market"/>
    <s v="Data Analyst"/>
    <s v="April"/>
    <s v="Saturday"/>
    <x v="1"/>
    <n v="15"/>
    <x v="54"/>
  </r>
  <r>
    <n v="157"/>
    <s v="Esraa"/>
    <s v="Ibrahim"/>
    <s v="Esraa.Ibrahim@Gmail.com"/>
    <s v="DXC Technology"/>
    <s v="DXC Technology"/>
    <s v="Svc Info Developer"/>
    <s v="April"/>
    <s v="Friday"/>
    <x v="1"/>
    <n v="15"/>
    <x v="55"/>
  </r>
  <r>
    <n v="158"/>
    <s v="Bassant"/>
    <s v="Mohamed"/>
    <s v="Bassant.Mohamed@Gmail.com"/>
    <s v="Modern Sciences and Arts University"/>
    <s v="Modern Sciences and Arts University"/>
    <s v="Teaching Assistant"/>
    <s v="April"/>
    <s v="Friday"/>
    <x v="1"/>
    <n v="15"/>
    <x v="55"/>
  </r>
  <r>
    <n v="159"/>
    <s v="Maryam"/>
    <s v="Osama"/>
    <s v="Maryam.Osama@Gmail.com"/>
    <s v="Inspire for Solutions Development"/>
    <s v="Inspire for Solutions Development"/>
    <s v="Software Engineer"/>
    <s v="April"/>
    <s v="Friday"/>
    <x v="1"/>
    <n v="15"/>
    <x v="55"/>
  </r>
  <r>
    <n v="160"/>
    <s v="Hussein"/>
    <s v="AL-NATSHEH"/>
    <s v="Hussein.AL-NATSHEH@Gmail.com"/>
    <s v="Beyond Limits"/>
    <s v="Beyond Limits"/>
    <s v="CTO - Unstructured Data Intelligence "/>
    <s v="April"/>
    <s v="Friday"/>
    <x v="1"/>
    <n v="15"/>
    <x v="55"/>
  </r>
  <r>
    <n v="161"/>
    <s v="Nagham"/>
    <s v="Said"/>
    <s v="Nagham.Said@Gmail.com"/>
    <s v="Halan"/>
    <s v="Halan - Ø­Ø§Ù„Ø§"/>
    <s v="BI Analyst"/>
    <s v="April"/>
    <s v="Friday"/>
    <x v="1"/>
    <n v="15"/>
    <x v="55"/>
  </r>
  <r>
    <n v="162"/>
    <s v="Ali"/>
    <s v="Amer"/>
    <s v="Ali.Amer@Gmail.com"/>
    <s v="Incorta"/>
    <s v="Incorta"/>
    <s v="Senior- Enterprise Sales Development"/>
    <s v="April"/>
    <s v="Friday"/>
    <x v="1"/>
    <n v="15"/>
    <x v="55"/>
  </r>
  <r>
    <n v="163"/>
    <s v="Matthew"/>
    <s v="Mayo"/>
    <s v="Matthew.Mayo@Gmail.com"/>
    <s v="KDnuggets"/>
    <s v="KDnuggets"/>
    <s v="Data Scientist, Editor-in-Chief"/>
    <s v="April"/>
    <s v="Friday"/>
    <x v="1"/>
    <n v="15"/>
    <x v="55"/>
  </r>
  <r>
    <n v="164"/>
    <s v="David"/>
    <s v="Gamal"/>
    <s v="David.Gamal@Gmail.com"/>
    <s v="MaxAB"/>
    <s v="MaxAB"/>
    <s v="Process Improvement Coordinator"/>
    <s v="April"/>
    <s v="Friday"/>
    <x v="1"/>
    <n v="15"/>
    <x v="55"/>
  </r>
  <r>
    <n v="165"/>
    <s v="Sarah"/>
    <s v="Abdullah"/>
    <s v="Sarah.Abdullah@Gmail.com"/>
    <s v="EVA pharma"/>
    <s v="EVA pharma"/>
    <s v="Medical Sales Representative"/>
    <s v="April"/>
    <s v="Friday"/>
    <x v="1"/>
    <n v="15"/>
    <x v="55"/>
  </r>
  <r>
    <n v="166"/>
    <s v="Mohamed"/>
    <s v="Ayman Khalifa"/>
    <s v="Mohamed.Ayman Khalifa@Gmail.com"/>
    <s v="The Food Lab"/>
    <s v="The Food Lab"/>
    <s v="Head Of Operations"/>
    <s v="April"/>
    <s v="Thursday"/>
    <x v="1"/>
    <n v="15"/>
    <x v="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CAAC5-4CDA-4228-8FB4-DDBA06D5371C}" name="PivotTable2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6" firstHeaderRow="1" firstDataRow="1" firstDataCol="1"/>
  <pivotFields count="2">
    <pivotField dataField="1" subtotalTop="0" showAll="0" defaultSubtotal="0"/>
    <pivotField axis="axisRow" allDrilled="1" showAll="0" dataSourceSort="1" defaultAttributeDrillState="1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User Index" fld="0" subtotal="count" showDataAs="runTotal" baseField="1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nection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5EEE07-5496-4E8B-9503-AE3A2DAFCD0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6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User Index" fld="0" subtotal="count" baseField="9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A15816-80C5-48BD-B99A-1DD67A8D88E8}" name="PivotTable2" cacheId="2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6">
  <location ref="A3:B20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2">
    <field x="2"/>
    <field x="1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grand">
      <x/>
    </i>
  </rowItems>
  <colItems count="1">
    <i/>
  </colItems>
  <dataFields count="1">
    <dataField name="Cumulative Count" fld="0" subtotal="count" baseField="1" baseItem="5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unt of User Index"/>
    <pivotHierarchy dragToData="1" caption="Sum of User Index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nection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FA7D3C-90E1-41FA-BD01-A95FC13CF370}" name="PivotTable2" cacheId="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3">
  <location ref="A3:B11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User Index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nection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D50A87-B3CB-49B6-840E-8374EEB5BD83}" name="PivotTable3" cacheId="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4">
  <location ref="A3:B20" firstHeaderRow="1" firstDataRow="1" firstDataCol="1"/>
  <pivotFields count="3"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ubtotalTop="0" showAll="0" dataSourceSort="1" defaultSubtotal="0" defaultAttributeDrillState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ubtotalTop="0" showAll="0" defaultSubtotal="0"/>
  </pivotFields>
  <rowFields count="2">
    <field x="0"/>
    <field x="1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grand">
      <x/>
    </i>
  </rowItems>
  <colItems count="1">
    <i/>
  </colItems>
  <dataFields count="1">
    <dataField name="Count of User Index" fld="2" subtotal="count" baseField="1" baseItem="0"/>
  </dataFields>
  <chartFormats count="1">
    <chartFormat chart="0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unt of User Index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nection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79C7C9-C73F-46F6-8747-B360E8A64A33}" name="PivotTable4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6">
  <location ref="A3:B98" firstHeaderRow="1" firstDataRow="1" firstDataCol="1"/>
  <pivotFields count="2">
    <pivotField axis="axisRow" allDrilled="1" subtotalTop="0" showAll="0" dataSourceSort="1" defaultSubtotal="0" defaultAttributeDrillState="1">
      <items count="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</items>
    </pivotField>
    <pivotField dataField="1" subtotalTop="0" showAll="0" defaultSubtotal="0"/>
  </pivotFields>
  <rowFields count="1">
    <field x="0"/>
  </rowFields>
  <rowItems count="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Items count="1">
    <i/>
  </colItems>
  <dataFields count="1">
    <dataField name="Count of User Index" fld="1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unt of User Index"/>
    <pivotHierarchy dragToData="1"/>
    <pivotHierarchy dragToData="1" caption="Max of User Index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nection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7694F-67E7-4933-836D-679170DA08D6}" name="PivotTable5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1">
  <location ref="A3:B107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10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</items>
    </pivotField>
  </pivotFields>
  <rowFields count="1">
    <field x="1"/>
  </rowFields>
  <rowItems count="10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 t="grand">
      <x/>
    </i>
  </rowItems>
  <colItems count="1">
    <i/>
  </colItems>
  <dataFields count="1">
    <dataField name="Count of User Index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onnections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58251-DCBE-4ABF-9792-3768088DC031}" name="Table1" displayName="Table1" ref="A1:L145" totalsRowShown="0">
  <autoFilter ref="A1:L145" xr:uid="{4AE58251-DCBE-4ABF-9792-3768088DC031}"/>
  <sortState xmlns:xlrd2="http://schemas.microsoft.com/office/spreadsheetml/2017/richdata2" ref="A2:L145">
    <sortCondition ref="A1:A145"/>
  </sortState>
  <tableColumns count="12">
    <tableColumn id="9" xr3:uid="{B7CC2030-129A-4743-BB0E-E46F9AAA2E88}" name="User Index"/>
    <tableColumn id="1" xr3:uid="{2909B935-1AC2-492C-BE37-E4E42849A1E5}" name="First Name"/>
    <tableColumn id="2" xr3:uid="{7FCA879F-72AE-4133-9CA7-B15B5C4A0287}" name="Last Name"/>
    <tableColumn id="3" xr3:uid="{CB10FFB2-D243-4F22-803B-F629C949B54F}" name="Email Address"/>
    <tableColumn id="10" xr3:uid="{9A6E91B6-0944-41C2-A64B-D07A851BEE5D}" name="Modified_Company" dataDxfId="18">
      <calculatedColumnFormula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calculatedColumnFormula>
    </tableColumn>
    <tableColumn id="4" xr3:uid="{74EC2BD4-D3ED-4C0D-B31E-A1A662A8561E}" name="Company"/>
    <tableColumn id="5" xr3:uid="{4B7469DC-E1BB-4342-9F2A-D7B48DF9D4D2}" name="Position"/>
    <tableColumn id="8" xr3:uid="{C002990D-B0C1-473C-853A-F76F3D7A2888}" name="Connected_Month" dataDxfId="17">
      <calculatedColumnFormula>TEXT(Table1[[#This Row],[Connected On]],"mmmm-yyyy")</calculatedColumnFormula>
    </tableColumn>
    <tableColumn id="7" xr3:uid="{04DA49E7-531B-4378-A477-3A5A4DC8BC7D}" name="Day" dataDxfId="16">
      <calculatedColumnFormula>TEXT(Table1[[#This Row],[Connected On]],"dddd")</calculatedColumnFormula>
    </tableColumn>
    <tableColumn id="11" xr3:uid="{6E5A9CD0-28A2-4F8B-BA5C-C6276B53FC5F}" name="Year" dataDxfId="15">
      <calculatedColumnFormula>TEXT(Table1[[#This Row],[Connected On]],"yyyy")</calculatedColumnFormula>
    </tableColumn>
    <tableColumn id="12" xr3:uid="{E0E68AAE-7E48-41C6-9C9C-652A841C7A50}" name="week" dataDxfId="14">
      <calculatedColumnFormula>WEEKNUM(Table1[[#This Row],[Connected On]])</calculatedColumnFormula>
    </tableColumn>
    <tableColumn id="6" xr3:uid="{0D0CF274-BCBF-4E64-AE52-82222B208201}" name="Connected On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0090E1-747C-4767-8762-FF749750A42B}" name="Table6" displayName="Table6" ref="A10:B12" totalsRowShown="0">
  <autoFilter ref="A10:B12" xr:uid="{CB0090E1-747C-4767-8762-FF749750A42B}"/>
  <tableColumns count="2">
    <tableColumn id="1" xr3:uid="{CDDEBE46-D8F9-4CFD-B4B2-BCC3617337BE}" name="year" dataDxfId="4"/>
    <tableColumn id="2" xr3:uid="{5F63B782-3FB1-45C4-A031-785406DA86C3}" name="growth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BCC6A6-ECAA-4B09-ABB0-89200CAE7385}" name="Table7" displayName="Table7" ref="A11:B13" totalsRowShown="0">
  <autoFilter ref="A11:B13" xr:uid="{7BBCC6A6-ECAA-4B09-ABB0-89200CAE7385}"/>
  <tableColumns count="2">
    <tableColumn id="1" xr3:uid="{B71506D9-60FD-42C2-9F54-0C85DA8F82F8}" name="year" dataDxfId="1"/>
    <tableColumn id="2" xr3:uid="{478EB0B5-A759-425E-B9D4-CCDDD4572D24}" name="connections count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045A25-CA84-4300-8361-69EF02B43D41}" name="Table2" displayName="Table2" ref="A22:C36" totalsRowShown="0">
  <autoFilter ref="A22:C36" xr:uid="{B9045A25-CA84-4300-8361-69EF02B43D41}"/>
  <sortState xmlns:xlrd2="http://schemas.microsoft.com/office/spreadsheetml/2017/richdata2" ref="A23:B36">
    <sortCondition ref="A23:A36" customList="January,February,March,April,May,June,July,August,September,October,November,December"/>
  </sortState>
  <tableColumns count="3">
    <tableColumn id="1" xr3:uid="{ED578134-3E2E-40AB-96FB-7C74111FECF9}" name="month" dataDxfId="8"/>
    <tableColumn id="2" xr3:uid="{073D3B58-3A1E-44EA-92AD-AA6D72C7753B}" name="countOFConnections" dataDxfId="7"/>
    <tableColumn id="3" xr3:uid="{883ADEFD-A50D-4505-9F22-8A88F7B02595}" name="Cum_count">
      <calculatedColumnFormula>Table2[[#This Row],[countOFConnections]]+C22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BCF8D8-D7B2-485A-85AA-45058E7DEAA1}" name="Table8" displayName="Table8" ref="A14:B21" totalsRowShown="0">
  <autoFilter ref="A14:B21" xr:uid="{07BCF8D8-D7B2-485A-85AA-45058E7DEAA1}"/>
  <sortState xmlns:xlrd2="http://schemas.microsoft.com/office/spreadsheetml/2017/richdata2" ref="A15:B21">
    <sortCondition ref="A15:A21" customList="Sunday,Monday,Tuesday,Wednesday,Thursday,Friday,Saturday"/>
  </sortState>
  <tableColumns count="2">
    <tableColumn id="1" xr3:uid="{79E47FE9-AE00-4F5E-AF2A-9A75CDA0BA36}" name="day" dataDxfId="0"/>
    <tableColumn id="2" xr3:uid="{87E6F3CF-0142-4549-8956-FD9CEB0DD79A}" name="count con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5C6EB4-3DF4-4EAD-BD63-ED20338488E1}" name="Table3" displayName="Table3" ref="A21:B35" totalsRowShown="0">
  <autoFilter ref="A21:B35" xr:uid="{6E5C6EB4-3DF4-4EAD-BD63-ED20338488E1}"/>
  <sortState xmlns:xlrd2="http://schemas.microsoft.com/office/spreadsheetml/2017/richdata2" ref="A22:B35">
    <sortCondition ref="A22:A35" customList="January,February,March,April,May,June,July,August,September,October,November,December"/>
  </sortState>
  <tableColumns count="2">
    <tableColumn id="1" xr3:uid="{6B3877C8-62AE-4C6A-B7C4-78E5A365BBB2}" name="Month" dataDxfId="5"/>
    <tableColumn id="2" xr3:uid="{590B9909-562B-4083-8EF4-9619343EFFD7}" name="Count Of Connection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6647BD-B2F2-4AD4-BFD5-86DB0B31A471}" name="Table5" displayName="Table5" ref="C3:D97" totalsRowShown="0">
  <autoFilter ref="C3:D97" xr:uid="{2E6647BD-B2F2-4AD4-BFD5-86DB0B31A471}"/>
  <sortState xmlns:xlrd2="http://schemas.microsoft.com/office/spreadsheetml/2017/richdata2" ref="C4:D97">
    <sortCondition descending="1" ref="D3:D97"/>
  </sortState>
  <tableColumns count="2">
    <tableColumn id="1" xr3:uid="{A8D2AFEE-C624-46BC-9594-85CE9FB8A269}" name="Position" dataDxfId="12"/>
    <tableColumn id="2" xr3:uid="{ECEB492A-0F02-4796-87D4-1EE8949785A5}" name="Count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0BF366-0F5A-4C53-8511-BA68911F3BAB}" name="Table4" displayName="Table4" ref="C25:D128" totalsRowShown="0">
  <autoFilter ref="C25:D128" xr:uid="{020BF366-0F5A-4C53-8511-BA68911F3BAB}"/>
  <sortState xmlns:xlrd2="http://schemas.microsoft.com/office/spreadsheetml/2017/richdata2" ref="C26:D128">
    <sortCondition descending="1" ref="D25:D128"/>
  </sortState>
  <tableColumns count="2">
    <tableColumn id="1" xr3:uid="{277010F2-2139-4BCF-B72D-320449A25C7B}" name="Company" dataDxfId="10"/>
    <tableColumn id="2" xr3:uid="{295876A4-FDF8-495F-989A-DB74774969A8}" name="count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opLeftCell="G1" workbookViewId="0">
      <selection activeCell="M8" sqref="M8"/>
    </sheetView>
  </sheetViews>
  <sheetFormatPr defaultRowHeight="15" x14ac:dyDescent="0.25"/>
  <cols>
    <col min="1" max="1" width="21.7109375" customWidth="1"/>
    <col min="2" max="2" width="22.85546875" customWidth="1"/>
    <col min="3" max="3" width="18.7109375" customWidth="1"/>
    <col min="4" max="4" width="33.140625" customWidth="1"/>
    <col min="5" max="5" width="28.85546875" customWidth="1"/>
    <col min="6" max="6" width="43" customWidth="1"/>
    <col min="7" max="7" width="30.140625" customWidth="1"/>
    <col min="8" max="8" width="21.140625" customWidth="1"/>
    <col min="9" max="11" width="12.42578125" customWidth="1"/>
    <col min="12" max="12" width="18.7109375" customWidth="1"/>
    <col min="13" max="13" width="27.7109375" customWidth="1"/>
    <col min="15" max="15" width="9.140625" customWidth="1"/>
  </cols>
  <sheetData>
    <row r="1" spans="1:14" x14ac:dyDescent="0.25">
      <c r="A1" t="s">
        <v>404</v>
      </c>
      <c r="B1" t="s">
        <v>0</v>
      </c>
      <c r="C1" t="s">
        <v>1</v>
      </c>
      <c r="D1" t="s">
        <v>2</v>
      </c>
      <c r="E1" t="s">
        <v>407</v>
      </c>
      <c r="F1" t="s">
        <v>3</v>
      </c>
      <c r="G1" t="s">
        <v>4</v>
      </c>
      <c r="H1" t="s">
        <v>405</v>
      </c>
      <c r="I1" t="s">
        <v>406</v>
      </c>
      <c r="J1" t="s">
        <v>408</v>
      </c>
      <c r="K1" t="s">
        <v>409</v>
      </c>
      <c r="L1" t="s">
        <v>5</v>
      </c>
    </row>
    <row r="2" spans="1:14" x14ac:dyDescent="0.25">
      <c r="A2">
        <v>1</v>
      </c>
      <c r="B2" t="s">
        <v>6</v>
      </c>
      <c r="C2" t="s">
        <v>7</v>
      </c>
      <c r="D2" t="s">
        <v>8</v>
      </c>
      <c r="E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Information Technology Institute (ITI)</v>
      </c>
      <c r="F2" t="s">
        <v>9</v>
      </c>
      <c r="G2" t="s">
        <v>10</v>
      </c>
      <c r="H2" t="str">
        <f>TEXT(Table1[[#This Row],[Connected On]],"mmmm-yyyy")</f>
        <v>October-2022</v>
      </c>
      <c r="I2" t="str">
        <f>TEXT(Table1[[#This Row],[Connected On]],"dddd")</f>
        <v>Tuesday</v>
      </c>
      <c r="J2" t="str">
        <f>TEXT(Table1[[#This Row],[Connected On]],"yyyy")</f>
        <v>2022</v>
      </c>
      <c r="K2">
        <f>WEEKNUM(Table1[[#This Row],[Connected On]])</f>
        <v>41</v>
      </c>
      <c r="L2" s="1">
        <v>44838</v>
      </c>
    </row>
    <row r="3" spans="1:14" x14ac:dyDescent="0.25">
      <c r="A3">
        <v>2</v>
      </c>
      <c r="B3" t="s">
        <v>11</v>
      </c>
      <c r="C3" t="s">
        <v>12</v>
      </c>
      <c r="D3" t="str">
        <f>Table1[[#This Row],[First Name]]&amp;"."&amp;Table1[[#This Row],[Last Name]]&amp;"@Gmail.com"</f>
        <v>Hazem.Alaa@Gmail.com</v>
      </c>
      <c r="E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Excellent Protection</v>
      </c>
      <c r="F3" t="s">
        <v>13</v>
      </c>
      <c r="G3" t="s">
        <v>14</v>
      </c>
      <c r="H3" t="str">
        <f>TEXT(Table1[[#This Row],[Connected On]],"mmmm-yyyy")</f>
        <v>October-2022</v>
      </c>
      <c r="I3" t="str">
        <f>TEXT(Table1[[#This Row],[Connected On]],"dddd")</f>
        <v>Tuesday</v>
      </c>
      <c r="J3" t="str">
        <f>TEXT(Table1[[#This Row],[Connected On]],"yyyy")</f>
        <v>2022</v>
      </c>
      <c r="K3">
        <f>WEEKNUM(Table1[[#This Row],[Connected On]])</f>
        <v>41</v>
      </c>
      <c r="L3" s="1">
        <v>44838</v>
      </c>
    </row>
    <row r="4" spans="1:14" x14ac:dyDescent="0.25">
      <c r="A4">
        <v>3</v>
      </c>
      <c r="B4" t="s">
        <v>15</v>
      </c>
      <c r="C4" t="s">
        <v>16</v>
      </c>
      <c r="D4" t="str">
        <f>Table1[[#This Row],[First Name]]&amp;"."&amp;Table1[[#This Row],[Last Name]]&amp;"@Gmail.com"</f>
        <v>Mustafa Mahmoud.Sobhy@Gmail.com</v>
      </c>
      <c r="E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Telecom Egypt</v>
      </c>
      <c r="F4" t="s">
        <v>17</v>
      </c>
      <c r="G4" t="s">
        <v>18</v>
      </c>
      <c r="H4" t="str">
        <f>TEXT(Table1[[#This Row],[Connected On]],"mmmm-yyyy")</f>
        <v>September-2022</v>
      </c>
      <c r="I4" t="str">
        <f>TEXT(Table1[[#This Row],[Connected On]],"dddd")</f>
        <v>Wednesday</v>
      </c>
      <c r="J4" t="str">
        <f>TEXT(Table1[[#This Row],[Connected On]],"yyyy")</f>
        <v>2022</v>
      </c>
      <c r="K4">
        <f>WEEKNUM(Table1[[#This Row],[Connected On]])</f>
        <v>39</v>
      </c>
      <c r="L4" s="1">
        <v>44825</v>
      </c>
      <c r="M4" t="s">
        <v>455</v>
      </c>
      <c r="N4" t="s">
        <v>456</v>
      </c>
    </row>
    <row r="5" spans="1:14" x14ac:dyDescent="0.25">
      <c r="A5">
        <v>4</v>
      </c>
      <c r="B5" t="s">
        <v>19</v>
      </c>
      <c r="C5" t="s">
        <v>20</v>
      </c>
      <c r="D5" t="str">
        <f>Table1[[#This Row],[First Name]]&amp;"."&amp;Table1[[#This Row],[Last Name]]&amp;"@Gmail.com"</f>
        <v>Mina Emad.Radi@Gmail.com</v>
      </c>
      <c r="E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Freelance</v>
      </c>
      <c r="F5" t="s">
        <v>21</v>
      </c>
      <c r="G5" t="s">
        <v>22</v>
      </c>
      <c r="H5" t="str">
        <f>TEXT(Table1[[#This Row],[Connected On]],"mmmm-yyyy")</f>
        <v>September-2022</v>
      </c>
      <c r="I5" t="str">
        <f>TEXT(Table1[[#This Row],[Connected On]],"dddd")</f>
        <v>Saturday</v>
      </c>
      <c r="J5" t="str">
        <f>TEXT(Table1[[#This Row],[Connected On]],"yyyy")</f>
        <v>2022</v>
      </c>
      <c r="K5">
        <f>WEEKNUM(Table1[[#This Row],[Connected On]])</f>
        <v>38</v>
      </c>
      <c r="L5" s="1">
        <v>44821</v>
      </c>
      <c r="M5" t="str" cm="1">
        <f t="array" ref="M5">INDEX(Table1[Position],MODE(MATCH(Table1[Position],_xlfn.UNIQUE(Table1[Position]),0)))</f>
        <v>Data Engineer</v>
      </c>
      <c r="N5" t="str" cm="1">
        <f t="array" ref="N5">INDEX(Table1[Modified_Company],MODE(MATCH(Table1[Modified_Company],_xlfn.UNIQUE(Table1[Modified_Company]),0)))</f>
        <v>_VOIS</v>
      </c>
    </row>
    <row r="6" spans="1:14" x14ac:dyDescent="0.25">
      <c r="A6">
        <v>6</v>
      </c>
      <c r="B6" t="s">
        <v>23</v>
      </c>
      <c r="C6" t="s">
        <v>24</v>
      </c>
      <c r="D6" t="str">
        <f>Table1[[#This Row],[First Name]]&amp;"."&amp;Table1[[#This Row],[Last Name]]&amp;"@Gmail.com"</f>
        <v>Ahmed.Eltabakh@Gmail.com</v>
      </c>
      <c r="E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Ministry of Communications and Information Technology (MCIT), Egypt</v>
      </c>
      <c r="F6" t="s">
        <v>25</v>
      </c>
      <c r="G6" t="s">
        <v>26</v>
      </c>
      <c r="H6" t="str">
        <f>TEXT(Table1[[#This Row],[Connected On]],"mmmm-yyyy")</f>
        <v>June-2022</v>
      </c>
      <c r="I6" t="str">
        <f>TEXT(Table1[[#This Row],[Connected On]],"dddd")</f>
        <v>Saturday</v>
      </c>
      <c r="J6" t="str">
        <f>TEXT(Table1[[#This Row],[Connected On]],"yyyy")</f>
        <v>2022</v>
      </c>
      <c r="K6">
        <f>WEEKNUM(Table1[[#This Row],[Connected On]])</f>
        <v>25</v>
      </c>
      <c r="L6" s="1">
        <v>44730</v>
      </c>
    </row>
    <row r="7" spans="1:14" x14ac:dyDescent="0.25">
      <c r="A7">
        <v>7</v>
      </c>
      <c r="B7" t="s">
        <v>27</v>
      </c>
      <c r="C7" t="s">
        <v>28</v>
      </c>
      <c r="D7" t="s">
        <v>29</v>
      </c>
      <c r="E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Khamsat.com</v>
      </c>
      <c r="F7" t="s">
        <v>30</v>
      </c>
      <c r="G7" t="s">
        <v>31</v>
      </c>
      <c r="H7" t="str">
        <f>TEXT(Table1[[#This Row],[Connected On]],"mmmm-yyyy")</f>
        <v>June-2022</v>
      </c>
      <c r="I7" t="str">
        <f>TEXT(Table1[[#This Row],[Connected On]],"dddd")</f>
        <v>Saturday</v>
      </c>
      <c r="J7" t="str">
        <f>TEXT(Table1[[#This Row],[Connected On]],"yyyy")</f>
        <v>2022</v>
      </c>
      <c r="K7">
        <f>WEEKNUM(Table1[[#This Row],[Connected On]])</f>
        <v>25</v>
      </c>
      <c r="L7" s="1">
        <v>44730</v>
      </c>
    </row>
    <row r="8" spans="1:14" x14ac:dyDescent="0.25">
      <c r="A8">
        <v>8</v>
      </c>
      <c r="B8" t="s">
        <v>32</v>
      </c>
      <c r="C8" t="s">
        <v>33</v>
      </c>
      <c r="D8" t="str">
        <f>Table1[[#This Row],[First Name]]&amp;"."&amp;Table1[[#This Row],[Last Name]]&amp;"@Gmail.com"</f>
        <v>Zia.Rasool@Gmail.com</v>
      </c>
      <c r="E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Machine Learning 1 Limited</v>
      </c>
      <c r="F8" t="s">
        <v>34</v>
      </c>
      <c r="G8" t="s">
        <v>35</v>
      </c>
      <c r="H8" t="str">
        <f>TEXT(Table1[[#This Row],[Connected On]],"mmmm-yyyy")</f>
        <v>June-2022</v>
      </c>
      <c r="I8" t="str">
        <f>TEXT(Table1[[#This Row],[Connected On]],"dddd")</f>
        <v>Saturday</v>
      </c>
      <c r="J8" t="str">
        <f>TEXT(Table1[[#This Row],[Connected On]],"yyyy")</f>
        <v>2022</v>
      </c>
      <c r="K8">
        <f>WEEKNUM(Table1[[#This Row],[Connected On]])</f>
        <v>25</v>
      </c>
      <c r="L8" s="1">
        <v>44730</v>
      </c>
      <c r="N8" t="s">
        <v>462</v>
      </c>
    </row>
    <row r="9" spans="1:14" x14ac:dyDescent="0.25">
      <c r="A9">
        <v>9</v>
      </c>
      <c r="B9" t="s">
        <v>36</v>
      </c>
      <c r="C9" t="s">
        <v>37</v>
      </c>
      <c r="D9" t="str">
        <f>Table1[[#This Row],[First Name]]&amp;"."&amp;Table1[[#This Row],[Last Name]]&amp;"@Gmail.com"</f>
        <v>Engr Saqib.Latif@Gmail.com</v>
      </c>
      <c r="E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Divacco</v>
      </c>
      <c r="F9" t="s">
        <v>38</v>
      </c>
      <c r="G9" t="s">
        <v>39</v>
      </c>
      <c r="H9" t="str">
        <f>TEXT(Table1[[#This Row],[Connected On]],"mmmm-yyyy")</f>
        <v>June-2022</v>
      </c>
      <c r="I9" t="str">
        <f>TEXT(Table1[[#This Row],[Connected On]],"dddd")</f>
        <v>Saturday</v>
      </c>
      <c r="J9" t="str">
        <f>TEXT(Table1[[#This Row],[Connected On]],"yyyy")</f>
        <v>2022</v>
      </c>
      <c r="K9">
        <f>WEEKNUM(Table1[[#This Row],[Connected On]])</f>
        <v>25</v>
      </c>
      <c r="L9" s="1">
        <v>44730</v>
      </c>
      <c r="N9">
        <f>COUNT(Table1[Connected On])</f>
        <v>144</v>
      </c>
    </row>
    <row r="10" spans="1:14" x14ac:dyDescent="0.25">
      <c r="A10">
        <v>10</v>
      </c>
      <c r="B10" t="s">
        <v>40</v>
      </c>
      <c r="C10" t="s">
        <v>41</v>
      </c>
      <c r="D10" t="str">
        <f>Table1[[#This Row],[First Name]]&amp;"."&amp;Table1[[#This Row],[Last Name]]&amp;"@Gmail.com"</f>
        <v>Taha.Hussein@Gmail.com</v>
      </c>
      <c r="E1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Paymob</v>
      </c>
      <c r="F10" t="s">
        <v>42</v>
      </c>
      <c r="G10" t="s">
        <v>43</v>
      </c>
      <c r="H10" t="str">
        <f>TEXT(Table1[[#This Row],[Connected On]],"mmmm-yyyy")</f>
        <v>June-2022</v>
      </c>
      <c r="I10" t="str">
        <f>TEXT(Table1[[#This Row],[Connected On]],"dddd")</f>
        <v>Saturday</v>
      </c>
      <c r="J10" t="str">
        <f>TEXT(Table1[[#This Row],[Connected On]],"yyyy")</f>
        <v>2022</v>
      </c>
      <c r="K10">
        <f>WEEKNUM(Table1[[#This Row],[Connected On]])</f>
        <v>25</v>
      </c>
      <c r="L10" s="1">
        <v>44730</v>
      </c>
    </row>
    <row r="11" spans="1:14" x14ac:dyDescent="0.25">
      <c r="A11">
        <v>11</v>
      </c>
      <c r="B11" t="s">
        <v>44</v>
      </c>
      <c r="C11" t="s">
        <v>45</v>
      </c>
      <c r="D11" t="str">
        <f>Table1[[#This Row],[First Name]]&amp;"."&amp;Table1[[#This Row],[Last Name]]&amp;"@Gmail.com"</f>
        <v>Abdullah.Megahed@Gmail.com</v>
      </c>
      <c r="E1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Atos</v>
      </c>
      <c r="F11" t="s">
        <v>46</v>
      </c>
      <c r="G11" t="s">
        <v>47</v>
      </c>
      <c r="H11" t="str">
        <f>TEXT(Table1[[#This Row],[Connected On]],"mmmm-yyyy")</f>
        <v>June-2022</v>
      </c>
      <c r="I11" t="str">
        <f>TEXT(Table1[[#This Row],[Connected On]],"dddd")</f>
        <v>Saturday</v>
      </c>
      <c r="J11" t="str">
        <f>TEXT(Table1[[#This Row],[Connected On]],"yyyy")</f>
        <v>2022</v>
      </c>
      <c r="K11">
        <f>WEEKNUM(Table1[[#This Row],[Connected On]])</f>
        <v>25</v>
      </c>
      <c r="L11" s="1">
        <v>44730</v>
      </c>
    </row>
    <row r="12" spans="1:14" x14ac:dyDescent="0.25">
      <c r="A12">
        <v>12</v>
      </c>
      <c r="B12" t="s">
        <v>48</v>
      </c>
      <c r="C12" t="s">
        <v>49</v>
      </c>
      <c r="D12" t="str">
        <f>Table1[[#This Row],[First Name]]&amp;"."&amp;Table1[[#This Row],[Last Name]]&amp;"@Gmail.com"</f>
        <v>Muhammad.Farouk@Gmail.com</v>
      </c>
      <c r="E1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_VOIS</v>
      </c>
      <c r="F12" t="s">
        <v>50</v>
      </c>
      <c r="G12" t="s">
        <v>51</v>
      </c>
      <c r="H12" t="str">
        <f>TEXT(Table1[[#This Row],[Connected On]],"mmmm-yyyy")</f>
        <v>June-2022</v>
      </c>
      <c r="I12" t="str">
        <f>TEXT(Table1[[#This Row],[Connected On]],"dddd")</f>
        <v>Saturday</v>
      </c>
      <c r="J12" t="str">
        <f>TEXT(Table1[[#This Row],[Connected On]],"yyyy")</f>
        <v>2022</v>
      </c>
      <c r="K12">
        <f>WEEKNUM(Table1[[#This Row],[Connected On]])</f>
        <v>25</v>
      </c>
      <c r="L12" s="1">
        <v>44730</v>
      </c>
    </row>
    <row r="13" spans="1:14" x14ac:dyDescent="0.25">
      <c r="A13">
        <v>13</v>
      </c>
      <c r="B13" t="s">
        <v>52</v>
      </c>
      <c r="C13" t="s">
        <v>53</v>
      </c>
      <c r="D13" t="str">
        <f>Table1[[#This Row],[First Name]]&amp;"."&amp;Table1[[#This Row],[Last Name]]&amp;"@Gmail.com"</f>
        <v>Mohamed.Ehab@Gmail.com</v>
      </c>
      <c r="E1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Technocolabs Softwares</v>
      </c>
      <c r="F13" t="s">
        <v>54</v>
      </c>
      <c r="G13" t="s">
        <v>55</v>
      </c>
      <c r="H13" t="str">
        <f>TEXT(Table1[[#This Row],[Connected On]],"mmmm-yyyy")</f>
        <v>June-2022</v>
      </c>
      <c r="I13" t="str">
        <f>TEXT(Table1[[#This Row],[Connected On]],"dddd")</f>
        <v>Saturday</v>
      </c>
      <c r="J13" t="str">
        <f>TEXT(Table1[[#This Row],[Connected On]],"yyyy")</f>
        <v>2022</v>
      </c>
      <c r="K13">
        <f>WEEKNUM(Table1[[#This Row],[Connected On]])</f>
        <v>25</v>
      </c>
      <c r="L13" s="1">
        <v>44730</v>
      </c>
    </row>
    <row r="14" spans="1:14" x14ac:dyDescent="0.25">
      <c r="A14">
        <v>14</v>
      </c>
      <c r="B14" t="s">
        <v>56</v>
      </c>
      <c r="C14" t="s">
        <v>57</v>
      </c>
      <c r="D14" t="str">
        <f>Table1[[#This Row],[First Name]]&amp;"."&amp;Table1[[#This Row],[Last Name]]&amp;"@Gmail.com"</f>
        <v>Iqra .Rasheed@Gmail.com</v>
      </c>
      <c r="E1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Confidential</v>
      </c>
      <c r="F14" t="s">
        <v>58</v>
      </c>
      <c r="G14" t="s">
        <v>59</v>
      </c>
      <c r="H14" t="str">
        <f>TEXT(Table1[[#This Row],[Connected On]],"mmmm-yyyy")</f>
        <v>June-2022</v>
      </c>
      <c r="I14" t="str">
        <f>TEXT(Table1[[#This Row],[Connected On]],"dddd")</f>
        <v>Saturday</v>
      </c>
      <c r="J14" t="str">
        <f>TEXT(Table1[[#This Row],[Connected On]],"yyyy")</f>
        <v>2022</v>
      </c>
      <c r="K14">
        <f>WEEKNUM(Table1[[#This Row],[Connected On]])</f>
        <v>25</v>
      </c>
      <c r="L14" s="1">
        <v>44730</v>
      </c>
    </row>
    <row r="15" spans="1:14" x14ac:dyDescent="0.25">
      <c r="A15">
        <v>15</v>
      </c>
      <c r="B15" t="s">
        <v>23</v>
      </c>
      <c r="C15" t="s">
        <v>60</v>
      </c>
      <c r="D15" t="s">
        <v>61</v>
      </c>
      <c r="E1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ACTEL communications S.A.E</v>
      </c>
      <c r="F15" t="s">
        <v>62</v>
      </c>
      <c r="G15" t="s">
        <v>63</v>
      </c>
      <c r="H15" t="str">
        <f>TEXT(Table1[[#This Row],[Connected On]],"mmmm-yyyy")</f>
        <v>June-2022</v>
      </c>
      <c r="I15" t="str">
        <f>TEXT(Table1[[#This Row],[Connected On]],"dddd")</f>
        <v>Saturday</v>
      </c>
      <c r="J15" t="str">
        <f>TEXT(Table1[[#This Row],[Connected On]],"yyyy")</f>
        <v>2022</v>
      </c>
      <c r="K15">
        <f>WEEKNUM(Table1[[#This Row],[Connected On]])</f>
        <v>25</v>
      </c>
      <c r="L15" s="1">
        <v>44730</v>
      </c>
    </row>
    <row r="16" spans="1:14" x14ac:dyDescent="0.25">
      <c r="A16">
        <v>17</v>
      </c>
      <c r="B16" t="s">
        <v>66</v>
      </c>
      <c r="C16" t="s">
        <v>67</v>
      </c>
      <c r="D16" t="str">
        <f>Table1[[#This Row],[First Name]]&amp;"."&amp;Table1[[#This Row],[Last Name]]&amp;"@Gmail.com"</f>
        <v>Esraa.Rabie@Gmail.com</v>
      </c>
      <c r="E1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Learning Area</v>
      </c>
      <c r="F16" t="s">
        <v>68</v>
      </c>
      <c r="G16" t="s">
        <v>69</v>
      </c>
      <c r="H16" t="str">
        <f>TEXT(Table1[[#This Row],[Connected On]],"mmmm-yyyy")</f>
        <v>June-2022</v>
      </c>
      <c r="I16" t="str">
        <f>TEXT(Table1[[#This Row],[Connected On]],"dddd")</f>
        <v>Saturday</v>
      </c>
      <c r="J16" t="str">
        <f>TEXT(Table1[[#This Row],[Connected On]],"yyyy")</f>
        <v>2022</v>
      </c>
      <c r="K16">
        <f>WEEKNUM(Table1[[#This Row],[Connected On]])</f>
        <v>25</v>
      </c>
      <c r="L16" s="1">
        <v>44730</v>
      </c>
    </row>
    <row r="17" spans="1:12" x14ac:dyDescent="0.25">
      <c r="A17">
        <v>19</v>
      </c>
      <c r="B17" t="s">
        <v>71</v>
      </c>
      <c r="C17" t="s">
        <v>72</v>
      </c>
      <c r="D17" t="str">
        <f>Table1[[#This Row],[First Name]]&amp;"."&amp;Table1[[#This Row],[Last Name]]&amp;"@Gmail.com"</f>
        <v>Amgad.Mohamed Abdelghfar@Gmail.com</v>
      </c>
      <c r="E1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The Sparks Foundation</v>
      </c>
      <c r="F17" t="s">
        <v>73</v>
      </c>
      <c r="G17" t="s">
        <v>31</v>
      </c>
      <c r="H17" t="str">
        <f>TEXT(Table1[[#This Row],[Connected On]],"mmmm-yyyy")</f>
        <v>June-2022</v>
      </c>
      <c r="I17" t="str">
        <f>TEXT(Table1[[#This Row],[Connected On]],"dddd")</f>
        <v>Saturday</v>
      </c>
      <c r="J17" t="str">
        <f>TEXT(Table1[[#This Row],[Connected On]],"yyyy")</f>
        <v>2022</v>
      </c>
      <c r="K17">
        <f>WEEKNUM(Table1[[#This Row],[Connected On]])</f>
        <v>25</v>
      </c>
      <c r="L17" s="1">
        <v>44730</v>
      </c>
    </row>
    <row r="18" spans="1:12" x14ac:dyDescent="0.25">
      <c r="A18">
        <v>20</v>
      </c>
      <c r="B18" t="s">
        <v>74</v>
      </c>
      <c r="C18" t="s">
        <v>75</v>
      </c>
      <c r="D18" t="str">
        <f>Table1[[#This Row],[First Name]]&amp;"."&amp;Table1[[#This Row],[Last Name]]&amp;"@Gmail.com"</f>
        <v>Tawfik.Yasser@Gmail.com</v>
      </c>
      <c r="E1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Nile University</v>
      </c>
      <c r="F18" t="s">
        <v>76</v>
      </c>
      <c r="G18" t="s">
        <v>77</v>
      </c>
      <c r="H18" t="str">
        <f>TEXT(Table1[[#This Row],[Connected On]],"mmmm-yyyy")</f>
        <v>June-2022</v>
      </c>
      <c r="I18" t="str">
        <f>TEXT(Table1[[#This Row],[Connected On]],"dddd")</f>
        <v>Saturday</v>
      </c>
      <c r="J18" t="str">
        <f>TEXT(Table1[[#This Row],[Connected On]],"yyyy")</f>
        <v>2022</v>
      </c>
      <c r="K18">
        <f>WEEKNUM(Table1[[#This Row],[Connected On]])</f>
        <v>25</v>
      </c>
      <c r="L18" s="1">
        <v>44730</v>
      </c>
    </row>
    <row r="19" spans="1:12" x14ac:dyDescent="0.25">
      <c r="A19">
        <v>21</v>
      </c>
      <c r="B19" t="s">
        <v>52</v>
      </c>
      <c r="C19" t="s">
        <v>78</v>
      </c>
      <c r="D19" t="str">
        <f>Table1[[#This Row],[First Name]]&amp;"."&amp;Table1[[#This Row],[Last Name]]&amp;"@Gmail.com"</f>
        <v>Mohamed.Ibrahim@Gmail.com</v>
      </c>
      <c r="E1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GDSC - Google Developer Student Club Al-azhar University</v>
      </c>
      <c r="F19" t="s">
        <v>79</v>
      </c>
      <c r="G19" t="s">
        <v>80</v>
      </c>
      <c r="H19" t="str">
        <f>TEXT(Table1[[#This Row],[Connected On]],"mmmm-yyyy")</f>
        <v>June-2022</v>
      </c>
      <c r="I19" t="str">
        <f>TEXT(Table1[[#This Row],[Connected On]],"dddd")</f>
        <v>Saturday</v>
      </c>
      <c r="J19" t="str">
        <f>TEXT(Table1[[#This Row],[Connected On]],"yyyy")</f>
        <v>2022</v>
      </c>
      <c r="K19">
        <f>WEEKNUM(Table1[[#This Row],[Connected On]])</f>
        <v>25</v>
      </c>
      <c r="L19" s="1">
        <v>44730</v>
      </c>
    </row>
    <row r="20" spans="1:12" x14ac:dyDescent="0.25">
      <c r="A20">
        <v>22</v>
      </c>
      <c r="B20" t="s">
        <v>52</v>
      </c>
      <c r="C20" t="s">
        <v>81</v>
      </c>
      <c r="D20" t="str">
        <f>Table1[[#This Row],[First Name]]&amp;"."&amp;Table1[[#This Row],[Last Name]]&amp;"@Gmail.com"</f>
        <v>Mohamed.Mostafa@Gmail.com</v>
      </c>
      <c r="E2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Rasan Information Technology</v>
      </c>
      <c r="F20" t="s">
        <v>82</v>
      </c>
      <c r="G20" t="s">
        <v>83</v>
      </c>
      <c r="H20" t="str">
        <f>TEXT(Table1[[#This Row],[Connected On]],"mmmm-yyyy")</f>
        <v>June-2022</v>
      </c>
      <c r="I20" t="str">
        <f>TEXT(Table1[[#This Row],[Connected On]],"dddd")</f>
        <v>Saturday</v>
      </c>
      <c r="J20" t="str">
        <f>TEXT(Table1[[#This Row],[Connected On]],"yyyy")</f>
        <v>2022</v>
      </c>
      <c r="K20">
        <f>WEEKNUM(Table1[[#This Row],[Connected On]])</f>
        <v>25</v>
      </c>
      <c r="L20" s="1">
        <v>44730</v>
      </c>
    </row>
    <row r="21" spans="1:12" x14ac:dyDescent="0.25">
      <c r="A21">
        <v>24</v>
      </c>
      <c r="B21" t="s">
        <v>23</v>
      </c>
      <c r="C21" t="s">
        <v>84</v>
      </c>
      <c r="D21" t="str">
        <f>Table1[[#This Row],[First Name]]&amp;"."&amp;Table1[[#This Row],[Last Name]]&amp;"@Gmail.com"</f>
        <v>Ahmed.Mahmoud@Gmail.com</v>
      </c>
      <c r="E2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Upwork</v>
      </c>
      <c r="F21" t="s">
        <v>85</v>
      </c>
      <c r="G21" t="s">
        <v>86</v>
      </c>
      <c r="H21" t="str">
        <f>TEXT(Table1[[#This Row],[Connected On]],"mmmm-yyyy")</f>
        <v>June-2022</v>
      </c>
      <c r="I21" t="str">
        <f>TEXT(Table1[[#This Row],[Connected On]],"dddd")</f>
        <v>Saturday</v>
      </c>
      <c r="J21" t="str">
        <f>TEXT(Table1[[#This Row],[Connected On]],"yyyy")</f>
        <v>2022</v>
      </c>
      <c r="K21">
        <f>WEEKNUM(Table1[[#This Row],[Connected On]])</f>
        <v>25</v>
      </c>
      <c r="L21" s="1">
        <v>44730</v>
      </c>
    </row>
    <row r="22" spans="1:12" x14ac:dyDescent="0.25">
      <c r="A22">
        <v>26</v>
      </c>
      <c r="B22" t="s">
        <v>88</v>
      </c>
      <c r="C22" t="s">
        <v>89</v>
      </c>
      <c r="D22" t="str">
        <f>Table1[[#This Row],[First Name]]&amp;"."&amp;Table1[[#This Row],[Last Name]]&amp;"@Gmail.com"</f>
        <v>Youssef.Emam@Gmail.com</v>
      </c>
      <c r="E2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Freelance</v>
      </c>
      <c r="F22" t="s">
        <v>21</v>
      </c>
      <c r="G22" t="s">
        <v>31</v>
      </c>
      <c r="H22" t="str">
        <f>TEXT(Table1[[#This Row],[Connected On]],"mmmm-yyyy")</f>
        <v>June-2022</v>
      </c>
      <c r="I22" t="str">
        <f>TEXT(Table1[[#This Row],[Connected On]],"dddd")</f>
        <v>Saturday</v>
      </c>
      <c r="J22" t="str">
        <f>TEXT(Table1[[#This Row],[Connected On]],"yyyy")</f>
        <v>2022</v>
      </c>
      <c r="K22">
        <f>WEEKNUM(Table1[[#This Row],[Connected On]])</f>
        <v>25</v>
      </c>
      <c r="L22" s="1">
        <v>44730</v>
      </c>
    </row>
    <row r="23" spans="1:12" x14ac:dyDescent="0.25">
      <c r="A23">
        <v>27</v>
      </c>
      <c r="B23" t="s">
        <v>90</v>
      </c>
      <c r="C23" t="s">
        <v>91</v>
      </c>
      <c r="D23" t="str">
        <f>Table1[[#This Row],[First Name]]&amp;"."&amp;Table1[[#This Row],[Last Name]]&amp;"@Gmail.com"</f>
        <v>Mohammad.Kumail@Gmail.com</v>
      </c>
      <c r="E2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LetsGrowMore</v>
      </c>
      <c r="F23" t="s">
        <v>92</v>
      </c>
      <c r="G23" t="s">
        <v>93</v>
      </c>
      <c r="H23" t="str">
        <f>TEXT(Table1[[#This Row],[Connected On]],"mmmm-yyyy")</f>
        <v>June-2022</v>
      </c>
      <c r="I23" t="str">
        <f>TEXT(Table1[[#This Row],[Connected On]],"dddd")</f>
        <v>Saturday</v>
      </c>
      <c r="J23" t="str">
        <f>TEXT(Table1[[#This Row],[Connected On]],"yyyy")</f>
        <v>2022</v>
      </c>
      <c r="K23">
        <f>WEEKNUM(Table1[[#This Row],[Connected On]])</f>
        <v>25</v>
      </c>
      <c r="L23" s="1">
        <v>44730</v>
      </c>
    </row>
    <row r="24" spans="1:12" x14ac:dyDescent="0.25">
      <c r="A24">
        <v>28</v>
      </c>
      <c r="B24" t="s">
        <v>94</v>
      </c>
      <c r="C24" t="s">
        <v>78</v>
      </c>
      <c r="D24" t="str">
        <f>Table1[[#This Row],[First Name]]&amp;"."&amp;Table1[[#This Row],[Last Name]]&amp;"@Gmail.com"</f>
        <v>Amr.Ibrahim@Gmail.com</v>
      </c>
      <c r="E2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Proactivesoft</v>
      </c>
      <c r="F24" t="s">
        <v>95</v>
      </c>
      <c r="G24" t="s">
        <v>96</v>
      </c>
      <c r="H24" t="str">
        <f>TEXT(Table1[[#This Row],[Connected On]],"mmmm-yyyy")</f>
        <v>June-2022</v>
      </c>
      <c r="I24" t="str">
        <f>TEXT(Table1[[#This Row],[Connected On]],"dddd")</f>
        <v>Saturday</v>
      </c>
      <c r="J24" t="str">
        <f>TEXT(Table1[[#This Row],[Connected On]],"yyyy")</f>
        <v>2022</v>
      </c>
      <c r="K24">
        <f>WEEKNUM(Table1[[#This Row],[Connected On]])</f>
        <v>25</v>
      </c>
      <c r="L24" s="1">
        <v>44730</v>
      </c>
    </row>
    <row r="25" spans="1:12" x14ac:dyDescent="0.25">
      <c r="A25">
        <v>29</v>
      </c>
      <c r="B25" t="s">
        <v>97</v>
      </c>
      <c r="C25" t="s">
        <v>98</v>
      </c>
      <c r="D25" t="str">
        <f>Table1[[#This Row],[First Name]]&amp;"."&amp;Table1[[#This Row],[Last Name]]&amp;"@Gmail.com"</f>
        <v>George.Samueil@Gmail.com</v>
      </c>
      <c r="E2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Viatris</v>
      </c>
      <c r="F25" t="s">
        <v>99</v>
      </c>
      <c r="G25" t="s">
        <v>100</v>
      </c>
      <c r="H25" t="str">
        <f>TEXT(Table1[[#This Row],[Connected On]],"mmmm-yyyy")</f>
        <v>June-2022</v>
      </c>
      <c r="I25" t="str">
        <f>TEXT(Table1[[#This Row],[Connected On]],"dddd")</f>
        <v>Saturday</v>
      </c>
      <c r="J25" t="str">
        <f>TEXT(Table1[[#This Row],[Connected On]],"yyyy")</f>
        <v>2022</v>
      </c>
      <c r="K25">
        <f>WEEKNUM(Table1[[#This Row],[Connected On]])</f>
        <v>25</v>
      </c>
      <c r="L25" s="1">
        <v>44730</v>
      </c>
    </row>
    <row r="26" spans="1:12" x14ac:dyDescent="0.25">
      <c r="A26">
        <v>30</v>
      </c>
      <c r="B26" t="s">
        <v>101</v>
      </c>
      <c r="C26" t="s">
        <v>102</v>
      </c>
      <c r="D26" t="str">
        <f>Table1[[#This Row],[First Name]]&amp;"."&amp;Table1[[#This Row],[Last Name]]&amp;"@Gmail.com"</f>
        <v>Abdelwahed.Ashraf@Gmail.com</v>
      </c>
      <c r="E2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National Telecommunications Regulatory Authority (NTRA) of Egypt</v>
      </c>
      <c r="F26" t="s">
        <v>103</v>
      </c>
      <c r="G26" t="s">
        <v>104</v>
      </c>
      <c r="H26" t="str">
        <f>TEXT(Table1[[#This Row],[Connected On]],"mmmm-yyyy")</f>
        <v>June-2022</v>
      </c>
      <c r="I26" t="str">
        <f>TEXT(Table1[[#This Row],[Connected On]],"dddd")</f>
        <v>Saturday</v>
      </c>
      <c r="J26" t="str">
        <f>TEXT(Table1[[#This Row],[Connected On]],"yyyy")</f>
        <v>2022</v>
      </c>
      <c r="K26">
        <f>WEEKNUM(Table1[[#This Row],[Connected On]])</f>
        <v>25</v>
      </c>
      <c r="L26" s="1">
        <v>44730</v>
      </c>
    </row>
    <row r="27" spans="1:12" x14ac:dyDescent="0.25">
      <c r="A27">
        <v>31</v>
      </c>
      <c r="B27" t="s">
        <v>105</v>
      </c>
      <c r="C27" t="s">
        <v>106</v>
      </c>
      <c r="D27" t="str">
        <f>Table1[[#This Row],[First Name]]&amp;"."&amp;Table1[[#This Row],[Last Name]]&amp;"@Gmail.com"</f>
        <v>Anas.khaled@Gmail.com</v>
      </c>
      <c r="E2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El motaheda group</v>
      </c>
      <c r="F27" t="s">
        <v>107</v>
      </c>
      <c r="G27" t="s">
        <v>108</v>
      </c>
      <c r="H27" t="str">
        <f>TEXT(Table1[[#This Row],[Connected On]],"mmmm-yyyy")</f>
        <v>June-2022</v>
      </c>
      <c r="I27" t="str">
        <f>TEXT(Table1[[#This Row],[Connected On]],"dddd")</f>
        <v>Saturday</v>
      </c>
      <c r="J27" t="str">
        <f>TEXT(Table1[[#This Row],[Connected On]],"yyyy")</f>
        <v>2022</v>
      </c>
      <c r="K27">
        <f>WEEKNUM(Table1[[#This Row],[Connected On]])</f>
        <v>25</v>
      </c>
      <c r="L27" s="1">
        <v>44730</v>
      </c>
    </row>
    <row r="28" spans="1:12" x14ac:dyDescent="0.25">
      <c r="A28">
        <v>33</v>
      </c>
      <c r="B28" t="s">
        <v>109</v>
      </c>
      <c r="C28" t="s">
        <v>110</v>
      </c>
      <c r="D28" t="str">
        <f>Table1[[#This Row],[First Name]]&amp;"."&amp;Table1[[#This Row],[Last Name]]&amp;"@Gmail.com"</f>
        <v>Kirellos.Adel@Gmail.com</v>
      </c>
      <c r="E2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Orange Egypt</v>
      </c>
      <c r="F28" t="s">
        <v>111</v>
      </c>
      <c r="G28" t="s">
        <v>51</v>
      </c>
      <c r="H28" t="str">
        <f>TEXT(Table1[[#This Row],[Connected On]],"mmmm-yyyy")</f>
        <v>June-2022</v>
      </c>
      <c r="I28" t="str">
        <f>TEXT(Table1[[#This Row],[Connected On]],"dddd")</f>
        <v>Saturday</v>
      </c>
      <c r="J28" t="str">
        <f>TEXT(Table1[[#This Row],[Connected On]],"yyyy")</f>
        <v>2022</v>
      </c>
      <c r="K28">
        <f>WEEKNUM(Table1[[#This Row],[Connected On]])</f>
        <v>25</v>
      </c>
      <c r="L28" s="1">
        <v>44730</v>
      </c>
    </row>
    <row r="29" spans="1:12" x14ac:dyDescent="0.25">
      <c r="A29">
        <v>34</v>
      </c>
      <c r="B29" t="s">
        <v>112</v>
      </c>
      <c r="C29" t="s">
        <v>113</v>
      </c>
      <c r="D29" t="str">
        <f>Table1[[#This Row],[First Name]]&amp;"."&amp;Table1[[#This Row],[Last Name]]&amp;"@Gmail.com"</f>
        <v>Yousef.Hesham@Gmail.com</v>
      </c>
      <c r="E2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IN3</v>
      </c>
      <c r="F29" t="s">
        <v>114</v>
      </c>
      <c r="G29" t="s">
        <v>115</v>
      </c>
      <c r="H29" t="str">
        <f>TEXT(Table1[[#This Row],[Connected On]],"mmmm-yyyy")</f>
        <v>June-2022</v>
      </c>
      <c r="I29" t="str">
        <f>TEXT(Table1[[#This Row],[Connected On]],"dddd")</f>
        <v>Saturday</v>
      </c>
      <c r="J29" t="str">
        <f>TEXT(Table1[[#This Row],[Connected On]],"yyyy")</f>
        <v>2022</v>
      </c>
      <c r="K29">
        <f>WEEKNUM(Table1[[#This Row],[Connected On]])</f>
        <v>25</v>
      </c>
      <c r="L29" s="1">
        <v>44730</v>
      </c>
    </row>
    <row r="30" spans="1:12" x14ac:dyDescent="0.25">
      <c r="A30">
        <v>35</v>
      </c>
      <c r="B30" t="s">
        <v>116</v>
      </c>
      <c r="C30" t="s">
        <v>117</v>
      </c>
      <c r="D30" t="str">
        <f>Table1[[#This Row],[First Name]]&amp;"."&amp;Table1[[#This Row],[Last Name]]&amp;"@Gmail.com"</f>
        <v>Tarek.Ziad@Gmail.com</v>
      </c>
      <c r="E3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The Sparks Foundation</v>
      </c>
      <c r="F30" t="s">
        <v>73</v>
      </c>
      <c r="G30" t="s">
        <v>118</v>
      </c>
      <c r="H30" t="str">
        <f>TEXT(Table1[[#This Row],[Connected On]],"mmmm-yyyy")</f>
        <v>June-2022</v>
      </c>
      <c r="I30" t="str">
        <f>TEXT(Table1[[#This Row],[Connected On]],"dddd")</f>
        <v>Saturday</v>
      </c>
      <c r="J30" t="str">
        <f>TEXT(Table1[[#This Row],[Connected On]],"yyyy")</f>
        <v>2022</v>
      </c>
      <c r="K30">
        <f>WEEKNUM(Table1[[#This Row],[Connected On]])</f>
        <v>25</v>
      </c>
      <c r="L30" s="1">
        <v>44730</v>
      </c>
    </row>
    <row r="31" spans="1:12" x14ac:dyDescent="0.25">
      <c r="A31">
        <v>38</v>
      </c>
      <c r="B31" t="s">
        <v>84</v>
      </c>
      <c r="C31" t="s">
        <v>119</v>
      </c>
      <c r="D31" t="str">
        <f>Table1[[#This Row],[First Name]]&amp;"."&amp;Table1[[#This Row],[Last Name]]&amp;"@Gmail.com"</f>
        <v>Mahmoud.Khalil@Gmail.com</v>
      </c>
      <c r="E3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AluNile</v>
      </c>
      <c r="F31" t="s">
        <v>120</v>
      </c>
      <c r="G31" t="s">
        <v>121</v>
      </c>
      <c r="H31" t="str">
        <f>TEXT(Table1[[#This Row],[Connected On]],"mmmm-yyyy")</f>
        <v>June-2022</v>
      </c>
      <c r="I31" t="str">
        <f>TEXT(Table1[[#This Row],[Connected On]],"dddd")</f>
        <v>Saturday</v>
      </c>
      <c r="J31" t="str">
        <f>TEXT(Table1[[#This Row],[Connected On]],"yyyy")</f>
        <v>2022</v>
      </c>
      <c r="K31">
        <f>WEEKNUM(Table1[[#This Row],[Connected On]])</f>
        <v>25</v>
      </c>
      <c r="L31" s="1">
        <v>44730</v>
      </c>
    </row>
    <row r="32" spans="1:12" x14ac:dyDescent="0.25">
      <c r="A32">
        <v>39</v>
      </c>
      <c r="B32" t="s">
        <v>12</v>
      </c>
      <c r="C32" t="s">
        <v>6</v>
      </c>
      <c r="D32" t="str">
        <f>Table1[[#This Row],[First Name]]&amp;"."&amp;Table1[[#This Row],[Last Name]]&amp;"@Gmail.com"</f>
        <v>Alaa.Salama@Gmail.com</v>
      </c>
      <c r="E3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Information Technology Institute (ITI)</v>
      </c>
      <c r="F32" t="s">
        <v>9</v>
      </c>
      <c r="G32" t="s">
        <v>10</v>
      </c>
      <c r="H32" t="str">
        <f>TEXT(Table1[[#This Row],[Connected On]],"mmmm-yyyy")</f>
        <v>June-2022</v>
      </c>
      <c r="I32" t="str">
        <f>TEXT(Table1[[#This Row],[Connected On]],"dddd")</f>
        <v>Saturday</v>
      </c>
      <c r="J32" t="str">
        <f>TEXT(Table1[[#This Row],[Connected On]],"yyyy")</f>
        <v>2022</v>
      </c>
      <c r="K32">
        <f>WEEKNUM(Table1[[#This Row],[Connected On]])</f>
        <v>25</v>
      </c>
      <c r="L32" s="1">
        <v>44730</v>
      </c>
    </row>
    <row r="33" spans="1:12" x14ac:dyDescent="0.25">
      <c r="A33">
        <v>40</v>
      </c>
      <c r="B33" t="s">
        <v>78</v>
      </c>
      <c r="C33" t="s">
        <v>122</v>
      </c>
      <c r="D33" t="str">
        <f>Table1[[#This Row],[First Name]]&amp;"."&amp;Table1[[#This Row],[Last Name]]&amp;"@Gmail.com"</f>
        <v>Ibrahim.Elsayed@Gmail.com</v>
      </c>
      <c r="E3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Epsilon AI</v>
      </c>
      <c r="F33" t="s">
        <v>123</v>
      </c>
      <c r="G33" t="s">
        <v>124</v>
      </c>
      <c r="H33" t="str">
        <f>TEXT(Table1[[#This Row],[Connected On]],"mmmm-yyyy")</f>
        <v>June-2022</v>
      </c>
      <c r="I33" t="str">
        <f>TEXT(Table1[[#This Row],[Connected On]],"dddd")</f>
        <v>Saturday</v>
      </c>
      <c r="J33" t="str">
        <f>TEXT(Table1[[#This Row],[Connected On]],"yyyy")</f>
        <v>2022</v>
      </c>
      <c r="K33">
        <f>WEEKNUM(Table1[[#This Row],[Connected On]])</f>
        <v>25</v>
      </c>
      <c r="L33" s="1">
        <v>44730</v>
      </c>
    </row>
    <row r="34" spans="1:12" x14ac:dyDescent="0.25">
      <c r="A34">
        <v>41</v>
      </c>
      <c r="B34" t="s">
        <v>125</v>
      </c>
      <c r="C34" t="s">
        <v>52</v>
      </c>
      <c r="D34" t="str">
        <f>Table1[[#This Row],[First Name]]&amp;"."&amp;Table1[[#This Row],[Last Name]]&amp;"@Gmail.com"</f>
        <v>Moamen.Mohamed@Gmail.com</v>
      </c>
      <c r="E3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Tanta University</v>
      </c>
      <c r="F34" t="s">
        <v>126</v>
      </c>
      <c r="G34" t="s">
        <v>127</v>
      </c>
      <c r="H34" t="str">
        <f>TEXT(Table1[[#This Row],[Connected On]],"mmmm-yyyy")</f>
        <v>May-2022</v>
      </c>
      <c r="I34" t="str">
        <f>TEXT(Table1[[#This Row],[Connected On]],"dddd")</f>
        <v>Wednesday</v>
      </c>
      <c r="J34" t="str">
        <f>TEXT(Table1[[#This Row],[Connected On]],"yyyy")</f>
        <v>2022</v>
      </c>
      <c r="K34">
        <f>WEEKNUM(Table1[[#This Row],[Connected On]])</f>
        <v>21</v>
      </c>
      <c r="L34" s="1">
        <v>44699</v>
      </c>
    </row>
    <row r="35" spans="1:12" x14ac:dyDescent="0.25">
      <c r="A35">
        <v>42</v>
      </c>
      <c r="B35" t="s">
        <v>128</v>
      </c>
      <c r="C35" t="s">
        <v>129</v>
      </c>
      <c r="D35" t="str">
        <f>Table1[[#This Row],[First Name]]&amp;"."&amp;Table1[[#This Row],[Last Name]]&amp;"@Gmail.com"</f>
        <v>Seif Eldin.Khaled@Gmail.com</v>
      </c>
      <c r="E3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Oracle</v>
      </c>
      <c r="F35" t="s">
        <v>130</v>
      </c>
      <c r="G35" t="s">
        <v>131</v>
      </c>
      <c r="H35" t="str">
        <f>TEXT(Table1[[#This Row],[Connected On]],"mmmm-yyyy")</f>
        <v>May-2022</v>
      </c>
      <c r="I35" t="str">
        <f>TEXT(Table1[[#This Row],[Connected On]],"dddd")</f>
        <v>Thursday</v>
      </c>
      <c r="J35" t="str">
        <f>TEXT(Table1[[#This Row],[Connected On]],"yyyy")</f>
        <v>2022</v>
      </c>
      <c r="K35">
        <f>WEEKNUM(Table1[[#This Row],[Connected On]])</f>
        <v>19</v>
      </c>
      <c r="L35" s="1">
        <v>44686</v>
      </c>
    </row>
    <row r="36" spans="1:12" x14ac:dyDescent="0.25">
      <c r="A36">
        <v>43</v>
      </c>
      <c r="B36" t="s">
        <v>132</v>
      </c>
      <c r="C36" t="s">
        <v>133</v>
      </c>
      <c r="D36" t="str">
        <f>Table1[[#This Row],[First Name]]&amp;"."&amp;Table1[[#This Row],[Last Name]]&amp;"@Gmail.com"</f>
        <v>Rania.El Shenety@Gmail.com</v>
      </c>
      <c r="E3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Henkel</v>
      </c>
      <c r="F36" t="s">
        <v>134</v>
      </c>
      <c r="G36" t="s">
        <v>135</v>
      </c>
      <c r="H36" t="str">
        <f>TEXT(Table1[[#This Row],[Connected On]],"mmmm-yyyy")</f>
        <v>April-2022</v>
      </c>
      <c r="I36" t="str">
        <f>TEXT(Table1[[#This Row],[Connected On]],"dddd")</f>
        <v>Thursday</v>
      </c>
      <c r="J36" t="str">
        <f>TEXT(Table1[[#This Row],[Connected On]],"yyyy")</f>
        <v>2022</v>
      </c>
      <c r="K36">
        <f>WEEKNUM(Table1[[#This Row],[Connected On]])</f>
        <v>17</v>
      </c>
      <c r="L36" s="1">
        <v>44672</v>
      </c>
    </row>
    <row r="37" spans="1:12" x14ac:dyDescent="0.25">
      <c r="A37">
        <v>44</v>
      </c>
      <c r="B37" t="s">
        <v>23</v>
      </c>
      <c r="C37" t="s">
        <v>136</v>
      </c>
      <c r="D37" t="str">
        <f>Table1[[#This Row],[First Name]]&amp;"."&amp;Table1[[#This Row],[Last Name]]&amp;"@Gmail.com"</f>
        <v>Ahmed.Neamatallah@Gmail.com</v>
      </c>
      <c r="E3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The Sparks Foundation</v>
      </c>
      <c r="F37" t="s">
        <v>73</v>
      </c>
      <c r="G37" t="s">
        <v>137</v>
      </c>
      <c r="H37" t="str">
        <f>TEXT(Table1[[#This Row],[Connected On]],"mmmm-yyyy")</f>
        <v>April-2022</v>
      </c>
      <c r="I37" t="str">
        <f>TEXT(Table1[[#This Row],[Connected On]],"dddd")</f>
        <v>Tuesday</v>
      </c>
      <c r="J37" t="str">
        <f>TEXT(Table1[[#This Row],[Connected On]],"yyyy")</f>
        <v>2022</v>
      </c>
      <c r="K37">
        <f>WEEKNUM(Table1[[#This Row],[Connected On]])</f>
        <v>17</v>
      </c>
      <c r="L37" s="1">
        <v>44670</v>
      </c>
    </row>
    <row r="38" spans="1:12" x14ac:dyDescent="0.25">
      <c r="A38">
        <v>46</v>
      </c>
      <c r="B38" t="s">
        <v>81</v>
      </c>
      <c r="C38" t="s">
        <v>139</v>
      </c>
      <c r="D38" t="s">
        <v>140</v>
      </c>
      <c r="E3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KHABEER Group</v>
      </c>
      <c r="F38" t="s">
        <v>141</v>
      </c>
      <c r="G38" t="s">
        <v>51</v>
      </c>
      <c r="H38" t="str">
        <f>TEXT(Table1[[#This Row],[Connected On]],"mmmm-yyyy")</f>
        <v>April-2022</v>
      </c>
      <c r="I38" t="str">
        <f>TEXT(Table1[[#This Row],[Connected On]],"dddd")</f>
        <v>Sunday</v>
      </c>
      <c r="J38" t="str">
        <f>TEXT(Table1[[#This Row],[Connected On]],"yyyy")</f>
        <v>2022</v>
      </c>
      <c r="K38">
        <f>WEEKNUM(Table1[[#This Row],[Connected On]])</f>
        <v>17</v>
      </c>
      <c r="L38" s="1">
        <v>44668</v>
      </c>
    </row>
    <row r="39" spans="1:12" x14ac:dyDescent="0.25">
      <c r="A39">
        <v>48</v>
      </c>
      <c r="B39" t="s">
        <v>129</v>
      </c>
      <c r="C39" t="s">
        <v>143</v>
      </c>
      <c r="D39" t="str">
        <f>Table1[[#This Row],[First Name]]&amp;"."&amp;Table1[[#This Row],[Last Name]]&amp;"@Gmail.com"</f>
        <v>Khaled.Sadek@Gmail.com</v>
      </c>
      <c r="E3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Telecom Egypt</v>
      </c>
      <c r="F39" t="s">
        <v>17</v>
      </c>
      <c r="G39" t="s">
        <v>144</v>
      </c>
      <c r="H39" t="str">
        <f>TEXT(Table1[[#This Row],[Connected On]],"mmmm-yyyy")</f>
        <v>April-2022</v>
      </c>
      <c r="I39" t="str">
        <f>TEXT(Table1[[#This Row],[Connected On]],"dddd")</f>
        <v>Saturday</v>
      </c>
      <c r="J39" t="str">
        <f>TEXT(Table1[[#This Row],[Connected On]],"yyyy")</f>
        <v>2022</v>
      </c>
      <c r="K39">
        <f>WEEKNUM(Table1[[#This Row],[Connected On]])</f>
        <v>16</v>
      </c>
      <c r="L39" s="1">
        <v>44667</v>
      </c>
    </row>
    <row r="40" spans="1:12" x14ac:dyDescent="0.25">
      <c r="A40">
        <v>49</v>
      </c>
      <c r="B40" t="s">
        <v>145</v>
      </c>
      <c r="C40" t="s">
        <v>146</v>
      </c>
      <c r="D40" t="str">
        <f>Table1[[#This Row],[First Name]]&amp;"."&amp;Table1[[#This Row],[Last Name]]&amp;"@Gmail.com"</f>
        <v>Moustafa.El-Alfy@Gmail.com</v>
      </c>
      <c r="E4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IME</v>
      </c>
      <c r="F40" t="s">
        <v>147</v>
      </c>
      <c r="G40" t="s">
        <v>131</v>
      </c>
      <c r="H40" t="str">
        <f>TEXT(Table1[[#This Row],[Connected On]],"mmmm-yyyy")</f>
        <v>April-2022</v>
      </c>
      <c r="I40" t="str">
        <f>TEXT(Table1[[#This Row],[Connected On]],"dddd")</f>
        <v>Saturday</v>
      </c>
      <c r="J40" t="str">
        <f>TEXT(Table1[[#This Row],[Connected On]],"yyyy")</f>
        <v>2022</v>
      </c>
      <c r="K40">
        <f>WEEKNUM(Table1[[#This Row],[Connected On]])</f>
        <v>16</v>
      </c>
      <c r="L40" s="1">
        <v>44667</v>
      </c>
    </row>
    <row r="41" spans="1:12" x14ac:dyDescent="0.25">
      <c r="A41">
        <v>51</v>
      </c>
      <c r="B41" t="s">
        <v>148</v>
      </c>
      <c r="C41" t="s">
        <v>84</v>
      </c>
      <c r="D41" t="str">
        <f>Table1[[#This Row],[First Name]]&amp;"."&amp;Table1[[#This Row],[Last Name]]&amp;"@Gmail.com"</f>
        <v>Somaya.Mahmoud@Gmail.com</v>
      </c>
      <c r="E4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Academy</v>
      </c>
      <c r="F41" t="s">
        <v>149</v>
      </c>
      <c r="G41" t="s">
        <v>150</v>
      </c>
      <c r="H41" t="str">
        <f>TEXT(Table1[[#This Row],[Connected On]],"mmmm-yyyy")</f>
        <v>April-2022</v>
      </c>
      <c r="I41" t="str">
        <f>TEXT(Table1[[#This Row],[Connected On]],"dddd")</f>
        <v>Friday</v>
      </c>
      <c r="J41" t="str">
        <f>TEXT(Table1[[#This Row],[Connected On]],"yyyy")</f>
        <v>2022</v>
      </c>
      <c r="K41">
        <f>WEEKNUM(Table1[[#This Row],[Connected On]])</f>
        <v>16</v>
      </c>
      <c r="L41" s="1">
        <v>44666</v>
      </c>
    </row>
    <row r="42" spans="1:12" x14ac:dyDescent="0.25">
      <c r="A42">
        <v>52</v>
      </c>
      <c r="B42" t="s">
        <v>151</v>
      </c>
      <c r="C42" t="s">
        <v>152</v>
      </c>
      <c r="D42" t="str">
        <f>Table1[[#This Row],[First Name]]&amp;"."&amp;Table1[[#This Row],[Last Name]]&amp;"@Gmail.com"</f>
        <v>Ahmed .Elsharkawy@Gmail.com</v>
      </c>
      <c r="E4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Unilever</v>
      </c>
      <c r="F42" t="s">
        <v>153</v>
      </c>
      <c r="G42" t="s">
        <v>51</v>
      </c>
      <c r="H42" t="str">
        <f>TEXT(Table1[[#This Row],[Connected On]],"mmmm-yyyy")</f>
        <v>April-2022</v>
      </c>
      <c r="I42" t="str">
        <f>TEXT(Table1[[#This Row],[Connected On]],"dddd")</f>
        <v>Friday</v>
      </c>
      <c r="J42" t="str">
        <f>TEXT(Table1[[#This Row],[Connected On]],"yyyy")</f>
        <v>2022</v>
      </c>
      <c r="K42">
        <f>WEEKNUM(Table1[[#This Row],[Connected On]])</f>
        <v>16</v>
      </c>
      <c r="L42" s="1">
        <v>44666</v>
      </c>
    </row>
    <row r="43" spans="1:12" x14ac:dyDescent="0.25">
      <c r="A43">
        <v>53</v>
      </c>
      <c r="B43" t="s">
        <v>154</v>
      </c>
      <c r="C43" t="s">
        <v>155</v>
      </c>
      <c r="D43" t="str">
        <f>Table1[[#This Row],[First Name]]&amp;"."&amp;Table1[[#This Row],[Last Name]]&amp;"@Gmail.com"</f>
        <v>Karim.Raafat@Gmail.com</v>
      </c>
      <c r="E4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EJADA</v>
      </c>
      <c r="F43" t="s">
        <v>156</v>
      </c>
      <c r="G43" t="s">
        <v>131</v>
      </c>
      <c r="H43" t="str">
        <f>TEXT(Table1[[#This Row],[Connected On]],"mmmm-yyyy")</f>
        <v>April-2022</v>
      </c>
      <c r="I43" t="str">
        <f>TEXT(Table1[[#This Row],[Connected On]],"dddd")</f>
        <v>Thursday</v>
      </c>
      <c r="J43" t="str">
        <f>TEXT(Table1[[#This Row],[Connected On]],"yyyy")</f>
        <v>2022</v>
      </c>
      <c r="K43">
        <f>WEEKNUM(Table1[[#This Row],[Connected On]])</f>
        <v>16</v>
      </c>
      <c r="L43" s="1">
        <v>44665</v>
      </c>
    </row>
    <row r="44" spans="1:12" x14ac:dyDescent="0.25">
      <c r="A44">
        <v>54</v>
      </c>
      <c r="B44" t="s">
        <v>66</v>
      </c>
      <c r="C44" t="s">
        <v>157</v>
      </c>
      <c r="D44" t="str">
        <f>Table1[[#This Row],[First Name]]&amp;"."&amp;Table1[[#This Row],[Last Name]]&amp;"@Gmail.com"</f>
        <v>Esraa.Hamed@Gmail.com</v>
      </c>
      <c r="E4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Tungsten Media</v>
      </c>
      <c r="F44" t="s">
        <v>158</v>
      </c>
      <c r="G44" t="s">
        <v>159</v>
      </c>
      <c r="H44" t="str">
        <f>TEXT(Table1[[#This Row],[Connected On]],"mmmm-yyyy")</f>
        <v>April-2022</v>
      </c>
      <c r="I44" t="str">
        <f>TEXT(Table1[[#This Row],[Connected On]],"dddd")</f>
        <v>Thursday</v>
      </c>
      <c r="J44" t="str">
        <f>TEXT(Table1[[#This Row],[Connected On]],"yyyy")</f>
        <v>2022</v>
      </c>
      <c r="K44">
        <f>WEEKNUM(Table1[[#This Row],[Connected On]])</f>
        <v>16</v>
      </c>
      <c r="L44" s="1">
        <v>44665</v>
      </c>
    </row>
    <row r="45" spans="1:12" x14ac:dyDescent="0.25">
      <c r="A45">
        <v>56</v>
      </c>
      <c r="B45" t="s">
        <v>81</v>
      </c>
      <c r="C45" t="s">
        <v>160</v>
      </c>
      <c r="D45" t="str">
        <f>Table1[[#This Row],[First Name]]&amp;"."&amp;Table1[[#This Row],[Last Name]]&amp;"@Gmail.com"</f>
        <v>Mostafa.Rahim@Gmail.com</v>
      </c>
      <c r="E4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National Telecommunication Institute (NTI)</v>
      </c>
      <c r="F45" t="s">
        <v>161</v>
      </c>
      <c r="G45" t="s">
        <v>162</v>
      </c>
      <c r="H45" t="str">
        <f>TEXT(Table1[[#This Row],[Connected On]],"mmmm-yyyy")</f>
        <v>April-2022</v>
      </c>
      <c r="I45" t="str">
        <f>TEXT(Table1[[#This Row],[Connected On]],"dddd")</f>
        <v>Thursday</v>
      </c>
      <c r="J45" t="str">
        <f>TEXT(Table1[[#This Row],[Connected On]],"yyyy")</f>
        <v>2022</v>
      </c>
      <c r="K45">
        <f>WEEKNUM(Table1[[#This Row],[Connected On]])</f>
        <v>16</v>
      </c>
      <c r="L45" s="1">
        <v>44665</v>
      </c>
    </row>
    <row r="46" spans="1:12" x14ac:dyDescent="0.25">
      <c r="A46">
        <v>57</v>
      </c>
      <c r="B46" t="s">
        <v>52</v>
      </c>
      <c r="C46" t="s">
        <v>163</v>
      </c>
      <c r="D46" t="str">
        <f>Table1[[#This Row],[First Name]]&amp;"."&amp;Table1[[#This Row],[Last Name]]&amp;"@Gmail.com"</f>
        <v>Mohamed.Shaaban@Gmail.com</v>
      </c>
      <c r="E4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BBI</v>
      </c>
      <c r="F46" t="s">
        <v>164</v>
      </c>
      <c r="G46" t="s">
        <v>51</v>
      </c>
      <c r="H46" t="str">
        <f>TEXT(Table1[[#This Row],[Connected On]],"mmmm-yyyy")</f>
        <v>April-2022</v>
      </c>
      <c r="I46" t="str">
        <f>TEXT(Table1[[#This Row],[Connected On]],"dddd")</f>
        <v>Thursday</v>
      </c>
      <c r="J46" t="str">
        <f>TEXT(Table1[[#This Row],[Connected On]],"yyyy")</f>
        <v>2022</v>
      </c>
      <c r="K46">
        <f>WEEKNUM(Table1[[#This Row],[Connected On]])</f>
        <v>16</v>
      </c>
      <c r="L46" s="1">
        <v>44665</v>
      </c>
    </row>
    <row r="47" spans="1:12" x14ac:dyDescent="0.25">
      <c r="A47">
        <v>58</v>
      </c>
      <c r="B47" t="s">
        <v>165</v>
      </c>
      <c r="C47" t="s">
        <v>113</v>
      </c>
      <c r="D47" t="str">
        <f>Table1[[#This Row],[First Name]]&amp;"."&amp;Table1[[#This Row],[Last Name]]&amp;"@Gmail.com"</f>
        <v>Nada.Hesham@Gmail.com</v>
      </c>
      <c r="E4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Valeo</v>
      </c>
      <c r="F47" t="s">
        <v>166</v>
      </c>
      <c r="G47" t="s">
        <v>167</v>
      </c>
      <c r="H47" t="str">
        <f>TEXT(Table1[[#This Row],[Connected On]],"mmmm-yyyy")</f>
        <v>April-2022</v>
      </c>
      <c r="I47" t="str">
        <f>TEXT(Table1[[#This Row],[Connected On]],"dddd")</f>
        <v>Thursday</v>
      </c>
      <c r="J47" t="str">
        <f>TEXT(Table1[[#This Row],[Connected On]],"yyyy")</f>
        <v>2022</v>
      </c>
      <c r="K47">
        <f>WEEKNUM(Table1[[#This Row],[Connected On]])</f>
        <v>16</v>
      </c>
      <c r="L47" s="1">
        <v>44665</v>
      </c>
    </row>
    <row r="48" spans="1:12" x14ac:dyDescent="0.25">
      <c r="A48">
        <v>59</v>
      </c>
      <c r="B48" t="s">
        <v>168</v>
      </c>
      <c r="C48" t="s">
        <v>169</v>
      </c>
      <c r="D48" t="str">
        <f>Table1[[#This Row],[First Name]]&amp;"."&amp;Table1[[#This Row],[Last Name]]&amp;"@Gmail.com"</f>
        <v>Abd Allah.Eldeeb@Gmail.com</v>
      </c>
      <c r="E4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AmCham Egypt</v>
      </c>
      <c r="F48" t="s">
        <v>170</v>
      </c>
      <c r="G48" t="s">
        <v>171</v>
      </c>
      <c r="H48" t="str">
        <f>TEXT(Table1[[#This Row],[Connected On]],"mmmm-yyyy")</f>
        <v>April-2022</v>
      </c>
      <c r="I48" t="str">
        <f>TEXT(Table1[[#This Row],[Connected On]],"dddd")</f>
        <v>Wednesday</v>
      </c>
      <c r="J48" t="str">
        <f>TEXT(Table1[[#This Row],[Connected On]],"yyyy")</f>
        <v>2022</v>
      </c>
      <c r="K48">
        <f>WEEKNUM(Table1[[#This Row],[Connected On]])</f>
        <v>16</v>
      </c>
      <c r="L48" s="1">
        <v>44664</v>
      </c>
    </row>
    <row r="49" spans="1:12" x14ac:dyDescent="0.25">
      <c r="A49">
        <v>61</v>
      </c>
      <c r="B49" t="s">
        <v>44</v>
      </c>
      <c r="C49" t="s">
        <v>172</v>
      </c>
      <c r="D49" t="str">
        <f>Table1[[#This Row],[First Name]]&amp;"."&amp;Table1[[#This Row],[Last Name]]&amp;"@Gmail.com"</f>
        <v>Abdullah.Elashry@Gmail.com</v>
      </c>
      <c r="E4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Phoenix Consulting Egy</v>
      </c>
      <c r="F49" t="s">
        <v>173</v>
      </c>
      <c r="G49" t="s">
        <v>174</v>
      </c>
      <c r="H49" t="str">
        <f>TEXT(Table1[[#This Row],[Connected On]],"mmmm-yyyy")</f>
        <v>April-2022</v>
      </c>
      <c r="I49" t="str">
        <f>TEXT(Table1[[#This Row],[Connected On]],"dddd")</f>
        <v>Wednesday</v>
      </c>
      <c r="J49" t="str">
        <f>TEXT(Table1[[#This Row],[Connected On]],"yyyy")</f>
        <v>2022</v>
      </c>
      <c r="K49">
        <f>WEEKNUM(Table1[[#This Row],[Connected On]])</f>
        <v>16</v>
      </c>
      <c r="L49" s="1">
        <v>44664</v>
      </c>
    </row>
    <row r="50" spans="1:12" x14ac:dyDescent="0.25">
      <c r="A50">
        <v>62</v>
      </c>
      <c r="B50" t="s">
        <v>175</v>
      </c>
      <c r="C50" t="s">
        <v>145</v>
      </c>
      <c r="D50" t="str">
        <f>Table1[[#This Row],[First Name]]&amp;"."&amp;Table1[[#This Row],[Last Name]]&amp;"@Gmail.com"</f>
        <v>Ethar.Moustafa@Gmail.com</v>
      </c>
      <c r="E5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IBM</v>
      </c>
      <c r="F50" t="s">
        <v>176</v>
      </c>
      <c r="G50" t="s">
        <v>51</v>
      </c>
      <c r="H50" t="str">
        <f>TEXT(Table1[[#This Row],[Connected On]],"mmmm-yyyy")</f>
        <v>April-2022</v>
      </c>
      <c r="I50" t="str">
        <f>TEXT(Table1[[#This Row],[Connected On]],"dddd")</f>
        <v>Tuesday</v>
      </c>
      <c r="J50" t="str">
        <f>TEXT(Table1[[#This Row],[Connected On]],"yyyy")</f>
        <v>2022</v>
      </c>
      <c r="K50">
        <f>WEEKNUM(Table1[[#This Row],[Connected On]])</f>
        <v>16</v>
      </c>
      <c r="L50" s="1">
        <v>44663</v>
      </c>
    </row>
    <row r="51" spans="1:12" x14ac:dyDescent="0.25">
      <c r="A51">
        <v>63</v>
      </c>
      <c r="B51" t="s">
        <v>177</v>
      </c>
      <c r="C51" t="s">
        <v>12</v>
      </c>
      <c r="D51" t="str">
        <f>Table1[[#This Row],[First Name]]&amp;"."&amp;Table1[[#This Row],[Last Name]]&amp;"@Gmail.com"</f>
        <v>Eslam.Alaa@Gmail.com</v>
      </c>
      <c r="E5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EJADA</v>
      </c>
      <c r="F51" t="s">
        <v>156</v>
      </c>
      <c r="G51" t="s">
        <v>51</v>
      </c>
      <c r="H51" t="str">
        <f>TEXT(Table1[[#This Row],[Connected On]],"mmmm-yyyy")</f>
        <v>April-2022</v>
      </c>
      <c r="I51" t="str">
        <f>TEXT(Table1[[#This Row],[Connected On]],"dddd")</f>
        <v>Thursday</v>
      </c>
      <c r="J51" t="str">
        <f>TEXT(Table1[[#This Row],[Connected On]],"yyyy")</f>
        <v>2022</v>
      </c>
      <c r="K51">
        <f>WEEKNUM(Table1[[#This Row],[Connected On]])</f>
        <v>15</v>
      </c>
      <c r="L51" s="1">
        <v>44658</v>
      </c>
    </row>
    <row r="52" spans="1:12" x14ac:dyDescent="0.25">
      <c r="A52">
        <v>64</v>
      </c>
      <c r="B52" t="s">
        <v>23</v>
      </c>
      <c r="C52" t="s">
        <v>178</v>
      </c>
      <c r="D52" t="str">
        <f>Table1[[#This Row],[First Name]]&amp;"."&amp;Table1[[#This Row],[Last Name]]&amp;"@Gmail.com"</f>
        <v>Ahmed.Younis@Gmail.com</v>
      </c>
      <c r="E5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Freelance</v>
      </c>
      <c r="F52" t="s">
        <v>21</v>
      </c>
      <c r="G52" t="s">
        <v>179</v>
      </c>
      <c r="H52" t="str">
        <f>TEXT(Table1[[#This Row],[Connected On]],"mmmm-yyyy")</f>
        <v>April-2022</v>
      </c>
      <c r="I52" t="str">
        <f>TEXT(Table1[[#This Row],[Connected On]],"dddd")</f>
        <v>Thursday</v>
      </c>
      <c r="J52" t="str">
        <f>TEXT(Table1[[#This Row],[Connected On]],"yyyy")</f>
        <v>2022</v>
      </c>
      <c r="K52">
        <f>WEEKNUM(Table1[[#This Row],[Connected On]])</f>
        <v>15</v>
      </c>
      <c r="L52" s="1">
        <v>44658</v>
      </c>
    </row>
    <row r="53" spans="1:12" x14ac:dyDescent="0.25">
      <c r="A53">
        <v>65</v>
      </c>
      <c r="B53" t="s">
        <v>84</v>
      </c>
      <c r="C53" t="s">
        <v>180</v>
      </c>
      <c r="D53" t="str">
        <f>Table1[[#This Row],[First Name]]&amp;"."&amp;Table1[[#This Row],[Last Name]]&amp;"@Gmail.com"</f>
        <v>Mahmoud.Amin@Gmail.com</v>
      </c>
      <c r="E5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WOREX TECHNOLOGY</v>
      </c>
      <c r="F53" t="s">
        <v>181</v>
      </c>
      <c r="G53" t="s">
        <v>51</v>
      </c>
      <c r="H53" t="str">
        <f>TEXT(Table1[[#This Row],[Connected On]],"mmmm-yyyy")</f>
        <v>April-2022</v>
      </c>
      <c r="I53" t="str">
        <f>TEXT(Table1[[#This Row],[Connected On]],"dddd")</f>
        <v>Wednesday</v>
      </c>
      <c r="J53" t="str">
        <f>TEXT(Table1[[#This Row],[Connected On]],"yyyy")</f>
        <v>2022</v>
      </c>
      <c r="K53">
        <f>WEEKNUM(Table1[[#This Row],[Connected On]])</f>
        <v>15</v>
      </c>
      <c r="L53" s="1">
        <v>44657</v>
      </c>
    </row>
    <row r="54" spans="1:12" x14ac:dyDescent="0.25">
      <c r="A54">
        <v>66</v>
      </c>
      <c r="B54" t="s">
        <v>165</v>
      </c>
      <c r="C54" t="s">
        <v>81</v>
      </c>
      <c r="D54" t="str">
        <f>Table1[[#This Row],[First Name]]&amp;"."&amp;Table1[[#This Row],[Last Name]]&amp;"@Gmail.com"</f>
        <v>Nada.Mostafa@Gmail.com</v>
      </c>
      <c r="E5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_VOIS</v>
      </c>
      <c r="F54" t="s">
        <v>50</v>
      </c>
      <c r="G54" t="s">
        <v>51</v>
      </c>
      <c r="H54" t="str">
        <f>TEXT(Table1[[#This Row],[Connected On]],"mmmm-yyyy")</f>
        <v>April-2022</v>
      </c>
      <c r="I54" t="str">
        <f>TEXT(Table1[[#This Row],[Connected On]],"dddd")</f>
        <v>Monday</v>
      </c>
      <c r="J54" t="str">
        <f>TEXT(Table1[[#This Row],[Connected On]],"yyyy")</f>
        <v>2022</v>
      </c>
      <c r="K54">
        <f>WEEKNUM(Table1[[#This Row],[Connected On]])</f>
        <v>15</v>
      </c>
      <c r="L54" s="1">
        <v>44655</v>
      </c>
    </row>
    <row r="55" spans="1:12" x14ac:dyDescent="0.25">
      <c r="A55">
        <v>68</v>
      </c>
      <c r="B55" t="s">
        <v>182</v>
      </c>
      <c r="C55" t="s">
        <v>110</v>
      </c>
      <c r="D55" t="str">
        <f>Table1[[#This Row],[First Name]]&amp;"."&amp;Table1[[#This Row],[Last Name]]&amp;"@Gmail.com"</f>
        <v>Mariem.Adel@Gmail.com</v>
      </c>
      <c r="E5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_VOIS</v>
      </c>
      <c r="F55" t="s">
        <v>50</v>
      </c>
      <c r="G55" t="s">
        <v>51</v>
      </c>
      <c r="H55" t="str">
        <f>TEXT(Table1[[#This Row],[Connected On]],"mmmm-yyyy")</f>
        <v>April-2022</v>
      </c>
      <c r="I55" t="str">
        <f>TEXT(Table1[[#This Row],[Connected On]],"dddd")</f>
        <v>Friday</v>
      </c>
      <c r="J55" t="str">
        <f>TEXT(Table1[[#This Row],[Connected On]],"yyyy")</f>
        <v>2022</v>
      </c>
      <c r="K55">
        <f>WEEKNUM(Table1[[#This Row],[Connected On]])</f>
        <v>14</v>
      </c>
      <c r="L55" s="1">
        <v>44652</v>
      </c>
    </row>
    <row r="56" spans="1:12" x14ac:dyDescent="0.25">
      <c r="A56">
        <v>69</v>
      </c>
      <c r="B56" t="s">
        <v>183</v>
      </c>
      <c r="C56" t="s">
        <v>184</v>
      </c>
      <c r="D56" t="str">
        <f>Table1[[#This Row],[First Name]]&amp;"."&amp;Table1[[#This Row],[Last Name]]&amp;"@Gmail.com"</f>
        <v>Sayed.Ebrahim@Gmail.com</v>
      </c>
      <c r="E5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Fingerprint Consultancy</v>
      </c>
      <c r="F56" t="s">
        <v>185</v>
      </c>
      <c r="G56" t="s">
        <v>186</v>
      </c>
      <c r="H56" t="str">
        <f>TEXT(Table1[[#This Row],[Connected On]],"mmmm-yyyy")</f>
        <v>April-2022</v>
      </c>
      <c r="I56" t="str">
        <f>TEXT(Table1[[#This Row],[Connected On]],"dddd")</f>
        <v>Friday</v>
      </c>
      <c r="J56" t="str">
        <f>TEXT(Table1[[#This Row],[Connected On]],"yyyy")</f>
        <v>2022</v>
      </c>
      <c r="K56">
        <f>WEEKNUM(Table1[[#This Row],[Connected On]])</f>
        <v>14</v>
      </c>
      <c r="L56" s="1">
        <v>44652</v>
      </c>
    </row>
    <row r="57" spans="1:12" x14ac:dyDescent="0.25">
      <c r="A57">
        <v>70</v>
      </c>
      <c r="B57" t="s">
        <v>84</v>
      </c>
      <c r="C57" t="s">
        <v>187</v>
      </c>
      <c r="D57" t="str">
        <f>Table1[[#This Row],[First Name]]&amp;"."&amp;Table1[[#This Row],[Last Name]]&amp;"@Gmail.com"</f>
        <v>Mahmoud.Abd El-Raheem@Gmail.com</v>
      </c>
      <c r="E5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HYVE Technology Consulting</v>
      </c>
      <c r="F57" t="s">
        <v>188</v>
      </c>
      <c r="G57" t="s">
        <v>51</v>
      </c>
      <c r="H57" t="str">
        <f>TEXT(Table1[[#This Row],[Connected On]],"mmmm-yyyy")</f>
        <v>March-2022</v>
      </c>
      <c r="I57" t="str">
        <f>TEXT(Table1[[#This Row],[Connected On]],"dddd")</f>
        <v>Thursday</v>
      </c>
      <c r="J57" t="str">
        <f>TEXT(Table1[[#This Row],[Connected On]],"yyyy")</f>
        <v>2022</v>
      </c>
      <c r="K57">
        <f>WEEKNUM(Table1[[#This Row],[Connected On]])</f>
        <v>14</v>
      </c>
      <c r="L57" s="1">
        <v>44651</v>
      </c>
    </row>
    <row r="58" spans="1:12" x14ac:dyDescent="0.25">
      <c r="A58">
        <v>71</v>
      </c>
      <c r="B58" t="s">
        <v>189</v>
      </c>
      <c r="C58" t="s">
        <v>142</v>
      </c>
      <c r="D58" t="str">
        <f>Table1[[#This Row],[First Name]]&amp;"."&amp;Table1[[#This Row],[Last Name]]&amp;"@Gmail.com"</f>
        <v>Abdelrahman.Omar@Gmail.com</v>
      </c>
      <c r="E5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_VOIS</v>
      </c>
      <c r="F58" t="s">
        <v>50</v>
      </c>
      <c r="G58" t="s">
        <v>51</v>
      </c>
      <c r="H58" t="str">
        <f>TEXT(Table1[[#This Row],[Connected On]],"mmmm-yyyy")</f>
        <v>March-2022</v>
      </c>
      <c r="I58" t="str">
        <f>TEXT(Table1[[#This Row],[Connected On]],"dddd")</f>
        <v>Thursday</v>
      </c>
      <c r="J58" t="str">
        <f>TEXT(Table1[[#This Row],[Connected On]],"yyyy")</f>
        <v>2022</v>
      </c>
      <c r="K58">
        <f>WEEKNUM(Table1[[#This Row],[Connected On]])</f>
        <v>14</v>
      </c>
      <c r="L58" s="1">
        <v>44651</v>
      </c>
    </row>
    <row r="59" spans="1:12" x14ac:dyDescent="0.25">
      <c r="A59">
        <v>73</v>
      </c>
      <c r="B59" t="s">
        <v>52</v>
      </c>
      <c r="C59" t="s">
        <v>191</v>
      </c>
      <c r="D59" t="str">
        <f>Table1[[#This Row],[First Name]]&amp;"."&amp;Table1[[#This Row],[Last Name]]&amp;"@Gmail.com"</f>
        <v>Mohamed.Abdelsalam@Gmail.com</v>
      </c>
      <c r="E5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Available for new opportunties</v>
      </c>
      <c r="F59" t="s">
        <v>192</v>
      </c>
      <c r="G59" t="s">
        <v>193</v>
      </c>
      <c r="H59" t="str">
        <f>TEXT(Table1[[#This Row],[Connected On]],"mmmm-yyyy")</f>
        <v>March-2022</v>
      </c>
      <c r="I59" t="str">
        <f>TEXT(Table1[[#This Row],[Connected On]],"dddd")</f>
        <v>Thursday</v>
      </c>
      <c r="J59" t="str">
        <f>TEXT(Table1[[#This Row],[Connected On]],"yyyy")</f>
        <v>2022</v>
      </c>
      <c r="K59">
        <f>WEEKNUM(Table1[[#This Row],[Connected On]])</f>
        <v>14</v>
      </c>
      <c r="L59" s="1">
        <v>44651</v>
      </c>
    </row>
    <row r="60" spans="1:12" x14ac:dyDescent="0.25">
      <c r="A60">
        <v>74</v>
      </c>
      <c r="B60" t="s">
        <v>151</v>
      </c>
      <c r="C60" t="s">
        <v>194</v>
      </c>
      <c r="D60" t="str">
        <f>Table1[[#This Row],[First Name]]&amp;"."&amp;Table1[[#This Row],[Last Name]]&amp;"@Gmail.com"</f>
        <v>Ahmed .El Sayed @Gmail.com</v>
      </c>
      <c r="E6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_VOIS</v>
      </c>
      <c r="F60" t="s">
        <v>50</v>
      </c>
      <c r="G60" t="s">
        <v>51</v>
      </c>
      <c r="H60" t="str">
        <f>TEXT(Table1[[#This Row],[Connected On]],"mmmm-yyyy")</f>
        <v>March-2022</v>
      </c>
      <c r="I60" t="str">
        <f>TEXT(Table1[[#This Row],[Connected On]],"dddd")</f>
        <v>Thursday</v>
      </c>
      <c r="J60" t="str">
        <f>TEXT(Table1[[#This Row],[Connected On]],"yyyy")</f>
        <v>2022</v>
      </c>
      <c r="K60">
        <f>WEEKNUM(Table1[[#This Row],[Connected On]])</f>
        <v>14</v>
      </c>
      <c r="L60" s="1">
        <v>44651</v>
      </c>
    </row>
    <row r="61" spans="1:12" x14ac:dyDescent="0.25">
      <c r="A61">
        <v>75</v>
      </c>
      <c r="B61" t="s">
        <v>52</v>
      </c>
      <c r="C61" t="s">
        <v>195</v>
      </c>
      <c r="D61" t="str">
        <f>Table1[[#This Row],[First Name]]&amp;"."&amp;Table1[[#This Row],[Last Name]]&amp;"@Gmail.com"</f>
        <v>Mohamed.Nor@Gmail.com</v>
      </c>
      <c r="E6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Vodafone</v>
      </c>
      <c r="F61" t="s">
        <v>196</v>
      </c>
      <c r="G61" t="s">
        <v>197</v>
      </c>
      <c r="H61" t="str">
        <f>TEXT(Table1[[#This Row],[Connected On]],"mmmm-yyyy")</f>
        <v>March-2022</v>
      </c>
      <c r="I61" t="str">
        <f>TEXT(Table1[[#This Row],[Connected On]],"dddd")</f>
        <v>Thursday</v>
      </c>
      <c r="J61" t="str">
        <f>TEXT(Table1[[#This Row],[Connected On]],"yyyy")</f>
        <v>2022</v>
      </c>
      <c r="K61">
        <f>WEEKNUM(Table1[[#This Row],[Connected On]])</f>
        <v>14</v>
      </c>
      <c r="L61" s="1">
        <v>44651</v>
      </c>
    </row>
    <row r="62" spans="1:12" x14ac:dyDescent="0.25">
      <c r="A62">
        <v>77</v>
      </c>
      <c r="B62" t="s">
        <v>48</v>
      </c>
      <c r="C62" t="s">
        <v>199</v>
      </c>
      <c r="D62" t="str">
        <f>Table1[[#This Row],[First Name]]&amp;"."&amp;Table1[[#This Row],[Last Name]]&amp;"@Gmail.com"</f>
        <v>Muhammad.Ammar@Gmail.com</v>
      </c>
      <c r="E6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Vodafone</v>
      </c>
      <c r="F62" t="s">
        <v>196</v>
      </c>
      <c r="G62" t="s">
        <v>51</v>
      </c>
      <c r="H62" t="str">
        <f>TEXT(Table1[[#This Row],[Connected On]],"mmmm-yyyy")</f>
        <v>March-2022</v>
      </c>
      <c r="I62" t="str">
        <f>TEXT(Table1[[#This Row],[Connected On]],"dddd")</f>
        <v>Thursday</v>
      </c>
      <c r="J62" t="str">
        <f>TEXT(Table1[[#This Row],[Connected On]],"yyyy")</f>
        <v>2022</v>
      </c>
      <c r="K62">
        <f>WEEKNUM(Table1[[#This Row],[Connected On]])</f>
        <v>14</v>
      </c>
      <c r="L62" s="1">
        <v>44651</v>
      </c>
    </row>
    <row r="63" spans="1:12" x14ac:dyDescent="0.25">
      <c r="A63">
        <v>78</v>
      </c>
      <c r="B63" t="s">
        <v>52</v>
      </c>
      <c r="C63" t="s">
        <v>200</v>
      </c>
      <c r="D63" t="str">
        <f>Table1[[#This Row],[First Name]]&amp;"."&amp;Table1[[#This Row],[Last Name]]&amp;"@Gmail.com"</f>
        <v>Mohamed.Eissa@Gmail.com</v>
      </c>
      <c r="E6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Systems Egypt</v>
      </c>
      <c r="F63" t="s">
        <v>201</v>
      </c>
      <c r="G63" t="s">
        <v>202</v>
      </c>
      <c r="H63" t="str">
        <f>TEXT(Table1[[#This Row],[Connected On]],"mmmm-yyyy")</f>
        <v>March-2022</v>
      </c>
      <c r="I63" t="str">
        <f>TEXT(Table1[[#This Row],[Connected On]],"dddd")</f>
        <v>Thursday</v>
      </c>
      <c r="J63" t="str">
        <f>TEXT(Table1[[#This Row],[Connected On]],"yyyy")</f>
        <v>2022</v>
      </c>
      <c r="K63">
        <f>WEEKNUM(Table1[[#This Row],[Connected On]])</f>
        <v>14</v>
      </c>
      <c r="L63" s="1">
        <v>44651</v>
      </c>
    </row>
    <row r="64" spans="1:12" x14ac:dyDescent="0.25">
      <c r="A64">
        <v>79</v>
      </c>
      <c r="B64" t="s">
        <v>203</v>
      </c>
      <c r="C64" t="s">
        <v>183</v>
      </c>
      <c r="D64" t="str">
        <f>Table1[[#This Row],[First Name]]&amp;"."&amp;Table1[[#This Row],[Last Name]]&amp;"@Gmail.com"</f>
        <v>Kholoud.Sayed@Gmail.com</v>
      </c>
      <c r="E6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WOREX TECHNOLOGY</v>
      </c>
      <c r="F64" t="s">
        <v>181</v>
      </c>
      <c r="G64" t="s">
        <v>51</v>
      </c>
      <c r="H64" t="str">
        <f>TEXT(Table1[[#This Row],[Connected On]],"mmmm-yyyy")</f>
        <v>March-2022</v>
      </c>
      <c r="I64" t="str">
        <f>TEXT(Table1[[#This Row],[Connected On]],"dddd")</f>
        <v>Thursday</v>
      </c>
      <c r="J64" t="str">
        <f>TEXT(Table1[[#This Row],[Connected On]],"yyyy")</f>
        <v>2022</v>
      </c>
      <c r="K64">
        <f>WEEKNUM(Table1[[#This Row],[Connected On]])</f>
        <v>14</v>
      </c>
      <c r="L64" s="1">
        <v>44651</v>
      </c>
    </row>
    <row r="65" spans="1:12" x14ac:dyDescent="0.25">
      <c r="A65">
        <v>80</v>
      </c>
      <c r="B65" t="s">
        <v>106</v>
      </c>
      <c r="C65" t="s">
        <v>204</v>
      </c>
      <c r="D65" t="str">
        <f>Table1[[#This Row],[First Name]]&amp;"."&amp;Table1[[#This Row],[Last Name]]&amp;"@Gmail.com"</f>
        <v>khaled.seif@Gmail.com</v>
      </c>
      <c r="E6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Badgewell</v>
      </c>
      <c r="F65" t="s">
        <v>205</v>
      </c>
      <c r="G65" t="s">
        <v>51</v>
      </c>
      <c r="H65" t="str">
        <f>TEXT(Table1[[#This Row],[Connected On]],"mmmm-yyyy")</f>
        <v>March-2022</v>
      </c>
      <c r="I65" t="str">
        <f>TEXT(Table1[[#This Row],[Connected On]],"dddd")</f>
        <v>Thursday</v>
      </c>
      <c r="J65" t="str">
        <f>TEXT(Table1[[#This Row],[Connected On]],"yyyy")</f>
        <v>2022</v>
      </c>
      <c r="K65">
        <f>WEEKNUM(Table1[[#This Row],[Connected On]])</f>
        <v>14</v>
      </c>
      <c r="L65" s="1">
        <v>44651</v>
      </c>
    </row>
    <row r="66" spans="1:12" x14ac:dyDescent="0.25">
      <c r="A66">
        <v>81</v>
      </c>
      <c r="B66" t="s">
        <v>206</v>
      </c>
      <c r="C66" t="s">
        <v>207</v>
      </c>
      <c r="D66" t="str">
        <f>Table1[[#This Row],[First Name]]&amp;"."&amp;Table1[[#This Row],[Last Name]]&amp;"@Gmail.com"</f>
        <v>Dina.Husseiny@Gmail.com</v>
      </c>
      <c r="E6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MoneyFellows</v>
      </c>
      <c r="F66" t="s">
        <v>208</v>
      </c>
      <c r="G66" t="s">
        <v>202</v>
      </c>
      <c r="H66" t="str">
        <f>TEXT(Table1[[#This Row],[Connected On]],"mmmm-yyyy")</f>
        <v>March-2022</v>
      </c>
      <c r="I66" t="str">
        <f>TEXT(Table1[[#This Row],[Connected On]],"dddd")</f>
        <v>Thursday</v>
      </c>
      <c r="J66" t="str">
        <f>TEXT(Table1[[#This Row],[Connected On]],"yyyy")</f>
        <v>2022</v>
      </c>
      <c r="K66">
        <f>WEEKNUM(Table1[[#This Row],[Connected On]])</f>
        <v>14</v>
      </c>
      <c r="L66" s="1">
        <v>44651</v>
      </c>
    </row>
    <row r="67" spans="1:12" x14ac:dyDescent="0.25">
      <c r="A67">
        <v>82</v>
      </c>
      <c r="B67" t="s">
        <v>209</v>
      </c>
      <c r="C67" t="s">
        <v>23</v>
      </c>
      <c r="D67" t="str">
        <f>Table1[[#This Row],[First Name]]&amp;"."&amp;Table1[[#This Row],[Last Name]]&amp;"@Gmail.com"</f>
        <v>Tasneem.Ahmed@Gmail.com</v>
      </c>
      <c r="E6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Vodafone</v>
      </c>
      <c r="F67" t="s">
        <v>196</v>
      </c>
      <c r="G67" t="s">
        <v>210</v>
      </c>
      <c r="H67" t="str">
        <f>TEXT(Table1[[#This Row],[Connected On]],"mmmm-yyyy")</f>
        <v>March-2022</v>
      </c>
      <c r="I67" t="str">
        <f>TEXT(Table1[[#This Row],[Connected On]],"dddd")</f>
        <v>Thursday</v>
      </c>
      <c r="J67" t="str">
        <f>TEXT(Table1[[#This Row],[Connected On]],"yyyy")</f>
        <v>2022</v>
      </c>
      <c r="K67">
        <f>WEEKNUM(Table1[[#This Row],[Connected On]])</f>
        <v>14</v>
      </c>
      <c r="L67" s="1">
        <v>44651</v>
      </c>
    </row>
    <row r="68" spans="1:12" x14ac:dyDescent="0.25">
      <c r="A68">
        <v>83</v>
      </c>
      <c r="B68" t="s">
        <v>52</v>
      </c>
      <c r="C68" t="s">
        <v>211</v>
      </c>
      <c r="D68" t="str">
        <f>Table1[[#This Row],[First Name]]&amp;"."&amp;Table1[[#This Row],[Last Name]]&amp;"@Gmail.com"</f>
        <v>Mohamed.Hamada@Gmail.com</v>
      </c>
      <c r="E6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Etisalat Egypt</v>
      </c>
      <c r="F68" t="s">
        <v>212</v>
      </c>
      <c r="G68" t="s">
        <v>202</v>
      </c>
      <c r="H68" t="str">
        <f>TEXT(Table1[[#This Row],[Connected On]],"mmmm-yyyy")</f>
        <v>March-2022</v>
      </c>
      <c r="I68" t="str">
        <f>TEXT(Table1[[#This Row],[Connected On]],"dddd")</f>
        <v>Thursday</v>
      </c>
      <c r="J68" t="str">
        <f>TEXT(Table1[[#This Row],[Connected On]],"yyyy")</f>
        <v>2022</v>
      </c>
      <c r="K68">
        <f>WEEKNUM(Table1[[#This Row],[Connected On]])</f>
        <v>14</v>
      </c>
      <c r="L68" s="1">
        <v>44651</v>
      </c>
    </row>
    <row r="69" spans="1:12" x14ac:dyDescent="0.25">
      <c r="A69">
        <v>84</v>
      </c>
      <c r="B69" t="s">
        <v>213</v>
      </c>
      <c r="C69" t="s">
        <v>116</v>
      </c>
      <c r="D69" t="str">
        <f>Table1[[#This Row],[First Name]]&amp;"."&amp;Table1[[#This Row],[Last Name]]&amp;"@Gmail.com"</f>
        <v>Rowan.Tarek@Gmail.com</v>
      </c>
      <c r="E6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AHBS</v>
      </c>
      <c r="F69" t="s">
        <v>214</v>
      </c>
      <c r="G69" t="s">
        <v>215</v>
      </c>
      <c r="H69" t="str">
        <f>TEXT(Table1[[#This Row],[Connected On]],"mmmm-yyyy")</f>
        <v>March-2022</v>
      </c>
      <c r="I69" t="str">
        <f>TEXT(Table1[[#This Row],[Connected On]],"dddd")</f>
        <v>Thursday</v>
      </c>
      <c r="J69" t="str">
        <f>TEXT(Table1[[#This Row],[Connected On]],"yyyy")</f>
        <v>2022</v>
      </c>
      <c r="K69">
        <f>WEEKNUM(Table1[[#This Row],[Connected On]])</f>
        <v>14</v>
      </c>
      <c r="L69" s="1">
        <v>44651</v>
      </c>
    </row>
    <row r="70" spans="1:12" x14ac:dyDescent="0.25">
      <c r="A70">
        <v>85</v>
      </c>
      <c r="B70" t="s">
        <v>216</v>
      </c>
      <c r="C70" t="s">
        <v>23</v>
      </c>
      <c r="D70" t="str">
        <f>Table1[[#This Row],[First Name]]&amp;"."&amp;Table1[[#This Row],[Last Name]]&amp;"@Gmail.com"</f>
        <v>Fatma.Ahmed@Gmail.com</v>
      </c>
      <c r="E7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IME</v>
      </c>
      <c r="F70" t="s">
        <v>147</v>
      </c>
      <c r="G70" t="s">
        <v>131</v>
      </c>
      <c r="H70" t="str">
        <f>TEXT(Table1[[#This Row],[Connected On]],"mmmm-yyyy")</f>
        <v>March-2022</v>
      </c>
      <c r="I70" t="str">
        <f>TEXT(Table1[[#This Row],[Connected On]],"dddd")</f>
        <v>Thursday</v>
      </c>
      <c r="J70" t="str">
        <f>TEXT(Table1[[#This Row],[Connected On]],"yyyy")</f>
        <v>2022</v>
      </c>
      <c r="K70">
        <f>WEEKNUM(Table1[[#This Row],[Connected On]])</f>
        <v>13</v>
      </c>
      <c r="L70" s="1">
        <v>44644</v>
      </c>
    </row>
    <row r="71" spans="1:12" x14ac:dyDescent="0.25">
      <c r="A71">
        <v>86</v>
      </c>
      <c r="B71" t="s">
        <v>206</v>
      </c>
      <c r="C71" t="s">
        <v>217</v>
      </c>
      <c r="D71" t="str">
        <f>Table1[[#This Row],[First Name]]&amp;"."&amp;Table1[[#This Row],[Last Name]]&amp;"@Gmail.com"</f>
        <v>Dina.Samir@Gmail.com</v>
      </c>
      <c r="E7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Cyshield</v>
      </c>
      <c r="F71" t="s">
        <v>218</v>
      </c>
      <c r="G71" t="s">
        <v>51</v>
      </c>
      <c r="H71" t="str">
        <f>TEXT(Table1[[#This Row],[Connected On]],"mmmm-yyyy")</f>
        <v>March-2022</v>
      </c>
      <c r="I71" t="str">
        <f>TEXT(Table1[[#This Row],[Connected On]],"dddd")</f>
        <v>Tuesday</v>
      </c>
      <c r="J71" t="str">
        <f>TEXT(Table1[[#This Row],[Connected On]],"yyyy")</f>
        <v>2022</v>
      </c>
      <c r="K71">
        <f>WEEKNUM(Table1[[#This Row],[Connected On]])</f>
        <v>13</v>
      </c>
      <c r="L71" s="1">
        <v>44642</v>
      </c>
    </row>
    <row r="72" spans="1:12" x14ac:dyDescent="0.25">
      <c r="A72">
        <v>87</v>
      </c>
      <c r="B72" t="s">
        <v>219</v>
      </c>
      <c r="C72" t="s">
        <v>220</v>
      </c>
      <c r="D72" t="str">
        <f>Table1[[#This Row],[First Name]]&amp;"."&amp;Table1[[#This Row],[Last Name]]&amp;"@Gmail.com"</f>
        <v>Nour.Shosharah@Gmail.com</v>
      </c>
      <c r="E7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Freelance</v>
      </c>
      <c r="F72" t="s">
        <v>21</v>
      </c>
      <c r="G72" t="s">
        <v>221</v>
      </c>
      <c r="H72" t="str">
        <f>TEXT(Table1[[#This Row],[Connected On]],"mmmm-yyyy")</f>
        <v>March-2022</v>
      </c>
      <c r="I72" t="str">
        <f>TEXT(Table1[[#This Row],[Connected On]],"dddd")</f>
        <v>Sunday</v>
      </c>
      <c r="J72" t="str">
        <f>TEXT(Table1[[#This Row],[Connected On]],"yyyy")</f>
        <v>2022</v>
      </c>
      <c r="K72">
        <f>WEEKNUM(Table1[[#This Row],[Connected On]])</f>
        <v>13</v>
      </c>
      <c r="L72" s="1">
        <v>44640</v>
      </c>
    </row>
    <row r="73" spans="1:12" x14ac:dyDescent="0.25">
      <c r="A73">
        <v>89</v>
      </c>
      <c r="B73" t="s">
        <v>142</v>
      </c>
      <c r="C73" t="s">
        <v>222</v>
      </c>
      <c r="D73" t="str">
        <f>Table1[[#This Row],[First Name]]&amp;"."&amp;Table1[[#This Row],[Last Name]]&amp;"@Gmail.com"</f>
        <v>Omar.Hegazy@Gmail.com</v>
      </c>
      <c r="E7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Upwork</v>
      </c>
      <c r="F73" t="s">
        <v>85</v>
      </c>
      <c r="G73" t="s">
        <v>223</v>
      </c>
      <c r="H73" t="str">
        <f>TEXT(Table1[[#This Row],[Connected On]],"mmmm-yyyy")</f>
        <v>March-2022</v>
      </c>
      <c r="I73" t="str">
        <f>TEXT(Table1[[#This Row],[Connected On]],"dddd")</f>
        <v>Sunday</v>
      </c>
      <c r="J73" t="str">
        <f>TEXT(Table1[[#This Row],[Connected On]],"yyyy")</f>
        <v>2022</v>
      </c>
      <c r="K73">
        <f>WEEKNUM(Table1[[#This Row],[Connected On]])</f>
        <v>13</v>
      </c>
      <c r="L73" s="1">
        <v>44640</v>
      </c>
    </row>
    <row r="74" spans="1:12" x14ac:dyDescent="0.25">
      <c r="A74">
        <v>90</v>
      </c>
      <c r="B74" t="s">
        <v>23</v>
      </c>
      <c r="C74" t="s">
        <v>224</v>
      </c>
      <c r="D74" t="str">
        <f>Table1[[#This Row],[First Name]]&amp;"."&amp;Table1[[#This Row],[Last Name]]&amp;"@Gmail.com"</f>
        <v>Ahmed.Elgamiel@Gmail.com</v>
      </c>
      <c r="E7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EJADA</v>
      </c>
      <c r="F74" t="s">
        <v>156</v>
      </c>
      <c r="G74" t="s">
        <v>225</v>
      </c>
      <c r="H74" t="str">
        <f>TEXT(Table1[[#This Row],[Connected On]],"mmmm-yyyy")</f>
        <v>March-2022</v>
      </c>
      <c r="I74" t="str">
        <f>TEXT(Table1[[#This Row],[Connected On]],"dddd")</f>
        <v>Sunday</v>
      </c>
      <c r="J74" t="str">
        <f>TEXT(Table1[[#This Row],[Connected On]],"yyyy")</f>
        <v>2022</v>
      </c>
      <c r="K74">
        <f>WEEKNUM(Table1[[#This Row],[Connected On]])</f>
        <v>13</v>
      </c>
      <c r="L74" s="1">
        <v>44640</v>
      </c>
    </row>
    <row r="75" spans="1:12" x14ac:dyDescent="0.25">
      <c r="A75">
        <v>91</v>
      </c>
      <c r="B75" t="s">
        <v>206</v>
      </c>
      <c r="C75" t="s">
        <v>78</v>
      </c>
      <c r="D75" t="str">
        <f>Table1[[#This Row],[First Name]]&amp;"."&amp;Table1[[#This Row],[Last Name]]&amp;"@Gmail.com"</f>
        <v>Dina.Ibrahim@Gmail.com</v>
      </c>
      <c r="E7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AMIT Learning</v>
      </c>
      <c r="F75" t="s">
        <v>226</v>
      </c>
      <c r="G75" t="s">
        <v>227</v>
      </c>
      <c r="H75" t="str">
        <f>TEXT(Table1[[#This Row],[Connected On]],"mmmm-yyyy")</f>
        <v>March-2022</v>
      </c>
      <c r="I75" t="str">
        <f>TEXT(Table1[[#This Row],[Connected On]],"dddd")</f>
        <v>Sunday</v>
      </c>
      <c r="J75" t="str">
        <f>TEXT(Table1[[#This Row],[Connected On]],"yyyy")</f>
        <v>2022</v>
      </c>
      <c r="K75">
        <f>WEEKNUM(Table1[[#This Row],[Connected On]])</f>
        <v>13</v>
      </c>
      <c r="L75" s="1">
        <v>44640</v>
      </c>
    </row>
    <row r="76" spans="1:12" x14ac:dyDescent="0.25">
      <c r="A76">
        <v>92</v>
      </c>
      <c r="B76" t="s">
        <v>23</v>
      </c>
      <c r="C76" t="s">
        <v>228</v>
      </c>
      <c r="D76" t="str">
        <f>Table1[[#This Row],[First Name]]&amp;"."&amp;Table1[[#This Row],[Last Name]]&amp;"@Gmail.com"</f>
        <v>Ahmed.Mokbel@Gmail.com</v>
      </c>
      <c r="E7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Halan</v>
      </c>
      <c r="F76" t="s">
        <v>229</v>
      </c>
      <c r="G76" t="s">
        <v>230</v>
      </c>
      <c r="H76" t="str">
        <f>TEXT(Table1[[#This Row],[Connected On]],"mmmm-yyyy")</f>
        <v>March-2022</v>
      </c>
      <c r="I76" t="str">
        <f>TEXT(Table1[[#This Row],[Connected On]],"dddd")</f>
        <v>Thursday</v>
      </c>
      <c r="J76" t="str">
        <f>TEXT(Table1[[#This Row],[Connected On]],"yyyy")</f>
        <v>2022</v>
      </c>
      <c r="K76">
        <f>WEEKNUM(Table1[[#This Row],[Connected On]])</f>
        <v>12</v>
      </c>
      <c r="L76" s="1">
        <v>44637</v>
      </c>
    </row>
    <row r="77" spans="1:12" x14ac:dyDescent="0.25">
      <c r="A77">
        <v>93</v>
      </c>
      <c r="B77" t="s">
        <v>23</v>
      </c>
      <c r="C77" t="s">
        <v>231</v>
      </c>
      <c r="D77" t="str">
        <f>Table1[[#This Row],[First Name]]&amp;"."&amp;Table1[[#This Row],[Last Name]]&amp;"@Gmail.com"</f>
        <v>Ahmed.M Atef Gebaly@Gmail.com</v>
      </c>
      <c r="E7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Kaggle</v>
      </c>
      <c r="F77" t="s">
        <v>232</v>
      </c>
      <c r="G77" t="s">
        <v>233</v>
      </c>
      <c r="H77" t="str">
        <f>TEXT(Table1[[#This Row],[Connected On]],"mmmm-yyyy")</f>
        <v>March-2022</v>
      </c>
      <c r="I77" t="str">
        <f>TEXT(Table1[[#This Row],[Connected On]],"dddd")</f>
        <v>Wednesday</v>
      </c>
      <c r="J77" t="str">
        <f>TEXT(Table1[[#This Row],[Connected On]],"yyyy")</f>
        <v>2022</v>
      </c>
      <c r="K77">
        <f>WEEKNUM(Table1[[#This Row],[Connected On]])</f>
        <v>11</v>
      </c>
      <c r="L77" s="1">
        <v>44629</v>
      </c>
    </row>
    <row r="78" spans="1:12" x14ac:dyDescent="0.25">
      <c r="A78">
        <v>94</v>
      </c>
      <c r="B78" t="s">
        <v>129</v>
      </c>
      <c r="C78" t="s">
        <v>234</v>
      </c>
      <c r="D78" t="str">
        <f>Table1[[#This Row],[First Name]]&amp;"."&amp;Table1[[#This Row],[Last Name]]&amp;"@Gmail.com"</f>
        <v>Khaled.El-Masry@Gmail.com</v>
      </c>
      <c r="E7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National Telecommunication Institute (NTI)</v>
      </c>
      <c r="F78" t="s">
        <v>161</v>
      </c>
      <c r="G78" t="s">
        <v>235</v>
      </c>
      <c r="H78" t="str">
        <f>TEXT(Table1[[#This Row],[Connected On]],"mmmm-yyyy")</f>
        <v>March-2022</v>
      </c>
      <c r="I78" t="str">
        <f>TEXT(Table1[[#This Row],[Connected On]],"dddd")</f>
        <v>Wednesday</v>
      </c>
      <c r="J78" t="str">
        <f>TEXT(Table1[[#This Row],[Connected On]],"yyyy")</f>
        <v>2022</v>
      </c>
      <c r="K78">
        <f>WEEKNUM(Table1[[#This Row],[Connected On]])</f>
        <v>11</v>
      </c>
      <c r="L78" s="1">
        <v>44629</v>
      </c>
    </row>
    <row r="79" spans="1:12" x14ac:dyDescent="0.25">
      <c r="A79">
        <v>95</v>
      </c>
      <c r="B79" t="s">
        <v>142</v>
      </c>
      <c r="C79" t="s">
        <v>236</v>
      </c>
      <c r="D79" t="str">
        <f>Table1[[#This Row],[First Name]]&amp;"."&amp;Table1[[#This Row],[Last Name]]&amp;"@Gmail.com"</f>
        <v>Omar.El SiSY@Gmail.com</v>
      </c>
      <c r="E7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Credit Agricole Egypt</v>
      </c>
      <c r="F79" t="s">
        <v>237</v>
      </c>
      <c r="G79" t="s">
        <v>198</v>
      </c>
      <c r="H79" t="str">
        <f>TEXT(Table1[[#This Row],[Connected On]],"mmmm-yyyy")</f>
        <v>March-2022</v>
      </c>
      <c r="I79" t="str">
        <f>TEXT(Table1[[#This Row],[Connected On]],"dddd")</f>
        <v>Tuesday</v>
      </c>
      <c r="J79" t="str">
        <f>TEXT(Table1[[#This Row],[Connected On]],"yyyy")</f>
        <v>2022</v>
      </c>
      <c r="K79">
        <f>WEEKNUM(Table1[[#This Row],[Connected On]])</f>
        <v>11</v>
      </c>
      <c r="L79" s="1">
        <v>44628</v>
      </c>
    </row>
    <row r="80" spans="1:12" x14ac:dyDescent="0.25">
      <c r="A80">
        <v>96</v>
      </c>
      <c r="B80" t="s">
        <v>52</v>
      </c>
      <c r="C80" t="s">
        <v>138</v>
      </c>
      <c r="D80" t="str">
        <f>Table1[[#This Row],[First Name]]&amp;"."&amp;Table1[[#This Row],[Last Name]]&amp;"@Gmail.com"</f>
        <v>Mohamed.Hamdy@Gmail.com</v>
      </c>
      <c r="E8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_VOIS</v>
      </c>
      <c r="F80" t="s">
        <v>50</v>
      </c>
      <c r="G80" t="s">
        <v>51</v>
      </c>
      <c r="H80" t="str">
        <f>TEXT(Table1[[#This Row],[Connected On]],"mmmm-yyyy")</f>
        <v>March-2022</v>
      </c>
      <c r="I80" t="str">
        <f>TEXT(Table1[[#This Row],[Connected On]],"dddd")</f>
        <v>Tuesday</v>
      </c>
      <c r="J80" t="str">
        <f>TEXT(Table1[[#This Row],[Connected On]],"yyyy")</f>
        <v>2022</v>
      </c>
      <c r="K80">
        <f>WEEKNUM(Table1[[#This Row],[Connected On]])</f>
        <v>11</v>
      </c>
      <c r="L80" s="1">
        <v>44628</v>
      </c>
    </row>
    <row r="81" spans="1:12" x14ac:dyDescent="0.25">
      <c r="A81">
        <v>97</v>
      </c>
      <c r="B81" t="s">
        <v>238</v>
      </c>
      <c r="C81" t="s">
        <v>239</v>
      </c>
      <c r="D81" t="str">
        <f>Table1[[#This Row],[First Name]]&amp;"."&amp;Table1[[#This Row],[Last Name]]&amp;"@Gmail.com"</f>
        <v>Walid.Sobhi@Gmail.com</v>
      </c>
      <c r="E8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Abu Dhabi Islamic Bank - Egypt</v>
      </c>
      <c r="F81" t="s">
        <v>240</v>
      </c>
      <c r="G81" t="s">
        <v>241</v>
      </c>
      <c r="H81" t="str">
        <f>TEXT(Table1[[#This Row],[Connected On]],"mmmm-yyyy")</f>
        <v>March-2022</v>
      </c>
      <c r="I81" t="str">
        <f>TEXT(Table1[[#This Row],[Connected On]],"dddd")</f>
        <v>Saturday</v>
      </c>
      <c r="J81" t="str">
        <f>TEXT(Table1[[#This Row],[Connected On]],"yyyy")</f>
        <v>2022</v>
      </c>
      <c r="K81">
        <f>WEEKNUM(Table1[[#This Row],[Connected On]])</f>
        <v>10</v>
      </c>
      <c r="L81" s="1">
        <v>44625</v>
      </c>
    </row>
    <row r="82" spans="1:12" x14ac:dyDescent="0.25">
      <c r="A82">
        <v>98</v>
      </c>
      <c r="B82" t="s">
        <v>242</v>
      </c>
      <c r="C82" t="s">
        <v>243</v>
      </c>
      <c r="D82" t="str">
        <f>Table1[[#This Row],[First Name]]&amp;"."&amp;Table1[[#This Row],[Last Name]]&amp;"@Gmail.com"</f>
        <v>Abdelrahman .Ragab@Gmail.com</v>
      </c>
      <c r="E8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The Sparks Foundation</v>
      </c>
      <c r="F82" t="s">
        <v>73</v>
      </c>
      <c r="G82" t="s">
        <v>244</v>
      </c>
      <c r="H82" t="str">
        <f>TEXT(Table1[[#This Row],[Connected On]],"mmmm-yyyy")</f>
        <v>March-2022</v>
      </c>
      <c r="I82" t="str">
        <f>TEXT(Table1[[#This Row],[Connected On]],"dddd")</f>
        <v>Saturday</v>
      </c>
      <c r="J82" t="str">
        <f>TEXT(Table1[[#This Row],[Connected On]],"yyyy")</f>
        <v>2022</v>
      </c>
      <c r="K82">
        <f>WEEKNUM(Table1[[#This Row],[Connected On]])</f>
        <v>10</v>
      </c>
      <c r="L82" s="1">
        <v>44625</v>
      </c>
    </row>
    <row r="83" spans="1:12" x14ac:dyDescent="0.25">
      <c r="A83">
        <v>99</v>
      </c>
      <c r="B83" t="s">
        <v>129</v>
      </c>
      <c r="C83" t="s">
        <v>245</v>
      </c>
      <c r="D83" t="str">
        <f>Table1[[#This Row],[First Name]]&amp;"."&amp;Table1[[#This Row],[Last Name]]&amp;"@Gmail.com"</f>
        <v>Khaled.Shabasy@Gmail.com</v>
      </c>
      <c r="E8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Egyptian Armed Forces</v>
      </c>
      <c r="F83" t="s">
        <v>246</v>
      </c>
      <c r="G83" t="s">
        <v>247</v>
      </c>
      <c r="H83" t="str">
        <f>TEXT(Table1[[#This Row],[Connected On]],"mmmm-yyyy")</f>
        <v>March-2022</v>
      </c>
      <c r="I83" t="str">
        <f>TEXT(Table1[[#This Row],[Connected On]],"dddd")</f>
        <v>Saturday</v>
      </c>
      <c r="J83" t="str">
        <f>TEXT(Table1[[#This Row],[Connected On]],"yyyy")</f>
        <v>2022</v>
      </c>
      <c r="K83">
        <f>WEEKNUM(Table1[[#This Row],[Connected On]])</f>
        <v>10</v>
      </c>
      <c r="L83" s="1">
        <v>44625</v>
      </c>
    </row>
    <row r="84" spans="1:12" x14ac:dyDescent="0.25">
      <c r="A84">
        <v>100</v>
      </c>
      <c r="B84" t="s">
        <v>84</v>
      </c>
      <c r="C84" t="s">
        <v>248</v>
      </c>
      <c r="D84" t="str">
        <f>Table1[[#This Row],[First Name]]&amp;"."&amp;Table1[[#This Row],[Last Name]]&amp;"@Gmail.com"</f>
        <v>Mahmoud.Elshaar@Gmail.com</v>
      </c>
      <c r="E8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G2K Group</v>
      </c>
      <c r="F84" t="s">
        <v>249</v>
      </c>
      <c r="G84" t="s">
        <v>250</v>
      </c>
      <c r="H84" t="str">
        <f>TEXT(Table1[[#This Row],[Connected On]],"mmmm-yyyy")</f>
        <v>March-2022</v>
      </c>
      <c r="I84" t="str">
        <f>TEXT(Table1[[#This Row],[Connected On]],"dddd")</f>
        <v>Tuesday</v>
      </c>
      <c r="J84" t="str">
        <f>TEXT(Table1[[#This Row],[Connected On]],"yyyy")</f>
        <v>2022</v>
      </c>
      <c r="K84">
        <f>WEEKNUM(Table1[[#This Row],[Connected On]])</f>
        <v>10</v>
      </c>
      <c r="L84" s="1">
        <v>44621</v>
      </c>
    </row>
    <row r="85" spans="1:12" x14ac:dyDescent="0.25">
      <c r="A85">
        <v>101</v>
      </c>
      <c r="B85" t="s">
        <v>251</v>
      </c>
      <c r="C85" t="s">
        <v>252</v>
      </c>
      <c r="D85" t="str">
        <f>Table1[[#This Row],[First Name]]&amp;"."&amp;Table1[[#This Row],[Last Name]]&amp;"@Gmail.com"</f>
        <v>Mohammed.Sherif@Gmail.com</v>
      </c>
      <c r="E8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360Imaging</v>
      </c>
      <c r="F85" t="s">
        <v>253</v>
      </c>
      <c r="G85" t="s">
        <v>51</v>
      </c>
      <c r="H85" t="str">
        <f>TEXT(Table1[[#This Row],[Connected On]],"mmmm-yyyy")</f>
        <v>February-2022</v>
      </c>
      <c r="I85" t="str">
        <f>TEXT(Table1[[#This Row],[Connected On]],"dddd")</f>
        <v>Thursday</v>
      </c>
      <c r="J85" t="str">
        <f>TEXT(Table1[[#This Row],[Connected On]],"yyyy")</f>
        <v>2022</v>
      </c>
      <c r="K85">
        <f>WEEKNUM(Table1[[#This Row],[Connected On]])</f>
        <v>9</v>
      </c>
      <c r="L85" s="1">
        <v>44616</v>
      </c>
    </row>
    <row r="86" spans="1:12" x14ac:dyDescent="0.25">
      <c r="A86">
        <v>102</v>
      </c>
      <c r="B86" t="s">
        <v>254</v>
      </c>
      <c r="C86" t="s">
        <v>255</v>
      </c>
      <c r="D86" t="str">
        <f>Table1[[#This Row],[First Name]]&amp;"."&amp;Table1[[#This Row],[Last Name]]&amp;"@Gmail.com"</f>
        <v>Raneem.Wael@Gmail.com</v>
      </c>
      <c r="E8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Vodafone</v>
      </c>
      <c r="F86" t="s">
        <v>196</v>
      </c>
      <c r="G86" t="s">
        <v>10</v>
      </c>
      <c r="H86" t="str">
        <f>TEXT(Table1[[#This Row],[Connected On]],"mmmm-yyyy")</f>
        <v>February-2022</v>
      </c>
      <c r="I86" t="str">
        <f>TEXT(Table1[[#This Row],[Connected On]],"dddd")</f>
        <v>Thursday</v>
      </c>
      <c r="J86" t="str">
        <f>TEXT(Table1[[#This Row],[Connected On]],"yyyy")</f>
        <v>2022</v>
      </c>
      <c r="K86">
        <f>WEEKNUM(Table1[[#This Row],[Connected On]])</f>
        <v>9</v>
      </c>
      <c r="L86" s="1">
        <v>44616</v>
      </c>
    </row>
    <row r="87" spans="1:12" x14ac:dyDescent="0.25">
      <c r="A87">
        <v>104</v>
      </c>
      <c r="B87" t="s">
        <v>256</v>
      </c>
      <c r="C87" t="s">
        <v>257</v>
      </c>
      <c r="D87" t="str">
        <f>Table1[[#This Row],[First Name]]&amp;"."&amp;Table1[[#This Row],[Last Name]]&amp;"@Gmail.com"</f>
        <v>Cherry.Fouad@Gmail.com</v>
      </c>
      <c r="E8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Huawei</v>
      </c>
      <c r="F87" t="s">
        <v>258</v>
      </c>
      <c r="G87" t="s">
        <v>259</v>
      </c>
      <c r="H87" t="str">
        <f>TEXT(Table1[[#This Row],[Connected On]],"mmmm-yyyy")</f>
        <v>December-2021</v>
      </c>
      <c r="I87" t="str">
        <f>TEXT(Table1[[#This Row],[Connected On]],"dddd")</f>
        <v>Monday</v>
      </c>
      <c r="J87" t="str">
        <f>TEXT(Table1[[#This Row],[Connected On]],"yyyy")</f>
        <v>2021</v>
      </c>
      <c r="K87">
        <f>WEEKNUM(Table1[[#This Row],[Connected On]])</f>
        <v>50</v>
      </c>
      <c r="L87" s="1">
        <v>44536</v>
      </c>
    </row>
    <row r="88" spans="1:12" x14ac:dyDescent="0.25">
      <c r="A88">
        <v>105</v>
      </c>
      <c r="B88" t="s">
        <v>260</v>
      </c>
      <c r="C88" t="s">
        <v>129</v>
      </c>
      <c r="D88" t="str">
        <f>Table1[[#This Row],[First Name]]&amp;"."&amp;Table1[[#This Row],[Last Name]]&amp;"@Gmail.com"</f>
        <v>Nuha.Khaled@Gmail.com</v>
      </c>
      <c r="E8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Upwork</v>
      </c>
      <c r="F88" t="s">
        <v>85</v>
      </c>
      <c r="G88" t="s">
        <v>261</v>
      </c>
      <c r="H88" t="str">
        <f>TEXT(Table1[[#This Row],[Connected On]],"mmmm-yyyy")</f>
        <v>December-2021</v>
      </c>
      <c r="I88" t="str">
        <f>TEXT(Table1[[#This Row],[Connected On]],"dddd")</f>
        <v>Monday</v>
      </c>
      <c r="J88" t="str">
        <f>TEXT(Table1[[#This Row],[Connected On]],"yyyy")</f>
        <v>2021</v>
      </c>
      <c r="K88">
        <f>WEEKNUM(Table1[[#This Row],[Connected On]])</f>
        <v>50</v>
      </c>
      <c r="L88" s="1">
        <v>44536</v>
      </c>
    </row>
    <row r="89" spans="1:12" x14ac:dyDescent="0.25">
      <c r="A89">
        <v>106</v>
      </c>
      <c r="B89" t="s">
        <v>262</v>
      </c>
      <c r="C89" t="s">
        <v>263</v>
      </c>
      <c r="D89" t="str">
        <f>Table1[[#This Row],[First Name]]&amp;"."&amp;Table1[[#This Row],[Last Name]]&amp;"@Gmail.com"</f>
        <v>Maryam.Mohamed AbdAllah@Gmail.com</v>
      </c>
      <c r="E8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NAMAA SOLUTIONS</v>
      </c>
      <c r="F89" t="s">
        <v>264</v>
      </c>
      <c r="G89" t="s">
        <v>265</v>
      </c>
      <c r="H89" t="str">
        <f>TEXT(Table1[[#This Row],[Connected On]],"mmmm-yyyy")</f>
        <v>December-2021</v>
      </c>
      <c r="I89" t="str">
        <f>TEXT(Table1[[#This Row],[Connected On]],"dddd")</f>
        <v>Monday</v>
      </c>
      <c r="J89" t="str">
        <f>TEXT(Table1[[#This Row],[Connected On]],"yyyy")</f>
        <v>2021</v>
      </c>
      <c r="K89">
        <f>WEEKNUM(Table1[[#This Row],[Connected On]])</f>
        <v>50</v>
      </c>
      <c r="L89" s="1">
        <v>44536</v>
      </c>
    </row>
    <row r="90" spans="1:12" x14ac:dyDescent="0.25">
      <c r="A90">
        <v>107</v>
      </c>
      <c r="B90" t="s">
        <v>252</v>
      </c>
      <c r="C90" t="s">
        <v>65</v>
      </c>
      <c r="D90" t="str">
        <f>Table1[[#This Row],[First Name]]&amp;"."&amp;Table1[[#This Row],[Last Name]]&amp;"@Gmail.com"</f>
        <v>Sherif.Ali@Gmail.com</v>
      </c>
      <c r="E9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BBI Consultancy</v>
      </c>
      <c r="F90" t="s">
        <v>266</v>
      </c>
      <c r="G90" t="s">
        <v>267</v>
      </c>
      <c r="H90" t="str">
        <f>TEXT(Table1[[#This Row],[Connected On]],"mmmm-yyyy")</f>
        <v>November-2021</v>
      </c>
      <c r="I90" t="str">
        <f>TEXT(Table1[[#This Row],[Connected On]],"dddd")</f>
        <v>Wednesday</v>
      </c>
      <c r="J90" t="str">
        <f>TEXT(Table1[[#This Row],[Connected On]],"yyyy")</f>
        <v>2021</v>
      </c>
      <c r="K90">
        <f>WEEKNUM(Table1[[#This Row],[Connected On]])</f>
        <v>48</v>
      </c>
      <c r="L90" s="1">
        <v>44524</v>
      </c>
    </row>
    <row r="91" spans="1:12" x14ac:dyDescent="0.25">
      <c r="A91">
        <v>108</v>
      </c>
      <c r="B91" t="s">
        <v>268</v>
      </c>
      <c r="C91" t="s">
        <v>269</v>
      </c>
      <c r="D91" t="str">
        <f>Table1[[#This Row],[First Name]]&amp;"."&amp;Table1[[#This Row],[Last Name]]&amp;"@Gmail.com"</f>
        <v>Nasser.Gamal@Gmail.com</v>
      </c>
      <c r="E9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AHBS</v>
      </c>
      <c r="F91" t="s">
        <v>214</v>
      </c>
      <c r="G91" t="s">
        <v>270</v>
      </c>
      <c r="H91" t="str">
        <f>TEXT(Table1[[#This Row],[Connected On]],"mmmm-yyyy")</f>
        <v>November-2021</v>
      </c>
      <c r="I91" t="str">
        <f>TEXT(Table1[[#This Row],[Connected On]],"dddd")</f>
        <v>Tuesday</v>
      </c>
      <c r="J91" t="str">
        <f>TEXT(Table1[[#This Row],[Connected On]],"yyyy")</f>
        <v>2021</v>
      </c>
      <c r="K91">
        <f>WEEKNUM(Table1[[#This Row],[Connected On]])</f>
        <v>47</v>
      </c>
      <c r="L91" s="1">
        <v>44516</v>
      </c>
    </row>
    <row r="92" spans="1:12" x14ac:dyDescent="0.25">
      <c r="A92">
        <v>109</v>
      </c>
      <c r="B92" t="s">
        <v>142</v>
      </c>
      <c r="C92" t="s">
        <v>87</v>
      </c>
      <c r="D92" t="str">
        <f>Table1[[#This Row],[First Name]]&amp;"."&amp;Table1[[#This Row],[Last Name]]&amp;"@Gmail.com"</f>
        <v>Omar.Saeed@Gmail.com</v>
      </c>
      <c r="E9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Zakat, Tax and Customs Authority</v>
      </c>
      <c r="F92" t="s">
        <v>271</v>
      </c>
      <c r="G92" t="s">
        <v>272</v>
      </c>
      <c r="H92" t="str">
        <f>TEXT(Table1[[#This Row],[Connected On]],"mmmm-yyyy")</f>
        <v>November-2021</v>
      </c>
      <c r="I92" t="str">
        <f>TEXT(Table1[[#This Row],[Connected On]],"dddd")</f>
        <v>Monday</v>
      </c>
      <c r="J92" t="str">
        <f>TEXT(Table1[[#This Row],[Connected On]],"yyyy")</f>
        <v>2021</v>
      </c>
      <c r="K92">
        <f>WEEKNUM(Table1[[#This Row],[Connected On]])</f>
        <v>47</v>
      </c>
      <c r="L92" s="1">
        <v>44515</v>
      </c>
    </row>
    <row r="93" spans="1:12" x14ac:dyDescent="0.25">
      <c r="A93">
        <v>110</v>
      </c>
      <c r="B93" t="s">
        <v>52</v>
      </c>
      <c r="C93" t="s">
        <v>273</v>
      </c>
      <c r="D93" t="str">
        <f>Table1[[#This Row],[First Name]]&amp;"."&amp;Table1[[#This Row],[Last Name]]&amp;"@Gmail.com"</f>
        <v>Mohamed.Kamal Taha@Gmail.com</v>
      </c>
      <c r="E9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Egypt Sunmarine Yachts</v>
      </c>
      <c r="F93" t="s">
        <v>274</v>
      </c>
      <c r="G93" t="s">
        <v>275</v>
      </c>
      <c r="H93" t="str">
        <f>TEXT(Table1[[#This Row],[Connected On]],"mmmm-yyyy")</f>
        <v>November-2021</v>
      </c>
      <c r="I93" t="str">
        <f>TEXT(Table1[[#This Row],[Connected On]],"dddd")</f>
        <v>Monday</v>
      </c>
      <c r="J93" t="str">
        <f>TEXT(Table1[[#This Row],[Connected On]],"yyyy")</f>
        <v>2021</v>
      </c>
      <c r="K93">
        <f>WEEKNUM(Table1[[#This Row],[Connected On]])</f>
        <v>47</v>
      </c>
      <c r="L93" s="1">
        <v>44515</v>
      </c>
    </row>
    <row r="94" spans="1:12" x14ac:dyDescent="0.25">
      <c r="A94">
        <v>111</v>
      </c>
      <c r="B94" t="s">
        <v>276</v>
      </c>
      <c r="C94" t="s">
        <v>277</v>
      </c>
      <c r="D94" t="str">
        <f>Table1[[#This Row],[First Name]]&amp;"."&amp;Table1[[#This Row],[Last Name]]&amp;"@Gmail.com"</f>
        <v>Hozaifa.Zaki@Gmail.com</v>
      </c>
      <c r="E9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N/A</v>
      </c>
      <c r="F94" t="s">
        <v>278</v>
      </c>
      <c r="G94" t="s">
        <v>279</v>
      </c>
      <c r="H94" t="str">
        <f>TEXT(Table1[[#This Row],[Connected On]],"mmmm-yyyy")</f>
        <v>November-2021</v>
      </c>
      <c r="I94" t="str">
        <f>TEXT(Table1[[#This Row],[Connected On]],"dddd")</f>
        <v>Monday</v>
      </c>
      <c r="J94" t="str">
        <f>TEXT(Table1[[#This Row],[Connected On]],"yyyy")</f>
        <v>2021</v>
      </c>
      <c r="K94">
        <f>WEEKNUM(Table1[[#This Row],[Connected On]])</f>
        <v>47</v>
      </c>
      <c r="L94" s="1">
        <v>44515</v>
      </c>
    </row>
    <row r="95" spans="1:12" x14ac:dyDescent="0.25">
      <c r="A95">
        <v>112</v>
      </c>
      <c r="B95" t="s">
        <v>280</v>
      </c>
      <c r="C95" t="s">
        <v>281</v>
      </c>
      <c r="D95" t="str">
        <f>Table1[[#This Row],[First Name]]&amp;"."&amp;Table1[[#This Row],[Last Name]]&amp;"@Gmail.com"</f>
        <v>Joybroto.Ganguly@Gmail.com</v>
      </c>
      <c r="E9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AntWalk</v>
      </c>
      <c r="F95" t="s">
        <v>282</v>
      </c>
      <c r="G95" t="s">
        <v>283</v>
      </c>
      <c r="H95" t="str">
        <f>TEXT(Table1[[#This Row],[Connected On]],"mmmm-yyyy")</f>
        <v>November-2021</v>
      </c>
      <c r="I95" t="str">
        <f>TEXT(Table1[[#This Row],[Connected On]],"dddd")</f>
        <v>Monday</v>
      </c>
      <c r="J95" t="str">
        <f>TEXT(Table1[[#This Row],[Connected On]],"yyyy")</f>
        <v>2021</v>
      </c>
      <c r="K95">
        <f>WEEKNUM(Table1[[#This Row],[Connected On]])</f>
        <v>47</v>
      </c>
      <c r="L95" s="1">
        <v>44515</v>
      </c>
    </row>
    <row r="96" spans="1:12" x14ac:dyDescent="0.25">
      <c r="A96">
        <v>114</v>
      </c>
      <c r="B96" t="s">
        <v>190</v>
      </c>
      <c r="C96" t="s">
        <v>78</v>
      </c>
      <c r="D96" t="str">
        <f>Table1[[#This Row],[First Name]]&amp;"."&amp;Table1[[#This Row],[Last Name]]&amp;"@Gmail.com"</f>
        <v>Aya.Ibrahim@Gmail.com</v>
      </c>
      <c r="E9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AMAN Holding</v>
      </c>
      <c r="F96" t="s">
        <v>284</v>
      </c>
      <c r="G96" t="s">
        <v>124</v>
      </c>
      <c r="H96" t="str">
        <f>TEXT(Table1[[#This Row],[Connected On]],"mmmm-yyyy")</f>
        <v>November-2021</v>
      </c>
      <c r="I96" t="str">
        <f>TEXT(Table1[[#This Row],[Connected On]],"dddd")</f>
        <v>Tuesday</v>
      </c>
      <c r="J96" t="str">
        <f>TEXT(Table1[[#This Row],[Connected On]],"yyyy")</f>
        <v>2021</v>
      </c>
      <c r="K96">
        <f>WEEKNUM(Table1[[#This Row],[Connected On]])</f>
        <v>46</v>
      </c>
      <c r="L96" s="1">
        <v>44509</v>
      </c>
    </row>
    <row r="97" spans="1:12" x14ac:dyDescent="0.25">
      <c r="A97">
        <v>115</v>
      </c>
      <c r="B97" t="s">
        <v>216</v>
      </c>
      <c r="C97" t="s">
        <v>285</v>
      </c>
      <c r="D97" t="str">
        <f>Table1[[#This Row],[First Name]]&amp;"."&amp;Table1[[#This Row],[Last Name]]&amp;"@Gmail.com"</f>
        <v>Fatma.Nagy@Gmail.com</v>
      </c>
      <c r="E9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SAS</v>
      </c>
      <c r="F97" t="s">
        <v>286</v>
      </c>
      <c r="G97" t="s">
        <v>124</v>
      </c>
      <c r="H97" t="str">
        <f>TEXT(Table1[[#This Row],[Connected On]],"mmmm-yyyy")</f>
        <v>November-2021</v>
      </c>
      <c r="I97" t="str">
        <f>TEXT(Table1[[#This Row],[Connected On]],"dddd")</f>
        <v>Thursday</v>
      </c>
      <c r="J97" t="str">
        <f>TEXT(Table1[[#This Row],[Connected On]],"yyyy")</f>
        <v>2021</v>
      </c>
      <c r="K97">
        <f>WEEKNUM(Table1[[#This Row],[Connected On]])</f>
        <v>45</v>
      </c>
      <c r="L97" s="1">
        <v>44504</v>
      </c>
    </row>
    <row r="98" spans="1:12" x14ac:dyDescent="0.25">
      <c r="A98">
        <v>116</v>
      </c>
      <c r="B98" t="s">
        <v>23</v>
      </c>
      <c r="C98" t="s">
        <v>113</v>
      </c>
      <c r="D98" t="str">
        <f>Table1[[#This Row],[First Name]]&amp;"."&amp;Table1[[#This Row],[Last Name]]&amp;"@Gmail.com"</f>
        <v>Ahmed.Hesham@Gmail.com</v>
      </c>
      <c r="E9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BBI</v>
      </c>
      <c r="F98" t="s">
        <v>164</v>
      </c>
      <c r="G98" t="s">
        <v>287</v>
      </c>
      <c r="H98" t="str">
        <f>TEXT(Table1[[#This Row],[Connected On]],"mmmm-yyyy")</f>
        <v>October-2021</v>
      </c>
      <c r="I98" t="str">
        <f>TEXT(Table1[[#This Row],[Connected On]],"dddd")</f>
        <v>Tuesday</v>
      </c>
      <c r="J98" t="str">
        <f>TEXT(Table1[[#This Row],[Connected On]],"yyyy")</f>
        <v>2021</v>
      </c>
      <c r="K98">
        <f>WEEKNUM(Table1[[#This Row],[Connected On]])</f>
        <v>44</v>
      </c>
      <c r="L98" s="1">
        <v>44495</v>
      </c>
    </row>
    <row r="99" spans="1:12" x14ac:dyDescent="0.25">
      <c r="A99">
        <v>117</v>
      </c>
      <c r="B99" t="s">
        <v>288</v>
      </c>
      <c r="C99" t="s">
        <v>289</v>
      </c>
      <c r="D99" t="str">
        <f>Table1[[#This Row],[First Name]]&amp;"."&amp;Table1[[#This Row],[Last Name]]&amp;"@Gmail.com"</f>
        <v>Mai.Atef@Gmail.com</v>
      </c>
      <c r="E9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BBI Consultancy</v>
      </c>
      <c r="F99" t="s">
        <v>266</v>
      </c>
      <c r="G99" t="s">
        <v>51</v>
      </c>
      <c r="H99" t="str">
        <f>TEXT(Table1[[#This Row],[Connected On]],"mmmm-yyyy")</f>
        <v>October-2021</v>
      </c>
      <c r="I99" t="str">
        <f>TEXT(Table1[[#This Row],[Connected On]],"dddd")</f>
        <v>Friday</v>
      </c>
      <c r="J99" t="str">
        <f>TEXT(Table1[[#This Row],[Connected On]],"yyyy")</f>
        <v>2021</v>
      </c>
      <c r="K99">
        <f>WEEKNUM(Table1[[#This Row],[Connected On]])</f>
        <v>43</v>
      </c>
      <c r="L99" s="1">
        <v>44491</v>
      </c>
    </row>
    <row r="100" spans="1:12" x14ac:dyDescent="0.25">
      <c r="A100">
        <v>118</v>
      </c>
      <c r="B100" t="s">
        <v>84</v>
      </c>
      <c r="C100" t="s">
        <v>290</v>
      </c>
      <c r="D100" t="str">
        <f>Table1[[#This Row],[First Name]]&amp;"."&amp;Table1[[#This Row],[Last Name]]&amp;"@Gmail.com"</f>
        <v>Mahmoud.Fetiha@Gmail.com</v>
      </c>
      <c r="E10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Faculty of Computers and Information - Cairo University</v>
      </c>
      <c r="F100" t="s">
        <v>291</v>
      </c>
      <c r="G100" t="s">
        <v>77</v>
      </c>
      <c r="H100" t="str">
        <f>TEXT(Table1[[#This Row],[Connected On]],"mmmm-yyyy")</f>
        <v>October-2021</v>
      </c>
      <c r="I100" t="str">
        <f>TEXT(Table1[[#This Row],[Connected On]],"dddd")</f>
        <v>Wednesday</v>
      </c>
      <c r="J100" t="str">
        <f>TEXT(Table1[[#This Row],[Connected On]],"yyyy")</f>
        <v>2021</v>
      </c>
      <c r="K100">
        <f>WEEKNUM(Table1[[#This Row],[Connected On]])</f>
        <v>43</v>
      </c>
      <c r="L100" s="1">
        <v>44489</v>
      </c>
    </row>
    <row r="101" spans="1:12" x14ac:dyDescent="0.25">
      <c r="A101">
        <v>119</v>
      </c>
      <c r="B101" t="s">
        <v>292</v>
      </c>
      <c r="C101" t="s">
        <v>293</v>
      </c>
      <c r="D101" t="str">
        <f>Table1[[#This Row],[First Name]]&amp;"."&amp;Table1[[#This Row],[Last Name]]&amp;"@Gmail.com"</f>
        <v>Yasmeen.Shrief@Gmail.com</v>
      </c>
      <c r="E10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Vodafone</v>
      </c>
      <c r="F101" t="s">
        <v>196</v>
      </c>
      <c r="G101" t="s">
        <v>51</v>
      </c>
      <c r="H101" t="str">
        <f>TEXT(Table1[[#This Row],[Connected On]],"mmmm-yyyy")</f>
        <v>October-2021</v>
      </c>
      <c r="I101" t="str">
        <f>TEXT(Table1[[#This Row],[Connected On]],"dddd")</f>
        <v>Tuesday</v>
      </c>
      <c r="J101" t="str">
        <f>TEXT(Table1[[#This Row],[Connected On]],"yyyy")</f>
        <v>2021</v>
      </c>
      <c r="K101">
        <f>WEEKNUM(Table1[[#This Row],[Connected On]])</f>
        <v>43</v>
      </c>
      <c r="L101" s="1">
        <v>44488</v>
      </c>
    </row>
    <row r="102" spans="1:12" x14ac:dyDescent="0.25">
      <c r="A102">
        <v>120</v>
      </c>
      <c r="B102" t="s">
        <v>294</v>
      </c>
      <c r="C102" t="s">
        <v>295</v>
      </c>
      <c r="D102" t="str">
        <f>Table1[[#This Row],[First Name]]&amp;"."&amp;Table1[[#This Row],[Last Name]]&amp;"@Gmail.com"</f>
        <v>Mayar.Hussien Mohamed@Gmail.com</v>
      </c>
      <c r="E10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The Sparks Foundation</v>
      </c>
      <c r="F102" t="s">
        <v>73</v>
      </c>
      <c r="G102" t="s">
        <v>296</v>
      </c>
      <c r="H102" t="str">
        <f>TEXT(Table1[[#This Row],[Connected On]],"mmmm-yyyy")</f>
        <v>October-2021</v>
      </c>
      <c r="I102" t="str">
        <f>TEXT(Table1[[#This Row],[Connected On]],"dddd")</f>
        <v>Tuesday</v>
      </c>
      <c r="J102" t="str">
        <f>TEXT(Table1[[#This Row],[Connected On]],"yyyy")</f>
        <v>2021</v>
      </c>
      <c r="K102">
        <f>WEEKNUM(Table1[[#This Row],[Connected On]])</f>
        <v>43</v>
      </c>
      <c r="L102" s="1">
        <v>44488</v>
      </c>
    </row>
    <row r="103" spans="1:12" x14ac:dyDescent="0.25">
      <c r="A103">
        <v>121</v>
      </c>
      <c r="B103" t="s">
        <v>23</v>
      </c>
      <c r="C103" t="s">
        <v>297</v>
      </c>
      <c r="D103" t="str">
        <f>Table1[[#This Row],[First Name]]&amp;"."&amp;Table1[[#This Row],[Last Name]]&amp;"@Gmail.com"</f>
        <v>Ahmed.M. Galal@Gmail.com</v>
      </c>
      <c r="E10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Faculty of Computers and Information - Cairo University</v>
      </c>
      <c r="F103" t="s">
        <v>291</v>
      </c>
      <c r="G103" t="s">
        <v>77</v>
      </c>
      <c r="H103" t="str">
        <f>TEXT(Table1[[#This Row],[Connected On]],"mmmm-yyyy")</f>
        <v>October-2021</v>
      </c>
      <c r="I103" t="str">
        <f>TEXT(Table1[[#This Row],[Connected On]],"dddd")</f>
        <v>Tuesday</v>
      </c>
      <c r="J103" t="str">
        <f>TEXT(Table1[[#This Row],[Connected On]],"yyyy")</f>
        <v>2021</v>
      </c>
      <c r="K103">
        <f>WEEKNUM(Table1[[#This Row],[Connected On]])</f>
        <v>43</v>
      </c>
      <c r="L103" s="1">
        <v>44488</v>
      </c>
    </row>
    <row r="104" spans="1:12" x14ac:dyDescent="0.25">
      <c r="A104">
        <v>122</v>
      </c>
      <c r="B104" t="s">
        <v>183</v>
      </c>
      <c r="C104" t="s">
        <v>298</v>
      </c>
      <c r="D104" t="str">
        <f>Table1[[#This Row],[First Name]]&amp;"."&amp;Table1[[#This Row],[Last Name]]&amp;"@Gmail.com"</f>
        <v>Sayed.A. Omar@Gmail.com</v>
      </c>
      <c r="E10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4Sale International Co.</v>
      </c>
      <c r="F104" t="s">
        <v>299</v>
      </c>
      <c r="G104" t="s">
        <v>300</v>
      </c>
      <c r="H104" t="str">
        <f>TEXT(Table1[[#This Row],[Connected On]],"mmmm-yyyy")</f>
        <v>October-2021</v>
      </c>
      <c r="I104" t="str">
        <f>TEXT(Table1[[#This Row],[Connected On]],"dddd")</f>
        <v>Tuesday</v>
      </c>
      <c r="J104" t="str">
        <f>TEXT(Table1[[#This Row],[Connected On]],"yyyy")</f>
        <v>2021</v>
      </c>
      <c r="K104">
        <f>WEEKNUM(Table1[[#This Row],[Connected On]])</f>
        <v>43</v>
      </c>
      <c r="L104" s="1">
        <v>44488</v>
      </c>
    </row>
    <row r="105" spans="1:12" x14ac:dyDescent="0.25">
      <c r="A105">
        <v>123</v>
      </c>
      <c r="B105" t="s">
        <v>301</v>
      </c>
      <c r="C105" t="s">
        <v>23</v>
      </c>
      <c r="D105" t="str">
        <f>Table1[[#This Row],[First Name]]&amp;"."&amp;Table1[[#This Row],[Last Name]]&amp;"@Gmail.com"</f>
        <v>Asya.Ahmed@Gmail.com</v>
      </c>
      <c r="E10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Upwork</v>
      </c>
      <c r="F105" t="s">
        <v>85</v>
      </c>
      <c r="G105" t="s">
        <v>26</v>
      </c>
      <c r="H105" t="str">
        <f>TEXT(Table1[[#This Row],[Connected On]],"mmmm-yyyy")</f>
        <v>October-2021</v>
      </c>
      <c r="I105" t="str">
        <f>TEXT(Table1[[#This Row],[Connected On]],"dddd")</f>
        <v>Tuesday</v>
      </c>
      <c r="J105" t="str">
        <f>TEXT(Table1[[#This Row],[Connected On]],"yyyy")</f>
        <v>2021</v>
      </c>
      <c r="K105">
        <f>WEEKNUM(Table1[[#This Row],[Connected On]])</f>
        <v>43</v>
      </c>
      <c r="L105" s="1">
        <v>44488</v>
      </c>
    </row>
    <row r="106" spans="1:12" x14ac:dyDescent="0.25">
      <c r="A106">
        <v>124</v>
      </c>
      <c r="B106" t="s">
        <v>84</v>
      </c>
      <c r="C106" t="s">
        <v>302</v>
      </c>
      <c r="D106" t="str">
        <f>Table1[[#This Row],[First Name]]&amp;"."&amp;Table1[[#This Row],[Last Name]]&amp;"@Gmail.com"</f>
        <v>Mahmoud.Sedek@Gmail.com</v>
      </c>
      <c r="E10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Vodafone</v>
      </c>
      <c r="F106" t="s">
        <v>196</v>
      </c>
      <c r="G106" t="s">
        <v>51</v>
      </c>
      <c r="H106" t="str">
        <f>TEXT(Table1[[#This Row],[Connected On]],"mmmm-yyyy")</f>
        <v>October-2021</v>
      </c>
      <c r="I106" t="str">
        <f>TEXT(Table1[[#This Row],[Connected On]],"dddd")</f>
        <v>Tuesday</v>
      </c>
      <c r="J106" t="str">
        <f>TEXT(Table1[[#This Row],[Connected On]],"yyyy")</f>
        <v>2021</v>
      </c>
      <c r="K106">
        <f>WEEKNUM(Table1[[#This Row],[Connected On]])</f>
        <v>43</v>
      </c>
      <c r="L106" s="1">
        <v>44488</v>
      </c>
    </row>
    <row r="107" spans="1:12" x14ac:dyDescent="0.25">
      <c r="A107">
        <v>125</v>
      </c>
      <c r="B107" t="s">
        <v>303</v>
      </c>
      <c r="C107" t="s">
        <v>304</v>
      </c>
      <c r="D107" t="str">
        <f>Table1[[#This Row],[First Name]]&amp;"."&amp;Table1[[#This Row],[Last Name]]&amp;"@Gmail.com"</f>
        <v>MyrNa.Magdi@Gmail.com</v>
      </c>
      <c r="E10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Faculty of Computer and information</v>
      </c>
      <c r="F107" t="s">
        <v>305</v>
      </c>
      <c r="G107" t="s">
        <v>77</v>
      </c>
      <c r="H107" t="str">
        <f>TEXT(Table1[[#This Row],[Connected On]],"mmmm-yyyy")</f>
        <v>October-2021</v>
      </c>
      <c r="I107" t="str">
        <f>TEXT(Table1[[#This Row],[Connected On]],"dddd")</f>
        <v>Tuesday</v>
      </c>
      <c r="J107" t="str">
        <f>TEXT(Table1[[#This Row],[Connected On]],"yyyy")</f>
        <v>2021</v>
      </c>
      <c r="K107">
        <f>WEEKNUM(Table1[[#This Row],[Connected On]])</f>
        <v>43</v>
      </c>
      <c r="L107" s="1">
        <v>44488</v>
      </c>
    </row>
    <row r="108" spans="1:12" x14ac:dyDescent="0.25">
      <c r="A108">
        <v>126</v>
      </c>
      <c r="B108" t="s">
        <v>142</v>
      </c>
      <c r="C108" t="s">
        <v>306</v>
      </c>
      <c r="D108" t="str">
        <f>Table1[[#This Row],[First Name]]&amp;"."&amp;Table1[[#This Row],[Last Name]]&amp;"@Gmail.com"</f>
        <v>Omar.Nouh@Gmail.com</v>
      </c>
      <c r="E10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Dawarha</v>
      </c>
      <c r="F108" t="s">
        <v>307</v>
      </c>
      <c r="G108" t="s">
        <v>308</v>
      </c>
      <c r="H108" t="str">
        <f>TEXT(Table1[[#This Row],[Connected On]],"mmmm-yyyy")</f>
        <v>October-2021</v>
      </c>
      <c r="I108" t="str">
        <f>TEXT(Table1[[#This Row],[Connected On]],"dddd")</f>
        <v>Tuesday</v>
      </c>
      <c r="J108" t="str">
        <f>TEXT(Table1[[#This Row],[Connected On]],"yyyy")</f>
        <v>2021</v>
      </c>
      <c r="K108">
        <f>WEEKNUM(Table1[[#This Row],[Connected On]])</f>
        <v>43</v>
      </c>
      <c r="L108" s="1">
        <v>44488</v>
      </c>
    </row>
    <row r="109" spans="1:12" x14ac:dyDescent="0.25">
      <c r="A109">
        <v>127</v>
      </c>
      <c r="B109" t="s">
        <v>70</v>
      </c>
      <c r="C109" t="s">
        <v>309</v>
      </c>
      <c r="D109" t="str">
        <f>Table1[[#This Row],[First Name]]&amp;"."&amp;Table1[[#This Row],[Last Name]]&amp;"@Gmail.com"</f>
        <v>Muhammed.Tarek Soudi@Gmail.com</v>
      </c>
      <c r="E10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BBI</v>
      </c>
      <c r="F109" t="s">
        <v>164</v>
      </c>
      <c r="G109" t="s">
        <v>310</v>
      </c>
      <c r="H109" t="str">
        <f>TEXT(Table1[[#This Row],[Connected On]],"mmmm-yyyy")</f>
        <v>October-2021</v>
      </c>
      <c r="I109" t="str">
        <f>TEXT(Table1[[#This Row],[Connected On]],"dddd")</f>
        <v>Sunday</v>
      </c>
      <c r="J109" t="str">
        <f>TEXT(Table1[[#This Row],[Connected On]],"yyyy")</f>
        <v>2021</v>
      </c>
      <c r="K109">
        <f>WEEKNUM(Table1[[#This Row],[Connected On]])</f>
        <v>43</v>
      </c>
      <c r="L109" s="1">
        <v>44486</v>
      </c>
    </row>
    <row r="110" spans="1:12" x14ac:dyDescent="0.25">
      <c r="A110">
        <v>128</v>
      </c>
      <c r="B110" t="s">
        <v>23</v>
      </c>
      <c r="C110" t="s">
        <v>60</v>
      </c>
      <c r="D110" t="str">
        <f>Table1[[#This Row],[First Name]]&amp;"."&amp;Table1[[#This Row],[Last Name]]&amp;"@Gmail.com"</f>
        <v>Ahmed.Ibrahem@Gmail.com</v>
      </c>
      <c r="E11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BBI</v>
      </c>
      <c r="F110" t="s">
        <v>164</v>
      </c>
      <c r="G110" t="s">
        <v>311</v>
      </c>
      <c r="H110" t="str">
        <f>TEXT(Table1[[#This Row],[Connected On]],"mmmm-yyyy")</f>
        <v>October-2021</v>
      </c>
      <c r="I110" t="str">
        <f>TEXT(Table1[[#This Row],[Connected On]],"dddd")</f>
        <v>Sunday</v>
      </c>
      <c r="J110" t="str">
        <f>TEXT(Table1[[#This Row],[Connected On]],"yyyy")</f>
        <v>2021</v>
      </c>
      <c r="K110">
        <f>WEEKNUM(Table1[[#This Row],[Connected On]])</f>
        <v>43</v>
      </c>
      <c r="L110" s="1">
        <v>44486</v>
      </c>
    </row>
    <row r="111" spans="1:12" x14ac:dyDescent="0.25">
      <c r="A111">
        <v>129</v>
      </c>
      <c r="B111" t="s">
        <v>312</v>
      </c>
      <c r="C111" t="s">
        <v>313</v>
      </c>
      <c r="D111" t="str">
        <f>Table1[[#This Row],[First Name]]&amp;"."&amp;Table1[[#This Row],[Last Name]]&amp;"@Gmail.com"</f>
        <v>Seif Alden.Hany@Gmail.com</v>
      </c>
      <c r="E11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BBI Consultancy</v>
      </c>
      <c r="F111" t="s">
        <v>266</v>
      </c>
      <c r="G111" t="s">
        <v>51</v>
      </c>
      <c r="H111" t="str">
        <f>TEXT(Table1[[#This Row],[Connected On]],"mmmm-yyyy")</f>
        <v>October-2021</v>
      </c>
      <c r="I111" t="str">
        <f>TEXT(Table1[[#This Row],[Connected On]],"dddd")</f>
        <v>Sunday</v>
      </c>
      <c r="J111" t="str">
        <f>TEXT(Table1[[#This Row],[Connected On]],"yyyy")</f>
        <v>2021</v>
      </c>
      <c r="K111">
        <f>WEEKNUM(Table1[[#This Row],[Connected On]])</f>
        <v>43</v>
      </c>
      <c r="L111" s="1">
        <v>44486</v>
      </c>
    </row>
    <row r="112" spans="1:12" x14ac:dyDescent="0.25">
      <c r="A112">
        <v>130</v>
      </c>
      <c r="B112" t="s">
        <v>66</v>
      </c>
      <c r="C112" t="s">
        <v>23</v>
      </c>
      <c r="D112" t="str">
        <f>Table1[[#This Row],[First Name]]&amp;"."&amp;Table1[[#This Row],[Last Name]]&amp;"@Gmail.com"</f>
        <v>Esraa.Ahmed@Gmail.com</v>
      </c>
      <c r="E11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EYouth</v>
      </c>
      <c r="F112" t="s">
        <v>314</v>
      </c>
      <c r="G112" t="s">
        <v>315</v>
      </c>
      <c r="H112" t="str">
        <f>TEXT(Table1[[#This Row],[Connected On]],"mmmm-yyyy")</f>
        <v>October-2021</v>
      </c>
      <c r="I112" t="str">
        <f>TEXT(Table1[[#This Row],[Connected On]],"dddd")</f>
        <v>Saturday</v>
      </c>
      <c r="J112" t="str">
        <f>TEXT(Table1[[#This Row],[Connected On]],"yyyy")</f>
        <v>2021</v>
      </c>
      <c r="K112">
        <f>WEEKNUM(Table1[[#This Row],[Connected On]])</f>
        <v>42</v>
      </c>
      <c r="L112" s="1">
        <v>44485</v>
      </c>
    </row>
    <row r="113" spans="1:12" x14ac:dyDescent="0.25">
      <c r="A113">
        <v>131</v>
      </c>
      <c r="B113" t="s">
        <v>190</v>
      </c>
      <c r="C113" t="s">
        <v>316</v>
      </c>
      <c r="D113" t="str">
        <f>Table1[[#This Row],[First Name]]&amp;"."&amp;Table1[[#This Row],[Last Name]]&amp;"@Gmail.com"</f>
        <v>Aya.Attia@Gmail.com</v>
      </c>
      <c r="E11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Information Technology Institute (ITI)</v>
      </c>
      <c r="F113" t="s">
        <v>9</v>
      </c>
      <c r="G113" t="s">
        <v>317</v>
      </c>
      <c r="H113" t="str">
        <f>TEXT(Table1[[#This Row],[Connected On]],"mmmm-yyyy")</f>
        <v>August-2021</v>
      </c>
      <c r="I113" t="str">
        <f>TEXT(Table1[[#This Row],[Connected On]],"dddd")</f>
        <v>Monday</v>
      </c>
      <c r="J113" t="str">
        <f>TEXT(Table1[[#This Row],[Connected On]],"yyyy")</f>
        <v>2021</v>
      </c>
      <c r="K113">
        <f>WEEKNUM(Table1[[#This Row],[Connected On]])</f>
        <v>35</v>
      </c>
      <c r="L113" s="1">
        <v>44431</v>
      </c>
    </row>
    <row r="114" spans="1:12" x14ac:dyDescent="0.25">
      <c r="A114">
        <v>132</v>
      </c>
      <c r="B114" t="s">
        <v>64</v>
      </c>
      <c r="C114" t="s">
        <v>318</v>
      </c>
      <c r="D114" t="str">
        <f>Table1[[#This Row],[First Name]]&amp;"."&amp;Table1[[#This Row],[Last Name]]&amp;"@Gmail.com"</f>
        <v>Asmaa.Mohy@Gmail.com</v>
      </c>
      <c r="E11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TIEC Accelerator Program</v>
      </c>
      <c r="F114" t="s">
        <v>319</v>
      </c>
      <c r="G114" t="s">
        <v>320</v>
      </c>
      <c r="H114" t="str">
        <f>TEXT(Table1[[#This Row],[Connected On]],"mmmm-yyyy")</f>
        <v>June-2021</v>
      </c>
      <c r="I114" t="str">
        <f>TEXT(Table1[[#This Row],[Connected On]],"dddd")</f>
        <v>Wednesday</v>
      </c>
      <c r="J114" t="str">
        <f>TEXT(Table1[[#This Row],[Connected On]],"yyyy")</f>
        <v>2021</v>
      </c>
      <c r="K114">
        <f>WEEKNUM(Table1[[#This Row],[Connected On]])</f>
        <v>26</v>
      </c>
      <c r="L114" s="1">
        <v>44370</v>
      </c>
    </row>
    <row r="115" spans="1:12" x14ac:dyDescent="0.25">
      <c r="A115">
        <v>133</v>
      </c>
      <c r="B115" t="s">
        <v>321</v>
      </c>
      <c r="C115" t="s">
        <v>322</v>
      </c>
      <c r="D115" t="str">
        <f>Table1[[#This Row],[First Name]]&amp;"."&amp;Table1[[#This Row],[Last Name]]&amp;"@Gmail.com"</f>
        <v>Salma.Hasan@Gmail.com</v>
      </c>
      <c r="E11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Swvl</v>
      </c>
      <c r="F115" t="s">
        <v>323</v>
      </c>
      <c r="G115" t="s">
        <v>324</v>
      </c>
      <c r="H115" t="str">
        <f>TEXT(Table1[[#This Row],[Connected On]],"mmmm-yyyy")</f>
        <v>June-2021</v>
      </c>
      <c r="I115" t="str">
        <f>TEXT(Table1[[#This Row],[Connected On]],"dddd")</f>
        <v>Monday</v>
      </c>
      <c r="J115" t="str">
        <f>TEXT(Table1[[#This Row],[Connected On]],"yyyy")</f>
        <v>2021</v>
      </c>
      <c r="K115">
        <f>WEEKNUM(Table1[[#This Row],[Connected On]])</f>
        <v>26</v>
      </c>
      <c r="L115" s="1">
        <v>44368</v>
      </c>
    </row>
    <row r="116" spans="1:12" x14ac:dyDescent="0.25">
      <c r="A116">
        <v>134</v>
      </c>
      <c r="B116" t="s">
        <v>64</v>
      </c>
      <c r="C116" t="s">
        <v>269</v>
      </c>
      <c r="D116" t="str">
        <f>Table1[[#This Row],[First Name]]&amp;"."&amp;Table1[[#This Row],[Last Name]]&amp;"@Gmail.com"</f>
        <v>Asmaa.Gamal@Gmail.com</v>
      </c>
      <c r="E11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Self employed</v>
      </c>
      <c r="F116" t="s">
        <v>325</v>
      </c>
      <c r="G116" t="s">
        <v>326</v>
      </c>
      <c r="H116" t="str">
        <f>TEXT(Table1[[#This Row],[Connected On]],"mmmm-yyyy")</f>
        <v>June-2021</v>
      </c>
      <c r="I116" t="str">
        <f>TEXT(Table1[[#This Row],[Connected On]],"dddd")</f>
        <v>Sunday</v>
      </c>
      <c r="J116" t="str">
        <f>TEXT(Table1[[#This Row],[Connected On]],"yyyy")</f>
        <v>2021</v>
      </c>
      <c r="K116">
        <f>WEEKNUM(Table1[[#This Row],[Connected On]])</f>
        <v>24</v>
      </c>
      <c r="L116" s="1">
        <v>44353</v>
      </c>
    </row>
    <row r="117" spans="1:12" x14ac:dyDescent="0.25">
      <c r="A117">
        <v>136</v>
      </c>
      <c r="B117" t="s">
        <v>132</v>
      </c>
      <c r="C117" t="s">
        <v>113</v>
      </c>
      <c r="D117" t="str">
        <f>Table1[[#This Row],[First Name]]&amp;"."&amp;Table1[[#This Row],[Last Name]]&amp;"@Gmail.com"</f>
        <v>Rania.Hesham@Gmail.com</v>
      </c>
      <c r="E11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EGbank</v>
      </c>
      <c r="F117" t="s">
        <v>327</v>
      </c>
      <c r="G117" t="s">
        <v>328</v>
      </c>
      <c r="H117" t="str">
        <f>TEXT(Table1[[#This Row],[Connected On]],"mmmm-yyyy")</f>
        <v>May-2021</v>
      </c>
      <c r="I117" t="str">
        <f>TEXT(Table1[[#This Row],[Connected On]],"dddd")</f>
        <v>Thursday</v>
      </c>
      <c r="J117" t="str">
        <f>TEXT(Table1[[#This Row],[Connected On]],"yyyy")</f>
        <v>2021</v>
      </c>
      <c r="K117">
        <f>WEEKNUM(Table1[[#This Row],[Connected On]])</f>
        <v>19</v>
      </c>
      <c r="L117" s="1">
        <v>44322</v>
      </c>
    </row>
    <row r="118" spans="1:12" x14ac:dyDescent="0.25">
      <c r="A118">
        <v>137</v>
      </c>
      <c r="B118" t="s">
        <v>329</v>
      </c>
      <c r="C118" t="s">
        <v>330</v>
      </c>
      <c r="D118" t="str">
        <f>Table1[[#This Row],[First Name]]&amp;"."&amp;Table1[[#This Row],[Last Name]]&amp;"@Gmail.com"</f>
        <v>Sarah.Jamal@Gmail.com</v>
      </c>
      <c r="E11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Rasan</v>
      </c>
      <c r="F118" t="s">
        <v>331</v>
      </c>
      <c r="G118" t="s">
        <v>332</v>
      </c>
      <c r="H118" t="str">
        <f>TEXT(Table1[[#This Row],[Connected On]],"mmmm-yyyy")</f>
        <v>May-2021</v>
      </c>
      <c r="I118" t="str">
        <f>TEXT(Table1[[#This Row],[Connected On]],"dddd")</f>
        <v>Wednesday</v>
      </c>
      <c r="J118" t="str">
        <f>TEXT(Table1[[#This Row],[Connected On]],"yyyy")</f>
        <v>2021</v>
      </c>
      <c r="K118">
        <f>WEEKNUM(Table1[[#This Row],[Connected On]])</f>
        <v>19</v>
      </c>
      <c r="L118" s="1">
        <v>44321</v>
      </c>
    </row>
    <row r="119" spans="1:12" x14ac:dyDescent="0.25">
      <c r="A119">
        <v>138</v>
      </c>
      <c r="B119" t="s">
        <v>251</v>
      </c>
      <c r="C119" t="s">
        <v>333</v>
      </c>
      <c r="D119" t="str">
        <f>Table1[[#This Row],[First Name]]&amp;"."&amp;Table1[[#This Row],[Last Name]]&amp;"@Gmail.com"</f>
        <v>Mohammed.A. Atef@Gmail.com</v>
      </c>
      <c r="E11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Faculty of Engineering, Alexandria University, Egypt</v>
      </c>
      <c r="F119" t="s">
        <v>334</v>
      </c>
      <c r="G119" t="s">
        <v>127</v>
      </c>
      <c r="H119" t="str">
        <f>TEXT(Table1[[#This Row],[Connected On]],"mmmm-yyyy")</f>
        <v>April-2021</v>
      </c>
      <c r="I119" t="str">
        <f>TEXT(Table1[[#This Row],[Connected On]],"dddd")</f>
        <v>Thursday</v>
      </c>
      <c r="J119" t="str">
        <f>TEXT(Table1[[#This Row],[Connected On]],"yyyy")</f>
        <v>2021</v>
      </c>
      <c r="K119">
        <f>WEEKNUM(Table1[[#This Row],[Connected On]])</f>
        <v>18</v>
      </c>
      <c r="L119" s="1">
        <v>44315</v>
      </c>
    </row>
    <row r="120" spans="1:12" x14ac:dyDescent="0.25">
      <c r="A120">
        <v>139</v>
      </c>
      <c r="B120" t="s">
        <v>335</v>
      </c>
      <c r="C120" t="s">
        <v>336</v>
      </c>
      <c r="D120" t="str">
        <f>Table1[[#This Row],[First Name]]&amp;"."&amp;Table1[[#This Row],[Last Name]]&amp;"@Gmail.com"</f>
        <v>Machinfy.Academy@Gmail.com</v>
      </c>
      <c r="E12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Machinfy</v>
      </c>
      <c r="F120" t="s">
        <v>335</v>
      </c>
      <c r="G120" t="s">
        <v>337</v>
      </c>
      <c r="H120" t="str">
        <f>TEXT(Table1[[#This Row],[Connected On]],"mmmm-yyyy")</f>
        <v>April-2021</v>
      </c>
      <c r="I120" t="str">
        <f>TEXT(Table1[[#This Row],[Connected On]],"dddd")</f>
        <v>Tuesday</v>
      </c>
      <c r="J120" t="str">
        <f>TEXT(Table1[[#This Row],[Connected On]],"yyyy")</f>
        <v>2021</v>
      </c>
      <c r="K120">
        <f>WEEKNUM(Table1[[#This Row],[Connected On]])</f>
        <v>18</v>
      </c>
      <c r="L120" s="1">
        <v>44313</v>
      </c>
    </row>
    <row r="121" spans="1:12" x14ac:dyDescent="0.25">
      <c r="A121">
        <v>140</v>
      </c>
      <c r="B121" t="s">
        <v>52</v>
      </c>
      <c r="C121" t="s">
        <v>338</v>
      </c>
      <c r="D121" t="str">
        <f>Table1[[#This Row],[First Name]]&amp;"."&amp;Table1[[#This Row],[Last Name]]&amp;"@Gmail.com"</f>
        <v>Mohamed.Elgharib@Gmail.com</v>
      </c>
      <c r="E12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Upwork</v>
      </c>
      <c r="F121" t="s">
        <v>85</v>
      </c>
      <c r="G121" t="s">
        <v>124</v>
      </c>
      <c r="H121" t="str">
        <f>TEXT(Table1[[#This Row],[Connected On]],"mmmm-yyyy")</f>
        <v>April-2021</v>
      </c>
      <c r="I121" t="str">
        <f>TEXT(Table1[[#This Row],[Connected On]],"dddd")</f>
        <v>Tuesday</v>
      </c>
      <c r="J121" t="str">
        <f>TEXT(Table1[[#This Row],[Connected On]],"yyyy")</f>
        <v>2021</v>
      </c>
      <c r="K121">
        <f>WEEKNUM(Table1[[#This Row],[Connected On]])</f>
        <v>18</v>
      </c>
      <c r="L121" s="1">
        <v>44313</v>
      </c>
    </row>
    <row r="122" spans="1:12" x14ac:dyDescent="0.25">
      <c r="A122">
        <v>141</v>
      </c>
      <c r="B122" t="s">
        <v>52</v>
      </c>
      <c r="C122" t="s">
        <v>339</v>
      </c>
      <c r="D122" t="str">
        <f>Table1[[#This Row],[First Name]]&amp;"."&amp;Table1[[#This Row],[Last Name]]&amp;"@Gmail.com"</f>
        <v>Mohamed.Nabil@Gmail.com</v>
      </c>
      <c r="E12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Upwork</v>
      </c>
      <c r="F122" t="s">
        <v>85</v>
      </c>
      <c r="G122" t="s">
        <v>26</v>
      </c>
      <c r="H122" t="str">
        <f>TEXT(Table1[[#This Row],[Connected On]],"mmmm-yyyy")</f>
        <v>April-2021</v>
      </c>
      <c r="I122" t="str">
        <f>TEXT(Table1[[#This Row],[Connected On]],"dddd")</f>
        <v>Tuesday</v>
      </c>
      <c r="J122" t="str">
        <f>TEXT(Table1[[#This Row],[Connected On]],"yyyy")</f>
        <v>2021</v>
      </c>
      <c r="K122">
        <f>WEEKNUM(Table1[[#This Row],[Connected On]])</f>
        <v>18</v>
      </c>
      <c r="L122" s="1">
        <v>44313</v>
      </c>
    </row>
    <row r="123" spans="1:12" x14ac:dyDescent="0.25">
      <c r="A123">
        <v>142</v>
      </c>
      <c r="B123" t="s">
        <v>340</v>
      </c>
      <c r="C123" t="s">
        <v>341</v>
      </c>
      <c r="D123" t="str">
        <f>Table1[[#This Row],[First Name]]&amp;"."&amp;Table1[[#This Row],[Last Name]]&amp;"@Gmail.com"</f>
        <v>Hadeer.Anwer@Gmail.com</v>
      </c>
      <c r="E12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EJADA</v>
      </c>
      <c r="F123" t="s">
        <v>156</v>
      </c>
      <c r="G123" t="s">
        <v>342</v>
      </c>
      <c r="H123" t="str">
        <f>TEXT(Table1[[#This Row],[Connected On]],"mmmm-yyyy")</f>
        <v>April-2021</v>
      </c>
      <c r="I123" t="str">
        <f>TEXT(Table1[[#This Row],[Connected On]],"dddd")</f>
        <v>Tuesday</v>
      </c>
      <c r="J123" t="str">
        <f>TEXT(Table1[[#This Row],[Connected On]],"yyyy")</f>
        <v>2021</v>
      </c>
      <c r="K123">
        <f>WEEKNUM(Table1[[#This Row],[Connected On]])</f>
        <v>18</v>
      </c>
      <c r="L123" s="1">
        <v>44313</v>
      </c>
    </row>
    <row r="124" spans="1:12" x14ac:dyDescent="0.25">
      <c r="A124">
        <v>143</v>
      </c>
      <c r="B124" t="s">
        <v>343</v>
      </c>
      <c r="C124" t="s">
        <v>344</v>
      </c>
      <c r="D124" t="s">
        <v>345</v>
      </c>
      <c r="E12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Julfar Consultancy Services</v>
      </c>
      <c r="F124" t="s">
        <v>346</v>
      </c>
      <c r="G124" t="s">
        <v>347</v>
      </c>
      <c r="H124" t="str">
        <f>TEXT(Table1[[#This Row],[Connected On]],"mmmm-yyyy")</f>
        <v>April-2021</v>
      </c>
      <c r="I124" t="str">
        <f>TEXT(Table1[[#This Row],[Connected On]],"dddd")</f>
        <v>Tuesday</v>
      </c>
      <c r="J124" t="str">
        <f>TEXT(Table1[[#This Row],[Connected On]],"yyyy")</f>
        <v>2021</v>
      </c>
      <c r="K124">
        <f>WEEKNUM(Table1[[#This Row],[Connected On]])</f>
        <v>18</v>
      </c>
      <c r="L124" s="1">
        <v>44313</v>
      </c>
    </row>
    <row r="125" spans="1:12" x14ac:dyDescent="0.25">
      <c r="A125">
        <v>144</v>
      </c>
      <c r="B125" t="s">
        <v>348</v>
      </c>
      <c r="C125" t="s">
        <v>349</v>
      </c>
      <c r="D125" t="str">
        <f>Table1[[#This Row],[First Name]]&amp;"."&amp;Table1[[#This Row],[Last Name]]&amp;"@Gmail.com"</f>
        <v>Abdallah.Nasir@Gmail.com</v>
      </c>
      <c r="E12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import ai</v>
      </c>
      <c r="F125" t="s">
        <v>350</v>
      </c>
      <c r="G125" t="s">
        <v>283</v>
      </c>
      <c r="H125" t="str">
        <f>TEXT(Table1[[#This Row],[Connected On]],"mmmm-yyyy")</f>
        <v>April-2021</v>
      </c>
      <c r="I125" t="str">
        <f>TEXT(Table1[[#This Row],[Connected On]],"dddd")</f>
        <v>Saturday</v>
      </c>
      <c r="J125" t="str">
        <f>TEXT(Table1[[#This Row],[Connected On]],"yyyy")</f>
        <v>2021</v>
      </c>
      <c r="K125">
        <f>WEEKNUM(Table1[[#This Row],[Connected On]])</f>
        <v>16</v>
      </c>
      <c r="L125" s="1">
        <v>44303</v>
      </c>
    </row>
    <row r="126" spans="1:12" x14ac:dyDescent="0.25">
      <c r="A126">
        <v>145</v>
      </c>
      <c r="B126" t="s">
        <v>351</v>
      </c>
      <c r="C126" t="s">
        <v>49</v>
      </c>
      <c r="D126" t="str">
        <f>Table1[[#This Row],[First Name]]&amp;"."&amp;Table1[[#This Row],[Last Name]]&amp;"@Gmail.com"</f>
        <v>Hagar.Farouk@Gmail.com</v>
      </c>
      <c r="E12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Teleperformance</v>
      </c>
      <c r="F126" t="s">
        <v>352</v>
      </c>
      <c r="G126" t="s">
        <v>270</v>
      </c>
      <c r="H126" t="str">
        <f>TEXT(Table1[[#This Row],[Connected On]],"mmmm-yyyy")</f>
        <v>April-2021</v>
      </c>
      <c r="I126" t="str">
        <f>TEXT(Table1[[#This Row],[Connected On]],"dddd")</f>
        <v>Friday</v>
      </c>
      <c r="J126" t="str">
        <f>TEXT(Table1[[#This Row],[Connected On]],"yyyy")</f>
        <v>2021</v>
      </c>
      <c r="K126">
        <f>WEEKNUM(Table1[[#This Row],[Connected On]])</f>
        <v>16</v>
      </c>
      <c r="L126" s="1">
        <v>44302</v>
      </c>
    </row>
    <row r="127" spans="1:12" x14ac:dyDescent="0.25">
      <c r="A127">
        <v>146</v>
      </c>
      <c r="B127" t="s">
        <v>52</v>
      </c>
      <c r="C127" t="s">
        <v>353</v>
      </c>
      <c r="D127" t="str">
        <f>Table1[[#This Row],[First Name]]&amp;"."&amp;Table1[[#This Row],[Last Name]]&amp;"@Gmail.com"</f>
        <v>Mohamed.EL Feky@Gmail.com</v>
      </c>
      <c r="E12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Shaheen Group for Food Industries</v>
      </c>
      <c r="F127" t="s">
        <v>354</v>
      </c>
      <c r="G127" t="s">
        <v>355</v>
      </c>
      <c r="H127" t="str">
        <f>TEXT(Table1[[#This Row],[Connected On]],"mmmm-yyyy")</f>
        <v>April-2021</v>
      </c>
      <c r="I127" t="str">
        <f>TEXT(Table1[[#This Row],[Connected On]],"dddd")</f>
        <v>Thursday</v>
      </c>
      <c r="J127" t="str">
        <f>TEXT(Table1[[#This Row],[Connected On]],"yyyy")</f>
        <v>2021</v>
      </c>
      <c r="K127">
        <f>WEEKNUM(Table1[[#This Row],[Connected On]])</f>
        <v>16</v>
      </c>
      <c r="L127" s="1">
        <v>44301</v>
      </c>
    </row>
    <row r="128" spans="1:12" x14ac:dyDescent="0.25">
      <c r="A128">
        <v>147</v>
      </c>
      <c r="B128" t="s">
        <v>356</v>
      </c>
      <c r="C128" t="s">
        <v>255</v>
      </c>
      <c r="D128" t="str">
        <f>Table1[[#This Row],[First Name]]&amp;"."&amp;Table1[[#This Row],[Last Name]]&amp;"@Gmail.com"</f>
        <v>Sohaib.Wael@Gmail.com</v>
      </c>
      <c r="E12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CORELIA</v>
      </c>
      <c r="F128" t="s">
        <v>357</v>
      </c>
      <c r="G128" t="s">
        <v>124</v>
      </c>
      <c r="H128" t="str">
        <f>TEXT(Table1[[#This Row],[Connected On]],"mmmm-yyyy")</f>
        <v>April-2021</v>
      </c>
      <c r="I128" t="str">
        <f>TEXT(Table1[[#This Row],[Connected On]],"dddd")</f>
        <v>Thursday</v>
      </c>
      <c r="J128" t="str">
        <f>TEXT(Table1[[#This Row],[Connected On]],"yyyy")</f>
        <v>2021</v>
      </c>
      <c r="K128">
        <f>WEEKNUM(Table1[[#This Row],[Connected On]])</f>
        <v>16</v>
      </c>
      <c r="L128" s="1">
        <v>44301</v>
      </c>
    </row>
    <row r="129" spans="1:12" x14ac:dyDescent="0.25">
      <c r="A129">
        <v>148</v>
      </c>
      <c r="B129" t="s">
        <v>23</v>
      </c>
      <c r="C129" t="s">
        <v>358</v>
      </c>
      <c r="D129" t="s">
        <v>359</v>
      </c>
      <c r="E12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Paperspace</v>
      </c>
      <c r="F129" t="s">
        <v>360</v>
      </c>
      <c r="G129" t="s">
        <v>361</v>
      </c>
      <c r="H129" t="str">
        <f>TEXT(Table1[[#This Row],[Connected On]],"mmmm-yyyy")</f>
        <v>April-2021</v>
      </c>
      <c r="I129" t="str">
        <f>TEXT(Table1[[#This Row],[Connected On]],"dddd")</f>
        <v>Thursday</v>
      </c>
      <c r="J129" t="str">
        <f>TEXT(Table1[[#This Row],[Connected On]],"yyyy")</f>
        <v>2021</v>
      </c>
      <c r="K129">
        <f>WEEKNUM(Table1[[#This Row],[Connected On]])</f>
        <v>16</v>
      </c>
      <c r="L129" s="1">
        <v>44301</v>
      </c>
    </row>
    <row r="130" spans="1:12" x14ac:dyDescent="0.25">
      <c r="A130">
        <v>149</v>
      </c>
      <c r="B130" t="s">
        <v>362</v>
      </c>
      <c r="C130" t="s">
        <v>363</v>
      </c>
      <c r="D130" t="str">
        <f>Table1[[#This Row],[First Name]]&amp;"."&amp;Table1[[#This Row],[Last Name]]&amp;"@Gmail.com"</f>
        <v>Reham.Essa@Gmail.com</v>
      </c>
      <c r="E13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Information Technology Institute (ITI)</v>
      </c>
      <c r="F130" t="s">
        <v>9</v>
      </c>
      <c r="G130" t="s">
        <v>364</v>
      </c>
      <c r="H130" t="str">
        <f>TEXT(Table1[[#This Row],[Connected On]],"mmmm-yyyy")</f>
        <v>April-2021</v>
      </c>
      <c r="I130" t="str">
        <f>TEXT(Table1[[#This Row],[Connected On]],"dddd")</f>
        <v>Thursday</v>
      </c>
      <c r="J130" t="str">
        <f>TEXT(Table1[[#This Row],[Connected On]],"yyyy")</f>
        <v>2021</v>
      </c>
      <c r="K130">
        <f>WEEKNUM(Table1[[#This Row],[Connected On]])</f>
        <v>16</v>
      </c>
      <c r="L130" s="1">
        <v>44301</v>
      </c>
    </row>
    <row r="131" spans="1:12" x14ac:dyDescent="0.25">
      <c r="A131">
        <v>150</v>
      </c>
      <c r="B131" t="s">
        <v>365</v>
      </c>
      <c r="C131" t="s">
        <v>191</v>
      </c>
      <c r="D131" t="str">
        <f>Table1[[#This Row],[First Name]]&amp;"."&amp;Table1[[#This Row],[Last Name]]&amp;"@Gmail.com"</f>
        <v>Kareem.Abdelsalam@Gmail.com</v>
      </c>
      <c r="E13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Deliveroo</v>
      </c>
      <c r="F131" t="s">
        <v>366</v>
      </c>
      <c r="G131" t="s">
        <v>367</v>
      </c>
      <c r="H131" t="str">
        <f>TEXT(Table1[[#This Row],[Connected On]],"mmmm-yyyy")</f>
        <v>April-2021</v>
      </c>
      <c r="I131" t="str">
        <f>TEXT(Table1[[#This Row],[Connected On]],"dddd")</f>
        <v>Thursday</v>
      </c>
      <c r="J131" t="str">
        <f>TEXT(Table1[[#This Row],[Connected On]],"yyyy")</f>
        <v>2021</v>
      </c>
      <c r="K131">
        <f>WEEKNUM(Table1[[#This Row],[Connected On]])</f>
        <v>16</v>
      </c>
      <c r="L131" s="1">
        <v>44301</v>
      </c>
    </row>
    <row r="132" spans="1:12" x14ac:dyDescent="0.25">
      <c r="A132">
        <v>151</v>
      </c>
      <c r="B132" t="s">
        <v>368</v>
      </c>
      <c r="C132" t="s">
        <v>84</v>
      </c>
      <c r="D132" t="str">
        <f>Table1[[#This Row],[First Name]]&amp;"."&amp;Table1[[#This Row],[Last Name]]&amp;"@Gmail.com"</f>
        <v>Nourhan.Mahmoud@Gmail.com</v>
      </c>
      <c r="E13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Information Technology Institute (ITI)</v>
      </c>
      <c r="F132" t="s">
        <v>9</v>
      </c>
      <c r="G132" t="s">
        <v>127</v>
      </c>
      <c r="H132" t="str">
        <f>TEXT(Table1[[#This Row],[Connected On]],"mmmm-yyyy")</f>
        <v>April-2021</v>
      </c>
      <c r="I132" t="str">
        <f>TEXT(Table1[[#This Row],[Connected On]],"dddd")</f>
        <v>Wednesday</v>
      </c>
      <c r="J132" t="str">
        <f>TEXT(Table1[[#This Row],[Connected On]],"yyyy")</f>
        <v>2021</v>
      </c>
      <c r="K132">
        <f>WEEKNUM(Table1[[#This Row],[Connected On]])</f>
        <v>16</v>
      </c>
      <c r="L132" s="1">
        <v>44300</v>
      </c>
    </row>
    <row r="133" spans="1:12" x14ac:dyDescent="0.25">
      <c r="A133">
        <v>152</v>
      </c>
      <c r="B133" t="s">
        <v>268</v>
      </c>
      <c r="C133" t="s">
        <v>369</v>
      </c>
      <c r="D133" t="str">
        <f>Table1[[#This Row],[First Name]]&amp;"."&amp;Table1[[#This Row],[Last Name]]&amp;"@Gmail.com"</f>
        <v>Nasser.Atta@Gmail.com</v>
      </c>
      <c r="E13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Nana</v>
      </c>
      <c r="F133" t="s">
        <v>370</v>
      </c>
      <c r="G133" t="s">
        <v>202</v>
      </c>
      <c r="H133" t="str">
        <f>TEXT(Table1[[#This Row],[Connected On]],"mmmm-yyyy")</f>
        <v>April-2021</v>
      </c>
      <c r="I133" t="str">
        <f>TEXT(Table1[[#This Row],[Connected On]],"dddd")</f>
        <v>Monday</v>
      </c>
      <c r="J133" t="str">
        <f>TEXT(Table1[[#This Row],[Connected On]],"yyyy")</f>
        <v>2021</v>
      </c>
      <c r="K133">
        <f>WEEKNUM(Table1[[#This Row],[Connected On]])</f>
        <v>16</v>
      </c>
      <c r="L133" s="1">
        <v>44298</v>
      </c>
    </row>
    <row r="134" spans="1:12" x14ac:dyDescent="0.25">
      <c r="A134">
        <v>154</v>
      </c>
      <c r="B134" t="s">
        <v>371</v>
      </c>
      <c r="C134" t="s">
        <v>372</v>
      </c>
      <c r="D134" t="str">
        <f>Table1[[#This Row],[First Name]]&amp;"."&amp;Table1[[#This Row],[Last Name]]&amp;"@Gmail.com"</f>
        <v>Hedaya.Medhat@Gmail.com</v>
      </c>
      <c r="E13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KAMS for Engineering &amp; Contracting</v>
      </c>
      <c r="F134" t="s">
        <v>373</v>
      </c>
      <c r="G134" t="s">
        <v>270</v>
      </c>
      <c r="H134" t="str">
        <f>TEXT(Table1[[#This Row],[Connected On]],"mmmm-yyyy")</f>
        <v>April-2021</v>
      </c>
      <c r="I134" t="str">
        <f>TEXT(Table1[[#This Row],[Connected On]],"dddd")</f>
        <v>Sunday</v>
      </c>
      <c r="J134" t="str">
        <f>TEXT(Table1[[#This Row],[Connected On]],"yyyy")</f>
        <v>2021</v>
      </c>
      <c r="K134">
        <f>WEEKNUM(Table1[[#This Row],[Connected On]])</f>
        <v>16</v>
      </c>
      <c r="L134" s="1">
        <v>44297</v>
      </c>
    </row>
    <row r="135" spans="1:12" x14ac:dyDescent="0.25">
      <c r="A135">
        <v>156</v>
      </c>
      <c r="B135" t="s">
        <v>374</v>
      </c>
      <c r="C135" t="s">
        <v>375</v>
      </c>
      <c r="D135" t="str">
        <f>Table1[[#This Row],[First Name]]&amp;"."&amp;Table1[[#This Row],[Last Name]]&amp;"@Gmail.com"</f>
        <v>mohammed.gameel@Gmail.com</v>
      </c>
      <c r="E13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Arafa market</v>
      </c>
      <c r="F135" t="s">
        <v>376</v>
      </c>
      <c r="G135" t="s">
        <v>31</v>
      </c>
      <c r="H135" t="str">
        <f>TEXT(Table1[[#This Row],[Connected On]],"mmmm-yyyy")</f>
        <v>April-2021</v>
      </c>
      <c r="I135" t="str">
        <f>TEXT(Table1[[#This Row],[Connected On]],"dddd")</f>
        <v>Saturday</v>
      </c>
      <c r="J135" t="str">
        <f>TEXT(Table1[[#This Row],[Connected On]],"yyyy")</f>
        <v>2021</v>
      </c>
      <c r="K135">
        <f>WEEKNUM(Table1[[#This Row],[Connected On]])</f>
        <v>15</v>
      </c>
      <c r="L135" s="1">
        <v>44296</v>
      </c>
    </row>
    <row r="136" spans="1:12" x14ac:dyDescent="0.25">
      <c r="A136">
        <v>157</v>
      </c>
      <c r="B136" t="s">
        <v>66</v>
      </c>
      <c r="C136" t="s">
        <v>78</v>
      </c>
      <c r="D136" t="str">
        <f>Table1[[#This Row],[First Name]]&amp;"."&amp;Table1[[#This Row],[Last Name]]&amp;"@Gmail.com"</f>
        <v>Esraa.Ibrahim@Gmail.com</v>
      </c>
      <c r="E136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DXC Technology</v>
      </c>
      <c r="F136" t="s">
        <v>377</v>
      </c>
      <c r="G136" t="s">
        <v>378</v>
      </c>
      <c r="H136" t="str">
        <f>TEXT(Table1[[#This Row],[Connected On]],"mmmm-yyyy")</f>
        <v>April-2021</v>
      </c>
      <c r="I136" t="str">
        <f>TEXT(Table1[[#This Row],[Connected On]],"dddd")</f>
        <v>Friday</v>
      </c>
      <c r="J136" t="str">
        <f>TEXT(Table1[[#This Row],[Connected On]],"yyyy")</f>
        <v>2021</v>
      </c>
      <c r="K136">
        <f>WEEKNUM(Table1[[#This Row],[Connected On]])</f>
        <v>15</v>
      </c>
      <c r="L136" s="1">
        <v>44295</v>
      </c>
    </row>
    <row r="137" spans="1:12" x14ac:dyDescent="0.25">
      <c r="A137">
        <v>158</v>
      </c>
      <c r="B137" t="s">
        <v>379</v>
      </c>
      <c r="C137" t="s">
        <v>52</v>
      </c>
      <c r="D137" t="str">
        <f>Table1[[#This Row],[First Name]]&amp;"."&amp;Table1[[#This Row],[Last Name]]&amp;"@Gmail.com"</f>
        <v>Bassant.Mohamed@Gmail.com</v>
      </c>
      <c r="E137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Modern Sciences and Arts University</v>
      </c>
      <c r="F137" t="s">
        <v>380</v>
      </c>
      <c r="G137" t="s">
        <v>77</v>
      </c>
      <c r="H137" t="str">
        <f>TEXT(Table1[[#This Row],[Connected On]],"mmmm-yyyy")</f>
        <v>April-2021</v>
      </c>
      <c r="I137" t="str">
        <f>TEXT(Table1[[#This Row],[Connected On]],"dddd")</f>
        <v>Friday</v>
      </c>
      <c r="J137" t="str">
        <f>TEXT(Table1[[#This Row],[Connected On]],"yyyy")</f>
        <v>2021</v>
      </c>
      <c r="K137">
        <f>WEEKNUM(Table1[[#This Row],[Connected On]])</f>
        <v>15</v>
      </c>
      <c r="L137" s="1">
        <v>44295</v>
      </c>
    </row>
    <row r="138" spans="1:12" x14ac:dyDescent="0.25">
      <c r="A138">
        <v>159</v>
      </c>
      <c r="B138" t="s">
        <v>262</v>
      </c>
      <c r="C138" t="s">
        <v>381</v>
      </c>
      <c r="D138" t="str">
        <f>Table1[[#This Row],[First Name]]&amp;"."&amp;Table1[[#This Row],[Last Name]]&amp;"@Gmail.com"</f>
        <v>Maryam.Osama@Gmail.com</v>
      </c>
      <c r="E138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Inspire for Solutions Development</v>
      </c>
      <c r="F138" t="s">
        <v>382</v>
      </c>
      <c r="G138" t="s">
        <v>342</v>
      </c>
      <c r="H138" t="str">
        <f>TEXT(Table1[[#This Row],[Connected On]],"mmmm-yyyy")</f>
        <v>April-2021</v>
      </c>
      <c r="I138" t="str">
        <f>TEXT(Table1[[#This Row],[Connected On]],"dddd")</f>
        <v>Friday</v>
      </c>
      <c r="J138" t="str">
        <f>TEXT(Table1[[#This Row],[Connected On]],"yyyy")</f>
        <v>2021</v>
      </c>
      <c r="K138">
        <f>WEEKNUM(Table1[[#This Row],[Connected On]])</f>
        <v>15</v>
      </c>
      <c r="L138" s="1">
        <v>44295</v>
      </c>
    </row>
    <row r="139" spans="1:12" x14ac:dyDescent="0.25">
      <c r="A139">
        <v>160</v>
      </c>
      <c r="B139" t="s">
        <v>41</v>
      </c>
      <c r="C139" t="s">
        <v>383</v>
      </c>
      <c r="D139" t="str">
        <f>Table1[[#This Row],[First Name]]&amp;"."&amp;Table1[[#This Row],[Last Name]]&amp;"@Gmail.com"</f>
        <v>Hussein.AL-NATSHEH@Gmail.com</v>
      </c>
      <c r="E139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Beyond Limits</v>
      </c>
      <c r="F139" t="s">
        <v>384</v>
      </c>
      <c r="G139" t="s">
        <v>385</v>
      </c>
      <c r="H139" t="str">
        <f>TEXT(Table1[[#This Row],[Connected On]],"mmmm-yyyy")</f>
        <v>April-2021</v>
      </c>
      <c r="I139" t="str">
        <f>TEXT(Table1[[#This Row],[Connected On]],"dddd")</f>
        <v>Friday</v>
      </c>
      <c r="J139" t="str">
        <f>TEXT(Table1[[#This Row],[Connected On]],"yyyy")</f>
        <v>2021</v>
      </c>
      <c r="K139">
        <f>WEEKNUM(Table1[[#This Row],[Connected On]])</f>
        <v>15</v>
      </c>
      <c r="L139" s="1">
        <v>44295</v>
      </c>
    </row>
    <row r="140" spans="1:12" x14ac:dyDescent="0.25">
      <c r="A140">
        <v>161</v>
      </c>
      <c r="B140" t="s">
        <v>386</v>
      </c>
      <c r="C140" t="s">
        <v>387</v>
      </c>
      <c r="D140" t="str">
        <f>Table1[[#This Row],[First Name]]&amp;"."&amp;Table1[[#This Row],[Last Name]]&amp;"@Gmail.com"</f>
        <v>Nagham.Said@Gmail.com</v>
      </c>
      <c r="E140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Halan</v>
      </c>
      <c r="F140" t="s">
        <v>229</v>
      </c>
      <c r="G140" t="s">
        <v>388</v>
      </c>
      <c r="H140" t="str">
        <f>TEXT(Table1[[#This Row],[Connected On]],"mmmm-yyyy")</f>
        <v>April-2021</v>
      </c>
      <c r="I140" t="str">
        <f>TEXT(Table1[[#This Row],[Connected On]],"dddd")</f>
        <v>Friday</v>
      </c>
      <c r="J140" t="str">
        <f>TEXT(Table1[[#This Row],[Connected On]],"yyyy")</f>
        <v>2021</v>
      </c>
      <c r="K140">
        <f>WEEKNUM(Table1[[#This Row],[Connected On]])</f>
        <v>15</v>
      </c>
      <c r="L140" s="1">
        <v>44295</v>
      </c>
    </row>
    <row r="141" spans="1:12" x14ac:dyDescent="0.25">
      <c r="A141">
        <v>162</v>
      </c>
      <c r="B141" t="s">
        <v>65</v>
      </c>
      <c r="C141" t="s">
        <v>389</v>
      </c>
      <c r="D141" t="str">
        <f>Table1[[#This Row],[First Name]]&amp;"."&amp;Table1[[#This Row],[Last Name]]&amp;"@Gmail.com"</f>
        <v>Ali.Amer@Gmail.com</v>
      </c>
      <c r="E141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Incorta</v>
      </c>
      <c r="F141" t="s">
        <v>390</v>
      </c>
      <c r="G141" t="s">
        <v>391</v>
      </c>
      <c r="H141" t="str">
        <f>TEXT(Table1[[#This Row],[Connected On]],"mmmm-yyyy")</f>
        <v>April-2021</v>
      </c>
      <c r="I141" t="str">
        <f>TEXT(Table1[[#This Row],[Connected On]],"dddd")</f>
        <v>Friday</v>
      </c>
      <c r="J141" t="str">
        <f>TEXT(Table1[[#This Row],[Connected On]],"yyyy")</f>
        <v>2021</v>
      </c>
      <c r="K141">
        <f>WEEKNUM(Table1[[#This Row],[Connected On]])</f>
        <v>15</v>
      </c>
      <c r="L141" s="1">
        <v>44295</v>
      </c>
    </row>
    <row r="142" spans="1:12" x14ac:dyDescent="0.25">
      <c r="A142">
        <v>163</v>
      </c>
      <c r="B142" t="s">
        <v>392</v>
      </c>
      <c r="C142" t="s">
        <v>393</v>
      </c>
      <c r="D142" t="str">
        <f>Table1[[#This Row],[First Name]]&amp;"."&amp;Table1[[#This Row],[Last Name]]&amp;"@Gmail.com"</f>
        <v>Matthew.Mayo@Gmail.com</v>
      </c>
      <c r="E142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KDnuggets</v>
      </c>
      <c r="F142" t="s">
        <v>394</v>
      </c>
      <c r="G142" t="s">
        <v>395</v>
      </c>
      <c r="H142" t="str">
        <f>TEXT(Table1[[#This Row],[Connected On]],"mmmm-yyyy")</f>
        <v>April-2021</v>
      </c>
      <c r="I142" t="str">
        <f>TEXT(Table1[[#This Row],[Connected On]],"dddd")</f>
        <v>Friday</v>
      </c>
      <c r="J142" t="str">
        <f>TEXT(Table1[[#This Row],[Connected On]],"yyyy")</f>
        <v>2021</v>
      </c>
      <c r="K142">
        <f>WEEKNUM(Table1[[#This Row],[Connected On]])</f>
        <v>15</v>
      </c>
      <c r="L142" s="1">
        <v>44295</v>
      </c>
    </row>
    <row r="143" spans="1:12" x14ac:dyDescent="0.25">
      <c r="A143">
        <v>164</v>
      </c>
      <c r="B143" t="s">
        <v>396</v>
      </c>
      <c r="C143" t="s">
        <v>269</v>
      </c>
      <c r="D143" t="str">
        <f>Table1[[#This Row],[First Name]]&amp;"."&amp;Table1[[#This Row],[Last Name]]&amp;"@Gmail.com"</f>
        <v>David.Gamal@Gmail.com</v>
      </c>
      <c r="E143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MaxAB</v>
      </c>
      <c r="F143" t="s">
        <v>397</v>
      </c>
      <c r="G143" t="s">
        <v>398</v>
      </c>
      <c r="H143" t="str">
        <f>TEXT(Table1[[#This Row],[Connected On]],"mmmm-yyyy")</f>
        <v>April-2021</v>
      </c>
      <c r="I143" t="str">
        <f>TEXT(Table1[[#This Row],[Connected On]],"dddd")</f>
        <v>Friday</v>
      </c>
      <c r="J143" t="str">
        <f>TEXT(Table1[[#This Row],[Connected On]],"yyyy")</f>
        <v>2021</v>
      </c>
      <c r="K143">
        <f>WEEKNUM(Table1[[#This Row],[Connected On]])</f>
        <v>15</v>
      </c>
      <c r="L143" s="1">
        <v>44295</v>
      </c>
    </row>
    <row r="144" spans="1:12" x14ac:dyDescent="0.25">
      <c r="A144">
        <v>165</v>
      </c>
      <c r="B144" t="s">
        <v>329</v>
      </c>
      <c r="C144" t="s">
        <v>44</v>
      </c>
      <c r="D144" t="str">
        <f>Table1[[#This Row],[First Name]]&amp;"."&amp;Table1[[#This Row],[Last Name]]&amp;"@Gmail.com"</f>
        <v>Sarah.Abdullah@Gmail.com</v>
      </c>
      <c r="E144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EVA pharma</v>
      </c>
      <c r="F144" t="s">
        <v>399</v>
      </c>
      <c r="G144" t="s">
        <v>400</v>
      </c>
      <c r="H144" t="str">
        <f>TEXT(Table1[[#This Row],[Connected On]],"mmmm-yyyy")</f>
        <v>April-2021</v>
      </c>
      <c r="I144" t="str">
        <f>TEXT(Table1[[#This Row],[Connected On]],"dddd")</f>
        <v>Friday</v>
      </c>
      <c r="J144" t="str">
        <f>TEXT(Table1[[#This Row],[Connected On]],"yyyy")</f>
        <v>2021</v>
      </c>
      <c r="K144">
        <f>WEEKNUM(Table1[[#This Row],[Connected On]])</f>
        <v>15</v>
      </c>
      <c r="L144" s="1">
        <v>44295</v>
      </c>
    </row>
    <row r="145" spans="1:12" x14ac:dyDescent="0.25">
      <c r="A145">
        <v>166</v>
      </c>
      <c r="B145" t="s">
        <v>52</v>
      </c>
      <c r="C145" t="s">
        <v>401</v>
      </c>
      <c r="D145" t="str">
        <f>Table1[[#This Row],[First Name]]&amp;"."&amp;Table1[[#This Row],[Last Name]]&amp;"@Gmail.com"</f>
        <v>Mohamed.Ayman Khalifa@Gmail.com</v>
      </c>
      <c r="E145" t="str">
        <f>TRIM(IF(Table1[[#This Row],[Company]]="Khamsat.com | Ø®Ù…Ø³Ø§Øª","Khamsat.com",IF(Table1[[#This Row],[Company]]="NAMAA SOLUTIONS - Ù†Ù…Ø§Ø¡ Ù„Ù„Ø­Ù„ÙˆÙ„ Ø§Ù„Ø¨Ø±Ù…Ø¬ÙŠØ©","NAMAA SOLUTIONS",IF(Table1[[#This Row],[Company]]="Nana | Ù†Ø¹Ù†Ø§Ø¹","Nana",IF(Table1[[#This Row],[Company]]="Halan - Ø­Ø§Ù„Ø§","Halan",Table1[[#This Row],[Company]])))))</f>
        <v>The Food Lab</v>
      </c>
      <c r="F145" t="s">
        <v>402</v>
      </c>
      <c r="G145" t="s">
        <v>403</v>
      </c>
      <c r="H145" t="str">
        <f>TEXT(Table1[[#This Row],[Connected On]],"mmmm-yyyy")</f>
        <v>April-2021</v>
      </c>
      <c r="I145" t="str">
        <f>TEXT(Table1[[#This Row],[Connected On]],"dddd")</f>
        <v>Thursday</v>
      </c>
      <c r="J145" t="str">
        <f>TEXT(Table1[[#This Row],[Connected On]],"yyyy")</f>
        <v>2021</v>
      </c>
      <c r="K145">
        <f>WEEKNUM(Table1[[#This Row],[Connected On]])</f>
        <v>15</v>
      </c>
      <c r="L145" s="1">
        <v>44294</v>
      </c>
    </row>
  </sheetData>
  <conditionalFormatting sqref="L2">
    <cfRule type="duplicateValues" dxfId="6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5136-8F75-48A4-A5FF-820948010E29}">
  <dimension ref="A3:B12"/>
  <sheetViews>
    <sheetView topLeftCell="A2" workbookViewId="0">
      <selection activeCell="J20" sqref="J20"/>
    </sheetView>
  </sheetViews>
  <sheetFormatPr defaultRowHeight="15" x14ac:dyDescent="0.25"/>
  <cols>
    <col min="1" max="1" width="13.140625" bestFit="1" customWidth="1"/>
    <col min="2" max="2" width="18.85546875" bestFit="1" customWidth="1"/>
  </cols>
  <sheetData>
    <row r="3" spans="1:2" x14ac:dyDescent="0.25">
      <c r="A3" s="2" t="s">
        <v>410</v>
      </c>
      <c r="B3" t="s">
        <v>414</v>
      </c>
    </row>
    <row r="4" spans="1:2" x14ac:dyDescent="0.25">
      <c r="A4" s="3" t="s">
        <v>411</v>
      </c>
      <c r="B4" s="5">
        <v>59</v>
      </c>
    </row>
    <row r="5" spans="1:2" x14ac:dyDescent="0.25">
      <c r="A5" s="3" t="s">
        <v>412</v>
      </c>
      <c r="B5" s="5">
        <v>144</v>
      </c>
    </row>
    <row r="6" spans="1:2" x14ac:dyDescent="0.25">
      <c r="A6" s="3" t="s">
        <v>413</v>
      </c>
      <c r="B6" s="5"/>
    </row>
    <row r="10" spans="1:2" x14ac:dyDescent="0.25">
      <c r="A10" s="7" t="s">
        <v>463</v>
      </c>
      <c r="B10" t="s">
        <v>464</v>
      </c>
    </row>
    <row r="11" spans="1:2" x14ac:dyDescent="0.25">
      <c r="A11" s="9">
        <v>2021</v>
      </c>
      <c r="B11" s="5">
        <v>59</v>
      </c>
    </row>
    <row r="12" spans="1:2" x14ac:dyDescent="0.25">
      <c r="A12" s="8" t="s">
        <v>412</v>
      </c>
      <c r="B12" s="5">
        <v>144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2859-6AA0-4225-AF35-427FB850DC7A}">
  <dimension ref="A3:B13"/>
  <sheetViews>
    <sheetView topLeftCell="C1" workbookViewId="0">
      <selection activeCell="H4" sqref="H4"/>
    </sheetView>
  </sheetViews>
  <sheetFormatPr defaultRowHeight="15" x14ac:dyDescent="0.25"/>
  <cols>
    <col min="1" max="1" width="13.140625" bestFit="1" customWidth="1"/>
    <col min="2" max="2" width="19.28515625" customWidth="1"/>
    <col min="3" max="3" width="5" bestFit="1" customWidth="1"/>
    <col min="4" max="4" width="11.28515625" bestFit="1" customWidth="1"/>
    <col min="5" max="5" width="9.7109375" bestFit="1" customWidth="1"/>
    <col min="6" max="6" width="6.7109375" bestFit="1" customWidth="1"/>
    <col min="7" max="7" width="9.7109375" bestFit="1" customWidth="1"/>
    <col min="8" max="8" width="6.7109375" bestFit="1" customWidth="1"/>
    <col min="9" max="9" width="4.5703125" bestFit="1" customWidth="1"/>
    <col min="10" max="10" width="4.28515625" bestFit="1" customWidth="1"/>
    <col min="11" max="11" width="9.7109375" bestFit="1" customWidth="1"/>
    <col min="12" max="12" width="9.85546875" bestFit="1" customWidth="1"/>
    <col min="13" max="13" width="6.85546875" bestFit="1" customWidth="1"/>
    <col min="14" max="14" width="4.5703125" bestFit="1" customWidth="1"/>
    <col min="15" max="15" width="9.7109375" bestFit="1" customWidth="1"/>
    <col min="16" max="16" width="6.7109375" bestFit="1" customWidth="1"/>
    <col min="17" max="17" width="4.85546875" bestFit="1" customWidth="1"/>
    <col min="18" max="18" width="4" bestFit="1" customWidth="1"/>
    <col min="19" max="19" width="9.7109375" bestFit="1" customWidth="1"/>
    <col min="20" max="20" width="6.7109375" bestFit="1" customWidth="1"/>
    <col min="21" max="21" width="9.7109375" bestFit="1" customWidth="1"/>
    <col min="22" max="22" width="6.7109375" bestFit="1" customWidth="1"/>
    <col min="23" max="23" width="9.7109375" bestFit="1" customWidth="1"/>
    <col min="24" max="24" width="9.85546875" bestFit="1" customWidth="1"/>
    <col min="25" max="25" width="11.28515625" bestFit="1" customWidth="1"/>
    <col min="26" max="26" width="9" bestFit="1" customWidth="1"/>
    <col min="27" max="29" width="10" bestFit="1" customWidth="1"/>
    <col min="30" max="30" width="8.7109375" bestFit="1" customWidth="1"/>
    <col min="31" max="31" width="9.7109375" bestFit="1" customWidth="1"/>
    <col min="32" max="35" width="9" bestFit="1" customWidth="1"/>
    <col min="36" max="40" width="10" bestFit="1" customWidth="1"/>
    <col min="41" max="44" width="8.5703125" bestFit="1" customWidth="1"/>
    <col min="45" max="52" width="9.5703125" bestFit="1" customWidth="1"/>
    <col min="53" max="53" width="9.28515625" bestFit="1" customWidth="1"/>
    <col min="54" max="54" width="10.28515625" bestFit="1" customWidth="1"/>
    <col min="55" max="55" width="9.42578125" bestFit="1" customWidth="1"/>
    <col min="56" max="57" width="9.7109375" bestFit="1" customWidth="1"/>
    <col min="58" max="58" width="8.42578125" bestFit="1" customWidth="1"/>
    <col min="59" max="59" width="11.28515625" bestFit="1" customWidth="1"/>
  </cols>
  <sheetData>
    <row r="3" spans="1:2" x14ac:dyDescent="0.25">
      <c r="A3" s="2" t="s">
        <v>410</v>
      </c>
      <c r="B3" t="s">
        <v>414</v>
      </c>
    </row>
    <row r="4" spans="1:2" x14ac:dyDescent="0.25">
      <c r="A4" s="3" t="s">
        <v>411</v>
      </c>
      <c r="B4">
        <v>59</v>
      </c>
    </row>
    <row r="5" spans="1:2" x14ac:dyDescent="0.25">
      <c r="A5" s="3" t="s">
        <v>412</v>
      </c>
      <c r="B5">
        <v>85</v>
      </c>
    </row>
    <row r="6" spans="1:2" x14ac:dyDescent="0.25">
      <c r="A6" s="3" t="s">
        <v>413</v>
      </c>
      <c r="B6">
        <v>144</v>
      </c>
    </row>
    <row r="11" spans="1:2" x14ac:dyDescent="0.25">
      <c r="A11" s="7" t="s">
        <v>463</v>
      </c>
      <c r="B11" s="5" t="s">
        <v>465</v>
      </c>
    </row>
    <row r="12" spans="1:2" x14ac:dyDescent="0.25">
      <c r="A12" s="6" t="s">
        <v>411</v>
      </c>
      <c r="B12" s="5">
        <v>59</v>
      </c>
    </row>
    <row r="13" spans="1:2" x14ac:dyDescent="0.25">
      <c r="A13" s="6" t="s">
        <v>412</v>
      </c>
      <c r="B13" s="5">
        <v>85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97C9-9A56-4503-8860-3758338D6CEF}">
  <dimension ref="A3:C36"/>
  <sheetViews>
    <sheetView topLeftCell="C17" workbookViewId="0">
      <selection activeCell="A22" sqref="A22:C36"/>
    </sheetView>
  </sheetViews>
  <sheetFormatPr defaultRowHeight="15" x14ac:dyDescent="0.25"/>
  <cols>
    <col min="1" max="1" width="19.42578125" bestFit="1" customWidth="1"/>
    <col min="2" max="2" width="17" bestFit="1" customWidth="1"/>
    <col min="3" max="3" width="18.85546875" bestFit="1" customWidth="1"/>
    <col min="4" max="4" width="23.140625" customWidth="1"/>
    <col min="5" max="5" width="21.5703125" customWidth="1"/>
    <col min="6" max="6" width="14.42578125" customWidth="1"/>
  </cols>
  <sheetData>
    <row r="3" spans="1:2" x14ac:dyDescent="0.25">
      <c r="A3" s="2" t="s">
        <v>410</v>
      </c>
      <c r="B3" t="s">
        <v>415</v>
      </c>
    </row>
    <row r="4" spans="1:2" x14ac:dyDescent="0.25">
      <c r="A4" s="3" t="s">
        <v>411</v>
      </c>
      <c r="B4" s="5"/>
    </row>
    <row r="5" spans="1:2" x14ac:dyDescent="0.25">
      <c r="A5" s="4" t="s">
        <v>441</v>
      </c>
      <c r="B5" s="5">
        <v>27</v>
      </c>
    </row>
    <row r="6" spans="1:2" x14ac:dyDescent="0.25">
      <c r="A6" s="4" t="s">
        <v>443</v>
      </c>
      <c r="B6" s="5">
        <v>1</v>
      </c>
    </row>
    <row r="7" spans="1:2" x14ac:dyDescent="0.25">
      <c r="A7" s="4" t="s">
        <v>444</v>
      </c>
      <c r="B7" s="5">
        <v>3</v>
      </c>
    </row>
    <row r="8" spans="1:2" x14ac:dyDescent="0.25">
      <c r="A8" s="4" t="s">
        <v>446</v>
      </c>
      <c r="B8" s="5">
        <v>3</v>
      </c>
    </row>
    <row r="9" spans="1:2" x14ac:dyDescent="0.25">
      <c r="A9" s="4" t="s">
        <v>449</v>
      </c>
      <c r="B9" s="5">
        <v>2</v>
      </c>
    </row>
    <row r="10" spans="1:2" x14ac:dyDescent="0.25">
      <c r="A10" s="4" t="s">
        <v>451</v>
      </c>
      <c r="B10" s="5">
        <v>8</v>
      </c>
    </row>
    <row r="11" spans="1:2" x14ac:dyDescent="0.25">
      <c r="A11" s="4" t="s">
        <v>452</v>
      </c>
      <c r="B11" s="5">
        <v>15</v>
      </c>
    </row>
    <row r="12" spans="1:2" x14ac:dyDescent="0.25">
      <c r="A12" s="3" t="s">
        <v>412</v>
      </c>
      <c r="B12" s="5"/>
    </row>
    <row r="13" spans="1:2" x14ac:dyDescent="0.25">
      <c r="A13" s="4" t="s">
        <v>442</v>
      </c>
      <c r="B13" s="5">
        <v>21</v>
      </c>
    </row>
    <row r="14" spans="1:2" x14ac:dyDescent="0.25">
      <c r="A14" s="4" t="s">
        <v>445</v>
      </c>
      <c r="B14" s="5">
        <v>2</v>
      </c>
    </row>
    <row r="15" spans="1:2" x14ac:dyDescent="0.25">
      <c r="A15" s="4" t="s">
        <v>447</v>
      </c>
      <c r="B15" s="5">
        <v>28</v>
      </c>
    </row>
    <row r="16" spans="1:2" x14ac:dyDescent="0.25">
      <c r="A16" s="4" t="s">
        <v>448</v>
      </c>
      <c r="B16" s="5">
        <v>28</v>
      </c>
    </row>
    <row r="17" spans="1:3" x14ac:dyDescent="0.25">
      <c r="A17" s="4" t="s">
        <v>450</v>
      </c>
      <c r="B17" s="5">
        <v>2</v>
      </c>
    </row>
    <row r="18" spans="1:3" x14ac:dyDescent="0.25">
      <c r="A18" s="4" t="s">
        <v>453</v>
      </c>
      <c r="B18" s="5">
        <v>2</v>
      </c>
    </row>
    <row r="19" spans="1:3" x14ac:dyDescent="0.25">
      <c r="A19" s="4" t="s">
        <v>454</v>
      </c>
      <c r="B19" s="5">
        <v>2</v>
      </c>
    </row>
    <row r="20" spans="1:3" x14ac:dyDescent="0.25">
      <c r="A20" s="3" t="s">
        <v>413</v>
      </c>
      <c r="B20" s="5">
        <v>144</v>
      </c>
    </row>
    <row r="22" spans="1:3" x14ac:dyDescent="0.25">
      <c r="A22" t="s">
        <v>457</v>
      </c>
      <c r="B22" t="s">
        <v>458</v>
      </c>
      <c r="C22" t="s">
        <v>459</v>
      </c>
    </row>
    <row r="23" spans="1:3" x14ac:dyDescent="0.25">
      <c r="A23" s="4" t="s">
        <v>441</v>
      </c>
      <c r="B23" s="5">
        <v>27</v>
      </c>
      <c r="C23">
        <f>Table2[[#This Row],[countOFConnections]]</f>
        <v>27</v>
      </c>
    </row>
    <row r="24" spans="1:3" x14ac:dyDescent="0.25">
      <c r="A24" s="4" t="s">
        <v>449</v>
      </c>
      <c r="B24" s="5">
        <v>2</v>
      </c>
      <c r="C24">
        <f>Table2[[#This Row],[countOFConnections]]+C23</f>
        <v>29</v>
      </c>
    </row>
    <row r="25" spans="1:3" x14ac:dyDescent="0.25">
      <c r="A25" s="4" t="s">
        <v>446</v>
      </c>
      <c r="B25" s="5">
        <v>3</v>
      </c>
      <c r="C25">
        <f>Table2[[#This Row],[countOFConnections]]+C24</f>
        <v>32</v>
      </c>
    </row>
    <row r="26" spans="1:3" x14ac:dyDescent="0.25">
      <c r="A26" s="4" t="s">
        <v>443</v>
      </c>
      <c r="B26" s="5">
        <v>1</v>
      </c>
      <c r="C26">
        <f>Table2[[#This Row],[countOFConnections]]+C25</f>
        <v>33</v>
      </c>
    </row>
    <row r="27" spans="1:3" x14ac:dyDescent="0.25">
      <c r="A27" s="4" t="s">
        <v>452</v>
      </c>
      <c r="B27" s="5">
        <v>15</v>
      </c>
      <c r="C27">
        <f>Table2[[#This Row],[countOFConnections]]+C26</f>
        <v>48</v>
      </c>
    </row>
    <row r="28" spans="1:3" x14ac:dyDescent="0.25">
      <c r="A28" s="4" t="s">
        <v>451</v>
      </c>
      <c r="B28" s="5">
        <v>8</v>
      </c>
      <c r="C28">
        <f>Table2[[#This Row],[countOFConnections]]+C27</f>
        <v>56</v>
      </c>
    </row>
    <row r="29" spans="1:3" x14ac:dyDescent="0.25">
      <c r="A29" s="4" t="s">
        <v>444</v>
      </c>
      <c r="B29" s="5">
        <v>3</v>
      </c>
      <c r="C29">
        <f>Table2[[#This Row],[countOFConnections]]+C28</f>
        <v>59</v>
      </c>
    </row>
    <row r="30" spans="1:3" x14ac:dyDescent="0.25">
      <c r="A30" s="4" t="s">
        <v>445</v>
      </c>
      <c r="B30" s="5">
        <v>2</v>
      </c>
      <c r="C30">
        <f>Table2[[#This Row],[countOFConnections]]+C29</f>
        <v>61</v>
      </c>
    </row>
    <row r="31" spans="1:3" x14ac:dyDescent="0.25">
      <c r="A31" s="4" t="s">
        <v>448</v>
      </c>
      <c r="B31" s="5">
        <v>28</v>
      </c>
      <c r="C31">
        <f>Table2[[#This Row],[countOFConnections]]+C30</f>
        <v>89</v>
      </c>
    </row>
    <row r="32" spans="1:3" x14ac:dyDescent="0.25">
      <c r="A32" s="4" t="s">
        <v>442</v>
      </c>
      <c r="B32" s="5">
        <v>21</v>
      </c>
      <c r="C32">
        <f>Table2[[#This Row],[countOFConnections]]+C31</f>
        <v>110</v>
      </c>
    </row>
    <row r="33" spans="1:3" x14ac:dyDescent="0.25">
      <c r="A33" s="4" t="s">
        <v>450</v>
      </c>
      <c r="B33" s="5">
        <v>2</v>
      </c>
      <c r="C33">
        <f>Table2[[#This Row],[countOFConnections]]+C32</f>
        <v>112</v>
      </c>
    </row>
    <row r="34" spans="1:3" x14ac:dyDescent="0.25">
      <c r="A34" s="4" t="s">
        <v>447</v>
      </c>
      <c r="B34" s="5">
        <v>28</v>
      </c>
      <c r="C34">
        <f>Table2[[#This Row],[countOFConnections]]+C33</f>
        <v>140</v>
      </c>
    </row>
    <row r="35" spans="1:3" x14ac:dyDescent="0.25">
      <c r="A35" s="4" t="s">
        <v>454</v>
      </c>
      <c r="B35" s="5">
        <v>2</v>
      </c>
      <c r="C35">
        <f>Table2[[#This Row],[countOFConnections]]+C34</f>
        <v>142</v>
      </c>
    </row>
    <row r="36" spans="1:3" x14ac:dyDescent="0.25">
      <c r="A36" s="4" t="s">
        <v>453</v>
      </c>
      <c r="B36" s="5">
        <v>2</v>
      </c>
      <c r="C36">
        <f>Table2[[#This Row],[countOFConnections]]+C35</f>
        <v>144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9A94-D18B-427A-9F9D-6E0BD3DFD82B}">
  <dimension ref="A3:B21"/>
  <sheetViews>
    <sheetView tabSelected="1" topLeftCell="D1" workbookViewId="0">
      <selection activeCell="J1" sqref="J1"/>
    </sheetView>
  </sheetViews>
  <sheetFormatPr defaultRowHeight="15" x14ac:dyDescent="0.25"/>
  <cols>
    <col min="1" max="1" width="13.140625" bestFit="1" customWidth="1"/>
    <col min="2" max="2" width="18.85546875" bestFit="1" customWidth="1"/>
  </cols>
  <sheetData>
    <row r="3" spans="1:2" x14ac:dyDescent="0.25">
      <c r="A3" s="2" t="s">
        <v>410</v>
      </c>
      <c r="B3" t="s">
        <v>414</v>
      </c>
    </row>
    <row r="4" spans="1:2" x14ac:dyDescent="0.25">
      <c r="A4" s="3" t="s">
        <v>416</v>
      </c>
      <c r="B4">
        <v>15</v>
      </c>
    </row>
    <row r="5" spans="1:2" x14ac:dyDescent="0.25">
      <c r="A5" s="3" t="s">
        <v>417</v>
      </c>
      <c r="B5">
        <v>11</v>
      </c>
    </row>
    <row r="6" spans="1:2" x14ac:dyDescent="0.25">
      <c r="A6" s="3" t="s">
        <v>418</v>
      </c>
      <c r="B6">
        <v>37</v>
      </c>
    </row>
    <row r="7" spans="1:2" x14ac:dyDescent="0.25">
      <c r="A7" s="3" t="s">
        <v>419</v>
      </c>
      <c r="B7">
        <v>10</v>
      </c>
    </row>
    <row r="8" spans="1:2" x14ac:dyDescent="0.25">
      <c r="A8" s="3" t="s">
        <v>420</v>
      </c>
      <c r="B8">
        <v>35</v>
      </c>
    </row>
    <row r="9" spans="1:2" x14ac:dyDescent="0.25">
      <c r="A9" s="3" t="s">
        <v>421</v>
      </c>
      <c r="B9">
        <v>24</v>
      </c>
    </row>
    <row r="10" spans="1:2" x14ac:dyDescent="0.25">
      <c r="A10" s="3" t="s">
        <v>422</v>
      </c>
      <c r="B10">
        <v>12</v>
      </c>
    </row>
    <row r="11" spans="1:2" x14ac:dyDescent="0.25">
      <c r="A11" s="3" t="s">
        <v>413</v>
      </c>
      <c r="B11">
        <v>144</v>
      </c>
    </row>
    <row r="14" spans="1:2" x14ac:dyDescent="0.25">
      <c r="A14" s="3" t="s">
        <v>466</v>
      </c>
      <c r="B14" t="s">
        <v>467</v>
      </c>
    </row>
    <row r="15" spans="1:2" x14ac:dyDescent="0.25">
      <c r="A15" s="6" t="s">
        <v>419</v>
      </c>
      <c r="B15">
        <v>10</v>
      </c>
    </row>
    <row r="16" spans="1:2" x14ac:dyDescent="0.25">
      <c r="A16" s="6" t="s">
        <v>417</v>
      </c>
      <c r="B16">
        <v>11</v>
      </c>
    </row>
    <row r="17" spans="1:2" x14ac:dyDescent="0.25">
      <c r="A17" s="6" t="s">
        <v>421</v>
      </c>
      <c r="B17">
        <v>24</v>
      </c>
    </row>
    <row r="18" spans="1:2" x14ac:dyDescent="0.25">
      <c r="A18" s="6" t="s">
        <v>422</v>
      </c>
      <c r="B18">
        <v>12</v>
      </c>
    </row>
    <row r="19" spans="1:2" x14ac:dyDescent="0.25">
      <c r="A19" s="6" t="s">
        <v>420</v>
      </c>
      <c r="B19">
        <v>35</v>
      </c>
    </row>
    <row r="20" spans="1:2" x14ac:dyDescent="0.25">
      <c r="A20" s="6" t="s">
        <v>416</v>
      </c>
      <c r="B20">
        <v>15</v>
      </c>
    </row>
    <row r="21" spans="1:2" x14ac:dyDescent="0.25">
      <c r="A21" s="6" t="s">
        <v>418</v>
      </c>
      <c r="B21">
        <v>37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84FC-FE05-4FD4-B57D-C2F5086CCEFF}">
  <dimension ref="A3:B35"/>
  <sheetViews>
    <sheetView topLeftCell="A13" workbookViewId="0">
      <selection activeCell="A21" sqref="A21:B35"/>
    </sheetView>
  </sheetViews>
  <sheetFormatPr defaultRowHeight="15" x14ac:dyDescent="0.25"/>
  <cols>
    <col min="1" max="1" width="19.42578125" bestFit="1" customWidth="1"/>
    <col min="2" max="2" width="22.42578125" customWidth="1"/>
    <col min="3" max="3" width="7.140625" bestFit="1" customWidth="1"/>
    <col min="4" max="4" width="10.140625" bestFit="1" customWidth="1"/>
    <col min="5" max="5" width="8.85546875" bestFit="1" customWidth="1"/>
    <col min="6" max="6" width="5.140625" bestFit="1" customWidth="1"/>
    <col min="7" max="7" width="6.5703125" bestFit="1" customWidth="1"/>
    <col min="8" max="8" width="4.85546875" bestFit="1" customWidth="1"/>
    <col min="9" max="9" width="10.42578125" bestFit="1" customWidth="1"/>
    <col min="10" max="10" width="8.140625" bestFit="1" customWidth="1"/>
    <col min="11" max="11" width="10.85546875" bestFit="1" customWidth="1"/>
    <col min="12" max="12" width="11.28515625" bestFit="1" customWidth="1"/>
  </cols>
  <sheetData>
    <row r="3" spans="1:2" x14ac:dyDescent="0.25">
      <c r="A3" s="2" t="s">
        <v>410</v>
      </c>
      <c r="B3" t="s">
        <v>414</v>
      </c>
    </row>
    <row r="4" spans="1:2" x14ac:dyDescent="0.25">
      <c r="A4" s="3" t="s">
        <v>411</v>
      </c>
      <c r="B4">
        <v>59</v>
      </c>
    </row>
    <row r="5" spans="1:2" x14ac:dyDescent="0.25">
      <c r="A5" s="4" t="s">
        <v>441</v>
      </c>
      <c r="B5">
        <v>27</v>
      </c>
    </row>
    <row r="6" spans="1:2" x14ac:dyDescent="0.25">
      <c r="A6" s="4" t="s">
        <v>443</v>
      </c>
      <c r="B6">
        <v>1</v>
      </c>
    </row>
    <row r="7" spans="1:2" x14ac:dyDescent="0.25">
      <c r="A7" s="4" t="s">
        <v>444</v>
      </c>
      <c r="B7">
        <v>3</v>
      </c>
    </row>
    <row r="8" spans="1:2" x14ac:dyDescent="0.25">
      <c r="A8" s="4" t="s">
        <v>446</v>
      </c>
      <c r="B8">
        <v>3</v>
      </c>
    </row>
    <row r="9" spans="1:2" x14ac:dyDescent="0.25">
      <c r="A9" s="4" t="s">
        <v>449</v>
      </c>
      <c r="B9">
        <v>2</v>
      </c>
    </row>
    <row r="10" spans="1:2" x14ac:dyDescent="0.25">
      <c r="A10" s="4" t="s">
        <v>451</v>
      </c>
      <c r="B10">
        <v>8</v>
      </c>
    </row>
    <row r="11" spans="1:2" x14ac:dyDescent="0.25">
      <c r="A11" s="4" t="s">
        <v>452</v>
      </c>
      <c r="B11">
        <v>15</v>
      </c>
    </row>
    <row r="12" spans="1:2" x14ac:dyDescent="0.25">
      <c r="A12" s="3" t="s">
        <v>412</v>
      </c>
      <c r="B12">
        <v>85</v>
      </c>
    </row>
    <row r="13" spans="1:2" x14ac:dyDescent="0.25">
      <c r="A13" s="4" t="s">
        <v>442</v>
      </c>
      <c r="B13">
        <v>21</v>
      </c>
    </row>
    <row r="14" spans="1:2" x14ac:dyDescent="0.25">
      <c r="A14" s="4" t="s">
        <v>445</v>
      </c>
      <c r="B14">
        <v>2</v>
      </c>
    </row>
    <row r="15" spans="1:2" x14ac:dyDescent="0.25">
      <c r="A15" s="4" t="s">
        <v>447</v>
      </c>
      <c r="B15">
        <v>28</v>
      </c>
    </row>
    <row r="16" spans="1:2" x14ac:dyDescent="0.25">
      <c r="A16" s="4" t="s">
        <v>448</v>
      </c>
      <c r="B16">
        <v>28</v>
      </c>
    </row>
    <row r="17" spans="1:2" x14ac:dyDescent="0.25">
      <c r="A17" s="4" t="s">
        <v>450</v>
      </c>
      <c r="B17">
        <v>2</v>
      </c>
    </row>
    <row r="18" spans="1:2" x14ac:dyDescent="0.25">
      <c r="A18" s="4" t="s">
        <v>453</v>
      </c>
      <c r="B18">
        <v>2</v>
      </c>
    </row>
    <row r="19" spans="1:2" x14ac:dyDescent="0.25">
      <c r="A19" s="4" t="s">
        <v>454</v>
      </c>
      <c r="B19">
        <v>2</v>
      </c>
    </row>
    <row r="20" spans="1:2" x14ac:dyDescent="0.25">
      <c r="A20" s="3" t="s">
        <v>413</v>
      </c>
      <c r="B20">
        <v>144</v>
      </c>
    </row>
    <row r="21" spans="1:2" x14ac:dyDescent="0.25">
      <c r="A21" s="4" t="s">
        <v>460</v>
      </c>
      <c r="B21" t="s">
        <v>461</v>
      </c>
    </row>
    <row r="22" spans="1:2" x14ac:dyDescent="0.25">
      <c r="A22" s="4" t="s">
        <v>441</v>
      </c>
      <c r="B22">
        <v>27</v>
      </c>
    </row>
    <row r="23" spans="1:2" x14ac:dyDescent="0.25">
      <c r="A23" s="4" t="s">
        <v>449</v>
      </c>
      <c r="B23">
        <v>2</v>
      </c>
    </row>
    <row r="24" spans="1:2" x14ac:dyDescent="0.25">
      <c r="A24" s="4" t="s">
        <v>446</v>
      </c>
      <c r="B24">
        <v>3</v>
      </c>
    </row>
    <row r="25" spans="1:2" x14ac:dyDescent="0.25">
      <c r="A25" s="4" t="s">
        <v>443</v>
      </c>
      <c r="B25">
        <v>1</v>
      </c>
    </row>
    <row r="26" spans="1:2" x14ac:dyDescent="0.25">
      <c r="A26" s="4" t="s">
        <v>452</v>
      </c>
      <c r="B26">
        <v>15</v>
      </c>
    </row>
    <row r="27" spans="1:2" x14ac:dyDescent="0.25">
      <c r="A27" s="4" t="s">
        <v>451</v>
      </c>
      <c r="B27">
        <v>8</v>
      </c>
    </row>
    <row r="28" spans="1:2" x14ac:dyDescent="0.25">
      <c r="A28" s="4" t="s">
        <v>444</v>
      </c>
      <c r="B28">
        <v>3</v>
      </c>
    </row>
    <row r="29" spans="1:2" x14ac:dyDescent="0.25">
      <c r="A29" s="4" t="s">
        <v>445</v>
      </c>
      <c r="B29">
        <v>2</v>
      </c>
    </row>
    <row r="30" spans="1:2" x14ac:dyDescent="0.25">
      <c r="A30" s="4" t="s">
        <v>448</v>
      </c>
      <c r="B30">
        <v>28</v>
      </c>
    </row>
    <row r="31" spans="1:2" x14ac:dyDescent="0.25">
      <c r="A31" s="4" t="s">
        <v>442</v>
      </c>
      <c r="B31">
        <v>21</v>
      </c>
    </row>
    <row r="32" spans="1:2" x14ac:dyDescent="0.25">
      <c r="A32" s="4" t="s">
        <v>450</v>
      </c>
      <c r="B32">
        <v>2</v>
      </c>
    </row>
    <row r="33" spans="1:2" x14ac:dyDescent="0.25">
      <c r="A33" s="4" t="s">
        <v>447</v>
      </c>
      <c r="B33">
        <v>28</v>
      </c>
    </row>
    <row r="34" spans="1:2" x14ac:dyDescent="0.25">
      <c r="A34" s="4" t="s">
        <v>454</v>
      </c>
      <c r="B34">
        <v>2</v>
      </c>
    </row>
    <row r="35" spans="1:2" x14ac:dyDescent="0.25">
      <c r="A35" s="4" t="s">
        <v>453</v>
      </c>
      <c r="B35">
        <v>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1351-90C0-4AA4-893C-16358B1C29A4}">
  <dimension ref="A3:D98"/>
  <sheetViews>
    <sheetView topLeftCell="D30" workbookViewId="0">
      <selection activeCell="Q36" sqref="Q36"/>
    </sheetView>
  </sheetViews>
  <sheetFormatPr defaultRowHeight="15" x14ac:dyDescent="0.25"/>
  <cols>
    <col min="1" max="1" width="56.28515625" bestFit="1" customWidth="1"/>
    <col min="2" max="2" width="18.85546875" bestFit="1" customWidth="1"/>
    <col min="3" max="3" width="17.42578125" bestFit="1" customWidth="1"/>
  </cols>
  <sheetData>
    <row r="3" spans="1:4" x14ac:dyDescent="0.25">
      <c r="A3" s="2" t="s">
        <v>410</v>
      </c>
      <c r="B3" t="s">
        <v>414</v>
      </c>
      <c r="C3" t="s">
        <v>4</v>
      </c>
      <c r="D3" t="s">
        <v>440</v>
      </c>
    </row>
    <row r="4" spans="1:4" x14ac:dyDescent="0.25">
      <c r="A4" s="3" t="s">
        <v>433</v>
      </c>
      <c r="B4">
        <v>1</v>
      </c>
      <c r="C4" s="3" t="s">
        <v>51</v>
      </c>
      <c r="D4">
        <v>23</v>
      </c>
    </row>
    <row r="5" spans="1:4" x14ac:dyDescent="0.25">
      <c r="A5" s="3" t="s">
        <v>69</v>
      </c>
      <c r="B5">
        <v>1</v>
      </c>
      <c r="C5" s="3" t="s">
        <v>124</v>
      </c>
      <c r="D5">
        <v>5</v>
      </c>
    </row>
    <row r="6" spans="1:4" x14ac:dyDescent="0.25">
      <c r="A6" s="3" t="s">
        <v>267</v>
      </c>
      <c r="B6">
        <v>1</v>
      </c>
      <c r="C6" s="3" t="s">
        <v>77</v>
      </c>
      <c r="D6">
        <v>5</v>
      </c>
    </row>
    <row r="7" spans="1:4" x14ac:dyDescent="0.25">
      <c r="A7" s="3" t="s">
        <v>367</v>
      </c>
      <c r="B7">
        <v>1</v>
      </c>
      <c r="C7" s="3" t="s">
        <v>31</v>
      </c>
      <c r="D7">
        <v>4</v>
      </c>
    </row>
    <row r="8" spans="1:4" x14ac:dyDescent="0.25">
      <c r="A8" s="3" t="s">
        <v>225</v>
      </c>
      <c r="B8">
        <v>1</v>
      </c>
      <c r="C8" s="3" t="s">
        <v>131</v>
      </c>
      <c r="D8">
        <v>4</v>
      </c>
    </row>
    <row r="9" spans="1:4" x14ac:dyDescent="0.25">
      <c r="A9" s="3" t="s">
        <v>259</v>
      </c>
      <c r="B9">
        <v>1</v>
      </c>
      <c r="C9" s="3" t="s">
        <v>202</v>
      </c>
      <c r="D9">
        <v>4</v>
      </c>
    </row>
    <row r="10" spans="1:4" x14ac:dyDescent="0.25">
      <c r="A10" s="3" t="s">
        <v>324</v>
      </c>
      <c r="B10">
        <v>1</v>
      </c>
      <c r="C10" s="3" t="s">
        <v>10</v>
      </c>
      <c r="D10">
        <v>3</v>
      </c>
    </row>
    <row r="11" spans="1:4" x14ac:dyDescent="0.25">
      <c r="A11" s="3" t="s">
        <v>388</v>
      </c>
      <c r="B11">
        <v>1</v>
      </c>
      <c r="C11" s="3" t="s">
        <v>270</v>
      </c>
      <c r="D11">
        <v>3</v>
      </c>
    </row>
    <row r="12" spans="1:4" x14ac:dyDescent="0.25">
      <c r="A12" s="3" t="s">
        <v>272</v>
      </c>
      <c r="B12">
        <v>1</v>
      </c>
      <c r="C12" s="3" t="s">
        <v>26</v>
      </c>
      <c r="D12">
        <v>3</v>
      </c>
    </row>
    <row r="13" spans="1:4" x14ac:dyDescent="0.25">
      <c r="A13" s="3" t="s">
        <v>186</v>
      </c>
      <c r="B13">
        <v>1</v>
      </c>
      <c r="C13" s="3" t="s">
        <v>127</v>
      </c>
      <c r="D13">
        <v>3</v>
      </c>
    </row>
    <row r="14" spans="1:4" x14ac:dyDescent="0.25">
      <c r="A14" s="3" t="s">
        <v>162</v>
      </c>
      <c r="B14">
        <v>1</v>
      </c>
      <c r="C14" s="3" t="s">
        <v>283</v>
      </c>
      <c r="D14">
        <v>2</v>
      </c>
    </row>
    <row r="15" spans="1:4" x14ac:dyDescent="0.25">
      <c r="A15" s="3" t="s">
        <v>235</v>
      </c>
      <c r="B15">
        <v>1</v>
      </c>
      <c r="C15" s="3" t="s">
        <v>174</v>
      </c>
      <c r="D15">
        <v>2</v>
      </c>
    </row>
    <row r="16" spans="1:4" x14ac:dyDescent="0.25">
      <c r="A16" s="3" t="s">
        <v>14</v>
      </c>
      <c r="B16">
        <v>1</v>
      </c>
      <c r="C16" s="3" t="s">
        <v>342</v>
      </c>
      <c r="D16">
        <v>2</v>
      </c>
    </row>
    <row r="17" spans="1:4" x14ac:dyDescent="0.25">
      <c r="A17" s="3" t="s">
        <v>197</v>
      </c>
      <c r="B17">
        <v>1</v>
      </c>
      <c r="C17" s="3" t="s">
        <v>433</v>
      </c>
      <c r="D17">
        <v>1</v>
      </c>
    </row>
    <row r="18" spans="1:4" x14ac:dyDescent="0.25">
      <c r="A18" s="3" t="s">
        <v>10</v>
      </c>
      <c r="B18">
        <v>3</v>
      </c>
      <c r="C18" s="3" t="s">
        <v>69</v>
      </c>
      <c r="D18">
        <v>1</v>
      </c>
    </row>
    <row r="19" spans="1:4" x14ac:dyDescent="0.25">
      <c r="A19" s="3" t="s">
        <v>270</v>
      </c>
      <c r="B19">
        <v>3</v>
      </c>
      <c r="C19" s="3" t="s">
        <v>267</v>
      </c>
      <c r="D19">
        <v>1</v>
      </c>
    </row>
    <row r="20" spans="1:4" x14ac:dyDescent="0.25">
      <c r="A20" s="3" t="s">
        <v>83</v>
      </c>
      <c r="B20">
        <v>1</v>
      </c>
      <c r="C20" s="3" t="s">
        <v>367</v>
      </c>
      <c r="D20">
        <v>1</v>
      </c>
    </row>
    <row r="21" spans="1:4" x14ac:dyDescent="0.25">
      <c r="A21" s="3" t="s">
        <v>332</v>
      </c>
      <c r="B21">
        <v>1</v>
      </c>
      <c r="C21" s="3" t="s">
        <v>225</v>
      </c>
      <c r="D21">
        <v>1</v>
      </c>
    </row>
    <row r="22" spans="1:4" x14ac:dyDescent="0.25">
      <c r="A22" s="3" t="s">
        <v>430</v>
      </c>
      <c r="B22">
        <v>1</v>
      </c>
      <c r="C22" s="3" t="s">
        <v>259</v>
      </c>
      <c r="D22">
        <v>1</v>
      </c>
    </row>
    <row r="23" spans="1:4" x14ac:dyDescent="0.25">
      <c r="A23" s="3" t="s">
        <v>328</v>
      </c>
      <c r="B23">
        <v>1</v>
      </c>
      <c r="C23" s="3" t="s">
        <v>324</v>
      </c>
      <c r="D23">
        <v>1</v>
      </c>
    </row>
    <row r="24" spans="1:4" x14ac:dyDescent="0.25">
      <c r="A24" s="3" t="s">
        <v>434</v>
      </c>
      <c r="B24">
        <v>1</v>
      </c>
      <c r="C24" s="3" t="s">
        <v>388</v>
      </c>
      <c r="D24">
        <v>1</v>
      </c>
    </row>
    <row r="25" spans="1:4" x14ac:dyDescent="0.25">
      <c r="A25" s="3" t="s">
        <v>31</v>
      </c>
      <c r="B25">
        <v>4</v>
      </c>
      <c r="C25" s="3" t="s">
        <v>272</v>
      </c>
      <c r="D25">
        <v>1</v>
      </c>
    </row>
    <row r="26" spans="1:4" x14ac:dyDescent="0.25">
      <c r="A26" s="3" t="s">
        <v>137</v>
      </c>
      <c r="B26">
        <v>1</v>
      </c>
      <c r="C26" s="3" t="s">
        <v>186</v>
      </c>
      <c r="D26">
        <v>1</v>
      </c>
    </row>
    <row r="27" spans="1:4" x14ac:dyDescent="0.25">
      <c r="A27" s="3" t="s">
        <v>104</v>
      </c>
      <c r="B27">
        <v>1</v>
      </c>
      <c r="C27" s="3" t="s">
        <v>162</v>
      </c>
      <c r="D27">
        <v>1</v>
      </c>
    </row>
    <row r="28" spans="1:4" x14ac:dyDescent="0.25">
      <c r="A28" s="3" t="s">
        <v>51</v>
      </c>
      <c r="B28">
        <v>23</v>
      </c>
      <c r="C28" s="3" t="s">
        <v>235</v>
      </c>
      <c r="D28">
        <v>1</v>
      </c>
    </row>
    <row r="29" spans="1:4" x14ac:dyDescent="0.25">
      <c r="A29" s="3" t="s">
        <v>230</v>
      </c>
      <c r="B29">
        <v>1</v>
      </c>
      <c r="C29" s="3" t="s">
        <v>14</v>
      </c>
      <c r="D29">
        <v>1</v>
      </c>
    </row>
    <row r="30" spans="1:4" x14ac:dyDescent="0.25">
      <c r="A30" s="3" t="s">
        <v>427</v>
      </c>
      <c r="B30">
        <v>1</v>
      </c>
      <c r="C30" s="3" t="s">
        <v>197</v>
      </c>
      <c r="D30">
        <v>1</v>
      </c>
    </row>
    <row r="31" spans="1:4" x14ac:dyDescent="0.25">
      <c r="A31" s="3" t="s">
        <v>311</v>
      </c>
      <c r="B31">
        <v>1</v>
      </c>
      <c r="C31" s="3" t="s">
        <v>83</v>
      </c>
      <c r="D31">
        <v>1</v>
      </c>
    </row>
    <row r="32" spans="1:4" x14ac:dyDescent="0.25">
      <c r="A32" s="3" t="s">
        <v>223</v>
      </c>
      <c r="B32">
        <v>1</v>
      </c>
      <c r="C32" s="3" t="s">
        <v>332</v>
      </c>
      <c r="D32">
        <v>1</v>
      </c>
    </row>
    <row r="33" spans="1:4" x14ac:dyDescent="0.25">
      <c r="A33" s="3" t="s">
        <v>131</v>
      </c>
      <c r="B33">
        <v>4</v>
      </c>
      <c r="C33" s="3" t="s">
        <v>430</v>
      </c>
      <c r="D33">
        <v>1</v>
      </c>
    </row>
    <row r="34" spans="1:4" x14ac:dyDescent="0.25">
      <c r="A34" s="3" t="s">
        <v>310</v>
      </c>
      <c r="B34">
        <v>1</v>
      </c>
      <c r="C34" s="3" t="s">
        <v>328</v>
      </c>
      <c r="D34">
        <v>1</v>
      </c>
    </row>
    <row r="35" spans="1:4" x14ac:dyDescent="0.25">
      <c r="A35" s="3" t="s">
        <v>241</v>
      </c>
      <c r="B35">
        <v>1</v>
      </c>
      <c r="C35" s="3" t="s">
        <v>434</v>
      </c>
      <c r="D35">
        <v>1</v>
      </c>
    </row>
    <row r="36" spans="1:4" x14ac:dyDescent="0.25">
      <c r="A36" s="3" t="s">
        <v>86</v>
      </c>
      <c r="B36">
        <v>1</v>
      </c>
      <c r="C36" s="3" t="s">
        <v>137</v>
      </c>
      <c r="D36">
        <v>1</v>
      </c>
    </row>
    <row r="37" spans="1:4" x14ac:dyDescent="0.25">
      <c r="A37" s="3" t="s">
        <v>93</v>
      </c>
      <c r="B37">
        <v>1</v>
      </c>
      <c r="C37" s="3" t="s">
        <v>104</v>
      </c>
      <c r="D37">
        <v>1</v>
      </c>
    </row>
    <row r="38" spans="1:4" x14ac:dyDescent="0.25">
      <c r="A38" s="3" t="s">
        <v>124</v>
      </c>
      <c r="B38">
        <v>5</v>
      </c>
      <c r="C38" s="3" t="s">
        <v>230</v>
      </c>
      <c r="D38">
        <v>1</v>
      </c>
    </row>
    <row r="39" spans="1:4" x14ac:dyDescent="0.25">
      <c r="A39" s="3" t="s">
        <v>425</v>
      </c>
      <c r="B39">
        <v>1</v>
      </c>
      <c r="C39" s="3" t="s">
        <v>427</v>
      </c>
      <c r="D39">
        <v>1</v>
      </c>
    </row>
    <row r="40" spans="1:4" x14ac:dyDescent="0.25">
      <c r="A40" s="3" t="s">
        <v>395</v>
      </c>
      <c r="B40">
        <v>1</v>
      </c>
      <c r="C40" s="3" t="s">
        <v>311</v>
      </c>
      <c r="D40">
        <v>1</v>
      </c>
    </row>
    <row r="41" spans="1:4" x14ac:dyDescent="0.25">
      <c r="A41" s="3" t="s">
        <v>250</v>
      </c>
      <c r="B41">
        <v>1</v>
      </c>
      <c r="C41" s="3" t="s">
        <v>223</v>
      </c>
      <c r="D41">
        <v>1</v>
      </c>
    </row>
    <row r="42" spans="1:4" x14ac:dyDescent="0.25">
      <c r="A42" s="3" t="s">
        <v>22</v>
      </c>
      <c r="B42">
        <v>1</v>
      </c>
      <c r="C42" s="3" t="s">
        <v>310</v>
      </c>
      <c r="D42">
        <v>1</v>
      </c>
    </row>
    <row r="43" spans="1:4" x14ac:dyDescent="0.25">
      <c r="A43" s="3" t="s">
        <v>63</v>
      </c>
      <c r="B43">
        <v>1</v>
      </c>
      <c r="C43" s="3" t="s">
        <v>241</v>
      </c>
      <c r="D43">
        <v>1</v>
      </c>
    </row>
    <row r="44" spans="1:4" x14ac:dyDescent="0.25">
      <c r="A44" s="3" t="s">
        <v>198</v>
      </c>
      <c r="B44">
        <v>1</v>
      </c>
      <c r="C44" s="3" t="s">
        <v>86</v>
      </c>
      <c r="D44">
        <v>1</v>
      </c>
    </row>
    <row r="45" spans="1:4" x14ac:dyDescent="0.25">
      <c r="A45" s="3" t="s">
        <v>308</v>
      </c>
      <c r="B45">
        <v>1</v>
      </c>
      <c r="C45" s="3" t="s">
        <v>93</v>
      </c>
      <c r="D45">
        <v>1</v>
      </c>
    </row>
    <row r="46" spans="1:4" x14ac:dyDescent="0.25">
      <c r="A46" s="3" t="s">
        <v>283</v>
      </c>
      <c r="B46">
        <v>2</v>
      </c>
      <c r="C46" s="3" t="s">
        <v>425</v>
      </c>
      <c r="D46">
        <v>1</v>
      </c>
    </row>
    <row r="47" spans="1:4" x14ac:dyDescent="0.25">
      <c r="A47" s="3" t="s">
        <v>261</v>
      </c>
      <c r="B47">
        <v>1</v>
      </c>
      <c r="C47" s="3" t="s">
        <v>395</v>
      </c>
      <c r="D47">
        <v>1</v>
      </c>
    </row>
    <row r="48" spans="1:4" x14ac:dyDescent="0.25">
      <c r="A48" s="3" t="s">
        <v>80</v>
      </c>
      <c r="B48">
        <v>1</v>
      </c>
      <c r="C48" s="3" t="s">
        <v>250</v>
      </c>
      <c r="D48">
        <v>1</v>
      </c>
    </row>
    <row r="49" spans="1:4" x14ac:dyDescent="0.25">
      <c r="A49" s="3" t="s">
        <v>403</v>
      </c>
      <c r="B49">
        <v>1</v>
      </c>
      <c r="C49" s="3" t="s">
        <v>22</v>
      </c>
      <c r="D49">
        <v>1</v>
      </c>
    </row>
    <row r="50" spans="1:4" x14ac:dyDescent="0.25">
      <c r="A50" s="3" t="s">
        <v>118</v>
      </c>
      <c r="B50">
        <v>1</v>
      </c>
      <c r="C50" s="3" t="s">
        <v>63</v>
      </c>
      <c r="D50">
        <v>1</v>
      </c>
    </row>
    <row r="51" spans="1:4" x14ac:dyDescent="0.25">
      <c r="A51" s="3" t="s">
        <v>55</v>
      </c>
      <c r="B51">
        <v>1</v>
      </c>
      <c r="C51" s="3" t="s">
        <v>198</v>
      </c>
      <c r="D51">
        <v>1</v>
      </c>
    </row>
    <row r="52" spans="1:4" x14ac:dyDescent="0.25">
      <c r="A52" s="3" t="s">
        <v>317</v>
      </c>
      <c r="B52">
        <v>1</v>
      </c>
      <c r="C52" s="3" t="s">
        <v>308</v>
      </c>
      <c r="D52">
        <v>1</v>
      </c>
    </row>
    <row r="53" spans="1:4" x14ac:dyDescent="0.25">
      <c r="A53" s="3" t="s">
        <v>43</v>
      </c>
      <c r="B53">
        <v>1</v>
      </c>
      <c r="C53" s="3" t="s">
        <v>261</v>
      </c>
      <c r="D53">
        <v>1</v>
      </c>
    </row>
    <row r="54" spans="1:4" x14ac:dyDescent="0.25">
      <c r="A54" s="3" t="s">
        <v>215</v>
      </c>
      <c r="B54">
        <v>1</v>
      </c>
      <c r="C54" s="3" t="s">
        <v>80</v>
      </c>
      <c r="D54">
        <v>1</v>
      </c>
    </row>
    <row r="55" spans="1:4" x14ac:dyDescent="0.25">
      <c r="A55" s="3" t="s">
        <v>135</v>
      </c>
      <c r="B55">
        <v>1</v>
      </c>
      <c r="C55" s="3" t="s">
        <v>403</v>
      </c>
      <c r="D55">
        <v>1</v>
      </c>
    </row>
    <row r="56" spans="1:4" x14ac:dyDescent="0.25">
      <c r="A56" s="3" t="s">
        <v>174</v>
      </c>
      <c r="B56">
        <v>2</v>
      </c>
      <c r="C56" s="3" t="s">
        <v>118</v>
      </c>
      <c r="D56">
        <v>1</v>
      </c>
    </row>
    <row r="57" spans="1:4" x14ac:dyDescent="0.25">
      <c r="A57" s="3" t="s">
        <v>221</v>
      </c>
      <c r="B57">
        <v>1</v>
      </c>
      <c r="C57" s="3" t="s">
        <v>55</v>
      </c>
      <c r="D57">
        <v>1</v>
      </c>
    </row>
    <row r="58" spans="1:4" x14ac:dyDescent="0.25">
      <c r="A58" s="3" t="s">
        <v>265</v>
      </c>
      <c r="B58">
        <v>1</v>
      </c>
      <c r="C58" s="3" t="s">
        <v>317</v>
      </c>
      <c r="D58">
        <v>1</v>
      </c>
    </row>
    <row r="59" spans="1:4" x14ac:dyDescent="0.25">
      <c r="A59" s="3" t="s">
        <v>233</v>
      </c>
      <c r="B59">
        <v>1</v>
      </c>
      <c r="C59" s="3" t="s">
        <v>43</v>
      </c>
      <c r="D59">
        <v>1</v>
      </c>
    </row>
    <row r="60" spans="1:4" x14ac:dyDescent="0.25">
      <c r="A60" s="3" t="s">
        <v>193</v>
      </c>
      <c r="B60">
        <v>1</v>
      </c>
      <c r="C60" s="3" t="s">
        <v>215</v>
      </c>
      <c r="D60">
        <v>1</v>
      </c>
    </row>
    <row r="61" spans="1:4" x14ac:dyDescent="0.25">
      <c r="A61" s="3" t="s">
        <v>26</v>
      </c>
      <c r="B61">
        <v>3</v>
      </c>
      <c r="C61" s="3" t="s">
        <v>135</v>
      </c>
      <c r="D61">
        <v>1</v>
      </c>
    </row>
    <row r="62" spans="1:4" x14ac:dyDescent="0.25">
      <c r="A62" s="3" t="s">
        <v>279</v>
      </c>
      <c r="B62">
        <v>1</v>
      </c>
      <c r="C62" s="3" t="s">
        <v>221</v>
      </c>
      <c r="D62">
        <v>1</v>
      </c>
    </row>
    <row r="63" spans="1:4" x14ac:dyDescent="0.25">
      <c r="A63" s="3" t="s">
        <v>431</v>
      </c>
      <c r="B63">
        <v>1</v>
      </c>
      <c r="C63" s="3" t="s">
        <v>265</v>
      </c>
      <c r="D63">
        <v>1</v>
      </c>
    </row>
    <row r="64" spans="1:4" x14ac:dyDescent="0.25">
      <c r="A64" s="3" t="s">
        <v>361</v>
      </c>
      <c r="B64">
        <v>1</v>
      </c>
      <c r="C64" s="3" t="s">
        <v>233</v>
      </c>
      <c r="D64">
        <v>1</v>
      </c>
    </row>
    <row r="65" spans="1:4" x14ac:dyDescent="0.25">
      <c r="A65" s="3" t="s">
        <v>337</v>
      </c>
      <c r="B65">
        <v>1</v>
      </c>
      <c r="C65" s="3" t="s">
        <v>193</v>
      </c>
      <c r="D65">
        <v>1</v>
      </c>
    </row>
    <row r="66" spans="1:4" x14ac:dyDescent="0.25">
      <c r="A66" s="3" t="s">
        <v>59</v>
      </c>
      <c r="B66">
        <v>1</v>
      </c>
      <c r="C66" s="3" t="s">
        <v>279</v>
      </c>
      <c r="D66">
        <v>1</v>
      </c>
    </row>
    <row r="67" spans="1:4" x14ac:dyDescent="0.25">
      <c r="A67" s="3" t="s">
        <v>429</v>
      </c>
      <c r="B67">
        <v>1</v>
      </c>
      <c r="C67" s="3" t="s">
        <v>431</v>
      </c>
      <c r="D67">
        <v>1</v>
      </c>
    </row>
    <row r="68" spans="1:4" x14ac:dyDescent="0.25">
      <c r="A68" s="3" t="s">
        <v>159</v>
      </c>
      <c r="B68">
        <v>1</v>
      </c>
      <c r="C68" s="3" t="s">
        <v>361</v>
      </c>
      <c r="D68">
        <v>1</v>
      </c>
    </row>
    <row r="69" spans="1:4" x14ac:dyDescent="0.25">
      <c r="A69" s="3" t="s">
        <v>400</v>
      </c>
      <c r="B69">
        <v>1</v>
      </c>
      <c r="C69" s="3" t="s">
        <v>337</v>
      </c>
      <c r="D69">
        <v>1</v>
      </c>
    </row>
    <row r="70" spans="1:4" x14ac:dyDescent="0.25">
      <c r="A70" s="3" t="s">
        <v>247</v>
      </c>
      <c r="B70">
        <v>1</v>
      </c>
      <c r="C70" s="3" t="s">
        <v>59</v>
      </c>
      <c r="D70">
        <v>1</v>
      </c>
    </row>
    <row r="71" spans="1:4" x14ac:dyDescent="0.25">
      <c r="A71" s="3" t="s">
        <v>121</v>
      </c>
      <c r="B71">
        <v>1</v>
      </c>
      <c r="C71" s="3" t="s">
        <v>429</v>
      </c>
      <c r="D71">
        <v>1</v>
      </c>
    </row>
    <row r="72" spans="1:4" x14ac:dyDescent="0.25">
      <c r="A72" s="3" t="s">
        <v>150</v>
      </c>
      <c r="B72">
        <v>1</v>
      </c>
      <c r="C72" s="3" t="s">
        <v>159</v>
      </c>
      <c r="D72">
        <v>1</v>
      </c>
    </row>
    <row r="73" spans="1:4" x14ac:dyDescent="0.25">
      <c r="A73" s="3" t="s">
        <v>347</v>
      </c>
      <c r="B73">
        <v>1</v>
      </c>
      <c r="C73" s="3" t="s">
        <v>400</v>
      </c>
      <c r="D73">
        <v>1</v>
      </c>
    </row>
    <row r="74" spans="1:4" x14ac:dyDescent="0.25">
      <c r="A74" s="3" t="s">
        <v>426</v>
      </c>
      <c r="B74">
        <v>1</v>
      </c>
      <c r="C74" s="3" t="s">
        <v>247</v>
      </c>
      <c r="D74">
        <v>1</v>
      </c>
    </row>
    <row r="75" spans="1:4" x14ac:dyDescent="0.25">
      <c r="A75" s="3" t="s">
        <v>398</v>
      </c>
      <c r="B75">
        <v>1</v>
      </c>
      <c r="C75" s="3" t="s">
        <v>121</v>
      </c>
      <c r="D75">
        <v>1</v>
      </c>
    </row>
    <row r="76" spans="1:4" x14ac:dyDescent="0.25">
      <c r="A76" s="3" t="s">
        <v>179</v>
      </c>
      <c r="B76">
        <v>1</v>
      </c>
      <c r="C76" s="3" t="s">
        <v>150</v>
      </c>
      <c r="D76">
        <v>1</v>
      </c>
    </row>
    <row r="77" spans="1:4" x14ac:dyDescent="0.25">
      <c r="A77" s="3" t="s">
        <v>18</v>
      </c>
      <c r="B77">
        <v>1</v>
      </c>
      <c r="C77" s="3" t="s">
        <v>347</v>
      </c>
      <c r="D77">
        <v>1</v>
      </c>
    </row>
    <row r="78" spans="1:4" x14ac:dyDescent="0.25">
      <c r="A78" s="3" t="s">
        <v>275</v>
      </c>
      <c r="B78">
        <v>1</v>
      </c>
      <c r="C78" s="3" t="s">
        <v>426</v>
      </c>
      <c r="D78">
        <v>1</v>
      </c>
    </row>
    <row r="79" spans="1:4" x14ac:dyDescent="0.25">
      <c r="A79" s="3" t="s">
        <v>100</v>
      </c>
      <c r="B79">
        <v>1</v>
      </c>
      <c r="C79" s="3" t="s">
        <v>398</v>
      </c>
      <c r="D79">
        <v>1</v>
      </c>
    </row>
    <row r="80" spans="1:4" x14ac:dyDescent="0.25">
      <c r="A80" s="3" t="s">
        <v>435</v>
      </c>
      <c r="B80">
        <v>1</v>
      </c>
      <c r="C80" s="3" t="s">
        <v>179</v>
      </c>
      <c r="D80">
        <v>1</v>
      </c>
    </row>
    <row r="81" spans="1:4" x14ac:dyDescent="0.25">
      <c r="A81" s="3" t="s">
        <v>202</v>
      </c>
      <c r="B81">
        <v>4</v>
      </c>
      <c r="C81" s="3" t="s">
        <v>18</v>
      </c>
      <c r="D81">
        <v>1</v>
      </c>
    </row>
    <row r="82" spans="1:4" x14ac:dyDescent="0.25">
      <c r="A82" s="3" t="s">
        <v>287</v>
      </c>
      <c r="B82">
        <v>1</v>
      </c>
      <c r="C82" s="3" t="s">
        <v>275</v>
      </c>
      <c r="D82">
        <v>1</v>
      </c>
    </row>
    <row r="83" spans="1:4" x14ac:dyDescent="0.25">
      <c r="A83" s="3" t="s">
        <v>300</v>
      </c>
      <c r="B83">
        <v>1</v>
      </c>
      <c r="C83" s="3" t="s">
        <v>100</v>
      </c>
      <c r="D83">
        <v>1</v>
      </c>
    </row>
    <row r="84" spans="1:4" x14ac:dyDescent="0.25">
      <c r="A84" s="3" t="s">
        <v>391</v>
      </c>
      <c r="B84">
        <v>1</v>
      </c>
      <c r="C84" s="3" t="s">
        <v>435</v>
      </c>
      <c r="D84">
        <v>1</v>
      </c>
    </row>
    <row r="85" spans="1:4" x14ac:dyDescent="0.25">
      <c r="A85" s="3" t="s">
        <v>115</v>
      </c>
      <c r="B85">
        <v>1</v>
      </c>
      <c r="C85" s="3" t="s">
        <v>287</v>
      </c>
      <c r="D85">
        <v>1</v>
      </c>
    </row>
    <row r="86" spans="1:4" x14ac:dyDescent="0.25">
      <c r="A86" s="3" t="s">
        <v>326</v>
      </c>
      <c r="B86">
        <v>1</v>
      </c>
      <c r="C86" s="3" t="s">
        <v>300</v>
      </c>
      <c r="D86">
        <v>1</v>
      </c>
    </row>
    <row r="87" spans="1:4" x14ac:dyDescent="0.25">
      <c r="A87" s="3" t="s">
        <v>108</v>
      </c>
      <c r="B87">
        <v>1</v>
      </c>
      <c r="C87" s="3" t="s">
        <v>391</v>
      </c>
      <c r="D87">
        <v>1</v>
      </c>
    </row>
    <row r="88" spans="1:4" x14ac:dyDescent="0.25">
      <c r="A88" s="3" t="s">
        <v>342</v>
      </c>
      <c r="B88">
        <v>2</v>
      </c>
      <c r="C88" s="3" t="s">
        <v>115</v>
      </c>
      <c r="D88">
        <v>1</v>
      </c>
    </row>
    <row r="89" spans="1:4" x14ac:dyDescent="0.25">
      <c r="A89" s="3" t="s">
        <v>127</v>
      </c>
      <c r="B89">
        <v>3</v>
      </c>
      <c r="C89" s="3" t="s">
        <v>326</v>
      </c>
      <c r="D89">
        <v>1</v>
      </c>
    </row>
    <row r="90" spans="1:4" x14ac:dyDescent="0.25">
      <c r="A90" s="3" t="s">
        <v>364</v>
      </c>
      <c r="B90">
        <v>1</v>
      </c>
      <c r="C90" s="3" t="s">
        <v>108</v>
      </c>
      <c r="D90">
        <v>1</v>
      </c>
    </row>
    <row r="91" spans="1:4" x14ac:dyDescent="0.25">
      <c r="A91" s="3" t="s">
        <v>378</v>
      </c>
      <c r="B91">
        <v>1</v>
      </c>
      <c r="C91" s="3" t="s">
        <v>364</v>
      </c>
      <c r="D91">
        <v>1</v>
      </c>
    </row>
    <row r="92" spans="1:4" x14ac:dyDescent="0.25">
      <c r="A92" s="3" t="s">
        <v>96</v>
      </c>
      <c r="B92">
        <v>1</v>
      </c>
      <c r="C92" s="3" t="s">
        <v>378</v>
      </c>
      <c r="D92">
        <v>1</v>
      </c>
    </row>
    <row r="93" spans="1:4" x14ac:dyDescent="0.25">
      <c r="A93" s="3" t="s">
        <v>77</v>
      </c>
      <c r="B93">
        <v>5</v>
      </c>
      <c r="C93" s="3" t="s">
        <v>96</v>
      </c>
      <c r="D93">
        <v>1</v>
      </c>
    </row>
    <row r="94" spans="1:4" x14ac:dyDescent="0.25">
      <c r="A94" s="3" t="s">
        <v>144</v>
      </c>
      <c r="B94">
        <v>1</v>
      </c>
      <c r="C94" s="3" t="s">
        <v>144</v>
      </c>
      <c r="D94">
        <v>1</v>
      </c>
    </row>
    <row r="95" spans="1:4" x14ac:dyDescent="0.25">
      <c r="A95" s="3" t="s">
        <v>320</v>
      </c>
      <c r="B95">
        <v>1</v>
      </c>
      <c r="C95" s="3" t="s">
        <v>320</v>
      </c>
      <c r="D95">
        <v>1</v>
      </c>
    </row>
    <row r="96" spans="1:4" x14ac:dyDescent="0.25">
      <c r="A96" s="3" t="s">
        <v>167</v>
      </c>
      <c r="B96">
        <v>1</v>
      </c>
      <c r="C96" s="3" t="s">
        <v>167</v>
      </c>
      <c r="D96">
        <v>1</v>
      </c>
    </row>
    <row r="97" spans="1:4" x14ac:dyDescent="0.25">
      <c r="A97" s="3" t="s">
        <v>315</v>
      </c>
      <c r="B97">
        <v>1</v>
      </c>
      <c r="C97" s="3" t="s">
        <v>315</v>
      </c>
      <c r="D97">
        <v>1</v>
      </c>
    </row>
    <row r="98" spans="1:4" x14ac:dyDescent="0.25">
      <c r="A98" s="3" t="s">
        <v>413</v>
      </c>
      <c r="B98">
        <v>144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9E81-FF4C-46A6-92F8-D7A57162D347}">
  <dimension ref="A3:D128"/>
  <sheetViews>
    <sheetView topLeftCell="A26" workbookViewId="0">
      <selection activeCell="N29" sqref="N29"/>
    </sheetView>
  </sheetViews>
  <sheetFormatPr defaultRowHeight="15" x14ac:dyDescent="0.25"/>
  <cols>
    <col min="1" max="1" width="65.140625" bestFit="1" customWidth="1"/>
    <col min="2" max="2" width="18.85546875" bestFit="1" customWidth="1"/>
    <col min="3" max="3" width="11.42578125" customWidth="1"/>
  </cols>
  <sheetData>
    <row r="3" spans="1:2" x14ac:dyDescent="0.25">
      <c r="A3" s="2" t="s">
        <v>410</v>
      </c>
      <c r="B3" t="s">
        <v>414</v>
      </c>
    </row>
    <row r="4" spans="1:2" x14ac:dyDescent="0.25">
      <c r="A4" s="3" t="s">
        <v>50</v>
      </c>
      <c r="B4">
        <v>6</v>
      </c>
    </row>
    <row r="5" spans="1:2" x14ac:dyDescent="0.25">
      <c r="A5" s="3" t="s">
        <v>253</v>
      </c>
      <c r="B5">
        <v>1</v>
      </c>
    </row>
    <row r="6" spans="1:2" x14ac:dyDescent="0.25">
      <c r="A6" s="3" t="s">
        <v>299</v>
      </c>
      <c r="B6">
        <v>1</v>
      </c>
    </row>
    <row r="7" spans="1:2" x14ac:dyDescent="0.25">
      <c r="A7" s="3" t="s">
        <v>240</v>
      </c>
      <c r="B7">
        <v>1</v>
      </c>
    </row>
    <row r="8" spans="1:2" x14ac:dyDescent="0.25">
      <c r="A8" s="3" t="s">
        <v>336</v>
      </c>
      <c r="B8">
        <v>1</v>
      </c>
    </row>
    <row r="9" spans="1:2" x14ac:dyDescent="0.25">
      <c r="A9" s="3" t="s">
        <v>62</v>
      </c>
      <c r="B9">
        <v>1</v>
      </c>
    </row>
    <row r="10" spans="1:2" x14ac:dyDescent="0.25">
      <c r="A10" s="3" t="s">
        <v>214</v>
      </c>
      <c r="B10">
        <v>2</v>
      </c>
    </row>
    <row r="11" spans="1:2" x14ac:dyDescent="0.25">
      <c r="A11" s="3" t="s">
        <v>120</v>
      </c>
      <c r="B11">
        <v>1</v>
      </c>
    </row>
    <row r="12" spans="1:2" x14ac:dyDescent="0.25">
      <c r="A12" s="3" t="s">
        <v>284</v>
      </c>
      <c r="B12">
        <v>1</v>
      </c>
    </row>
    <row r="13" spans="1:2" x14ac:dyDescent="0.25">
      <c r="A13" s="3" t="s">
        <v>170</v>
      </c>
      <c r="B13">
        <v>1</v>
      </c>
    </row>
    <row r="14" spans="1:2" x14ac:dyDescent="0.25">
      <c r="A14" s="3" t="s">
        <v>226</v>
      </c>
      <c r="B14">
        <v>1</v>
      </c>
    </row>
    <row r="15" spans="1:2" x14ac:dyDescent="0.25">
      <c r="A15" s="3" t="s">
        <v>282</v>
      </c>
      <c r="B15">
        <v>1</v>
      </c>
    </row>
    <row r="16" spans="1:2" x14ac:dyDescent="0.25">
      <c r="A16" s="3" t="s">
        <v>376</v>
      </c>
      <c r="B16">
        <v>1</v>
      </c>
    </row>
    <row r="17" spans="1:4" x14ac:dyDescent="0.25">
      <c r="A17" s="3" t="s">
        <v>46</v>
      </c>
      <c r="B17">
        <v>1</v>
      </c>
    </row>
    <row r="18" spans="1:4" x14ac:dyDescent="0.25">
      <c r="A18" s="3" t="s">
        <v>192</v>
      </c>
      <c r="B18">
        <v>1</v>
      </c>
    </row>
    <row r="19" spans="1:4" x14ac:dyDescent="0.25">
      <c r="A19" s="3" t="s">
        <v>205</v>
      </c>
      <c r="B19">
        <v>1</v>
      </c>
    </row>
    <row r="20" spans="1:4" x14ac:dyDescent="0.25">
      <c r="A20" s="3" t="s">
        <v>164</v>
      </c>
      <c r="B20">
        <v>4</v>
      </c>
    </row>
    <row r="21" spans="1:4" x14ac:dyDescent="0.25">
      <c r="A21" s="3" t="s">
        <v>266</v>
      </c>
      <c r="B21">
        <v>3</v>
      </c>
    </row>
    <row r="22" spans="1:4" x14ac:dyDescent="0.25">
      <c r="A22" s="3" t="s">
        <v>384</v>
      </c>
      <c r="B22">
        <v>1</v>
      </c>
    </row>
    <row r="23" spans="1:4" x14ac:dyDescent="0.25">
      <c r="A23" s="3" t="s">
        <v>58</v>
      </c>
      <c r="B23">
        <v>1</v>
      </c>
    </row>
    <row r="24" spans="1:4" x14ac:dyDescent="0.25">
      <c r="A24" s="3" t="s">
        <v>357</v>
      </c>
      <c r="B24">
        <v>1</v>
      </c>
    </row>
    <row r="25" spans="1:4" x14ac:dyDescent="0.25">
      <c r="A25" s="3" t="s">
        <v>237</v>
      </c>
      <c r="B25">
        <v>1</v>
      </c>
      <c r="C25" t="s">
        <v>3</v>
      </c>
      <c r="D25" t="s">
        <v>439</v>
      </c>
    </row>
    <row r="26" spans="1:4" x14ac:dyDescent="0.25">
      <c r="A26" s="3" t="s">
        <v>218</v>
      </c>
      <c r="B26">
        <v>1</v>
      </c>
      <c r="C26" s="3" t="s">
        <v>50</v>
      </c>
      <c r="D26">
        <v>6</v>
      </c>
    </row>
    <row r="27" spans="1:4" x14ac:dyDescent="0.25">
      <c r="A27" s="3" t="s">
        <v>307</v>
      </c>
      <c r="B27">
        <v>1</v>
      </c>
      <c r="C27" s="3" t="s">
        <v>85</v>
      </c>
      <c r="D27">
        <v>6</v>
      </c>
    </row>
    <row r="28" spans="1:4" x14ac:dyDescent="0.25">
      <c r="A28" s="3" t="s">
        <v>366</v>
      </c>
      <c r="B28">
        <v>1</v>
      </c>
      <c r="C28" s="3" t="s">
        <v>196</v>
      </c>
      <c r="D28">
        <v>6</v>
      </c>
    </row>
    <row r="29" spans="1:4" x14ac:dyDescent="0.25">
      <c r="A29" s="3" t="s">
        <v>38</v>
      </c>
      <c r="B29">
        <v>1</v>
      </c>
      <c r="C29" s="3" t="s">
        <v>9</v>
      </c>
      <c r="D29">
        <v>5</v>
      </c>
    </row>
    <row r="30" spans="1:4" x14ac:dyDescent="0.25">
      <c r="A30" s="3" t="s">
        <v>377</v>
      </c>
      <c r="B30">
        <v>1</v>
      </c>
      <c r="C30" s="3" t="s">
        <v>73</v>
      </c>
      <c r="D30">
        <v>5</v>
      </c>
    </row>
    <row r="31" spans="1:4" x14ac:dyDescent="0.25">
      <c r="A31" s="3" t="s">
        <v>327</v>
      </c>
      <c r="B31">
        <v>1</v>
      </c>
      <c r="C31" s="3" t="s">
        <v>164</v>
      </c>
      <c r="D31">
        <v>4</v>
      </c>
    </row>
    <row r="32" spans="1:4" x14ac:dyDescent="0.25">
      <c r="A32" s="3" t="s">
        <v>274</v>
      </c>
      <c r="B32">
        <v>1</v>
      </c>
      <c r="C32" s="3" t="s">
        <v>156</v>
      </c>
      <c r="D32">
        <v>4</v>
      </c>
    </row>
    <row r="33" spans="1:4" x14ac:dyDescent="0.25">
      <c r="A33" s="3" t="s">
        <v>246</v>
      </c>
      <c r="B33">
        <v>1</v>
      </c>
      <c r="C33" s="3" t="s">
        <v>21</v>
      </c>
      <c r="D33">
        <v>4</v>
      </c>
    </row>
    <row r="34" spans="1:4" x14ac:dyDescent="0.25">
      <c r="A34" s="3" t="s">
        <v>156</v>
      </c>
      <c r="B34">
        <v>4</v>
      </c>
      <c r="C34" s="3" t="s">
        <v>266</v>
      </c>
      <c r="D34">
        <v>3</v>
      </c>
    </row>
    <row r="35" spans="1:4" x14ac:dyDescent="0.25">
      <c r="A35" s="3" t="s">
        <v>107</v>
      </c>
      <c r="B35">
        <v>1</v>
      </c>
      <c r="C35" s="3" t="s">
        <v>214</v>
      </c>
      <c r="D35">
        <v>2</v>
      </c>
    </row>
    <row r="36" spans="1:4" x14ac:dyDescent="0.25">
      <c r="A36" s="3" t="s">
        <v>123</v>
      </c>
      <c r="B36">
        <v>1</v>
      </c>
      <c r="C36" s="3" t="s">
        <v>291</v>
      </c>
      <c r="D36">
        <v>2</v>
      </c>
    </row>
    <row r="37" spans="1:4" x14ac:dyDescent="0.25">
      <c r="A37" s="3" t="s">
        <v>212</v>
      </c>
      <c r="B37">
        <v>1</v>
      </c>
      <c r="C37" s="3" t="s">
        <v>432</v>
      </c>
      <c r="D37">
        <v>2</v>
      </c>
    </row>
    <row r="38" spans="1:4" x14ac:dyDescent="0.25">
      <c r="A38" s="3" t="s">
        <v>399</v>
      </c>
      <c r="B38">
        <v>1</v>
      </c>
      <c r="C38" s="3" t="s">
        <v>147</v>
      </c>
      <c r="D38">
        <v>2</v>
      </c>
    </row>
    <row r="39" spans="1:4" x14ac:dyDescent="0.25">
      <c r="A39" s="3" t="s">
        <v>13</v>
      </c>
      <c r="B39">
        <v>1</v>
      </c>
      <c r="C39" s="3" t="s">
        <v>161</v>
      </c>
      <c r="D39">
        <v>2</v>
      </c>
    </row>
    <row r="40" spans="1:4" x14ac:dyDescent="0.25">
      <c r="A40" s="3" t="s">
        <v>314</v>
      </c>
      <c r="B40">
        <v>1</v>
      </c>
      <c r="C40" s="3" t="s">
        <v>17</v>
      </c>
      <c r="D40">
        <v>2</v>
      </c>
    </row>
    <row r="41" spans="1:4" x14ac:dyDescent="0.25">
      <c r="A41" s="3" t="s">
        <v>305</v>
      </c>
      <c r="B41">
        <v>1</v>
      </c>
      <c r="C41" s="3" t="s">
        <v>181</v>
      </c>
      <c r="D41">
        <v>2</v>
      </c>
    </row>
    <row r="42" spans="1:4" x14ac:dyDescent="0.25">
      <c r="A42" s="3" t="s">
        <v>291</v>
      </c>
      <c r="B42">
        <v>2</v>
      </c>
      <c r="C42" s="3" t="s">
        <v>253</v>
      </c>
      <c r="D42">
        <v>1</v>
      </c>
    </row>
    <row r="43" spans="1:4" x14ac:dyDescent="0.25">
      <c r="A43" s="3" t="s">
        <v>334</v>
      </c>
      <c r="B43">
        <v>1</v>
      </c>
      <c r="C43" s="3" t="s">
        <v>299</v>
      </c>
      <c r="D43">
        <v>1</v>
      </c>
    </row>
    <row r="44" spans="1:4" x14ac:dyDescent="0.25">
      <c r="A44" s="3" t="s">
        <v>185</v>
      </c>
      <c r="B44">
        <v>1</v>
      </c>
      <c r="C44" s="3" t="s">
        <v>240</v>
      </c>
      <c r="D44">
        <v>1</v>
      </c>
    </row>
    <row r="45" spans="1:4" x14ac:dyDescent="0.25">
      <c r="A45" s="3" t="s">
        <v>21</v>
      </c>
      <c r="B45">
        <v>4</v>
      </c>
      <c r="C45" s="3" t="s">
        <v>336</v>
      </c>
      <c r="D45">
        <v>1</v>
      </c>
    </row>
    <row r="46" spans="1:4" x14ac:dyDescent="0.25">
      <c r="A46" s="3" t="s">
        <v>249</v>
      </c>
      <c r="B46">
        <v>1</v>
      </c>
      <c r="C46" s="3" t="s">
        <v>62</v>
      </c>
      <c r="D46">
        <v>1</v>
      </c>
    </row>
    <row r="47" spans="1:4" x14ac:dyDescent="0.25">
      <c r="A47" s="3" t="s">
        <v>79</v>
      </c>
      <c r="B47">
        <v>1</v>
      </c>
      <c r="C47" s="3" t="s">
        <v>120</v>
      </c>
      <c r="D47">
        <v>1</v>
      </c>
    </row>
    <row r="48" spans="1:4" x14ac:dyDescent="0.25">
      <c r="A48" s="3" t="s">
        <v>432</v>
      </c>
      <c r="B48">
        <v>2</v>
      </c>
      <c r="C48" s="3" t="s">
        <v>284</v>
      </c>
      <c r="D48">
        <v>1</v>
      </c>
    </row>
    <row r="49" spans="1:4" x14ac:dyDescent="0.25">
      <c r="A49" s="3" t="s">
        <v>134</v>
      </c>
      <c r="B49">
        <v>1</v>
      </c>
      <c r="C49" s="3" t="s">
        <v>170</v>
      </c>
      <c r="D49">
        <v>1</v>
      </c>
    </row>
    <row r="50" spans="1:4" x14ac:dyDescent="0.25">
      <c r="A50" s="3" t="s">
        <v>258</v>
      </c>
      <c r="B50">
        <v>1</v>
      </c>
      <c r="C50" s="3" t="s">
        <v>226</v>
      </c>
      <c r="D50">
        <v>1</v>
      </c>
    </row>
    <row r="51" spans="1:4" x14ac:dyDescent="0.25">
      <c r="A51" s="3" t="s">
        <v>188</v>
      </c>
      <c r="B51">
        <v>1</v>
      </c>
      <c r="C51" s="3" t="s">
        <v>282</v>
      </c>
      <c r="D51">
        <v>1</v>
      </c>
    </row>
    <row r="52" spans="1:4" x14ac:dyDescent="0.25">
      <c r="A52" s="3" t="s">
        <v>176</v>
      </c>
      <c r="B52">
        <v>1</v>
      </c>
      <c r="C52" s="3" t="s">
        <v>376</v>
      </c>
      <c r="D52">
        <v>1</v>
      </c>
    </row>
    <row r="53" spans="1:4" x14ac:dyDescent="0.25">
      <c r="A53" s="3" t="s">
        <v>147</v>
      </c>
      <c r="B53">
        <v>2</v>
      </c>
      <c r="C53" s="3" t="s">
        <v>46</v>
      </c>
      <c r="D53">
        <v>1</v>
      </c>
    </row>
    <row r="54" spans="1:4" x14ac:dyDescent="0.25">
      <c r="A54" s="3" t="s">
        <v>350</v>
      </c>
      <c r="B54">
        <v>1</v>
      </c>
      <c r="C54" s="3" t="s">
        <v>192</v>
      </c>
      <c r="D54">
        <v>1</v>
      </c>
    </row>
    <row r="55" spans="1:4" x14ac:dyDescent="0.25">
      <c r="A55" s="3" t="s">
        <v>428</v>
      </c>
      <c r="B55">
        <v>1</v>
      </c>
      <c r="C55" s="3" t="s">
        <v>205</v>
      </c>
      <c r="D55">
        <v>1</v>
      </c>
    </row>
    <row r="56" spans="1:4" x14ac:dyDescent="0.25">
      <c r="A56" s="3" t="s">
        <v>390</v>
      </c>
      <c r="B56">
        <v>1</v>
      </c>
      <c r="C56" s="3" t="s">
        <v>384</v>
      </c>
      <c r="D56">
        <v>1</v>
      </c>
    </row>
    <row r="57" spans="1:4" x14ac:dyDescent="0.25">
      <c r="A57" s="3" t="s">
        <v>9</v>
      </c>
      <c r="B57">
        <v>5</v>
      </c>
      <c r="C57" s="3" t="s">
        <v>58</v>
      </c>
      <c r="D57">
        <v>1</v>
      </c>
    </row>
    <row r="58" spans="1:4" x14ac:dyDescent="0.25">
      <c r="A58" s="3" t="s">
        <v>382</v>
      </c>
      <c r="B58">
        <v>1</v>
      </c>
      <c r="C58" s="3" t="s">
        <v>357</v>
      </c>
      <c r="D58">
        <v>1</v>
      </c>
    </row>
    <row r="59" spans="1:4" x14ac:dyDescent="0.25">
      <c r="A59" s="3" t="s">
        <v>436</v>
      </c>
      <c r="B59">
        <v>1</v>
      </c>
      <c r="C59" s="3" t="s">
        <v>237</v>
      </c>
      <c r="D59">
        <v>1</v>
      </c>
    </row>
    <row r="60" spans="1:4" x14ac:dyDescent="0.25">
      <c r="A60" s="3" t="s">
        <v>232</v>
      </c>
      <c r="B60">
        <v>1</v>
      </c>
      <c r="C60" s="3" t="s">
        <v>218</v>
      </c>
      <c r="D60">
        <v>1</v>
      </c>
    </row>
    <row r="61" spans="1:4" x14ac:dyDescent="0.25">
      <c r="A61" s="3" t="s">
        <v>373</v>
      </c>
      <c r="B61">
        <v>1</v>
      </c>
      <c r="C61" s="3" t="s">
        <v>307</v>
      </c>
      <c r="D61">
        <v>1</v>
      </c>
    </row>
    <row r="62" spans="1:4" x14ac:dyDescent="0.25">
      <c r="A62" s="3" t="s">
        <v>394</v>
      </c>
      <c r="B62">
        <v>1</v>
      </c>
      <c r="C62" s="3" t="s">
        <v>366</v>
      </c>
      <c r="D62">
        <v>1</v>
      </c>
    </row>
    <row r="63" spans="1:4" x14ac:dyDescent="0.25">
      <c r="A63" s="3" t="s">
        <v>141</v>
      </c>
      <c r="B63">
        <v>1</v>
      </c>
      <c r="C63" s="3" t="s">
        <v>38</v>
      </c>
      <c r="D63">
        <v>1</v>
      </c>
    </row>
    <row r="64" spans="1:4" x14ac:dyDescent="0.25">
      <c r="A64" s="3" t="s">
        <v>423</v>
      </c>
      <c r="B64">
        <v>1</v>
      </c>
      <c r="C64" s="3" t="s">
        <v>377</v>
      </c>
      <c r="D64">
        <v>1</v>
      </c>
    </row>
    <row r="65" spans="1:4" x14ac:dyDescent="0.25">
      <c r="A65" s="3" t="s">
        <v>68</v>
      </c>
      <c r="B65">
        <v>1</v>
      </c>
      <c r="C65" s="3" t="s">
        <v>327</v>
      </c>
      <c r="D65">
        <v>1</v>
      </c>
    </row>
    <row r="66" spans="1:4" x14ac:dyDescent="0.25">
      <c r="A66" s="3" t="s">
        <v>92</v>
      </c>
      <c r="B66">
        <v>1</v>
      </c>
      <c r="C66" s="3" t="s">
        <v>274</v>
      </c>
      <c r="D66">
        <v>1</v>
      </c>
    </row>
    <row r="67" spans="1:4" x14ac:dyDescent="0.25">
      <c r="A67" s="3" t="s">
        <v>424</v>
      </c>
      <c r="B67">
        <v>1</v>
      </c>
      <c r="C67" s="3" t="s">
        <v>246</v>
      </c>
      <c r="D67">
        <v>1</v>
      </c>
    </row>
    <row r="68" spans="1:4" x14ac:dyDescent="0.25">
      <c r="A68" s="3" t="s">
        <v>335</v>
      </c>
      <c r="B68">
        <v>1</v>
      </c>
      <c r="C68" s="3" t="s">
        <v>107</v>
      </c>
      <c r="D68">
        <v>1</v>
      </c>
    </row>
    <row r="69" spans="1:4" x14ac:dyDescent="0.25">
      <c r="A69" s="3" t="s">
        <v>397</v>
      </c>
      <c r="B69">
        <v>1</v>
      </c>
      <c r="C69" s="3" t="s">
        <v>123</v>
      </c>
      <c r="D69">
        <v>1</v>
      </c>
    </row>
    <row r="70" spans="1:4" x14ac:dyDescent="0.25">
      <c r="A70" s="3" t="s">
        <v>25</v>
      </c>
      <c r="B70">
        <v>1</v>
      </c>
      <c r="C70" s="3" t="s">
        <v>212</v>
      </c>
      <c r="D70">
        <v>1</v>
      </c>
    </row>
    <row r="71" spans="1:4" x14ac:dyDescent="0.25">
      <c r="A71" s="3" t="s">
        <v>380</v>
      </c>
      <c r="B71">
        <v>1</v>
      </c>
      <c r="C71" s="3" t="s">
        <v>399</v>
      </c>
      <c r="D71">
        <v>1</v>
      </c>
    </row>
    <row r="72" spans="1:4" x14ac:dyDescent="0.25">
      <c r="A72" s="3" t="s">
        <v>208</v>
      </c>
      <c r="B72">
        <v>1</v>
      </c>
      <c r="C72" s="3" t="s">
        <v>13</v>
      </c>
      <c r="D72">
        <v>1</v>
      </c>
    </row>
    <row r="73" spans="1:4" x14ac:dyDescent="0.25">
      <c r="A73" s="3" t="s">
        <v>278</v>
      </c>
      <c r="B73">
        <v>1</v>
      </c>
      <c r="C73" s="3" t="s">
        <v>314</v>
      </c>
      <c r="D73">
        <v>1</v>
      </c>
    </row>
    <row r="74" spans="1:4" x14ac:dyDescent="0.25">
      <c r="A74" s="3" t="s">
        <v>437</v>
      </c>
      <c r="B74">
        <v>1</v>
      </c>
      <c r="C74" s="3" t="s">
        <v>305</v>
      </c>
      <c r="D74">
        <v>1</v>
      </c>
    </row>
    <row r="75" spans="1:4" x14ac:dyDescent="0.25">
      <c r="A75" s="3" t="s">
        <v>438</v>
      </c>
      <c r="B75">
        <v>1</v>
      </c>
      <c r="C75" s="3" t="s">
        <v>334</v>
      </c>
      <c r="D75">
        <v>1</v>
      </c>
    </row>
    <row r="76" spans="1:4" x14ac:dyDescent="0.25">
      <c r="A76" s="3" t="s">
        <v>161</v>
      </c>
      <c r="B76">
        <v>2</v>
      </c>
      <c r="C76" s="3" t="s">
        <v>185</v>
      </c>
      <c r="D76">
        <v>1</v>
      </c>
    </row>
    <row r="77" spans="1:4" x14ac:dyDescent="0.25">
      <c r="A77" s="3" t="s">
        <v>103</v>
      </c>
      <c r="B77">
        <v>1</v>
      </c>
      <c r="C77" s="3" t="s">
        <v>249</v>
      </c>
      <c r="D77">
        <v>1</v>
      </c>
    </row>
    <row r="78" spans="1:4" x14ac:dyDescent="0.25">
      <c r="A78" s="3" t="s">
        <v>76</v>
      </c>
      <c r="B78">
        <v>1</v>
      </c>
      <c r="C78" s="3" t="s">
        <v>79</v>
      </c>
      <c r="D78">
        <v>1</v>
      </c>
    </row>
    <row r="79" spans="1:4" x14ac:dyDescent="0.25">
      <c r="A79" s="3" t="s">
        <v>130</v>
      </c>
      <c r="B79">
        <v>1</v>
      </c>
      <c r="C79" s="3" t="s">
        <v>134</v>
      </c>
      <c r="D79">
        <v>1</v>
      </c>
    </row>
    <row r="80" spans="1:4" x14ac:dyDescent="0.25">
      <c r="A80" s="3" t="s">
        <v>111</v>
      </c>
      <c r="B80">
        <v>1</v>
      </c>
      <c r="C80" s="3" t="s">
        <v>258</v>
      </c>
      <c r="D80">
        <v>1</v>
      </c>
    </row>
    <row r="81" spans="1:4" x14ac:dyDescent="0.25">
      <c r="A81" s="3" t="s">
        <v>360</v>
      </c>
      <c r="B81">
        <v>1</v>
      </c>
      <c r="C81" s="3" t="s">
        <v>188</v>
      </c>
      <c r="D81">
        <v>1</v>
      </c>
    </row>
    <row r="82" spans="1:4" x14ac:dyDescent="0.25">
      <c r="A82" s="3" t="s">
        <v>42</v>
      </c>
      <c r="B82">
        <v>1</v>
      </c>
      <c r="C82" s="3" t="s">
        <v>176</v>
      </c>
      <c r="D82">
        <v>1</v>
      </c>
    </row>
    <row r="83" spans="1:4" x14ac:dyDescent="0.25">
      <c r="A83" s="3" t="s">
        <v>173</v>
      </c>
      <c r="B83">
        <v>1</v>
      </c>
      <c r="C83" s="3" t="s">
        <v>350</v>
      </c>
      <c r="D83">
        <v>1</v>
      </c>
    </row>
    <row r="84" spans="1:4" x14ac:dyDescent="0.25">
      <c r="A84" s="3" t="s">
        <v>95</v>
      </c>
      <c r="B84">
        <v>1</v>
      </c>
      <c r="C84" s="3" t="s">
        <v>428</v>
      </c>
      <c r="D84">
        <v>1</v>
      </c>
    </row>
    <row r="85" spans="1:4" x14ac:dyDescent="0.25">
      <c r="A85" s="3" t="s">
        <v>331</v>
      </c>
      <c r="B85">
        <v>1</v>
      </c>
      <c r="C85" s="3" t="s">
        <v>390</v>
      </c>
      <c r="D85">
        <v>1</v>
      </c>
    </row>
    <row r="86" spans="1:4" x14ac:dyDescent="0.25">
      <c r="A86" s="3" t="s">
        <v>82</v>
      </c>
      <c r="B86">
        <v>1</v>
      </c>
      <c r="C86" s="3" t="s">
        <v>382</v>
      </c>
      <c r="D86">
        <v>1</v>
      </c>
    </row>
    <row r="87" spans="1:4" x14ac:dyDescent="0.25">
      <c r="A87" s="3" t="s">
        <v>286</v>
      </c>
      <c r="B87">
        <v>1</v>
      </c>
      <c r="C87" s="3" t="s">
        <v>436</v>
      </c>
      <c r="D87">
        <v>1</v>
      </c>
    </row>
    <row r="88" spans="1:4" x14ac:dyDescent="0.25">
      <c r="A88" s="3" t="s">
        <v>325</v>
      </c>
      <c r="B88">
        <v>1</v>
      </c>
      <c r="C88" s="3" t="s">
        <v>232</v>
      </c>
      <c r="D88">
        <v>1</v>
      </c>
    </row>
    <row r="89" spans="1:4" x14ac:dyDescent="0.25">
      <c r="A89" s="3" t="s">
        <v>354</v>
      </c>
      <c r="B89">
        <v>1</v>
      </c>
      <c r="C89" s="3" t="s">
        <v>373</v>
      </c>
      <c r="D89">
        <v>1</v>
      </c>
    </row>
    <row r="90" spans="1:4" x14ac:dyDescent="0.25">
      <c r="A90" s="3" t="s">
        <v>323</v>
      </c>
      <c r="B90">
        <v>1</v>
      </c>
      <c r="C90" s="3" t="s">
        <v>394</v>
      </c>
      <c r="D90">
        <v>1</v>
      </c>
    </row>
    <row r="91" spans="1:4" x14ac:dyDescent="0.25">
      <c r="A91" s="3" t="s">
        <v>201</v>
      </c>
      <c r="B91">
        <v>1</v>
      </c>
      <c r="C91" s="3" t="s">
        <v>141</v>
      </c>
      <c r="D91">
        <v>1</v>
      </c>
    </row>
    <row r="92" spans="1:4" x14ac:dyDescent="0.25">
      <c r="A92" s="3" t="s">
        <v>126</v>
      </c>
      <c r="B92">
        <v>1</v>
      </c>
      <c r="C92" s="3" t="s">
        <v>423</v>
      </c>
      <c r="D92">
        <v>1</v>
      </c>
    </row>
    <row r="93" spans="1:4" x14ac:dyDescent="0.25">
      <c r="A93" s="3" t="s">
        <v>54</v>
      </c>
      <c r="B93">
        <v>1</v>
      </c>
      <c r="C93" s="3" t="s">
        <v>68</v>
      </c>
      <c r="D93">
        <v>1</v>
      </c>
    </row>
    <row r="94" spans="1:4" x14ac:dyDescent="0.25">
      <c r="A94" s="3" t="s">
        <v>17</v>
      </c>
      <c r="B94">
        <v>2</v>
      </c>
      <c r="C94" s="3" t="s">
        <v>92</v>
      </c>
      <c r="D94">
        <v>1</v>
      </c>
    </row>
    <row r="95" spans="1:4" x14ac:dyDescent="0.25">
      <c r="A95" s="3" t="s">
        <v>352</v>
      </c>
      <c r="B95">
        <v>1</v>
      </c>
      <c r="C95" s="3" t="s">
        <v>424</v>
      </c>
      <c r="D95">
        <v>1</v>
      </c>
    </row>
    <row r="96" spans="1:4" x14ac:dyDescent="0.25">
      <c r="A96" s="3" t="s">
        <v>402</v>
      </c>
      <c r="B96">
        <v>1</v>
      </c>
      <c r="C96" s="3" t="s">
        <v>335</v>
      </c>
      <c r="D96">
        <v>1</v>
      </c>
    </row>
    <row r="97" spans="1:4" x14ac:dyDescent="0.25">
      <c r="A97" s="3" t="s">
        <v>73</v>
      </c>
      <c r="B97">
        <v>5</v>
      </c>
      <c r="C97" s="3" t="s">
        <v>397</v>
      </c>
      <c r="D97">
        <v>1</v>
      </c>
    </row>
    <row r="98" spans="1:4" x14ac:dyDescent="0.25">
      <c r="A98" s="3" t="s">
        <v>319</v>
      </c>
      <c r="B98">
        <v>1</v>
      </c>
      <c r="C98" s="3" t="s">
        <v>25</v>
      </c>
      <c r="D98">
        <v>1</v>
      </c>
    </row>
    <row r="99" spans="1:4" x14ac:dyDescent="0.25">
      <c r="A99" s="3" t="s">
        <v>158</v>
      </c>
      <c r="B99">
        <v>1</v>
      </c>
      <c r="C99" s="3" t="s">
        <v>380</v>
      </c>
      <c r="D99">
        <v>1</v>
      </c>
    </row>
    <row r="100" spans="1:4" x14ac:dyDescent="0.25">
      <c r="A100" s="3" t="s">
        <v>153</v>
      </c>
      <c r="B100">
        <v>1</v>
      </c>
      <c r="C100" s="3" t="s">
        <v>208</v>
      </c>
      <c r="D100">
        <v>1</v>
      </c>
    </row>
    <row r="101" spans="1:4" x14ac:dyDescent="0.25">
      <c r="A101" s="3" t="s">
        <v>85</v>
      </c>
      <c r="B101">
        <v>6</v>
      </c>
      <c r="C101" s="3" t="s">
        <v>278</v>
      </c>
      <c r="D101">
        <v>1</v>
      </c>
    </row>
    <row r="102" spans="1:4" x14ac:dyDescent="0.25">
      <c r="A102" s="3" t="s">
        <v>166</v>
      </c>
      <c r="B102">
        <v>1</v>
      </c>
      <c r="C102" s="3" t="s">
        <v>437</v>
      </c>
      <c r="D102">
        <v>1</v>
      </c>
    </row>
    <row r="103" spans="1:4" x14ac:dyDescent="0.25">
      <c r="A103" s="3" t="s">
        <v>99</v>
      </c>
      <c r="B103">
        <v>1</v>
      </c>
      <c r="C103" s="3" t="s">
        <v>438</v>
      </c>
      <c r="D103">
        <v>1</v>
      </c>
    </row>
    <row r="104" spans="1:4" x14ac:dyDescent="0.25">
      <c r="A104" s="3" t="s">
        <v>196</v>
      </c>
      <c r="B104">
        <v>6</v>
      </c>
      <c r="C104" s="3" t="s">
        <v>103</v>
      </c>
      <c r="D104">
        <v>1</v>
      </c>
    </row>
    <row r="105" spans="1:4" x14ac:dyDescent="0.25">
      <c r="A105" s="3" t="s">
        <v>181</v>
      </c>
      <c r="B105">
        <v>2</v>
      </c>
      <c r="C105" s="3" t="s">
        <v>76</v>
      </c>
      <c r="D105">
        <v>1</v>
      </c>
    </row>
    <row r="106" spans="1:4" x14ac:dyDescent="0.25">
      <c r="A106" s="3" t="s">
        <v>271</v>
      </c>
      <c r="B106">
        <v>1</v>
      </c>
      <c r="C106" s="3" t="s">
        <v>130</v>
      </c>
      <c r="D106">
        <v>1</v>
      </c>
    </row>
    <row r="107" spans="1:4" x14ac:dyDescent="0.25">
      <c r="A107" s="3" t="s">
        <v>413</v>
      </c>
      <c r="B107">
        <v>144</v>
      </c>
      <c r="C107" s="3" t="s">
        <v>111</v>
      </c>
      <c r="D107">
        <v>1</v>
      </c>
    </row>
    <row r="108" spans="1:4" x14ac:dyDescent="0.25">
      <c r="C108" s="3" t="s">
        <v>360</v>
      </c>
      <c r="D108">
        <v>1</v>
      </c>
    </row>
    <row r="109" spans="1:4" x14ac:dyDescent="0.25">
      <c r="C109" s="3" t="s">
        <v>42</v>
      </c>
      <c r="D109">
        <v>1</v>
      </c>
    </row>
    <row r="110" spans="1:4" x14ac:dyDescent="0.25">
      <c r="C110" s="3" t="s">
        <v>173</v>
      </c>
      <c r="D110">
        <v>1</v>
      </c>
    </row>
    <row r="111" spans="1:4" x14ac:dyDescent="0.25">
      <c r="C111" s="3" t="s">
        <v>95</v>
      </c>
      <c r="D111">
        <v>1</v>
      </c>
    </row>
    <row r="112" spans="1:4" x14ac:dyDescent="0.25">
      <c r="C112" s="3" t="s">
        <v>331</v>
      </c>
      <c r="D112">
        <v>1</v>
      </c>
    </row>
    <row r="113" spans="3:4" x14ac:dyDescent="0.25">
      <c r="C113" s="3" t="s">
        <v>82</v>
      </c>
      <c r="D113">
        <v>1</v>
      </c>
    </row>
    <row r="114" spans="3:4" x14ac:dyDescent="0.25">
      <c r="C114" s="3" t="s">
        <v>286</v>
      </c>
      <c r="D114">
        <v>1</v>
      </c>
    </row>
    <row r="115" spans="3:4" x14ac:dyDescent="0.25">
      <c r="C115" s="3" t="s">
        <v>325</v>
      </c>
      <c r="D115">
        <v>1</v>
      </c>
    </row>
    <row r="116" spans="3:4" x14ac:dyDescent="0.25">
      <c r="C116" s="3" t="s">
        <v>354</v>
      </c>
      <c r="D116">
        <v>1</v>
      </c>
    </row>
    <row r="117" spans="3:4" x14ac:dyDescent="0.25">
      <c r="C117" s="3" t="s">
        <v>323</v>
      </c>
      <c r="D117">
        <v>1</v>
      </c>
    </row>
    <row r="118" spans="3:4" x14ac:dyDescent="0.25">
      <c r="C118" s="3" t="s">
        <v>201</v>
      </c>
      <c r="D118">
        <v>1</v>
      </c>
    </row>
    <row r="119" spans="3:4" x14ac:dyDescent="0.25">
      <c r="C119" s="3" t="s">
        <v>126</v>
      </c>
      <c r="D119">
        <v>1</v>
      </c>
    </row>
    <row r="120" spans="3:4" x14ac:dyDescent="0.25">
      <c r="C120" s="3" t="s">
        <v>54</v>
      </c>
      <c r="D120">
        <v>1</v>
      </c>
    </row>
    <row r="121" spans="3:4" x14ac:dyDescent="0.25">
      <c r="C121" s="3" t="s">
        <v>352</v>
      </c>
      <c r="D121">
        <v>1</v>
      </c>
    </row>
    <row r="122" spans="3:4" x14ac:dyDescent="0.25">
      <c r="C122" s="3" t="s">
        <v>402</v>
      </c>
      <c r="D122">
        <v>1</v>
      </c>
    </row>
    <row r="123" spans="3:4" x14ac:dyDescent="0.25">
      <c r="C123" s="3" t="s">
        <v>319</v>
      </c>
      <c r="D123">
        <v>1</v>
      </c>
    </row>
    <row r="124" spans="3:4" x14ac:dyDescent="0.25">
      <c r="C124" s="3" t="s">
        <v>158</v>
      </c>
      <c r="D124">
        <v>1</v>
      </c>
    </row>
    <row r="125" spans="3:4" x14ac:dyDescent="0.25">
      <c r="C125" s="3" t="s">
        <v>153</v>
      </c>
      <c r="D125">
        <v>1</v>
      </c>
    </row>
    <row r="126" spans="3:4" x14ac:dyDescent="0.25">
      <c r="C126" s="3" t="s">
        <v>166</v>
      </c>
      <c r="D126">
        <v>1</v>
      </c>
    </row>
    <row r="127" spans="3:4" x14ac:dyDescent="0.25">
      <c r="C127" s="3" t="s">
        <v>99</v>
      </c>
      <c r="D127">
        <v>1</v>
      </c>
    </row>
    <row r="128" spans="3:4" x14ac:dyDescent="0.25">
      <c r="C128" s="3" t="s">
        <v>271</v>
      </c>
      <c r="D128">
        <v>1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Connections</vt:lpstr>
      <vt:lpstr>Sheet4</vt:lpstr>
      <vt:lpstr>Sheet1</vt:lpstr>
      <vt:lpstr>Sheet2</vt:lpstr>
      <vt:lpstr>Sheet3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Talaat</dc:creator>
  <cp:lastModifiedBy>AlbaRaa</cp:lastModifiedBy>
  <dcterms:created xsi:type="dcterms:W3CDTF">2022-10-07T19:08:33Z</dcterms:created>
  <dcterms:modified xsi:type="dcterms:W3CDTF">2022-10-09T18:45:52Z</dcterms:modified>
</cp:coreProperties>
</file>