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dtab\Downloads\project 1\"/>
    </mc:Choice>
  </mc:AlternateContent>
  <xr:revisionPtr revIDLastSave="0" documentId="8_{524758B5-5A82-4998-A9A2-92A184AD9D4B}" xr6:coauthVersionLast="47" xr6:coauthVersionMax="47" xr10:uidLastSave="{00000000-0000-0000-0000-000000000000}"/>
  <bookViews>
    <workbookView xWindow="-108" yWindow="-108" windowWidth="23256" windowHeight="12456" activeTab="2" xr2:uid="{FDF2C26E-AAD2-4A1C-B984-8B82307F57CD}"/>
  </bookViews>
  <sheets>
    <sheet name="Transactions" sheetId="1" r:id="rId1"/>
    <sheet name="Detail1" sheetId="3" r:id="rId2"/>
    <sheet name="Dashboard" sheetId="2" r:id="rId3"/>
  </sheets>
  <definedNames>
    <definedName name="Slicer_Category">#N/A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2" l="1"/>
  <c r="E21" i="2" s="1"/>
  <c r="C10" i="2"/>
  <c r="C11" i="2" s="1"/>
  <c r="D22" i="2"/>
  <c r="E22" i="2" s="1"/>
  <c r="C30" i="2"/>
  <c r="D28" i="2"/>
  <c r="E28" i="2" s="1"/>
  <c r="D23" i="2"/>
  <c r="E23" i="2" s="1"/>
  <c r="D24" i="2"/>
  <c r="E24" i="2" s="1"/>
  <c r="D25" i="2"/>
  <c r="E25" i="2" s="1"/>
  <c r="D26" i="2"/>
  <c r="E26" i="2" s="1"/>
  <c r="D27" i="2"/>
  <c r="E27" i="2" s="1"/>
  <c r="D29" i="2"/>
  <c r="E29" i="2" s="1"/>
  <c r="E3" i="1"/>
  <c r="E4" i="1"/>
  <c r="E5" i="1"/>
  <c r="E6" i="1"/>
  <c r="E7" i="1"/>
  <c r="E8" i="1"/>
  <c r="E9" i="1"/>
  <c r="E10" i="1"/>
  <c r="E11" i="1"/>
  <c r="E12" i="1"/>
  <c r="E13" i="1"/>
  <c r="E14" i="1"/>
  <c r="E15" i="1"/>
  <c r="E16" i="1"/>
  <c r="E17" i="1"/>
  <c r="E18" i="1"/>
  <c r="E19" i="1"/>
  <c r="E20" i="1"/>
  <c r="E21" i="1"/>
  <c r="E22" i="1"/>
  <c r="E23" i="1"/>
  <c r="E24" i="1"/>
  <c r="E25" i="1"/>
  <c r="E26" i="1"/>
  <c r="E2" i="1"/>
  <c r="D30" i="2" l="1"/>
  <c r="E30" i="2" s="1"/>
</calcChain>
</file>

<file path=xl/sharedStrings.xml><?xml version="1.0" encoding="utf-8"?>
<sst xmlns="http://schemas.openxmlformats.org/spreadsheetml/2006/main" count="98" uniqueCount="54">
  <si>
    <t>Date</t>
  </si>
  <si>
    <t>Description</t>
  </si>
  <si>
    <t>Category</t>
  </si>
  <si>
    <t>Month</t>
  </si>
  <si>
    <t>Enterainment</t>
  </si>
  <si>
    <t>Travel</t>
  </si>
  <si>
    <t>Food</t>
  </si>
  <si>
    <t>Rent</t>
  </si>
  <si>
    <t>Amount (₹)</t>
  </si>
  <si>
    <t>June Rent Payment</t>
  </si>
  <si>
    <t>Electricity Bill (May)</t>
  </si>
  <si>
    <t>Bills</t>
  </si>
  <si>
    <t>Groceries from Ratnadeep</t>
  </si>
  <si>
    <t>Zomato - Dinner</t>
  </si>
  <si>
    <t>Netflix Subscription</t>
  </si>
  <si>
    <t>Uber ride to office</t>
  </si>
  <si>
    <t>Myntra Order - T-shirts</t>
  </si>
  <si>
    <t>Shopping</t>
  </si>
  <si>
    <t>Movie tickets - Kalki 2898 AD</t>
  </si>
  <si>
    <t>Lunch with colleagues</t>
  </si>
  <si>
    <t>July Rent Payment</t>
  </si>
  <si>
    <t>Mobile Recharge (Jio)</t>
  </si>
  <si>
    <t>Paradise Biryani</t>
  </si>
  <si>
    <t>Pharmacy run</t>
  </si>
  <si>
    <t>Health</t>
  </si>
  <si>
    <t>Amazon - New Headphones</t>
  </si>
  <si>
    <t>Irani Chai at Nimrah</t>
  </si>
  <si>
    <t>Rapido to Metro station</t>
  </si>
  <si>
    <t>ACT Fibernet Bill</t>
  </si>
  <si>
    <t>Weekend grocery top-up</t>
  </si>
  <si>
    <t>Doctor Consultation Fee</t>
  </si>
  <si>
    <t>Swiggy Instamart</t>
  </si>
  <si>
    <t>Fuel for bike</t>
  </si>
  <si>
    <t>Gift for friend's birthday</t>
  </si>
  <si>
    <t>Other</t>
  </si>
  <si>
    <t>Online Course Subscription</t>
  </si>
  <si>
    <t>Weekend dinner out</t>
  </si>
  <si>
    <t>Book from Amazon</t>
  </si>
  <si>
    <t>Row Labels</t>
  </si>
  <si>
    <t>Sum of Amount (₹)</t>
  </si>
  <si>
    <t>Grand Total</t>
  </si>
  <si>
    <t xml:space="preserve">Starting Amount </t>
  </si>
  <si>
    <t>Total spent</t>
  </si>
  <si>
    <t>Remaining Balance</t>
  </si>
  <si>
    <t>(blank)</t>
  </si>
  <si>
    <t>Budget</t>
  </si>
  <si>
    <t>Actual</t>
  </si>
  <si>
    <t xml:space="preserve">Education </t>
  </si>
  <si>
    <t>TOTAL</t>
  </si>
  <si>
    <t>Budget usage</t>
  </si>
  <si>
    <t>Personal Finance Dashboard</t>
  </si>
  <si>
    <t>Jun 2025</t>
  </si>
  <si>
    <t>Jul 2025</t>
  </si>
  <si>
    <t>Details for Sum of Amount (₹) - Category: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</si>
</sst>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quot;₹&quot;\ #,##0"/>
    <numFmt numFmtId="166" formatCode="0.0000"/>
    <numFmt numFmtId="167" formatCode="0.000"/>
  </numFmts>
  <fonts count="5" x14ac:knownFonts="1">
    <font>
      <sz val="11"/>
      <color theme="1"/>
      <name val="Calibri"/>
      <family val="2"/>
      <scheme val="minor"/>
    </font>
    <font>
      <b/>
      <sz val="11"/>
      <color theme="1"/>
      <name val="Calibri"/>
      <family val="2"/>
      <scheme val="minor"/>
    </font>
    <font>
      <sz val="11"/>
      <color rgb="FF1B1C1D"/>
      <name val="Arial"/>
      <family val="2"/>
    </font>
    <font>
      <b/>
      <sz val="24"/>
      <color theme="1"/>
      <name val="Calibri"/>
      <family val="2"/>
      <scheme val="minor"/>
    </font>
    <font>
      <b/>
      <u/>
      <sz val="24"/>
      <color theme="1"/>
      <name val="Arial Black"/>
      <family val="2"/>
    </font>
  </fonts>
  <fills count="12">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249977111117893"/>
        <bgColor theme="0" tint="-0.34998626667073579"/>
      </patternFill>
    </fill>
    <fill>
      <patternFill patternType="solid">
        <fgColor theme="3"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double">
        <color indexed="64"/>
      </bottom>
      <diagonal/>
    </border>
  </borders>
  <cellStyleXfs count="1">
    <xf numFmtId="0" fontId="0" fillId="0" borderId="0"/>
  </cellStyleXfs>
  <cellXfs count="49">
    <xf numFmtId="0" fontId="0" fillId="0" borderId="0" xfId="0"/>
    <xf numFmtId="165" fontId="0" fillId="0" borderId="0" xfId="0" applyNumberFormat="1"/>
    <xf numFmtId="0" fontId="0" fillId="2" borderId="0" xfId="0" applyFill="1"/>
    <xf numFmtId="164" fontId="0" fillId="4" borderId="10" xfId="0" applyNumberFormat="1" applyFill="1" applyBorder="1"/>
    <xf numFmtId="164" fontId="0" fillId="4" borderId="3" xfId="0" applyNumberFormat="1" applyFill="1" applyBorder="1"/>
    <xf numFmtId="0" fontId="0" fillId="5" borderId="6" xfId="0" applyFill="1" applyBorder="1"/>
    <xf numFmtId="165" fontId="0" fillId="2" borderId="7" xfId="0" applyNumberFormat="1" applyFill="1" applyBorder="1"/>
    <xf numFmtId="165" fontId="0" fillId="2" borderId="5" xfId="0" applyNumberFormat="1" applyFill="1" applyBorder="1"/>
    <xf numFmtId="0" fontId="0" fillId="5" borderId="3" xfId="0" applyFill="1" applyBorder="1"/>
    <xf numFmtId="165" fontId="0" fillId="7" borderId="3" xfId="0" applyNumberFormat="1" applyFill="1" applyBorder="1"/>
    <xf numFmtId="165" fontId="0" fillId="6" borderId="3" xfId="0" applyNumberFormat="1" applyFill="1" applyBorder="1"/>
    <xf numFmtId="0" fontId="3" fillId="3" borderId="6" xfId="0" applyFont="1" applyFill="1" applyBorder="1"/>
    <xf numFmtId="0" fontId="3" fillId="3" borderId="3" xfId="0" applyFont="1" applyFill="1" applyBorder="1"/>
    <xf numFmtId="0" fontId="0" fillId="8" borderId="0" xfId="0" applyFill="1"/>
    <xf numFmtId="0" fontId="0" fillId="2" borderId="5" xfId="0" applyFill="1" applyBorder="1"/>
    <xf numFmtId="0" fontId="1" fillId="3" borderId="3" xfId="0" applyFont="1" applyFill="1" applyBorder="1"/>
    <xf numFmtId="165" fontId="1" fillId="3" borderId="3" xfId="0" applyNumberFormat="1" applyFont="1" applyFill="1" applyBorder="1"/>
    <xf numFmtId="167" fontId="0" fillId="2" borderId="5" xfId="0" applyNumberFormat="1" applyFill="1" applyBorder="1"/>
    <xf numFmtId="166" fontId="0" fillId="2" borderId="6" xfId="0" applyNumberFormat="1" applyFill="1" applyBorder="1"/>
    <xf numFmtId="0" fontId="0" fillId="8" borderId="3" xfId="0" applyFill="1" applyBorder="1" applyAlignment="1">
      <alignment horizontal="left"/>
    </xf>
    <xf numFmtId="0" fontId="0" fillId="8" borderId="6" xfId="0" applyFill="1" applyBorder="1" applyAlignment="1">
      <alignment horizontal="left"/>
    </xf>
    <xf numFmtId="0" fontId="0" fillId="8" borderId="3" xfId="0" applyFill="1" applyBorder="1"/>
    <xf numFmtId="0" fontId="0" fillId="9" borderId="0" xfId="0" applyFill="1" applyAlignment="1">
      <alignment horizontal="left"/>
    </xf>
    <xf numFmtId="0" fontId="0" fillId="8" borderId="5" xfId="0" applyFill="1" applyBorder="1" applyAlignment="1">
      <alignment horizontal="left"/>
    </xf>
    <xf numFmtId="0" fontId="0" fillId="8" borderId="11" xfId="0" applyFill="1" applyBorder="1" applyAlignment="1">
      <alignment horizontal="left"/>
    </xf>
    <xf numFmtId="0" fontId="0" fillId="8" borderId="8" xfId="0" applyFill="1" applyBorder="1"/>
    <xf numFmtId="0" fontId="4" fillId="2" borderId="0" xfId="0" applyFont="1" applyFill="1"/>
    <xf numFmtId="0" fontId="2" fillId="10" borderId="1" xfId="0" applyFont="1" applyFill="1" applyBorder="1" applyAlignment="1">
      <alignment horizontal="left" vertical="center" wrapText="1" indent="1" readingOrder="1"/>
    </xf>
    <xf numFmtId="0" fontId="2" fillId="10" borderId="4" xfId="0" applyFont="1" applyFill="1" applyBorder="1" applyAlignment="1">
      <alignment horizontal="left" vertical="center" wrapText="1" indent="1" readingOrder="1"/>
    </xf>
    <xf numFmtId="0" fontId="2" fillId="10" borderId="7" xfId="0" applyFont="1" applyFill="1" applyBorder="1" applyAlignment="1">
      <alignment horizontal="left" vertical="center" wrapText="1" indent="1" readingOrder="1"/>
    </xf>
    <xf numFmtId="14" fontId="2" fillId="6" borderId="1" xfId="0" applyNumberFormat="1" applyFont="1" applyFill="1" applyBorder="1" applyAlignment="1">
      <alignment horizontal="left" vertical="center" wrapText="1" indent="1" readingOrder="1"/>
    </xf>
    <xf numFmtId="0" fontId="2" fillId="3" borderId="1" xfId="0" applyFont="1" applyFill="1" applyBorder="1" applyAlignment="1">
      <alignment horizontal="left" vertical="center" wrapText="1" indent="1" readingOrder="1"/>
    </xf>
    <xf numFmtId="0" fontId="2" fillId="8" borderId="1" xfId="0" applyFont="1" applyFill="1" applyBorder="1" applyAlignment="1">
      <alignment horizontal="left" vertical="center" wrapText="1" indent="1" readingOrder="1"/>
    </xf>
    <xf numFmtId="0" fontId="2" fillId="3" borderId="4" xfId="0" applyFont="1" applyFill="1" applyBorder="1" applyAlignment="1">
      <alignment horizontal="left" vertical="center" wrapText="1" indent="1" readingOrder="1"/>
    </xf>
    <xf numFmtId="0" fontId="2" fillId="3" borderId="3" xfId="0" applyFont="1" applyFill="1" applyBorder="1" applyAlignment="1">
      <alignment horizontal="left" vertical="center" wrapText="1" indent="1" readingOrder="1"/>
    </xf>
    <xf numFmtId="0" fontId="0" fillId="11" borderId="3" xfId="0" applyFill="1" applyBorder="1"/>
    <xf numFmtId="14" fontId="0" fillId="6" borderId="0" xfId="0" applyNumberFormat="1" applyFill="1"/>
    <xf numFmtId="0" fontId="2" fillId="3" borderId="2" xfId="0" applyFont="1" applyFill="1" applyBorder="1" applyAlignment="1">
      <alignment horizontal="left" vertical="center" wrapText="1" indent="1" readingOrder="1"/>
    </xf>
    <xf numFmtId="0" fontId="2" fillId="8" borderId="2" xfId="0" applyFont="1" applyFill="1" applyBorder="1" applyAlignment="1">
      <alignment horizontal="left" vertical="center" wrapText="1" indent="1" readingOrder="1"/>
    </xf>
    <xf numFmtId="165" fontId="0" fillId="3" borderId="0" xfId="0" applyNumberFormat="1" applyFill="1"/>
    <xf numFmtId="0" fontId="2" fillId="3" borderId="5" xfId="0" applyFont="1" applyFill="1" applyBorder="1" applyAlignment="1">
      <alignment horizontal="left" vertical="center" wrapText="1" indent="1" readingOrder="1"/>
    </xf>
    <xf numFmtId="0" fontId="0" fillId="8" borderId="0" xfId="0" applyNumberFormat="1" applyFill="1"/>
    <xf numFmtId="0" fontId="0" fillId="9" borderId="0" xfId="0" applyNumberFormat="1" applyFill="1"/>
    <xf numFmtId="0" fontId="0" fillId="8" borderId="3" xfId="0" applyNumberFormat="1" applyFill="1" applyBorder="1"/>
    <xf numFmtId="0" fontId="0" fillId="8" borderId="6" xfId="0" applyNumberFormat="1" applyFill="1" applyBorder="1"/>
    <xf numFmtId="0" fontId="0" fillId="8" borderId="9" xfId="0" applyNumberFormat="1" applyFill="1" applyBorder="1"/>
    <xf numFmtId="0" fontId="0" fillId="8" borderId="10" xfId="0" applyNumberFormat="1" applyFill="1" applyBorder="1"/>
    <xf numFmtId="14" fontId="0" fillId="0" borderId="0" xfId="0" applyNumberFormat="1"/>
    <xf numFmtId="0" fontId="1" fillId="0" borderId="0" xfId="0" applyFont="1"/>
  </cellXfs>
  <cellStyles count="1">
    <cellStyle name="Normal" xfId="0" builtinId="0"/>
  </cellStyles>
  <dxfs count="82">
    <dxf>
      <font>
        <color rgb="FF9C0006"/>
      </font>
      <fill>
        <patternFill>
          <bgColor rgb="FFFFC7CE"/>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right style="thin">
          <color indexed="64"/>
        </right>
      </border>
    </dxf>
    <dxf>
      <border>
        <left style="medium">
          <color indexed="64"/>
        </left>
        <right style="medium">
          <color indexed="64"/>
        </right>
        <bottom style="medium">
          <color indexed="64"/>
        </bottom>
      </border>
    </dxf>
    <dxf>
      <border>
        <right style="medium">
          <color indexed="64"/>
        </right>
        <bottom style="medium">
          <color indexed="64"/>
        </bottom>
      </border>
    </dxf>
    <dxf>
      <border>
        <bottom style="double">
          <color indexed="64"/>
        </bottom>
      </border>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numFmt numFmtId="19" formatCode="dd/mm/yyyy"/>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right style="thin">
          <color indexed="64"/>
        </right>
      </border>
    </dxf>
    <dxf>
      <border>
        <left style="medium">
          <color indexed="64"/>
        </left>
        <right style="medium">
          <color indexed="64"/>
        </right>
        <bottom style="medium">
          <color indexed="64"/>
        </bottom>
      </border>
    </dxf>
    <dxf>
      <border>
        <right style="medium">
          <color indexed="64"/>
        </right>
        <bottom style="medium">
          <color indexed="64"/>
        </bottom>
      </border>
    </dxf>
    <dxf>
      <border>
        <bottom style="double">
          <color indexed="64"/>
        </bottom>
      </border>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right style="thin">
          <color indexed="64"/>
        </right>
      </border>
    </dxf>
    <dxf>
      <border>
        <left style="medium">
          <color indexed="64"/>
        </left>
        <right style="medium">
          <color indexed="64"/>
        </right>
        <bottom style="medium">
          <color indexed="64"/>
        </bottom>
      </border>
    </dxf>
    <dxf>
      <border>
        <right style="medium">
          <color indexed="64"/>
        </right>
        <bottom style="medium">
          <color indexed="64"/>
        </bottom>
      </border>
    </dxf>
    <dxf>
      <border>
        <bottom style="double">
          <color indexed="64"/>
        </bottom>
      </border>
    </dxf>
    <dxf>
      <fill>
        <patternFill>
          <bgColor theme="7" tint="0.79998168889431442"/>
        </patternFill>
      </fill>
    </dxf>
    <dxf>
      <fill>
        <patternFill>
          <bgColor theme="7" tint="0.79998168889431442"/>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fill>
        <patternFill>
          <bgColor theme="7" tint="0.79998168889431442"/>
        </patternFill>
      </fill>
    </dxf>
    <dxf>
      <fill>
        <patternFill>
          <bgColor theme="7" tint="0.79998168889431442"/>
        </patternFill>
      </fill>
    </dxf>
    <dxf>
      <border>
        <bottom style="double">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right style="thin">
          <color indexed="64"/>
        </right>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 Budget vs Actual Tracker.xlsx]Dashboard!PivotTable13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Dashboard!$B$39:$B$49</c:f>
              <c:strCache>
                <c:ptCount val="10"/>
                <c:pt idx="0">
                  <c:v>Bills</c:v>
                </c:pt>
                <c:pt idx="1">
                  <c:v>Education </c:v>
                </c:pt>
                <c:pt idx="2">
                  <c:v>Enterainment</c:v>
                </c:pt>
                <c:pt idx="3">
                  <c:v>Food</c:v>
                </c:pt>
                <c:pt idx="4">
                  <c:v>Health</c:v>
                </c:pt>
                <c:pt idx="5">
                  <c:v>Other</c:v>
                </c:pt>
                <c:pt idx="6">
                  <c:v>Rent</c:v>
                </c:pt>
                <c:pt idx="7">
                  <c:v>Shopping</c:v>
                </c:pt>
                <c:pt idx="8">
                  <c:v>Travel</c:v>
                </c:pt>
                <c:pt idx="9">
                  <c:v>(blank)</c:v>
                </c:pt>
              </c:strCache>
            </c:strRef>
          </c:cat>
          <c:val>
            <c:numRef>
              <c:f>Dashboard!$C$39:$C$49</c:f>
              <c:numCache>
                <c:formatCode>General</c:formatCode>
                <c:ptCount val="10"/>
                <c:pt idx="0">
                  <c:v>2942</c:v>
                </c:pt>
                <c:pt idx="1">
                  <c:v>1200</c:v>
                </c:pt>
                <c:pt idx="2">
                  <c:v>1199</c:v>
                </c:pt>
                <c:pt idx="3">
                  <c:v>8470</c:v>
                </c:pt>
                <c:pt idx="4">
                  <c:v>1350</c:v>
                </c:pt>
                <c:pt idx="5">
                  <c:v>1000</c:v>
                </c:pt>
                <c:pt idx="6">
                  <c:v>30000</c:v>
                </c:pt>
                <c:pt idx="7">
                  <c:v>4750</c:v>
                </c:pt>
                <c:pt idx="8">
                  <c:v>860</c:v>
                </c:pt>
              </c:numCache>
            </c:numRef>
          </c:val>
          <c:extLst>
            <c:ext xmlns:c16="http://schemas.microsoft.com/office/drawing/2014/chart" uri="{C3380CC4-5D6E-409C-BE32-E72D297353CC}">
              <c16:uniqueId val="{00000002-A6A6-4898-8523-FB46C64BEBDF}"/>
            </c:ext>
          </c:extLst>
        </c:ser>
        <c:dLbls>
          <c:showLegendKey val="0"/>
          <c:showVal val="0"/>
          <c:showCatName val="0"/>
          <c:showSerName val="0"/>
          <c:showPercent val="0"/>
          <c:showBubbleSize val="0"/>
        </c:dLbls>
        <c:gapWidth val="100"/>
        <c:overlap val="-24"/>
        <c:axId val="341453216"/>
        <c:axId val="341454656"/>
      </c:barChart>
      <c:catAx>
        <c:axId val="341453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4656"/>
        <c:crosses val="autoZero"/>
        <c:auto val="1"/>
        <c:lblAlgn val="ctr"/>
        <c:lblOffset val="100"/>
        <c:noMultiLvlLbl val="0"/>
      </c:catAx>
      <c:valAx>
        <c:axId val="34145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 Budget vs Actual Tracker.xlsx]Dashboard!PivotTable13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Dashboard!$C$38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48-4255-AFF3-DDC2EFD10E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48-4255-AFF3-DDC2EFD10E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48-4255-AFF3-DDC2EFD10E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48-4255-AFF3-DDC2EFD10E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48-4255-AFF3-DDC2EFD10E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48-4255-AFF3-DDC2EFD10E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48-4255-AFF3-DDC2EFD10E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48-4255-AFF3-DDC2EFD10E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48-4255-AFF3-DDC2EFD10E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48-4255-AFF3-DDC2EFD10E83}"/>
              </c:ext>
            </c:extLst>
          </c:dPt>
          <c:cat>
            <c:strRef>
              <c:f>Dashboard!$B$39:$B$49</c:f>
              <c:strCache>
                <c:ptCount val="10"/>
                <c:pt idx="0">
                  <c:v>Bills</c:v>
                </c:pt>
                <c:pt idx="1">
                  <c:v>Education </c:v>
                </c:pt>
                <c:pt idx="2">
                  <c:v>Enterainment</c:v>
                </c:pt>
                <c:pt idx="3">
                  <c:v>Food</c:v>
                </c:pt>
                <c:pt idx="4">
                  <c:v>Health</c:v>
                </c:pt>
                <c:pt idx="5">
                  <c:v>Other</c:v>
                </c:pt>
                <c:pt idx="6">
                  <c:v>Rent</c:v>
                </c:pt>
                <c:pt idx="7">
                  <c:v>Shopping</c:v>
                </c:pt>
                <c:pt idx="8">
                  <c:v>Travel</c:v>
                </c:pt>
                <c:pt idx="9">
                  <c:v>(blank)</c:v>
                </c:pt>
              </c:strCache>
            </c:strRef>
          </c:cat>
          <c:val>
            <c:numRef>
              <c:f>Dashboard!$C$39:$C$49</c:f>
              <c:numCache>
                <c:formatCode>General</c:formatCode>
                <c:ptCount val="10"/>
                <c:pt idx="0">
                  <c:v>2942</c:v>
                </c:pt>
                <c:pt idx="1">
                  <c:v>1200</c:v>
                </c:pt>
                <c:pt idx="2">
                  <c:v>1199</c:v>
                </c:pt>
                <c:pt idx="3">
                  <c:v>8470</c:v>
                </c:pt>
                <c:pt idx="4">
                  <c:v>1350</c:v>
                </c:pt>
                <c:pt idx="5">
                  <c:v>1000</c:v>
                </c:pt>
                <c:pt idx="6">
                  <c:v>30000</c:v>
                </c:pt>
                <c:pt idx="7">
                  <c:v>4750</c:v>
                </c:pt>
                <c:pt idx="8">
                  <c:v>860</c:v>
                </c:pt>
              </c:numCache>
            </c:numRef>
          </c:val>
          <c:extLst>
            <c:ext xmlns:c16="http://schemas.microsoft.com/office/drawing/2014/chart" uri="{C3380CC4-5D6E-409C-BE32-E72D297353CC}">
              <c16:uniqueId val="{00000003-3575-4F44-9506-E8E6561BA29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665542</xdr:colOff>
      <xdr:row>36</xdr:row>
      <xdr:rowOff>154329</xdr:rowOff>
    </xdr:from>
    <xdr:to>
      <xdr:col>17</xdr:col>
      <xdr:colOff>289367</xdr:colOff>
      <xdr:row>56</xdr:row>
      <xdr:rowOff>96457</xdr:rowOff>
    </xdr:to>
    <xdr:graphicFrame macro="">
      <xdr:nvGraphicFramePr>
        <xdr:cNvPr id="11" name="Chart 10">
          <a:extLst>
            <a:ext uri="{FF2B5EF4-FFF2-40B4-BE49-F238E27FC236}">
              <a16:creationId xmlns:a16="http://schemas.microsoft.com/office/drawing/2014/main" id="{3038F773-E142-C4AD-F059-19864295D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762001</xdr:colOff>
      <xdr:row>17</xdr:row>
      <xdr:rowOff>41475</xdr:rowOff>
    </xdr:from>
    <xdr:to>
      <xdr:col>16</xdr:col>
      <xdr:colOff>289368</xdr:colOff>
      <xdr:row>35</xdr:row>
      <xdr:rowOff>144684</xdr:rowOff>
    </xdr:to>
    <xdr:graphicFrame macro="">
      <xdr:nvGraphicFramePr>
        <xdr:cNvPr id="12" name="Chart 11">
          <a:extLst>
            <a:ext uri="{FF2B5EF4-FFF2-40B4-BE49-F238E27FC236}">
              <a16:creationId xmlns:a16="http://schemas.microsoft.com/office/drawing/2014/main" id="{9BC3EFC8-AD9D-BF0D-7E77-960B0742B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529252</xdr:colOff>
      <xdr:row>36</xdr:row>
      <xdr:rowOff>192430</xdr:rowOff>
    </xdr:from>
    <xdr:to>
      <xdr:col>7</xdr:col>
      <xdr:colOff>144683</xdr:colOff>
      <xdr:row>47</xdr:row>
      <xdr:rowOff>38583</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CD059717-1D16-E669-F958-DE94BCC96A1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412739" y="7805917"/>
              <a:ext cx="1439022" cy="1923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999667</xdr:colOff>
      <xdr:row>36</xdr:row>
      <xdr:rowOff>180566</xdr:rowOff>
    </xdr:from>
    <xdr:to>
      <xdr:col>4</xdr:col>
      <xdr:colOff>1364328</xdr:colOff>
      <xdr:row>46</xdr:row>
      <xdr:rowOff>67521</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BE2E73F0-ECB0-859C-B0ED-5A2E903164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896744" y="7794053"/>
              <a:ext cx="1401501" cy="1775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z md" refreshedDate="45865.060258101854" createdVersion="8" refreshedVersion="8" minRefreshableVersion="3" recordCount="53" xr:uid="{E357D1B8-2BAB-486F-ADA5-985C6BBB0714}">
  <cacheSource type="worksheet">
    <worksheetSource ref="A1:E1048576" sheet="Transactions"/>
  </cacheSource>
  <cacheFields count="5">
    <cacheField name="Date" numFmtId="0">
      <sharedItems containsNonDate="0" containsDate="1" containsString="0" containsBlank="1" minDate="2025-06-01T00:00:00" maxDate="2025-07-27T00:00:00"/>
    </cacheField>
    <cacheField name="Description" numFmtId="0">
      <sharedItems containsBlank="1"/>
    </cacheField>
    <cacheField name="Category" numFmtId="0">
      <sharedItems containsBlank="1" count="10">
        <s v="Rent"/>
        <s v="Bills"/>
        <s v="Food"/>
        <s v="Enterainment"/>
        <s v="Travel"/>
        <s v="Shopping"/>
        <s v="Health"/>
        <s v="Other"/>
        <s v="Education "/>
        <m/>
      </sharedItems>
    </cacheField>
    <cacheField name="Amount (₹)" numFmtId="0">
      <sharedItems containsString="0" containsBlank="1" containsNumber="1" containsInteger="1" minValue="80" maxValue="15000" count="24">
        <n v="15000"/>
        <n v="1250"/>
        <n v="3200"/>
        <n v="450"/>
        <n v="499"/>
        <n v="280"/>
        <n v="1800"/>
        <n v="700"/>
        <n v="650"/>
        <n v="749"/>
        <n v="850"/>
        <n v="550"/>
        <n v="2500"/>
        <n v="120"/>
        <n v="80"/>
        <n v="943"/>
        <n v="1500"/>
        <n v="800"/>
        <n v="600"/>
        <n v="500"/>
        <n v="1000"/>
        <n v="1200"/>
        <n v="1100"/>
        <m/>
      </sharedItems>
    </cacheField>
    <cacheField name="Month" numFmtId="0">
      <sharedItems containsBlank="1" count="3">
        <s v="Jun 2025"/>
        <s v="Jul 2025"/>
        <m/>
      </sharedItems>
    </cacheField>
  </cacheFields>
  <extLst>
    <ext xmlns:x14="http://schemas.microsoft.com/office/spreadsheetml/2009/9/main" uri="{725AE2AE-9491-48be-B2B4-4EB974FC3084}">
      <x14:pivotCacheDefinition pivotCacheId="1987904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d v="2025-06-01T00:00:00"/>
    <s v="June Rent Payment"/>
    <x v="0"/>
    <x v="0"/>
    <x v="0"/>
  </r>
  <r>
    <d v="2025-06-05T00:00:00"/>
    <s v="Electricity Bill (May)"/>
    <x v="1"/>
    <x v="1"/>
    <x v="0"/>
  </r>
  <r>
    <d v="2025-06-08T00:00:00"/>
    <s v="Groceries from Ratnadeep"/>
    <x v="2"/>
    <x v="2"/>
    <x v="0"/>
  </r>
  <r>
    <d v="2025-06-12T00:00:00"/>
    <s v="Zomato - Dinner"/>
    <x v="2"/>
    <x v="3"/>
    <x v="0"/>
  </r>
  <r>
    <d v="2025-06-15T00:00:00"/>
    <s v="Netflix Subscription"/>
    <x v="3"/>
    <x v="4"/>
    <x v="0"/>
  </r>
  <r>
    <d v="2025-06-18T00:00:00"/>
    <s v="Uber ride to office"/>
    <x v="4"/>
    <x v="5"/>
    <x v="0"/>
  </r>
  <r>
    <d v="2025-06-22T00:00:00"/>
    <s v="Myntra Order - T-shirts"/>
    <x v="5"/>
    <x v="6"/>
    <x v="0"/>
  </r>
  <r>
    <d v="2025-06-25T00:00:00"/>
    <s v="Movie tickets - Kalki 2898 AD"/>
    <x v="3"/>
    <x v="7"/>
    <x v="0"/>
  </r>
  <r>
    <d v="2025-06-28T00:00:00"/>
    <s v="Lunch with colleagues"/>
    <x v="2"/>
    <x v="8"/>
    <x v="0"/>
  </r>
  <r>
    <d v="2025-07-01T00:00:00"/>
    <s v="July Rent Payment"/>
    <x v="0"/>
    <x v="0"/>
    <x v="1"/>
  </r>
  <r>
    <d v="2025-07-02T00:00:00"/>
    <s v="Mobile Recharge (Jio)"/>
    <x v="1"/>
    <x v="9"/>
    <x v="1"/>
  </r>
  <r>
    <d v="2025-07-04T00:00:00"/>
    <s v="Paradise Biryani"/>
    <x v="2"/>
    <x v="10"/>
    <x v="1"/>
  </r>
  <r>
    <d v="2025-07-06T00:00:00"/>
    <s v="Pharmacy run"/>
    <x v="6"/>
    <x v="11"/>
    <x v="1"/>
  </r>
  <r>
    <d v="2025-07-09T00:00:00"/>
    <s v="Amazon - New Headphones"/>
    <x v="5"/>
    <x v="12"/>
    <x v="1"/>
  </r>
  <r>
    <d v="2025-07-11T00:00:00"/>
    <s v="Irani Chai at Nimrah"/>
    <x v="2"/>
    <x v="13"/>
    <x v="1"/>
  </r>
  <r>
    <d v="2025-07-14T00:00:00"/>
    <s v="Rapido to Metro station"/>
    <x v="4"/>
    <x v="14"/>
    <x v="1"/>
  </r>
  <r>
    <d v="2025-07-16T00:00:00"/>
    <s v="ACT Fibernet Bill"/>
    <x v="1"/>
    <x v="15"/>
    <x v="1"/>
  </r>
  <r>
    <d v="2025-07-18T00:00:00"/>
    <s v="Weekend grocery top-up"/>
    <x v="2"/>
    <x v="16"/>
    <x v="1"/>
  </r>
  <r>
    <d v="2025-07-20T00:00:00"/>
    <s v="Doctor Consultation Fee"/>
    <x v="6"/>
    <x v="17"/>
    <x v="1"/>
  </r>
  <r>
    <d v="2025-07-21T00:00:00"/>
    <s v="Swiggy Instamart"/>
    <x v="2"/>
    <x v="18"/>
    <x v="1"/>
  </r>
  <r>
    <d v="2025-07-22T00:00:00"/>
    <s v="Fuel for bike"/>
    <x v="4"/>
    <x v="19"/>
    <x v="1"/>
  </r>
  <r>
    <d v="2025-07-23T00:00:00"/>
    <s v="Gift for friend's birthday"/>
    <x v="7"/>
    <x v="20"/>
    <x v="1"/>
  </r>
  <r>
    <d v="2025-07-24T00:00:00"/>
    <s v="Online Course Subscription"/>
    <x v="8"/>
    <x v="21"/>
    <x v="1"/>
  </r>
  <r>
    <d v="2025-07-25T00:00:00"/>
    <s v="Weekend dinner out"/>
    <x v="2"/>
    <x v="22"/>
    <x v="1"/>
  </r>
  <r>
    <d v="2025-07-26T00:00:00"/>
    <s v="Book from Amazon"/>
    <x v="5"/>
    <x v="3"/>
    <x v="1"/>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r>
    <m/>
    <m/>
    <x v="9"/>
    <x v="2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C85F7-F480-4616-9905-95F7B9109D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38:C49" firstHeaderRow="1" firstDataRow="1" firstDataCol="1"/>
  <pivotFields count="5">
    <pivotField showAll="0"/>
    <pivotField showAll="0"/>
    <pivotField axis="axisRow" showAll="0">
      <items count="11">
        <item x="1"/>
        <item x="8"/>
        <item x="3"/>
        <item x="2"/>
        <item x="6"/>
        <item x="7"/>
        <item x="0"/>
        <item x="5"/>
        <item x="4"/>
        <item x="9"/>
        <item t="default"/>
      </items>
    </pivotField>
    <pivotField dataField="1" showAll="0">
      <items count="25">
        <item x="14"/>
        <item x="13"/>
        <item x="5"/>
        <item x="3"/>
        <item x="4"/>
        <item x="19"/>
        <item x="11"/>
        <item x="18"/>
        <item x="8"/>
        <item x="7"/>
        <item x="9"/>
        <item x="17"/>
        <item x="10"/>
        <item x="15"/>
        <item x="20"/>
        <item x="22"/>
        <item x="21"/>
        <item x="1"/>
        <item x="16"/>
        <item x="6"/>
        <item x="12"/>
        <item x="2"/>
        <item x="0"/>
        <item x="23"/>
        <item t="default"/>
      </items>
    </pivotField>
    <pivotField showAll="0">
      <items count="4">
        <item x="1"/>
        <item x="0"/>
        <item x="2"/>
        <item t="default"/>
      </items>
    </pivotField>
  </pivotFields>
  <rowFields count="1">
    <field x="2"/>
  </rowFields>
  <rowItems count="11">
    <i>
      <x/>
    </i>
    <i>
      <x v="1"/>
    </i>
    <i>
      <x v="2"/>
    </i>
    <i>
      <x v="3"/>
    </i>
    <i>
      <x v="4"/>
    </i>
    <i>
      <x v="5"/>
    </i>
    <i>
      <x v="6"/>
    </i>
    <i>
      <x v="7"/>
    </i>
    <i>
      <x v="8"/>
    </i>
    <i>
      <x v="9"/>
    </i>
    <i t="grand">
      <x/>
    </i>
  </rowItems>
  <colItems count="1">
    <i/>
  </colItems>
  <dataFields count="1">
    <dataField name="Sum of Amount (₹)" fld="3" baseField="2" baseItem="6"/>
  </dataFields>
  <formats count="20">
    <format dxfId="81">
      <pivotArea type="all" dataOnly="0" outline="0" fieldPosition="0"/>
    </format>
    <format dxfId="80">
      <pivotArea outline="0" collapsedLevelsAreSubtotals="1" fieldPosition="0"/>
    </format>
    <format dxfId="79">
      <pivotArea field="2" type="button" dataOnly="0" labelOnly="1" outline="0" axis="axisRow" fieldPosition="0"/>
    </format>
    <format dxfId="78">
      <pivotArea dataOnly="0" labelOnly="1" fieldPosition="0">
        <references count="1">
          <reference field="2" count="0"/>
        </references>
      </pivotArea>
    </format>
    <format dxfId="77">
      <pivotArea dataOnly="0" labelOnly="1" outline="0" axis="axisValues" fieldPosition="0"/>
    </format>
    <format dxfId="76">
      <pivotArea dataOnly="0" fieldPosition="0">
        <references count="1">
          <reference field="2" count="1">
            <x v="0"/>
          </reference>
        </references>
      </pivotArea>
    </format>
    <format dxfId="75">
      <pivotArea dataOnly="0" fieldPosition="0">
        <references count="1">
          <reference field="2" count="1">
            <x v="1"/>
          </reference>
        </references>
      </pivotArea>
    </format>
    <format dxfId="74">
      <pivotArea dataOnly="0" fieldPosition="0">
        <references count="1">
          <reference field="2" count="1">
            <x v="2"/>
          </reference>
        </references>
      </pivotArea>
    </format>
    <format dxfId="73">
      <pivotArea dataOnly="0" fieldPosition="0">
        <references count="1">
          <reference field="2" count="1">
            <x v="3"/>
          </reference>
        </references>
      </pivotArea>
    </format>
    <format dxfId="72">
      <pivotArea dataOnly="0" fieldPosition="0">
        <references count="1">
          <reference field="2" count="1">
            <x v="4"/>
          </reference>
        </references>
      </pivotArea>
    </format>
    <format dxfId="71">
      <pivotArea dataOnly="0" fieldPosition="0">
        <references count="1">
          <reference field="2" count="1">
            <x v="6"/>
          </reference>
        </references>
      </pivotArea>
    </format>
    <format dxfId="70">
      <pivotArea dataOnly="0" fieldPosition="0">
        <references count="1">
          <reference field="2" count="1">
            <x v="7"/>
          </reference>
        </references>
      </pivotArea>
    </format>
    <format dxfId="69">
      <pivotArea dataOnly="0" fieldPosition="0">
        <references count="1">
          <reference field="2" count="1">
            <x v="6"/>
          </reference>
        </references>
      </pivotArea>
    </format>
    <format dxfId="68">
      <pivotArea dataOnly="0" labelOnly="1" fieldPosition="0">
        <references count="1">
          <reference field="2" count="0"/>
        </references>
      </pivotArea>
    </format>
    <format dxfId="67">
      <pivotArea collapsedLevelsAreSubtotals="1" fieldPosition="0">
        <references count="1">
          <reference field="2" count="9">
            <x v="0"/>
            <x v="1"/>
            <x v="2"/>
            <x v="3"/>
            <x v="4"/>
            <x v="5"/>
            <x v="6"/>
            <x v="7"/>
            <x v="8"/>
          </reference>
        </references>
      </pivotArea>
    </format>
    <format dxfId="66">
      <pivotArea dataOnly="0" labelOnly="1" fieldPosition="0">
        <references count="1">
          <reference field="2" count="1">
            <x v="9"/>
          </reference>
        </references>
      </pivotArea>
    </format>
    <format dxfId="65">
      <pivotArea dataOnly="0" labelOnly="1" grandRow="1" outline="0" fieldPosition="0"/>
    </format>
    <format dxfId="64">
      <pivotArea grandRow="1" outline="0" collapsedLevelsAreSubtotals="1" fieldPosition="0"/>
    </format>
    <format dxfId="63">
      <pivotArea field="2" type="button" dataOnly="0" labelOnly="1" outline="0" axis="axisRow" fieldPosition="0"/>
    </format>
    <format dxfId="6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6"/>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8"/>
          </reference>
        </references>
      </pivotArea>
    </chartFormat>
    <chartFormat chart="4"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820DF7-AE70-4676-B13F-C252007C6ACD}" sourceName="Category">
  <pivotTables>
    <pivotTable tabId="2" name="PivotTable13"/>
  </pivotTables>
  <data>
    <tabular pivotCacheId="1987904669">
      <items count="10">
        <i x="1" s="1"/>
        <i x="8" s="1"/>
        <i x="3" s="1"/>
        <i x="2" s="1"/>
        <i x="6" s="1"/>
        <i x="7" s="1"/>
        <i x="0" s="1"/>
        <i x="5" s="1"/>
        <i x="4"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0BD577B-857E-4879-92C5-F9FC0ED0B8A3}" sourceName="Month">
  <pivotTables>
    <pivotTable tabId="2" name="PivotTable13"/>
  </pivotTables>
  <data>
    <tabular pivotCacheId="1987904669">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EB73523-99C7-4389-ACC0-D12932DB1011}" cache="Slicer_Category" caption="Category" style="SlicerStyleLight2" rowHeight="234950"/>
  <slicer name="Month" xr10:uid="{09311BB7-6072-4FD3-B908-404BBD1C5553}" cache="Slicer_Month" caption="Month"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900660-58EF-47CC-93FC-513C9FCC5157}" name="Table1" displayName="Table1" ref="A3:E5" totalsRowShown="0">
  <autoFilter ref="A3:E5" xr:uid="{A1900660-58EF-47CC-93FC-513C9FCC5157}"/>
  <tableColumns count="5">
    <tableColumn id="1" xr3:uid="{F9B7EA5C-E00A-4D20-99E7-E0D889098621}" name="Date" dataDxfId="21"/>
    <tableColumn id="2" xr3:uid="{576DCEFE-3420-43EE-846B-76B3146AAD61}" name="Description"/>
    <tableColumn id="3" xr3:uid="{F960DCE4-0C30-4B16-9E32-C5FC899F0691}" name="Category"/>
    <tableColumn id="4" xr3:uid="{E605D467-B6FE-4D79-A9BD-E018B2FDE906}" name="Amount (₹)"/>
    <tableColumn id="5" xr3:uid="{85427DFD-6FF0-49E2-8C7E-18B0512EA6EA}"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7D143-FCFD-4908-B928-BB3BF3E6F22F}">
  <dimension ref="A1:E53"/>
  <sheetViews>
    <sheetView zoomScale="91" workbookViewId="0">
      <selection activeCell="E28" sqref="E28"/>
    </sheetView>
  </sheetViews>
  <sheetFormatPr defaultRowHeight="14.4" x14ac:dyDescent="0.3"/>
  <cols>
    <col min="1" max="1" width="12.5546875" bestFit="1" customWidth="1"/>
    <col min="2" max="2" width="31.77734375" customWidth="1"/>
    <col min="3" max="3" width="19.33203125" customWidth="1"/>
    <col min="4" max="4" width="14" style="1" customWidth="1"/>
    <col min="5" max="5" width="11.21875" customWidth="1"/>
    <col min="6" max="6" width="19.21875" bestFit="1" customWidth="1"/>
    <col min="7" max="7" width="11.88671875" bestFit="1" customWidth="1"/>
    <col min="8" max="8" width="12" bestFit="1" customWidth="1"/>
  </cols>
  <sheetData>
    <row r="1" spans="1:5" ht="15" thickBot="1" x14ac:dyDescent="0.35">
      <c r="A1" s="27" t="s">
        <v>0</v>
      </c>
      <c r="B1" s="27" t="s">
        <v>1</v>
      </c>
      <c r="C1" s="27" t="s">
        <v>2</v>
      </c>
      <c r="D1" s="28" t="s">
        <v>8</v>
      </c>
      <c r="E1" s="29" t="s">
        <v>3</v>
      </c>
    </row>
    <row r="2" spans="1:5" ht="15" thickBot="1" x14ac:dyDescent="0.35">
      <c r="A2" s="30">
        <v>45809</v>
      </c>
      <c r="B2" s="31" t="s">
        <v>9</v>
      </c>
      <c r="C2" s="32" t="s">
        <v>7</v>
      </c>
      <c r="D2" s="33">
        <v>15000</v>
      </c>
      <c r="E2" s="34" t="str">
        <f>TEXT(A2, "MMM YYY")</f>
        <v>Jun 2025</v>
      </c>
    </row>
    <row r="3" spans="1:5" ht="14.4" customHeight="1" thickBot="1" x14ac:dyDescent="0.35">
      <c r="A3" s="30">
        <v>45813</v>
      </c>
      <c r="B3" s="31" t="s">
        <v>10</v>
      </c>
      <c r="C3" s="32" t="s">
        <v>11</v>
      </c>
      <c r="D3" s="33">
        <v>1250</v>
      </c>
      <c r="E3" s="34" t="str">
        <f t="shared" ref="E3:E28" si="0">TEXT(A3, "MMM YYY")</f>
        <v>Jun 2025</v>
      </c>
    </row>
    <row r="4" spans="1:5" ht="15" thickBot="1" x14ac:dyDescent="0.35">
      <c r="A4" s="30">
        <v>45816</v>
      </c>
      <c r="B4" s="31" t="s">
        <v>12</v>
      </c>
      <c r="C4" s="32" t="s">
        <v>6</v>
      </c>
      <c r="D4" s="33">
        <v>3200</v>
      </c>
      <c r="E4" s="34" t="str">
        <f t="shared" si="0"/>
        <v>Jun 2025</v>
      </c>
    </row>
    <row r="5" spans="1:5" ht="15" thickBot="1" x14ac:dyDescent="0.35">
      <c r="A5" s="30">
        <v>45820</v>
      </c>
      <c r="B5" s="31" t="s">
        <v>13</v>
      </c>
      <c r="C5" s="32" t="s">
        <v>6</v>
      </c>
      <c r="D5" s="33">
        <v>450</v>
      </c>
      <c r="E5" s="34" t="str">
        <f t="shared" si="0"/>
        <v>Jun 2025</v>
      </c>
    </row>
    <row r="6" spans="1:5" ht="15" thickBot="1" x14ac:dyDescent="0.35">
      <c r="A6" s="30">
        <v>45823</v>
      </c>
      <c r="B6" s="31" t="s">
        <v>14</v>
      </c>
      <c r="C6" s="32" t="s">
        <v>4</v>
      </c>
      <c r="D6" s="33">
        <v>499</v>
      </c>
      <c r="E6" s="34" t="str">
        <f t="shared" si="0"/>
        <v>Jun 2025</v>
      </c>
    </row>
    <row r="7" spans="1:5" ht="15" thickBot="1" x14ac:dyDescent="0.35">
      <c r="A7" s="30">
        <v>45826</v>
      </c>
      <c r="B7" s="31" t="s">
        <v>15</v>
      </c>
      <c r="C7" s="32" t="s">
        <v>5</v>
      </c>
      <c r="D7" s="33">
        <v>280</v>
      </c>
      <c r="E7" s="34" t="str">
        <f t="shared" si="0"/>
        <v>Jun 2025</v>
      </c>
    </row>
    <row r="8" spans="1:5" ht="15" thickBot="1" x14ac:dyDescent="0.35">
      <c r="A8" s="30">
        <v>45830</v>
      </c>
      <c r="B8" s="31" t="s">
        <v>16</v>
      </c>
      <c r="C8" s="32" t="s">
        <v>17</v>
      </c>
      <c r="D8" s="33">
        <v>1800</v>
      </c>
      <c r="E8" s="34" t="str">
        <f t="shared" si="0"/>
        <v>Jun 2025</v>
      </c>
    </row>
    <row r="9" spans="1:5" ht="15" thickBot="1" x14ac:dyDescent="0.35">
      <c r="A9" s="30">
        <v>45833</v>
      </c>
      <c r="B9" s="31" t="s">
        <v>18</v>
      </c>
      <c r="C9" s="32" t="s">
        <v>4</v>
      </c>
      <c r="D9" s="33">
        <v>700</v>
      </c>
      <c r="E9" s="34" t="str">
        <f t="shared" si="0"/>
        <v>Jun 2025</v>
      </c>
    </row>
    <row r="10" spans="1:5" ht="15" thickBot="1" x14ac:dyDescent="0.35">
      <c r="A10" s="30">
        <v>45836</v>
      </c>
      <c r="B10" s="31" t="s">
        <v>19</v>
      </c>
      <c r="C10" s="32" t="s">
        <v>6</v>
      </c>
      <c r="D10" s="33">
        <v>650</v>
      </c>
      <c r="E10" s="34" t="str">
        <f t="shared" si="0"/>
        <v>Jun 2025</v>
      </c>
    </row>
    <row r="11" spans="1:5" ht="15" thickBot="1" x14ac:dyDescent="0.35">
      <c r="A11" s="30">
        <v>45839</v>
      </c>
      <c r="B11" s="31" t="s">
        <v>20</v>
      </c>
      <c r="C11" s="32" t="s">
        <v>7</v>
      </c>
      <c r="D11" s="33">
        <v>15000</v>
      </c>
      <c r="E11" s="34" t="str">
        <f t="shared" si="0"/>
        <v>Jul 2025</v>
      </c>
    </row>
    <row r="12" spans="1:5" ht="15" thickBot="1" x14ac:dyDescent="0.35">
      <c r="A12" s="30">
        <v>45840</v>
      </c>
      <c r="B12" s="31" t="s">
        <v>21</v>
      </c>
      <c r="C12" s="32" t="s">
        <v>11</v>
      </c>
      <c r="D12" s="33">
        <v>749</v>
      </c>
      <c r="E12" s="34" t="str">
        <f t="shared" si="0"/>
        <v>Jul 2025</v>
      </c>
    </row>
    <row r="13" spans="1:5" ht="15" thickBot="1" x14ac:dyDescent="0.35">
      <c r="A13" s="30">
        <v>45842</v>
      </c>
      <c r="B13" s="31" t="s">
        <v>22</v>
      </c>
      <c r="C13" s="32" t="s">
        <v>6</v>
      </c>
      <c r="D13" s="33">
        <v>850</v>
      </c>
      <c r="E13" s="34" t="str">
        <f t="shared" si="0"/>
        <v>Jul 2025</v>
      </c>
    </row>
    <row r="14" spans="1:5" ht="15" thickBot="1" x14ac:dyDescent="0.35">
      <c r="A14" s="30">
        <v>45844</v>
      </c>
      <c r="B14" s="31" t="s">
        <v>23</v>
      </c>
      <c r="C14" s="32" t="s">
        <v>24</v>
      </c>
      <c r="D14" s="33">
        <v>550</v>
      </c>
      <c r="E14" s="34" t="str">
        <f t="shared" si="0"/>
        <v>Jul 2025</v>
      </c>
    </row>
    <row r="15" spans="1:5" ht="15" thickBot="1" x14ac:dyDescent="0.35">
      <c r="A15" s="30">
        <v>45847</v>
      </c>
      <c r="B15" s="31" t="s">
        <v>25</v>
      </c>
      <c r="C15" s="32" t="s">
        <v>17</v>
      </c>
      <c r="D15" s="33">
        <v>2500</v>
      </c>
      <c r="E15" s="34" t="str">
        <f t="shared" si="0"/>
        <v>Jul 2025</v>
      </c>
    </row>
    <row r="16" spans="1:5" ht="15" thickBot="1" x14ac:dyDescent="0.35">
      <c r="A16" s="30">
        <v>45849</v>
      </c>
      <c r="B16" s="31" t="s">
        <v>26</v>
      </c>
      <c r="C16" s="32" t="s">
        <v>6</v>
      </c>
      <c r="D16" s="33">
        <v>120</v>
      </c>
      <c r="E16" s="34" t="str">
        <f t="shared" si="0"/>
        <v>Jul 2025</v>
      </c>
    </row>
    <row r="17" spans="1:5" ht="15" thickBot="1" x14ac:dyDescent="0.35">
      <c r="A17" s="30">
        <v>45852</v>
      </c>
      <c r="B17" s="31" t="s">
        <v>27</v>
      </c>
      <c r="C17" s="32" t="s">
        <v>5</v>
      </c>
      <c r="D17" s="33">
        <v>80</v>
      </c>
      <c r="E17" s="34" t="str">
        <f t="shared" si="0"/>
        <v>Jul 2025</v>
      </c>
    </row>
    <row r="18" spans="1:5" ht="15" thickBot="1" x14ac:dyDescent="0.35">
      <c r="A18" s="30">
        <v>45854</v>
      </c>
      <c r="B18" s="31" t="s">
        <v>28</v>
      </c>
      <c r="C18" s="32" t="s">
        <v>11</v>
      </c>
      <c r="D18" s="33">
        <v>943</v>
      </c>
      <c r="E18" s="34" t="str">
        <f t="shared" si="0"/>
        <v>Jul 2025</v>
      </c>
    </row>
    <row r="19" spans="1:5" ht="15" thickBot="1" x14ac:dyDescent="0.35">
      <c r="A19" s="30">
        <v>45856</v>
      </c>
      <c r="B19" s="31" t="s">
        <v>29</v>
      </c>
      <c r="C19" s="32" t="s">
        <v>6</v>
      </c>
      <c r="D19" s="33">
        <v>1500</v>
      </c>
      <c r="E19" s="34" t="str">
        <f t="shared" si="0"/>
        <v>Jul 2025</v>
      </c>
    </row>
    <row r="20" spans="1:5" ht="15" thickBot="1" x14ac:dyDescent="0.35">
      <c r="A20" s="30">
        <v>45858</v>
      </c>
      <c r="B20" s="31" t="s">
        <v>30</v>
      </c>
      <c r="C20" s="32" t="s">
        <v>24</v>
      </c>
      <c r="D20" s="33">
        <v>800</v>
      </c>
      <c r="E20" s="34" t="str">
        <f t="shared" si="0"/>
        <v>Jul 2025</v>
      </c>
    </row>
    <row r="21" spans="1:5" ht="15" thickBot="1" x14ac:dyDescent="0.35">
      <c r="A21" s="30">
        <v>45859</v>
      </c>
      <c r="B21" s="31" t="s">
        <v>31</v>
      </c>
      <c r="C21" s="32" t="s">
        <v>6</v>
      </c>
      <c r="D21" s="33">
        <v>600</v>
      </c>
      <c r="E21" s="34" t="str">
        <f t="shared" si="0"/>
        <v>Jul 2025</v>
      </c>
    </row>
    <row r="22" spans="1:5" ht="15" thickBot="1" x14ac:dyDescent="0.35">
      <c r="A22" s="30">
        <v>45860</v>
      </c>
      <c r="B22" s="31" t="s">
        <v>32</v>
      </c>
      <c r="C22" s="32" t="s">
        <v>5</v>
      </c>
      <c r="D22" s="33">
        <v>500</v>
      </c>
      <c r="E22" s="34" t="str">
        <f t="shared" si="0"/>
        <v>Jul 2025</v>
      </c>
    </row>
    <row r="23" spans="1:5" ht="15" thickBot="1" x14ac:dyDescent="0.35">
      <c r="A23" s="30">
        <v>45861</v>
      </c>
      <c r="B23" s="31" t="s">
        <v>33</v>
      </c>
      <c r="C23" s="32" t="s">
        <v>34</v>
      </c>
      <c r="D23" s="33">
        <v>1000</v>
      </c>
      <c r="E23" s="34" t="str">
        <f t="shared" si="0"/>
        <v>Jul 2025</v>
      </c>
    </row>
    <row r="24" spans="1:5" ht="15" thickBot="1" x14ac:dyDescent="0.35">
      <c r="A24" s="30">
        <v>45862</v>
      </c>
      <c r="B24" s="31" t="s">
        <v>35</v>
      </c>
      <c r="C24" s="13" t="s">
        <v>47</v>
      </c>
      <c r="D24" s="33">
        <v>1200</v>
      </c>
      <c r="E24" s="34" t="str">
        <f t="shared" si="0"/>
        <v>Jul 2025</v>
      </c>
    </row>
    <row r="25" spans="1:5" ht="15" thickBot="1" x14ac:dyDescent="0.35">
      <c r="A25" s="30">
        <v>45863</v>
      </c>
      <c r="B25" s="31" t="s">
        <v>36</v>
      </c>
      <c r="C25" s="32" t="s">
        <v>6</v>
      </c>
      <c r="D25" s="33">
        <v>1100</v>
      </c>
      <c r="E25" s="34" t="str">
        <f t="shared" si="0"/>
        <v>Jul 2025</v>
      </c>
    </row>
    <row r="26" spans="1:5" ht="15" thickBot="1" x14ac:dyDescent="0.35">
      <c r="A26" s="30">
        <v>45864</v>
      </c>
      <c r="B26" s="31" t="s">
        <v>37</v>
      </c>
      <c r="C26" s="32" t="s">
        <v>17</v>
      </c>
      <c r="D26" s="33">
        <v>450</v>
      </c>
      <c r="E26" s="34" t="str">
        <f t="shared" si="0"/>
        <v>Jul 2025</v>
      </c>
    </row>
    <row r="27" spans="1:5" x14ac:dyDescent="0.3">
      <c r="A27" s="36"/>
      <c r="B27" s="37"/>
      <c r="C27" s="38"/>
      <c r="D27" s="39"/>
      <c r="E27" s="40"/>
    </row>
    <row r="28" spans="1:5" x14ac:dyDescent="0.3">
      <c r="A28" s="47"/>
      <c r="B28" s="37"/>
      <c r="C28" s="38"/>
      <c r="E28" s="40"/>
    </row>
    <row r="30" spans="1:5" x14ac:dyDescent="0.3">
      <c r="D30"/>
    </row>
    <row r="31" spans="1:5" x14ac:dyDescent="0.3">
      <c r="D31"/>
    </row>
    <row r="32" spans="1:5"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384D1-06EA-4F80-AE1D-09A400ABD3DB}">
  <dimension ref="A1:E5"/>
  <sheetViews>
    <sheetView workbookViewId="0">
      <selection activeCell="A3" sqref="A3:E5"/>
    </sheetView>
  </sheetViews>
  <sheetFormatPr defaultRowHeight="14.4" x14ac:dyDescent="0.3"/>
  <cols>
    <col min="1" max="1" width="10.33203125" bestFit="1" customWidth="1"/>
    <col min="2" max="2" width="16.5546875" bestFit="1" customWidth="1"/>
    <col min="3" max="3" width="10.77734375" bestFit="1" customWidth="1"/>
    <col min="4" max="4" width="12.88671875" bestFit="1" customWidth="1"/>
    <col min="5" max="5" width="9" bestFit="1" customWidth="1"/>
  </cols>
  <sheetData>
    <row r="1" spans="1:5" x14ac:dyDescent="0.3">
      <c r="A1" s="48" t="s">
        <v>53</v>
      </c>
    </row>
    <row r="3" spans="1:5" x14ac:dyDescent="0.3">
      <c r="A3" t="s">
        <v>0</v>
      </c>
      <c r="B3" t="s">
        <v>1</v>
      </c>
      <c r="C3" t="s">
        <v>2</v>
      </c>
      <c r="D3" t="s">
        <v>8</v>
      </c>
      <c r="E3" t="s">
        <v>3</v>
      </c>
    </row>
    <row r="4" spans="1:5" x14ac:dyDescent="0.3">
      <c r="A4" s="47">
        <v>45809</v>
      </c>
      <c r="B4" t="s">
        <v>9</v>
      </c>
      <c r="C4" t="s">
        <v>7</v>
      </c>
      <c r="D4">
        <v>15000</v>
      </c>
      <c r="E4" t="s">
        <v>51</v>
      </c>
    </row>
    <row r="5" spans="1:5" x14ac:dyDescent="0.3">
      <c r="A5" s="47">
        <v>45839</v>
      </c>
      <c r="B5" t="s">
        <v>20</v>
      </c>
      <c r="C5" t="s">
        <v>7</v>
      </c>
      <c r="D5">
        <v>15000</v>
      </c>
      <c r="E5"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CB12-C78A-4338-AFF1-7CD52A0D0F7A}">
  <dimension ref="A1:CC1046"/>
  <sheetViews>
    <sheetView showGridLines="0" tabSelected="1" topLeftCell="A12" zoomScale="65" zoomScaleNormal="100" workbookViewId="0">
      <selection activeCell="B1" sqref="B1"/>
    </sheetView>
  </sheetViews>
  <sheetFormatPr defaultRowHeight="14.4" x14ac:dyDescent="0.3"/>
  <cols>
    <col min="2" max="2" width="44.21875" customWidth="1"/>
    <col min="3" max="3" width="17.33203125" bestFit="1" customWidth="1"/>
    <col min="4" max="4" width="15.21875" customWidth="1"/>
    <col min="5" max="5" width="20.6640625" customWidth="1"/>
    <col min="6" max="6" width="17.6640625" bestFit="1" customWidth="1"/>
    <col min="8" max="8" width="13.44140625" bestFit="1" customWidth="1"/>
    <col min="9" max="9" width="17.6640625" bestFit="1" customWidth="1"/>
    <col min="10" max="10" width="10" bestFit="1" customWidth="1"/>
    <col min="11" max="11" width="13" bestFit="1" customWidth="1"/>
    <col min="12" max="12" width="5.33203125" bestFit="1" customWidth="1"/>
    <col min="13" max="13" width="6.6640625" bestFit="1" customWidth="1"/>
    <col min="14" max="15" width="6" bestFit="1" customWidth="1"/>
    <col min="16" max="16" width="9.109375" bestFit="1" customWidth="1"/>
    <col min="17" max="17" width="6.33203125" bestFit="1" customWidth="1"/>
    <col min="18" max="18" width="7.109375" bestFit="1" customWidth="1"/>
    <col min="19" max="19" width="11.109375" bestFit="1" customWidth="1"/>
    <col min="20" max="21" width="19.44140625" bestFit="1" customWidth="1"/>
  </cols>
  <sheetData>
    <row r="1" spans="1:81"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row>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row>
    <row r="3" spans="1:81" ht="36.6" x14ac:dyDescent="0.85">
      <c r="A3" s="2"/>
      <c r="B3" s="26" t="s">
        <v>50</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81"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row>
    <row r="5" spans="1:81"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row>
    <row r="6" spans="1:81"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row>
    <row r="7" spans="1:81"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row>
    <row r="8" spans="1:81" ht="15" thickBot="1" x14ac:dyDescent="0.3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row>
    <row r="9" spans="1:81" ht="31.8" thickBot="1" x14ac:dyDescent="0.65">
      <c r="A9" s="2"/>
      <c r="B9" s="12" t="s">
        <v>41</v>
      </c>
      <c r="C9" s="4">
        <v>110465</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row>
    <row r="10" spans="1:81" ht="31.8" thickBot="1" x14ac:dyDescent="0.65">
      <c r="A10" s="2"/>
      <c r="B10" s="12" t="s">
        <v>42</v>
      </c>
      <c r="C10" s="4">
        <f>SUM(Transactions!D:D)</f>
        <v>51771</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row>
    <row r="11" spans="1:81" ht="31.8" thickBot="1" x14ac:dyDescent="0.65">
      <c r="A11" s="2"/>
      <c r="B11" s="11" t="s">
        <v>43</v>
      </c>
      <c r="C11" s="3">
        <f t="shared" ref="C11" si="0">C9-C10</f>
        <v>58694</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row>
    <row r="12" spans="1:81"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row>
    <row r="13" spans="1:81"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row>
    <row r="14" spans="1:81"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row>
    <row r="15" spans="1:81"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row>
    <row r="16" spans="1:81"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row>
    <row r="17" spans="1:8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row>
    <row r="18" spans="1:8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row>
    <row r="19" spans="1:81" ht="15" thickBot="1" x14ac:dyDescent="0.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row>
    <row r="20" spans="1:81" ht="15" thickBot="1" x14ac:dyDescent="0.35">
      <c r="A20" s="2"/>
      <c r="B20" s="15" t="s">
        <v>2</v>
      </c>
      <c r="C20" s="16" t="s">
        <v>45</v>
      </c>
      <c r="D20" s="15" t="s">
        <v>46</v>
      </c>
      <c r="E20" s="35" t="s">
        <v>49</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row>
    <row r="21" spans="1:81" ht="15" thickBot="1" x14ac:dyDescent="0.35">
      <c r="A21" s="2"/>
      <c r="B21" s="8" t="s">
        <v>7</v>
      </c>
      <c r="C21" s="6">
        <v>50000</v>
      </c>
      <c r="D21" s="6">
        <f>SUMIF(Transactions!C:C, B21, Transactions!D:D)</f>
        <v>30000</v>
      </c>
      <c r="E21" s="14">
        <f>D21/C21</f>
        <v>0.6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row>
    <row r="22" spans="1:81" ht="15" thickBot="1" x14ac:dyDescent="0.35">
      <c r="A22" s="2"/>
      <c r="B22" s="8" t="s">
        <v>11</v>
      </c>
      <c r="C22" s="7">
        <v>3000</v>
      </c>
      <c r="D22" s="7">
        <f>SUMIF(Transactions!C:C, B22, Transactions!D:D)</f>
        <v>2942</v>
      </c>
      <c r="E22" s="17">
        <f t="shared" ref="E22:E30" si="1">D22/C22</f>
        <v>0.98066666666666669</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5" thickBot="1" x14ac:dyDescent="0.35">
      <c r="A23" s="2"/>
      <c r="B23" s="8" t="s">
        <v>6</v>
      </c>
      <c r="C23" s="7">
        <v>4000</v>
      </c>
      <c r="D23" s="7">
        <f>SUMIF(Transactions!C:C, B23, Transactions!D:D)</f>
        <v>8470</v>
      </c>
      <c r="E23" s="14">
        <f t="shared" si="1"/>
        <v>2.1175000000000002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row>
    <row r="24" spans="1:81" ht="15" thickBot="1" x14ac:dyDescent="0.35">
      <c r="A24" s="2"/>
      <c r="B24" s="8" t="s">
        <v>4</v>
      </c>
      <c r="C24" s="7">
        <v>1000</v>
      </c>
      <c r="D24" s="7">
        <f>SUMIF(Transactions!C:C, B24, Transactions!D:D)</f>
        <v>1199</v>
      </c>
      <c r="E24" s="14">
        <f t="shared" si="1"/>
        <v>1.1990000000000001</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row>
    <row r="25" spans="1:81" ht="15" thickBot="1" x14ac:dyDescent="0.35">
      <c r="A25" s="2"/>
      <c r="B25" s="8" t="s">
        <v>5</v>
      </c>
      <c r="C25" s="7">
        <v>4000</v>
      </c>
      <c r="D25" s="7">
        <f>SUMIF(Transactions!C:C, B25, Transactions!D:D)</f>
        <v>860</v>
      </c>
      <c r="E25" s="14">
        <f t="shared" si="1"/>
        <v>0.215</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row>
    <row r="26" spans="1:81" ht="15" thickBot="1" x14ac:dyDescent="0.35">
      <c r="A26" s="2"/>
      <c r="B26" s="8" t="s">
        <v>17</v>
      </c>
      <c r="C26" s="7">
        <v>2000</v>
      </c>
      <c r="D26" s="7">
        <f>SUMIF(Transactions!C:C, B26, Transactions!D:D)</f>
        <v>4750</v>
      </c>
      <c r="E26" s="14">
        <f t="shared" si="1"/>
        <v>2.375</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5" thickBot="1" x14ac:dyDescent="0.35">
      <c r="A27" s="2"/>
      <c r="B27" s="8" t="s">
        <v>24</v>
      </c>
      <c r="C27" s="7">
        <v>500</v>
      </c>
      <c r="D27" s="7">
        <f>SUMIF(Transactions!C:C, B27, Transactions!D:D)</f>
        <v>1350</v>
      </c>
      <c r="E27" s="14">
        <f t="shared" si="1"/>
        <v>2.7</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5" thickBot="1" x14ac:dyDescent="0.35">
      <c r="A28" s="2"/>
      <c r="B28" s="8" t="s">
        <v>47</v>
      </c>
      <c r="C28" s="7">
        <v>500</v>
      </c>
      <c r="D28" s="7">
        <f>SUMIF(Transactions!C:C, B28, Transactions!D:D)</f>
        <v>1200</v>
      </c>
      <c r="E28" s="14">
        <f t="shared" si="1"/>
        <v>2.4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5" thickBot="1" x14ac:dyDescent="0.35">
      <c r="A29" s="2"/>
      <c r="B29" s="8" t="s">
        <v>34</v>
      </c>
      <c r="C29" s="7">
        <v>1500</v>
      </c>
      <c r="D29" s="7">
        <f>SUMIF(Transactions!C:C, B29, Transactions!D:D)</f>
        <v>1000</v>
      </c>
      <c r="E29" s="17">
        <f t="shared" si="1"/>
        <v>0.66666666666666663</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row>
    <row r="30" spans="1:81" ht="15" thickBot="1" x14ac:dyDescent="0.35">
      <c r="A30" s="2"/>
      <c r="B30" s="5" t="s">
        <v>48</v>
      </c>
      <c r="C30" s="9">
        <f>SUM(C21:C29)</f>
        <v>66500</v>
      </c>
      <c r="D30" s="10">
        <f>SUM(D21:D29)</f>
        <v>51771</v>
      </c>
      <c r="E30" s="18">
        <f t="shared" si="1"/>
        <v>0.77851127819548871</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row>
    <row r="31" spans="1:81"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row>
    <row r="32" spans="1:81" ht="15" thickBo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row>
    <row r="33" spans="1:81" ht="15" thickBo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1"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1"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row>
    <row r="36" spans="1:81" ht="15" thickBo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row>
    <row r="37" spans="1:81" ht="15" thickBo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row>
    <row r="38" spans="1:81" ht="15" thickBot="1" x14ac:dyDescent="0.35">
      <c r="A38" s="2"/>
      <c r="B38" s="21" t="s">
        <v>38</v>
      </c>
      <c r="C38" s="25" t="s">
        <v>39</v>
      </c>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row>
    <row r="39" spans="1:81" ht="15" thickBot="1" x14ac:dyDescent="0.35">
      <c r="A39" s="2"/>
      <c r="B39" s="19" t="s">
        <v>11</v>
      </c>
      <c r="C39" s="43">
        <v>2942</v>
      </c>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row>
    <row r="40" spans="1:81" ht="15" thickBot="1" x14ac:dyDescent="0.35">
      <c r="A40" s="2"/>
      <c r="B40" s="20" t="s">
        <v>47</v>
      </c>
      <c r="C40" s="44">
        <v>1200</v>
      </c>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row>
    <row r="41" spans="1:81" ht="15" thickBot="1" x14ac:dyDescent="0.35">
      <c r="A41" s="2"/>
      <c r="B41" s="20" t="s">
        <v>4</v>
      </c>
      <c r="C41" s="44">
        <v>1199</v>
      </c>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1" ht="15" thickBot="1" x14ac:dyDescent="0.35">
      <c r="A42" s="2"/>
      <c r="B42" s="20" t="s">
        <v>6</v>
      </c>
      <c r="C42" s="44">
        <v>8470</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row>
    <row r="43" spans="1:81" ht="15" thickBot="1" x14ac:dyDescent="0.35">
      <c r="A43" s="2"/>
      <c r="B43" s="20" t="s">
        <v>24</v>
      </c>
      <c r="C43" s="44">
        <v>1350</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row>
    <row r="44" spans="1:81" ht="15" thickBot="1" x14ac:dyDescent="0.35">
      <c r="A44" s="2"/>
      <c r="B44" s="23" t="s">
        <v>34</v>
      </c>
      <c r="C44" s="45">
        <v>1000</v>
      </c>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row>
    <row r="45" spans="1:81" ht="15" thickBot="1" x14ac:dyDescent="0.35">
      <c r="A45" s="2"/>
      <c r="B45" s="19" t="s">
        <v>7</v>
      </c>
      <c r="C45" s="43">
        <v>30000</v>
      </c>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row>
    <row r="46" spans="1:81" ht="15" thickBot="1" x14ac:dyDescent="0.35">
      <c r="A46" s="2"/>
      <c r="B46" s="20" t="s">
        <v>17</v>
      </c>
      <c r="C46" s="44">
        <v>4750</v>
      </c>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1" ht="15" thickBot="1" x14ac:dyDescent="0.35">
      <c r="A47" s="2"/>
      <c r="B47" s="23" t="s">
        <v>5</v>
      </c>
      <c r="C47" s="46">
        <v>860</v>
      </c>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1" ht="15" thickBot="1" x14ac:dyDescent="0.35">
      <c r="A48" s="2"/>
      <c r="B48" s="24" t="s">
        <v>44</v>
      </c>
      <c r="C48" s="41"/>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ht="15" thickTop="1" x14ac:dyDescent="0.3">
      <c r="A49" s="2"/>
      <c r="B49" s="22" t="s">
        <v>40</v>
      </c>
      <c r="C49" s="42">
        <v>51771</v>
      </c>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row r="77" spans="1:81"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row>
    <row r="78" spans="1:81"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row>
    <row r="79" spans="1:81"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row>
    <row r="80" spans="1:81"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row>
    <row r="81" spans="1:81"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row>
    <row r="82" spans="1:81"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row>
    <row r="83" spans="1:81"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row>
    <row r="84" spans="1:81"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row>
    <row r="85" spans="1:81"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row>
    <row r="86" spans="1:81"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row>
    <row r="87" spans="1:81"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row>
    <row r="88" spans="1:81"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row>
    <row r="89" spans="1:81"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row>
    <row r="90" spans="1:81"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row>
    <row r="91" spans="1:81"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row>
    <row r="92" spans="1:81"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row>
    <row r="93" spans="1:81"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row>
    <row r="94" spans="1:81"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row>
    <row r="95" spans="1:81"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row>
    <row r="96" spans="1:81"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row>
    <row r="97" spans="1:81"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row>
    <row r="98" spans="1:81"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row>
    <row r="99" spans="1:81"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row>
    <row r="100" spans="1:8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row>
    <row r="101" spans="1:8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row>
    <row r="102" spans="1:8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row>
    <row r="103" spans="1:8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row>
    <row r="104" spans="1:8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row>
    <row r="105" spans="1:8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row>
    <row r="106" spans="1:8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row>
    <row r="107" spans="1:8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row>
    <row r="108" spans="1:8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row>
    <row r="109" spans="1:8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row>
    <row r="110" spans="1:8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row>
    <row r="111" spans="1:8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row>
    <row r="112" spans="1:8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row>
    <row r="113" spans="1:8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row>
    <row r="114" spans="1:8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row>
    <row r="115" spans="1:8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row>
    <row r="116" spans="1:8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row>
    <row r="117" spans="1:8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row>
    <row r="118" spans="1:8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row>
    <row r="119" spans="1:8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row>
    <row r="120" spans="1:8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row>
    <row r="121" spans="1:8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row>
    <row r="122" spans="1:8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row>
    <row r="123" spans="1:8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row>
    <row r="124" spans="1:8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row>
    <row r="125" spans="1:8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row>
    <row r="126" spans="1:8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row>
    <row r="127" spans="1:8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row>
    <row r="128" spans="1:8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row>
    <row r="129" spans="1:8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row>
    <row r="130" spans="1:8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row>
    <row r="131" spans="1:8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row>
    <row r="132" spans="1:8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row>
    <row r="133" spans="1:8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row>
    <row r="134" spans="1:8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row>
    <row r="135" spans="1:8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row>
    <row r="136" spans="1:8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row>
    <row r="137" spans="1:8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row>
    <row r="138" spans="1:8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row>
    <row r="139" spans="1:8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row>
    <row r="140" spans="1:8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row>
    <row r="141" spans="1:8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row>
    <row r="142" spans="1:8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row>
    <row r="143" spans="1:8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row>
    <row r="144" spans="1:8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row>
    <row r="145" spans="1:8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row>
    <row r="146" spans="1:8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row>
    <row r="147" spans="1:8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row>
    <row r="148" spans="1:8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row>
    <row r="149" spans="1:8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row>
    <row r="150" spans="1:8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row>
    <row r="151" spans="1:8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row>
    <row r="152" spans="1:8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row>
    <row r="153" spans="1:8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row>
    <row r="154" spans="1:8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row>
    <row r="155" spans="1:8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row>
    <row r="156" spans="1:8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row>
    <row r="157" spans="1:8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row>
    <row r="158" spans="1:8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row>
    <row r="159" spans="1:8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row>
    <row r="160" spans="1:8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row>
    <row r="161" spans="1:8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row>
    <row r="162" spans="1:8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row>
    <row r="163" spans="1:8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row>
    <row r="164" spans="1:8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row>
    <row r="165" spans="1:8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row>
    <row r="166" spans="1:8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row>
    <row r="167" spans="1:8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row>
    <row r="168" spans="1:8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row>
    <row r="169" spans="1:8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row>
    <row r="170" spans="1:8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row>
    <row r="171" spans="1:8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row>
    <row r="172" spans="1:8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row>
    <row r="173" spans="1:8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row>
    <row r="174" spans="1:8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row>
    <row r="175" spans="1:8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row>
    <row r="176" spans="1:8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row>
    <row r="177" spans="1:8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row>
    <row r="178" spans="1:8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row>
    <row r="179" spans="1:8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row>
    <row r="180" spans="1:8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row>
    <row r="181" spans="1:8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row>
    <row r="182" spans="1:8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row>
    <row r="183" spans="1:8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row>
    <row r="184" spans="1:8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row>
    <row r="185" spans="1:8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row>
    <row r="186" spans="1:8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row>
    <row r="187" spans="1:8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row>
    <row r="188" spans="1:8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row>
    <row r="189" spans="1:8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row>
    <row r="190" spans="1:8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row>
    <row r="191" spans="1:8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row>
    <row r="192" spans="1:8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row>
    <row r="193" spans="1:8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row>
    <row r="194" spans="1:8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row>
    <row r="195" spans="1:8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row>
    <row r="196" spans="1:8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row>
    <row r="197" spans="1:8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row>
    <row r="198" spans="1:8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row>
    <row r="199" spans="1:8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row>
    <row r="200" spans="1:8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row>
    <row r="201" spans="1:8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row>
    <row r="202" spans="1:8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row>
    <row r="203" spans="1:8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row>
    <row r="204" spans="1:8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row>
    <row r="205" spans="1:8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row>
    <row r="206" spans="1:8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row>
    <row r="207" spans="1:8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row>
    <row r="208" spans="1:8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row>
    <row r="209" spans="1:8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row>
    <row r="210" spans="1:8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row>
    <row r="211" spans="1:8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row>
    <row r="212" spans="1:8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row>
    <row r="213" spans="1:8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row>
    <row r="214" spans="1:8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row>
    <row r="215" spans="1:8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row>
    <row r="216" spans="1:8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row>
    <row r="217" spans="1:8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row>
    <row r="218" spans="1:8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row>
    <row r="219" spans="1:8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row>
    <row r="220" spans="1:8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row>
    <row r="221" spans="1:8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row>
    <row r="222" spans="1:8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row>
    <row r="223" spans="1:8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row>
    <row r="224" spans="1:8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row>
    <row r="225" spans="1:8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row>
    <row r="226" spans="1:8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row>
    <row r="227" spans="1:8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row>
    <row r="228" spans="1:8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row>
    <row r="229" spans="1:8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row>
    <row r="230" spans="1:8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row>
    <row r="231" spans="1:8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row>
    <row r="232" spans="1:8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row>
    <row r="233" spans="1:8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row>
    <row r="234" spans="1:8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row>
    <row r="235" spans="1:8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row>
    <row r="236" spans="1:8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row>
    <row r="237" spans="1:8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row>
    <row r="238" spans="1:8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row>
    <row r="239" spans="1:8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row>
    <row r="240" spans="1:8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row>
    <row r="241" spans="1:8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row>
    <row r="242" spans="1:8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row>
    <row r="243" spans="1:8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row>
    <row r="244" spans="1:8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row>
    <row r="245" spans="1:8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row>
    <row r="246" spans="1:8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row>
    <row r="247" spans="1:8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row>
    <row r="248" spans="1:8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row>
    <row r="249" spans="1:8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row>
    <row r="250" spans="1:8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row>
    <row r="251" spans="1:8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row>
    <row r="252" spans="1:8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row>
    <row r="253" spans="1:8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row>
    <row r="254" spans="1:8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row>
    <row r="255" spans="1:8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row>
    <row r="256" spans="1:8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row>
    <row r="257" spans="1:8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row>
    <row r="258" spans="1:8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row>
    <row r="259" spans="1:8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row>
    <row r="260" spans="1:8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row>
    <row r="261" spans="1:8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row>
    <row r="262" spans="1:8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row>
    <row r="263" spans="1:8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row>
    <row r="264" spans="1:8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row>
    <row r="265" spans="1:8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row>
    <row r="266" spans="1:8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row>
    <row r="267" spans="1:8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row>
    <row r="268" spans="1:8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row>
    <row r="269" spans="1:8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row>
    <row r="270" spans="1:8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row>
    <row r="271" spans="1:8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row>
    <row r="272" spans="1:8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row>
    <row r="273" spans="1:8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row>
    <row r="274" spans="1:8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row>
    <row r="275" spans="1:8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row>
    <row r="276" spans="1:8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row>
    <row r="277" spans="1:8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row>
    <row r="278" spans="1:8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row>
    <row r="279" spans="1:8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row>
    <row r="280" spans="1:8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row>
    <row r="281" spans="1:8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row>
    <row r="282" spans="1:8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row>
    <row r="283" spans="1:8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row>
    <row r="284" spans="1:8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row>
    <row r="285" spans="1:8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row>
    <row r="286" spans="1:8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row>
    <row r="287" spans="1:8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row>
    <row r="288" spans="1:8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row>
    <row r="289" spans="1:8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row>
    <row r="290" spans="1:8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row>
    <row r="291" spans="1:8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row>
    <row r="292" spans="1:8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row>
    <row r="293" spans="1:8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row>
    <row r="294" spans="1:8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row>
    <row r="295" spans="1:8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row>
    <row r="296" spans="1:8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row>
    <row r="297" spans="1:8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row>
    <row r="298" spans="1:8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row>
    <row r="299" spans="1:8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row>
    <row r="300" spans="1:8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row>
    <row r="301" spans="1:8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row>
    <row r="302" spans="1:8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row>
    <row r="303" spans="1:8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row>
    <row r="304" spans="1:8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row>
    <row r="305" spans="1:8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row>
    <row r="306" spans="1:8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row>
    <row r="307" spans="1:8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row>
    <row r="308" spans="1:8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row>
    <row r="309" spans="1:8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row>
    <row r="310" spans="1:8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row>
    <row r="311" spans="1:8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row>
    <row r="312" spans="1:8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row>
    <row r="313" spans="1:8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row>
    <row r="314" spans="1:8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row>
    <row r="315" spans="1:8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row>
    <row r="316" spans="1:8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row>
    <row r="317" spans="1:8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row>
    <row r="318" spans="1:8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row>
    <row r="319" spans="1:8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row>
    <row r="320" spans="1:8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row>
    <row r="321" spans="1:8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row>
    <row r="322" spans="1:8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row>
    <row r="323" spans="1:8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row>
    <row r="324" spans="1:8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row>
    <row r="325" spans="1:8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row>
    <row r="326" spans="1:8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row>
    <row r="327" spans="1:8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row>
    <row r="328" spans="1:8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row>
    <row r="329" spans="1:8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row>
    <row r="330" spans="1:8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row>
    <row r="331" spans="1:8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row>
    <row r="332" spans="1:8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row>
    <row r="333" spans="1:8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row>
    <row r="334" spans="1:8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row>
    <row r="335" spans="1:8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row>
    <row r="336" spans="1:8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row>
    <row r="337" spans="1:8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row>
    <row r="338" spans="1:8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row>
    <row r="339" spans="1:8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row>
    <row r="340" spans="1:8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row>
    <row r="341" spans="1:8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row>
    <row r="342" spans="1:8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row>
    <row r="343" spans="1:8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row>
    <row r="344" spans="1:8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row>
    <row r="345" spans="1:8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row>
    <row r="346" spans="1:8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row>
    <row r="347" spans="1:8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row>
    <row r="348" spans="1:8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row>
    <row r="349" spans="1:8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row>
    <row r="350" spans="1:8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row>
    <row r="351" spans="1:8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row>
    <row r="352" spans="1:8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row>
    <row r="353" spans="1:8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row>
    <row r="354" spans="1:8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row>
    <row r="355" spans="1:8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row>
    <row r="356" spans="1:8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row>
    <row r="357" spans="1:8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row>
    <row r="358" spans="1:8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row>
    <row r="359" spans="1:8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row>
    <row r="360" spans="1:8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row>
    <row r="361" spans="1:8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row>
    <row r="362" spans="1:8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row>
    <row r="363" spans="1:8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row>
    <row r="364" spans="1:8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row>
    <row r="365" spans="1:8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row>
    <row r="366" spans="1:8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row>
    <row r="367" spans="1:8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row>
    <row r="368" spans="1:8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row>
    <row r="369" spans="1:8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row>
    <row r="370" spans="1:8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row>
    <row r="371" spans="1:8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row>
    <row r="372" spans="1:8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row>
    <row r="373" spans="1:8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row>
    <row r="374" spans="1:8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row>
    <row r="375" spans="1:8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row>
    <row r="376" spans="1:8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row>
    <row r="377" spans="1:8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row>
    <row r="378" spans="1:8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row>
    <row r="379" spans="1:8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row>
    <row r="380" spans="1:8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row>
    <row r="381" spans="1:8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row>
    <row r="382" spans="1:8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row>
    <row r="383" spans="1:8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row>
    <row r="384" spans="1:8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row>
    <row r="385" spans="1:8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row>
    <row r="386" spans="1:8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row>
    <row r="387" spans="1:8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row>
    <row r="388" spans="1:8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row>
    <row r="389" spans="1:8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row>
    <row r="390" spans="1:8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row>
    <row r="391" spans="1:8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row>
    <row r="392" spans="1:8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row>
    <row r="393" spans="1:8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row>
    <row r="394" spans="1:8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row>
    <row r="395" spans="1:8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row>
    <row r="396" spans="1:8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row>
    <row r="397" spans="1:8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row>
    <row r="398" spans="1:8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row>
    <row r="399" spans="1:8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row>
    <row r="400" spans="1:8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row>
    <row r="401" spans="1:8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row>
    <row r="402" spans="1:8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row>
    <row r="403" spans="1:8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row>
    <row r="404" spans="1:8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row>
    <row r="405" spans="1:8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row>
    <row r="406" spans="1:8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row>
    <row r="407" spans="1:8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row>
    <row r="408" spans="1:8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row>
    <row r="409" spans="1:8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row>
    <row r="410" spans="1:8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row>
    <row r="411" spans="1:8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row>
    <row r="412" spans="1:8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row>
    <row r="413" spans="1:8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row>
    <row r="414" spans="1:8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row>
    <row r="415" spans="1:8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row>
    <row r="416" spans="1:8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row>
    <row r="417" spans="1:8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row>
    <row r="418" spans="1:8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row>
    <row r="419" spans="1:8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row>
    <row r="420" spans="1:8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row>
    <row r="421" spans="1:8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row>
    <row r="422" spans="1:8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row>
    <row r="423" spans="1:8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row>
    <row r="424" spans="1:8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row>
    <row r="425" spans="1:8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row>
    <row r="426" spans="1:8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row>
    <row r="427" spans="1:8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row>
    <row r="428" spans="1:8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row>
    <row r="429" spans="1:8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row>
    <row r="430" spans="1:8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row>
    <row r="431" spans="1:8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row>
    <row r="432" spans="1:8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row>
    <row r="433" spans="1:8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row>
    <row r="434" spans="1:8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row>
    <row r="435" spans="1:8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row>
    <row r="436" spans="1:8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row>
    <row r="437" spans="1:8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row>
    <row r="438" spans="1:8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row>
    <row r="439" spans="1:8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row>
    <row r="440" spans="1:8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row>
    <row r="441" spans="1:8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row>
    <row r="442" spans="1:8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row>
    <row r="443" spans="1:8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row>
    <row r="444" spans="1:8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row>
    <row r="445" spans="1:8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row>
    <row r="446" spans="1:8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row>
    <row r="447" spans="1:8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row>
    <row r="448" spans="1:8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row>
    <row r="449" spans="1:8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row>
    <row r="450" spans="1:8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row>
    <row r="451" spans="1:8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row>
    <row r="452" spans="1:8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row>
    <row r="453" spans="1:8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row>
    <row r="454" spans="1:8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row>
    <row r="455" spans="1:8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row>
    <row r="456" spans="1:8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row>
    <row r="457" spans="1:8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row>
    <row r="458" spans="1:8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row>
    <row r="459" spans="1:8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row>
    <row r="460" spans="1:8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row>
    <row r="461" spans="1:8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row>
    <row r="462" spans="1:8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row>
    <row r="463" spans="1:8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row>
    <row r="464" spans="1:8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row>
    <row r="465" spans="1:8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row>
    <row r="466" spans="1:8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row>
    <row r="467" spans="1:8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row>
    <row r="468" spans="1:8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row>
    <row r="469" spans="1:8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row>
    <row r="470" spans="1:8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row>
    <row r="471" spans="1:8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row>
    <row r="472" spans="1:8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row>
    <row r="473" spans="1:8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row>
    <row r="474" spans="1:8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row>
    <row r="475" spans="1:8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row>
    <row r="476" spans="1:8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row>
    <row r="477" spans="1:8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row>
    <row r="478" spans="1:8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row>
    <row r="479" spans="1:8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row>
    <row r="480" spans="1:8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row>
    <row r="481" spans="1:8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row>
    <row r="482" spans="1:8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row>
    <row r="483" spans="1:8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row>
    <row r="484" spans="1:8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row>
    <row r="485" spans="1:8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row>
    <row r="486" spans="1:8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row>
    <row r="487" spans="1:8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row>
    <row r="488" spans="1:8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row>
    <row r="489" spans="1:8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row>
    <row r="490" spans="1:8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row>
    <row r="491" spans="1:8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row>
    <row r="492" spans="1:8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row>
    <row r="493" spans="1:8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row>
    <row r="494" spans="1:8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row>
    <row r="495" spans="1:8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row>
    <row r="496" spans="1:8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row>
    <row r="497" spans="1:8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row>
    <row r="498" spans="1:8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row>
    <row r="499" spans="1:8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row>
    <row r="500" spans="1:8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row>
    <row r="501" spans="1:8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row>
    <row r="502" spans="1:8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row>
    <row r="503" spans="1:8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row>
    <row r="504" spans="1:8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row>
    <row r="505" spans="1:8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row>
    <row r="506" spans="1:8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row>
    <row r="507" spans="1:8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row>
    <row r="508" spans="1:8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row>
    <row r="509" spans="1:8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row>
    <row r="510" spans="1:8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row>
    <row r="511" spans="1:8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row>
    <row r="512" spans="1:8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row>
    <row r="513" spans="1:8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row>
    <row r="514" spans="1:8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row>
    <row r="515" spans="1:8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row>
    <row r="516" spans="1:8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row>
    <row r="517" spans="1:8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row>
    <row r="518" spans="1:8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row>
    <row r="519" spans="1:8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row>
    <row r="520" spans="1:8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row>
    <row r="521" spans="1:8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row>
    <row r="522" spans="1:8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row>
    <row r="523" spans="1:8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row>
    <row r="524" spans="1:8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row>
    <row r="525" spans="1:8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row>
    <row r="526" spans="1:8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row>
    <row r="527" spans="1:8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row>
    <row r="528" spans="1:8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row>
    <row r="529" spans="1:8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row>
    <row r="530" spans="1:8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row>
    <row r="531" spans="1:8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row>
    <row r="532" spans="1:8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row>
    <row r="533" spans="1:8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row>
    <row r="534" spans="1:8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row>
    <row r="535" spans="1:8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row>
    <row r="536" spans="1:8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row>
    <row r="537" spans="1:8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row>
    <row r="538" spans="1:8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row>
    <row r="539" spans="1:8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row>
    <row r="540" spans="1:8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row>
    <row r="541" spans="1:8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row>
    <row r="542" spans="1:8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row>
    <row r="543" spans="1:8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row>
    <row r="544" spans="1:8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row>
    <row r="545" spans="1:8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row>
    <row r="546" spans="1:8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row>
    <row r="547" spans="1:8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row>
    <row r="548" spans="1:8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row>
    <row r="549" spans="1:8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row>
    <row r="550" spans="1:8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row>
    <row r="551" spans="1:8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row>
    <row r="552" spans="1:8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row>
    <row r="553" spans="1:8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row>
    <row r="554" spans="1:8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row>
    <row r="555" spans="1:8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row>
    <row r="556" spans="1:8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row>
    <row r="557" spans="1:8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row>
    <row r="558" spans="1:8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row>
    <row r="559" spans="1:8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row>
    <row r="560" spans="1:8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row>
    <row r="561" spans="1:8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row>
    <row r="562" spans="1:8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row>
    <row r="563" spans="1:8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row>
    <row r="564" spans="1:8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row>
    <row r="565" spans="1:8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row>
    <row r="566" spans="1:8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row>
    <row r="567" spans="1:8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row>
    <row r="568" spans="1:8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row>
    <row r="569" spans="1:8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row>
    <row r="570" spans="1:8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row>
    <row r="571" spans="1:8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row>
    <row r="572" spans="1:8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row>
    <row r="573" spans="1:8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row>
    <row r="574" spans="1:8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row>
    <row r="575" spans="1:8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row>
    <row r="576" spans="1:8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row>
    <row r="577" spans="1:8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row>
    <row r="578" spans="1:8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row>
    <row r="579" spans="1:8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row>
    <row r="580" spans="1:8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row>
    <row r="581" spans="1:8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row>
    <row r="582" spans="1:8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row>
    <row r="583" spans="1:8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row>
    <row r="584" spans="1:8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row>
    <row r="585" spans="1:8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row>
    <row r="586" spans="1:8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row>
    <row r="587" spans="1:8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row>
    <row r="588" spans="1:8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row>
    <row r="589" spans="1:8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row>
    <row r="590" spans="1:8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row>
    <row r="591" spans="1:8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row>
    <row r="592" spans="1:8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row>
    <row r="593" spans="1:8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row>
    <row r="594" spans="1:8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row>
    <row r="595" spans="1:8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row>
    <row r="596" spans="1:8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row>
    <row r="597" spans="1:8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row>
    <row r="598" spans="1:8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row>
    <row r="599" spans="1:8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row>
    <row r="600" spans="1:8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row>
    <row r="601" spans="1:8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row>
    <row r="602" spans="1:8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row>
    <row r="603" spans="1:8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row>
    <row r="604" spans="1:8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row>
    <row r="605" spans="1:8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row>
    <row r="606" spans="1:8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row>
    <row r="607" spans="1:8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row>
    <row r="608" spans="1:8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row>
    <row r="609" spans="1:8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row>
    <row r="610" spans="1:8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row>
    <row r="611" spans="1:8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row>
    <row r="612" spans="1:8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row>
    <row r="613" spans="1:8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row>
    <row r="614" spans="1:8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row>
    <row r="615" spans="1:8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row>
    <row r="616" spans="1:8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row>
    <row r="617" spans="1:8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row>
    <row r="618" spans="1:8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row>
    <row r="619" spans="1:8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row>
    <row r="620" spans="1:8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row>
    <row r="621" spans="1:8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row>
    <row r="622" spans="1:8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row>
    <row r="623" spans="1:8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row>
    <row r="624" spans="1:8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row>
    <row r="625" spans="1:8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row>
    <row r="626" spans="1:8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row>
    <row r="627" spans="1:8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row>
    <row r="628" spans="1:8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row>
    <row r="629" spans="1:8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row>
    <row r="630" spans="1:8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row>
    <row r="631" spans="1:8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row>
    <row r="632" spans="1:8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row>
    <row r="633" spans="1:8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row>
    <row r="634" spans="1:8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row>
    <row r="635" spans="1:8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row>
    <row r="636" spans="1:8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row>
    <row r="637" spans="1:8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row>
    <row r="638" spans="1:8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row>
    <row r="639" spans="1:8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row>
    <row r="640" spans="1:8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row>
    <row r="641" spans="1:8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row>
    <row r="642" spans="1:8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row>
    <row r="643" spans="1:8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row>
    <row r="644" spans="1:8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row>
    <row r="645" spans="1:8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row>
    <row r="646" spans="1:8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row>
    <row r="647" spans="1:8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row>
    <row r="648" spans="1:8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row>
    <row r="649" spans="1:8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row>
    <row r="650" spans="1:8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row>
    <row r="651" spans="1:8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row>
    <row r="652" spans="1:8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row>
    <row r="653" spans="1:8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row>
    <row r="654" spans="1:8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row>
    <row r="655" spans="1:8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row>
    <row r="656" spans="1:8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row>
    <row r="657" spans="1:8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row>
    <row r="658" spans="1:8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row>
    <row r="659" spans="1:8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row>
    <row r="660" spans="1:8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row>
    <row r="661" spans="1:8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row>
    <row r="662" spans="1:8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row>
    <row r="663" spans="1:8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row>
    <row r="664" spans="1:8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row>
    <row r="665" spans="1:8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row>
    <row r="666" spans="1:8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row>
    <row r="667" spans="1:8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row>
    <row r="668" spans="1:8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row>
    <row r="669" spans="1:8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row>
    <row r="670" spans="1:8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row>
    <row r="671" spans="1:8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row>
    <row r="672" spans="1:8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row>
    <row r="673" spans="1:8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row>
    <row r="674" spans="1:8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row>
    <row r="675" spans="1:8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row>
    <row r="676" spans="1:8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row>
    <row r="677" spans="1:8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row>
    <row r="678" spans="1:8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row>
    <row r="679" spans="1:8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row>
    <row r="680" spans="1:8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row>
    <row r="681" spans="1:8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row>
    <row r="682" spans="1:8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row>
    <row r="683" spans="1:8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row>
    <row r="684" spans="1:8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row>
    <row r="685" spans="1:8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row>
    <row r="686" spans="1:8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row>
    <row r="687" spans="1:8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row>
    <row r="688" spans="1:8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row>
    <row r="689" spans="1:8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row>
    <row r="690" spans="1:8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row>
    <row r="691" spans="1:8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row>
    <row r="692" spans="1:8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row>
    <row r="693" spans="1:8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row>
    <row r="694" spans="1:8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row>
    <row r="695" spans="1:8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row>
    <row r="696" spans="1:8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row>
    <row r="697" spans="1:8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row>
    <row r="698" spans="1:8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row>
    <row r="699" spans="1:8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row>
    <row r="700" spans="1:8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row>
    <row r="701" spans="1:8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row>
    <row r="702" spans="1:8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row>
    <row r="703" spans="1:8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row>
    <row r="704" spans="1:8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row>
    <row r="705" spans="1:8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row>
    <row r="706" spans="1:8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row>
    <row r="707" spans="1:8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row>
    <row r="708" spans="1:8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row>
    <row r="709" spans="1:8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row>
    <row r="710" spans="1:8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row>
    <row r="711" spans="1:8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row>
    <row r="712" spans="1:8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row>
    <row r="713" spans="1:8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row>
    <row r="714" spans="1:8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row>
    <row r="715" spans="1:8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row>
    <row r="716" spans="1:8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row>
    <row r="717" spans="1:8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row>
    <row r="718" spans="1:8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row>
    <row r="719" spans="1:8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row>
    <row r="720" spans="1:8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row>
    <row r="721" spans="1:8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row>
    <row r="722" spans="1:8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row>
    <row r="723" spans="1:8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row>
    <row r="724" spans="1:8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row>
    <row r="725" spans="1:8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row>
    <row r="726" spans="1:8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row>
    <row r="727" spans="1:8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row>
    <row r="728" spans="1:8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row>
    <row r="729" spans="1:8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row>
    <row r="730" spans="1:8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row>
    <row r="731" spans="1:8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row>
    <row r="732" spans="1:8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row>
    <row r="733" spans="1:8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row>
    <row r="734" spans="1:8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row>
    <row r="735" spans="1:8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row>
    <row r="736" spans="1:8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row>
    <row r="737" spans="1:8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row>
    <row r="738" spans="1:8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row>
    <row r="739" spans="1:8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row>
    <row r="740" spans="1:8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row>
    <row r="741" spans="1:8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row>
    <row r="742" spans="1:8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row>
    <row r="743" spans="1:8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row>
    <row r="744" spans="1:8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row>
    <row r="745" spans="1:8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row>
    <row r="746" spans="1:8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row>
    <row r="747" spans="1:8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row>
    <row r="748" spans="1:8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row>
    <row r="749" spans="1:8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row>
    <row r="750" spans="1:8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row>
    <row r="751" spans="1:8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row>
    <row r="752" spans="1:8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row>
    <row r="753" spans="1:8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row>
    <row r="754" spans="1:8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row>
    <row r="755" spans="1:8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row>
    <row r="756" spans="1:8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row>
    <row r="757" spans="1:8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row>
    <row r="758" spans="1:8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row>
    <row r="759" spans="1:8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row>
    <row r="760" spans="1:8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row>
    <row r="761" spans="1:8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row>
    <row r="762" spans="1:8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row>
    <row r="763" spans="1:8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row>
    <row r="764" spans="1:8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row>
    <row r="765" spans="1:8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row>
    <row r="766" spans="1:8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row>
    <row r="767" spans="1:8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row>
    <row r="768" spans="1:8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row>
    <row r="769" spans="1:8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row>
    <row r="770" spans="1:8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row>
    <row r="771" spans="1:8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row>
    <row r="772" spans="1:8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row>
    <row r="773" spans="1:8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row>
    <row r="774" spans="1:8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row>
    <row r="775" spans="1:8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row>
    <row r="776" spans="1:8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row>
    <row r="777" spans="1:8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row>
    <row r="778" spans="1:8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row>
    <row r="779" spans="1:8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row>
    <row r="780" spans="1:8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row>
    <row r="781" spans="1:8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row>
    <row r="782" spans="1:8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row>
    <row r="783" spans="1:8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row>
    <row r="784" spans="1:8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row>
    <row r="785" spans="1:8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row>
    <row r="786" spans="1:8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row>
    <row r="787" spans="1:8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row>
    <row r="788" spans="1:8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row>
    <row r="789" spans="1:8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row>
    <row r="790" spans="1:8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row>
    <row r="791" spans="1:8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row>
    <row r="792" spans="1:8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row>
    <row r="793" spans="1:8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row>
    <row r="794" spans="1:8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row>
    <row r="795" spans="1:8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row>
    <row r="796" spans="1:8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row>
    <row r="797" spans="1:8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row>
    <row r="798" spans="1:8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row>
    <row r="799" spans="1:8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row>
    <row r="800" spans="1:8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row>
    <row r="801" spans="1:8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row>
    <row r="802" spans="1:8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row>
    <row r="803" spans="1:8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row>
    <row r="804" spans="1:8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row>
    <row r="805" spans="1:8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row>
    <row r="806" spans="1:8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row>
    <row r="807" spans="1:8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row>
    <row r="808" spans="1:8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row>
    <row r="809" spans="1:8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row>
    <row r="810" spans="1:8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row>
    <row r="811" spans="1:8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row>
    <row r="812" spans="1:8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row>
    <row r="813" spans="1:8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row>
    <row r="814" spans="1:8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row>
    <row r="815" spans="1:8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row>
    <row r="816" spans="1:8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row>
    <row r="817" spans="1:8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row>
    <row r="818" spans="1:8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row>
    <row r="819" spans="1:8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row>
    <row r="820" spans="1:8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row>
    <row r="821" spans="1:8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row>
    <row r="822" spans="1:8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row>
    <row r="823" spans="1:8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row>
    <row r="824" spans="1:8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row>
    <row r="825" spans="1:8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row>
    <row r="826" spans="1:8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row>
    <row r="827" spans="1:8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row>
    <row r="828" spans="1:8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row>
    <row r="829" spans="1:8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row>
    <row r="830" spans="1:8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row>
    <row r="831" spans="1:8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row>
    <row r="832" spans="1:8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row>
    <row r="833" spans="1:8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row>
    <row r="834" spans="1:8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row>
    <row r="835" spans="1:8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row>
    <row r="836" spans="1:8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row>
    <row r="837" spans="1:8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row>
    <row r="838" spans="1:8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row>
    <row r="839" spans="1:8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row>
    <row r="840" spans="1:8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row>
    <row r="841" spans="1:8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row>
    <row r="842" spans="1:8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row>
    <row r="843" spans="1:8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row>
    <row r="844" spans="1:8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row>
    <row r="845" spans="1:8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row>
    <row r="846" spans="1:8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row>
    <row r="847" spans="1:8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row>
    <row r="848" spans="1:8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row>
    <row r="849" spans="1:8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row>
    <row r="850" spans="1:8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row>
    <row r="851" spans="1:8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row>
    <row r="852" spans="1:8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row>
    <row r="853" spans="1:8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row>
    <row r="854" spans="1:8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row>
    <row r="855" spans="1:8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row>
    <row r="856" spans="1:8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row>
    <row r="857" spans="1:8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row>
    <row r="858" spans="1:8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row>
    <row r="859" spans="1:8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row>
    <row r="860" spans="1:8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row>
    <row r="861" spans="1:8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row>
    <row r="862" spans="1:8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row>
    <row r="863" spans="1:8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row>
    <row r="864" spans="1:8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row>
    <row r="865" spans="1:8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row>
    <row r="866" spans="1:8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row>
    <row r="867" spans="1:8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row>
    <row r="868" spans="1:8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row>
    <row r="869" spans="1:8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row>
    <row r="870" spans="1:8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row>
    <row r="871" spans="1:8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row>
    <row r="872" spans="1:8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row>
    <row r="873" spans="1:8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row>
    <row r="874" spans="1:8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row>
    <row r="875" spans="1:8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row>
    <row r="876" spans="1:8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row>
    <row r="877" spans="1:8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row>
    <row r="878" spans="1:8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row>
    <row r="879" spans="1:8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row>
    <row r="880" spans="1:8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row>
    <row r="881" spans="1:8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row>
    <row r="882" spans="1:8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row>
    <row r="883" spans="1:8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row>
    <row r="884" spans="1:8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row>
    <row r="885" spans="1:8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row>
    <row r="886" spans="1:8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row>
    <row r="887" spans="1:8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row>
    <row r="888" spans="1:8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row>
    <row r="889" spans="1:8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row>
    <row r="890" spans="1:8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row>
    <row r="891" spans="1:8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row>
    <row r="892" spans="1:8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row>
    <row r="893" spans="1:8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row>
    <row r="894" spans="1:8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row>
    <row r="895" spans="1:8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row>
    <row r="896" spans="1:8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row>
    <row r="897" spans="1:8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row>
    <row r="898" spans="1:8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row>
    <row r="899" spans="1:8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row>
    <row r="900" spans="1:8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row>
    <row r="901" spans="1:8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row>
    <row r="902" spans="1:8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row>
    <row r="903" spans="1:8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row>
    <row r="904" spans="1:8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row>
    <row r="905" spans="1:8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row>
    <row r="906" spans="1:8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row>
    <row r="907" spans="1:8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row>
    <row r="908" spans="1:8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row>
    <row r="909" spans="1:8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row>
    <row r="910" spans="1:8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row>
    <row r="911" spans="1:8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row>
    <row r="912" spans="1:8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row>
    <row r="913" spans="1:8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row>
    <row r="914" spans="1:8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row>
    <row r="915" spans="1:8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row>
    <row r="916" spans="1:8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row>
    <row r="917" spans="1:8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row>
    <row r="918" spans="1:8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row>
    <row r="919" spans="1:8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row>
    <row r="920" spans="1:8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row>
    <row r="921" spans="1:8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row>
    <row r="922" spans="1:8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row>
    <row r="923" spans="1:8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row>
    <row r="924" spans="1:8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row>
    <row r="925" spans="1:8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row>
    <row r="926" spans="1:8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row>
    <row r="927" spans="1:8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row>
    <row r="928" spans="1:8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row>
    <row r="929" spans="1:8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row>
    <row r="930" spans="1:8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row>
    <row r="931" spans="1:8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row>
    <row r="932" spans="1:8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row>
    <row r="933" spans="1:8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row>
    <row r="934" spans="1:8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row>
    <row r="935" spans="1:8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row>
    <row r="936" spans="1:8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row>
    <row r="937" spans="1:8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row>
    <row r="938" spans="1:8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row>
    <row r="939" spans="1:8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row>
    <row r="940" spans="1:8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row>
    <row r="941" spans="1:8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row>
    <row r="942" spans="1:8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row>
    <row r="943" spans="1:8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row>
    <row r="944" spans="1:8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row>
    <row r="945" spans="1:8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row>
    <row r="946" spans="1:8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row>
    <row r="947" spans="1:8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row>
    <row r="948" spans="1:8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row>
    <row r="949" spans="1:8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row>
    <row r="950" spans="1:8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row>
    <row r="951" spans="1:8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row>
    <row r="952" spans="1:8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row>
    <row r="953" spans="1:8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row>
    <row r="954" spans="1:8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row>
    <row r="955" spans="1:8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row>
    <row r="956" spans="1:8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row>
    <row r="957" spans="1:8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row>
    <row r="958" spans="1:8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row>
    <row r="959" spans="1:8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row>
    <row r="960" spans="1:8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row>
    <row r="961" spans="1:8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row>
    <row r="962" spans="1:8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row>
    <row r="963" spans="1:8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row>
    <row r="964" spans="1:8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row>
    <row r="965" spans="1:8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row>
    <row r="966" spans="1:8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row>
    <row r="967" spans="1:8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row>
    <row r="968" spans="1:8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row>
    <row r="969" spans="1:8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row>
    <row r="970" spans="1:8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row>
    <row r="971" spans="1:8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row>
    <row r="972" spans="1:8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row>
    <row r="973" spans="1:8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row>
    <row r="974" spans="1:8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row>
    <row r="975" spans="1:8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row>
    <row r="976" spans="1:8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row>
    <row r="977" spans="1:8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row>
    <row r="978" spans="1:8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row>
    <row r="979" spans="1:8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row>
    <row r="980" spans="1:8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row>
    <row r="981" spans="1:8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row>
    <row r="982" spans="1:8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row>
    <row r="983" spans="1:8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row>
    <row r="984" spans="1:8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row>
    <row r="985" spans="1:8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row>
    <row r="986" spans="1:8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row>
    <row r="987" spans="1:8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row>
    <row r="988" spans="1:8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row>
    <row r="989" spans="1:8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row>
    <row r="990" spans="1:8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row>
    <row r="991" spans="1:8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row>
    <row r="992" spans="1:8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row>
    <row r="993" spans="1:8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row>
    <row r="994" spans="1:8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row>
    <row r="995" spans="1:8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row>
    <row r="996" spans="1:8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row>
    <row r="997" spans="1:8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row>
    <row r="998" spans="1:8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row>
    <row r="999" spans="1:8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row>
    <row r="1000" spans="1:8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row>
    <row r="1001" spans="1:8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row>
    <row r="1002" spans="1:8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row>
    <row r="1003" spans="1:8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c r="CC1003" s="2"/>
    </row>
    <row r="1004" spans="1:8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c r="CC1004" s="2"/>
    </row>
    <row r="1005" spans="1:8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c r="CC1005" s="2"/>
    </row>
    <row r="1006" spans="1:8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c r="CC1006" s="2"/>
    </row>
    <row r="1007" spans="1:8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c r="CC1007" s="2"/>
    </row>
    <row r="1008" spans="1:8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row>
    <row r="1009" spans="1:8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row>
    <row r="1010" spans="1:8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row>
    <row r="1011" spans="1:8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row>
    <row r="1012" spans="1:8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row>
    <row r="1013" spans="1:8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row>
    <row r="1014" spans="1:8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row>
    <row r="1015" spans="1:8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row>
    <row r="1016" spans="1:8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row>
    <row r="1017" spans="1:8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row>
    <row r="1018" spans="1:8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row>
    <row r="1019" spans="1:8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row>
    <row r="1020" spans="1:8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row>
    <row r="1021" spans="1:8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row>
    <row r="1022" spans="1:8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row>
    <row r="1023" spans="1:81" x14ac:dyDescent="0.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row>
    <row r="1024" spans="1:81" x14ac:dyDescent="0.3">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row>
    <row r="1025" spans="1:81" x14ac:dyDescent="0.3">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row>
    <row r="1026" spans="1:81" x14ac:dyDescent="0.3">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row>
    <row r="1027" spans="1:81" x14ac:dyDescent="0.3">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row>
    <row r="1028" spans="1:81" x14ac:dyDescent="0.3">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row>
    <row r="1029" spans="1:81" x14ac:dyDescent="0.3">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row>
    <row r="1030" spans="1:81" x14ac:dyDescent="0.3">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row>
    <row r="1031" spans="1:81" x14ac:dyDescent="0.3">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row>
    <row r="1032" spans="1:81" x14ac:dyDescent="0.3">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row>
    <row r="1033" spans="1:81" x14ac:dyDescent="0.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row>
    <row r="1034" spans="1:81" x14ac:dyDescent="0.3">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row>
    <row r="1035" spans="1:81" x14ac:dyDescent="0.3">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row>
    <row r="1036" spans="1:81" x14ac:dyDescent="0.3">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row>
    <row r="1037" spans="1:81" x14ac:dyDescent="0.3">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row>
    <row r="1038" spans="1:81" x14ac:dyDescent="0.3">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row>
    <row r="1039" spans="1:81" x14ac:dyDescent="0.3">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row>
    <row r="1040" spans="1:81" x14ac:dyDescent="0.3">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row>
    <row r="1041" spans="1:81" x14ac:dyDescent="0.3">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row>
    <row r="1042" spans="1:81" x14ac:dyDescent="0.3">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row>
    <row r="1043" spans="1:81" x14ac:dyDescent="0.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row>
    <row r="1044" spans="1:81" x14ac:dyDescent="0.3">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row>
    <row r="1045" spans="1:81" x14ac:dyDescent="0.3">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row>
    <row r="1046" spans="1:81" x14ac:dyDescent="0.3">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row>
  </sheetData>
  <conditionalFormatting sqref="C21:C29">
    <cfRule type="colorScale" priority="10">
      <colorScale>
        <cfvo type="min"/>
        <cfvo type="percentile" val="50"/>
        <cfvo type="max"/>
        <color rgb="FFFF0000"/>
        <color rgb="FFFFEB84"/>
        <color rgb="FF63BE7B"/>
      </colorScale>
    </cfRule>
    <cfRule type="colorScale" priority="12">
      <colorScale>
        <cfvo type="min"/>
        <cfvo type="max"/>
        <color rgb="FFFF0000"/>
        <color theme="9"/>
      </colorScale>
    </cfRule>
  </conditionalFormatting>
  <conditionalFormatting sqref="C21:D29">
    <cfRule type="colorScale" priority="13">
      <colorScale>
        <cfvo type="min"/>
        <cfvo type="max"/>
        <color rgb="FFFF7128"/>
        <color theme="9"/>
      </colorScale>
    </cfRule>
    <cfRule type="colorScale" priority="14">
      <colorScale>
        <cfvo type="min"/>
        <cfvo type="max"/>
        <color rgb="FFFF7128"/>
        <color rgb="FFFFEF9C"/>
      </colorScale>
    </cfRule>
    <cfRule type="cellIs" dxfId="0" priority="15" operator="lessThan">
      <formula>SUM($C$21:$E$30)</formula>
    </cfRule>
  </conditionalFormatting>
  <conditionalFormatting sqref="D21:D29">
    <cfRule type="colorScale" priority="11">
      <colorScale>
        <cfvo type="min"/>
        <cfvo type="percentile" val="45"/>
        <cfvo type="max"/>
        <color rgb="FFFF0000"/>
        <color rgb="FFFFEB84"/>
        <color rgb="FF63BE7B"/>
      </colorScale>
    </cfRule>
  </conditionalFormatting>
  <conditionalFormatting sqref="E21:E30">
    <cfRule type="dataBar" priority="1">
      <dataBar showValue="0">
        <cfvo type="num" val="0"/>
        <cfvo type="num" val="1"/>
        <color rgb="FFFFB628"/>
      </dataBar>
      <extLst>
        <ext xmlns:x14="http://schemas.microsoft.com/office/spreadsheetml/2009/9/main" uri="{B025F937-C7B1-47D3-B67F-A62EFF666E3E}">
          <x14:id>{BDDDDBD7-9122-4F9A-A6A8-E0B794C72764}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DDDDBD7-9122-4F9A-A6A8-E0B794C72764}">
            <x14:dataBar minLength="0" maxLength="100" gradient="0">
              <x14:cfvo type="num">
                <xm:f>0</xm:f>
              </x14:cfvo>
              <x14:cfvo type="num">
                <xm:f>1</xm:f>
              </x14:cfvo>
              <x14:negativeFillColor rgb="FFFF0000"/>
              <x14:axisColor rgb="FF000000"/>
            </x14:dataBar>
          </x14:cfRule>
          <xm:sqref>E21:E30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Transactions</vt:lpstr>
      <vt:lpstr>Detail1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riyaz md</dc:creator>
  <cp:lastModifiedBy>riyaz md</cp:lastModifiedBy>
  <dcterms:created xsi:type="dcterms:W3CDTF">2025-07-26T12:58:20Z</dcterms:created>
  <dcterms:modified xsi:type="dcterms:W3CDTF">2025-07-28T13:03:43Z</dcterms:modified>
</cp:coreProperties>
</file>