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327"/>
  <workbookPr defaultThemeVersion="124226"/>
  <mc:AlternateContent xmlns:mc="http://schemas.openxmlformats.org/markup-compatibility/2006">
    <mc:Choice Requires="x15">
      <x15ac:absPath xmlns:x15ac="http://schemas.microsoft.com/office/spreadsheetml/2010/11/ac" url="D:\VALUATION\HOME FIRST\2026\JAN-2026\BHOPAL\"/>
    </mc:Choice>
  </mc:AlternateContent>
  <xr:revisionPtr revIDLastSave="0" documentId="13_ncr:1_{2C8ADB4E-FC93-4F01-BF1B-96E3B6CA878A}" xr6:coauthVersionLast="47" xr6:coauthVersionMax="47" xr10:uidLastSave="{00000000-0000-0000-0000-000000000000}"/>
  <bookViews>
    <workbookView xWindow="-120" yWindow="-120" windowWidth="29040" windowHeight="15840" xr2:uid="{00000000-000D-0000-FFFF-FFFF00000000}"/>
  </bookViews>
  <sheets>
    <sheet name="Table 1" sheetId="1" r:id="rId1"/>
    <sheet name="Sheet1" sheetId="2" r:id="rId2"/>
  </sheets>
  <definedNames>
    <definedName name="_xlnm.Print_Area" localSheetId="0">'Table 1'!$A$1:$F$97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76" i="1" l="1"/>
  <c r="F77" i="1"/>
  <c r="C92" i="1" l="1"/>
  <c r="F50" i="1" l="1"/>
  <c r="F49" i="1"/>
  <c r="F48" i="1"/>
  <c r="F47" i="1"/>
  <c r="F35" i="1" l="1"/>
  <c r="F36" i="1" s="1"/>
  <c r="F39" i="1" s="1"/>
  <c r="C19" i="1" l="1"/>
  <c r="F73" i="1" l="1"/>
  <c r="F66" i="1" l="1"/>
  <c r="F67" i="1"/>
  <c r="F65" i="1"/>
  <c r="F69" i="1"/>
  <c r="D91" i="1"/>
  <c r="F71" i="1" s="1"/>
  <c r="C91" i="1"/>
  <c r="F70" i="1" s="1"/>
  <c r="F74" i="1" l="1"/>
  <c r="F79" i="1"/>
  <c r="F78" i="1"/>
  <c r="F58" i="1"/>
</calcChain>
</file>

<file path=xl/sharedStrings.xml><?xml version="1.0" encoding="utf-8"?>
<sst xmlns="http://schemas.openxmlformats.org/spreadsheetml/2006/main" count="266" uniqueCount="205">
  <si>
    <r>
      <rPr>
        <sz val="10"/>
        <rFont val="Arial"/>
        <family val="2"/>
      </rPr>
      <t>As per site</t>
    </r>
  </si>
  <si>
    <r>
      <rPr>
        <sz val="10"/>
        <rFont val="Arial"/>
        <family val="2"/>
      </rPr>
      <t>As per plan</t>
    </r>
  </si>
  <si>
    <r>
      <rPr>
        <sz val="10"/>
        <rFont val="Arial"/>
        <family val="2"/>
      </rPr>
      <t>Floor</t>
    </r>
  </si>
  <si>
    <r>
      <rPr>
        <sz val="10"/>
        <rFont val="Arial"/>
        <family val="2"/>
      </rPr>
      <t>Remarks</t>
    </r>
  </si>
  <si>
    <r>
      <rPr>
        <sz val="10"/>
        <rFont val="Arial"/>
        <family val="2"/>
      </rPr>
      <t>GF</t>
    </r>
  </si>
  <si>
    <r>
      <rPr>
        <sz val="10"/>
        <rFont val="Arial"/>
        <family val="2"/>
      </rPr>
      <t>FF</t>
    </r>
  </si>
  <si>
    <r>
      <rPr>
        <sz val="10"/>
        <rFont val="Arial"/>
        <family val="2"/>
      </rPr>
      <t>SF</t>
    </r>
  </si>
  <si>
    <r>
      <rPr>
        <sz val="10"/>
        <rFont val="Arial"/>
        <family val="2"/>
      </rPr>
      <t>TF</t>
    </r>
  </si>
  <si>
    <t>Observations Remark:</t>
  </si>
  <si>
    <t>Zone</t>
  </si>
  <si>
    <t>Property Area Limits</t>
  </si>
  <si>
    <t>Occupied by</t>
  </si>
  <si>
    <t>Occupancy</t>
  </si>
  <si>
    <t>Property easily identifiable?</t>
  </si>
  <si>
    <t>Railway Stn</t>
  </si>
  <si>
    <t>Approach Road Type</t>
  </si>
  <si>
    <t>VALUATION REPORT</t>
  </si>
  <si>
    <t>UNIQUE ENGINEERING AND ASSOCIATE</t>
  </si>
  <si>
    <t>YES</t>
  </si>
  <si>
    <t>II</t>
  </si>
  <si>
    <t>North</t>
  </si>
  <si>
    <t>NO</t>
  </si>
  <si>
    <t>NA</t>
  </si>
  <si>
    <t>Vendor Name:</t>
  </si>
  <si>
    <t>Loan account no. (LAI)</t>
  </si>
  <si>
    <t>Pin Code</t>
  </si>
  <si>
    <t>Date</t>
  </si>
  <si>
    <t>Geo Coord.</t>
  </si>
  <si>
    <t>Rural/ Urban (&gt; 10k = Urban)</t>
  </si>
  <si>
    <t>Nearest City/Town</t>
  </si>
  <si>
    <t>Distance from:</t>
  </si>
  <si>
    <t>Bus Stand</t>
  </si>
  <si>
    <t>Hospital</t>
  </si>
  <si>
    <t>Availability:</t>
  </si>
  <si>
    <t>Electricity</t>
  </si>
  <si>
    <t>Water</t>
  </si>
  <si>
    <t>Drainage</t>
  </si>
  <si>
    <t>Directions</t>
  </si>
  <si>
    <t>South</t>
  </si>
  <si>
    <t>East</t>
  </si>
  <si>
    <t>West</t>
  </si>
  <si>
    <t>As per documents</t>
  </si>
  <si>
    <t>As per site</t>
  </si>
  <si>
    <t>As per plan</t>
  </si>
  <si>
    <t>Boundaries</t>
  </si>
  <si>
    <t>No. of floors permissible</t>
  </si>
  <si>
    <t>Age of property</t>
  </si>
  <si>
    <t>No. of floors - Actual</t>
  </si>
  <si>
    <t>Residual age</t>
  </si>
  <si>
    <t>Land</t>
  </si>
  <si>
    <t>As per</t>
  </si>
  <si>
    <t>Document (L1)</t>
  </si>
  <si>
    <t>Plan (L2)</t>
  </si>
  <si>
    <t>Site (L3)</t>
  </si>
  <si>
    <t>Construction</t>
  </si>
  <si>
    <t>Document (C1)</t>
  </si>
  <si>
    <t>Plan (C2)</t>
  </si>
  <si>
    <t>Site (C3)</t>
  </si>
  <si>
    <t>Construction %</t>
  </si>
  <si>
    <t>Valuation at current stage</t>
  </si>
  <si>
    <t>Estimate recommended (by valuer)</t>
  </si>
  <si>
    <t>Market rate for similar properties in the locality (Rs/sq.ft)</t>
  </si>
  <si>
    <t>Whether construction is as per plan / permission / building by laws</t>
  </si>
  <si>
    <t>Google Map</t>
  </si>
  <si>
    <t>General Details</t>
  </si>
  <si>
    <t>Property Overview</t>
  </si>
  <si>
    <t>Locality</t>
  </si>
  <si>
    <t>Visit Details</t>
  </si>
  <si>
    <t>Property Plan</t>
  </si>
  <si>
    <t>NDMA Guidelines</t>
  </si>
  <si>
    <t>Boundaries and Dimensions</t>
  </si>
  <si>
    <t>Structural Details</t>
  </si>
  <si>
    <t>Violation Observed (if any)</t>
  </si>
  <si>
    <t>Valuation</t>
  </si>
  <si>
    <t>Floor wise built-up area</t>
  </si>
  <si>
    <t>LOW</t>
  </si>
  <si>
    <t>Boundaries Matching?</t>
  </si>
  <si>
    <t>Property Demarcated?</t>
  </si>
  <si>
    <t>Applicant Name</t>
  </si>
  <si>
    <t>Address as per legal document</t>
  </si>
  <si>
    <t>Property Follows NDMA Guidelines</t>
  </si>
  <si>
    <t>Area</t>
  </si>
  <si>
    <t>Rate per sq.ft</t>
  </si>
  <si>
    <r>
      <rPr>
        <b/>
        <sz val="10"/>
        <rFont val="Calibri"/>
        <family val="2"/>
        <scheme val="minor"/>
      </rPr>
      <t xml:space="preserve">Property Category
</t>
    </r>
    <r>
      <rPr>
        <b/>
        <sz val="8"/>
        <color rgb="FF006FC0"/>
        <rFont val="Calibri"/>
        <family val="2"/>
        <scheme val="minor"/>
      </rPr>
      <t>{Project/ Individual}</t>
    </r>
  </si>
  <si>
    <r>
      <rPr>
        <b/>
        <sz val="10"/>
        <rFont val="Calibri"/>
        <family val="2"/>
        <scheme val="minor"/>
      </rPr>
      <t xml:space="preserve">Property Type
</t>
    </r>
    <r>
      <rPr>
        <b/>
        <sz val="8"/>
        <color rgb="FF006FC0"/>
        <rFont val="Calibri"/>
        <family val="2"/>
        <scheme val="minor"/>
      </rPr>
      <t>{Apartment, Row House, Individual House, Shop, Office, Industrial}</t>
    </r>
  </si>
  <si>
    <r>
      <rPr>
        <b/>
        <sz val="10"/>
        <rFont val="Calibri"/>
        <family val="2"/>
        <scheme val="minor"/>
      </rPr>
      <t>Tye of Loan</t>
    </r>
    <r>
      <rPr>
        <sz val="8"/>
        <color rgb="FF006FC0"/>
        <rFont val="Arial"/>
        <family val="2"/>
      </rPr>
      <t/>
    </r>
  </si>
  <si>
    <r>
      <rPr>
        <b/>
        <sz val="10"/>
        <rFont val="Calibri"/>
        <family val="2"/>
        <scheme val="minor"/>
      </rPr>
      <t xml:space="preserve">RERA No. </t>
    </r>
    <r>
      <rPr>
        <b/>
        <sz val="8"/>
        <color rgb="FF006FC0"/>
        <rFont val="Calibri"/>
        <family val="2"/>
        <scheme val="minor"/>
      </rPr>
      <t>{If applicable}</t>
    </r>
  </si>
  <si>
    <r>
      <rPr>
        <b/>
        <sz val="10"/>
        <rFont val="Calibri"/>
        <family val="2"/>
        <scheme val="minor"/>
      </rPr>
      <t>Relationship of person met and property</t>
    </r>
  </si>
  <si>
    <r>
      <rPr>
        <b/>
        <sz val="10"/>
        <rFont val="Calibri"/>
        <family val="2"/>
        <scheme val="minor"/>
      </rPr>
      <t>Property Owner’s Name</t>
    </r>
  </si>
  <si>
    <r>
      <rPr>
        <b/>
        <sz val="10"/>
        <rFont val="Calibri"/>
        <family val="2"/>
        <scheme val="minor"/>
      </rPr>
      <t>How did you find out property owner’s name?</t>
    </r>
  </si>
  <si>
    <r>
      <rPr>
        <b/>
        <sz val="10"/>
        <rFont val="Calibri"/>
        <family val="2"/>
        <scheme val="minor"/>
      </rPr>
      <t>Property Documents Available?</t>
    </r>
  </si>
  <si>
    <r>
      <rPr>
        <b/>
        <sz val="10"/>
        <rFont val="Calibri"/>
        <family val="2"/>
        <scheme val="minor"/>
      </rPr>
      <t>Name on Society Board/Signage</t>
    </r>
  </si>
  <si>
    <r>
      <rPr>
        <b/>
        <sz val="10"/>
        <rFont val="Calibri"/>
        <family val="2"/>
        <scheme val="minor"/>
      </rPr>
      <t>Address of Property (As per site)</t>
    </r>
  </si>
  <si>
    <r>
      <rPr>
        <b/>
        <sz val="10"/>
        <rFont val="Calibri"/>
        <family val="2"/>
        <scheme val="minor"/>
      </rPr>
      <t>Name on door of the premises</t>
    </r>
  </si>
  <si>
    <r>
      <rPr>
        <b/>
        <sz val="10"/>
        <rFont val="Calibri"/>
        <family val="2"/>
        <scheme val="minor"/>
      </rPr>
      <t>Nearby landmark [within 500m]</t>
    </r>
  </si>
  <si>
    <r>
      <rPr>
        <b/>
        <sz val="10"/>
        <rFont val="Calibri"/>
        <family val="2"/>
        <scheme val="minor"/>
      </rPr>
      <t>Usage</t>
    </r>
    <r>
      <rPr>
        <sz val="8"/>
        <color rgb="FF006FC0"/>
        <rFont val="Arial"/>
        <family val="2"/>
      </rPr>
      <t/>
    </r>
  </si>
  <si>
    <r>
      <rPr>
        <b/>
        <sz val="10"/>
        <rFont val="Calibri"/>
        <family val="2"/>
        <scheme val="minor"/>
      </rPr>
      <t xml:space="preserve">Location Category </t>
    </r>
    <r>
      <rPr>
        <b/>
        <sz val="8"/>
        <color rgb="FF006FC0"/>
        <rFont val="Calibri"/>
        <family val="2"/>
        <scheme val="minor"/>
      </rPr>
      <t>{TP/ ZP/ GP}</t>
    </r>
  </si>
  <si>
    <r>
      <rPr>
        <b/>
        <sz val="10"/>
        <rFont val="Calibri"/>
        <family val="2"/>
        <scheme val="minor"/>
      </rPr>
      <t>Distance of property from city centre</t>
    </r>
  </si>
  <si>
    <r>
      <rPr>
        <b/>
        <sz val="10"/>
        <rFont val="Calibri"/>
        <family val="2"/>
        <scheme val="minor"/>
      </rPr>
      <t xml:space="preserve">Approach Road Width </t>
    </r>
    <r>
      <rPr>
        <b/>
        <sz val="8"/>
        <color rgb="FF006FC0"/>
        <rFont val="Calibri"/>
        <family val="2"/>
        <scheme val="minor"/>
      </rPr>
      <t>{In Feet}</t>
    </r>
  </si>
  <si>
    <r>
      <rPr>
        <b/>
        <sz val="10"/>
        <rFont val="Calibri"/>
        <family val="2"/>
        <scheme val="minor"/>
      </rPr>
      <t xml:space="preserve">Negative Markers If Any
</t>
    </r>
    <r>
      <rPr>
        <b/>
        <sz val="8"/>
        <color rgb="FF006FC0"/>
        <rFont val="Calibri"/>
        <family val="2"/>
        <scheme val="minor"/>
      </rPr>
      <t>{HT Wire, Nallah, River, Lake, Road Widening}</t>
    </r>
  </si>
  <si>
    <r>
      <rPr>
        <b/>
        <sz val="10"/>
        <rFont val="Calibri"/>
        <family val="2"/>
        <scheme val="minor"/>
      </rPr>
      <t xml:space="preserve">NA Conversion Order
</t>
    </r>
    <r>
      <rPr>
        <b/>
        <sz val="8"/>
        <color rgb="FF006FC0"/>
        <rFont val="Calibri"/>
        <family val="2"/>
        <scheme val="minor"/>
      </rPr>
      <t>{Yes, No, NA}</t>
    </r>
  </si>
  <si>
    <r>
      <rPr>
        <b/>
        <sz val="10"/>
        <rFont val="Calibri"/>
        <family val="2"/>
        <scheme val="minor"/>
      </rPr>
      <t>NA Order Number/Date</t>
    </r>
  </si>
  <si>
    <r>
      <rPr>
        <b/>
        <sz val="10"/>
        <rFont val="Calibri"/>
        <family val="2"/>
        <scheme val="minor"/>
      </rPr>
      <t xml:space="preserve">Layout Plan
</t>
    </r>
    <r>
      <rPr>
        <b/>
        <sz val="8"/>
        <color rgb="FF006FC0"/>
        <rFont val="Calibri"/>
        <family val="2"/>
        <scheme val="minor"/>
      </rPr>
      <t>{TP, ZP, GP, Licensed Surveyor}</t>
    </r>
  </si>
  <si>
    <r>
      <rPr>
        <b/>
        <sz val="10"/>
        <rFont val="Calibri"/>
        <family val="2"/>
        <scheme val="minor"/>
      </rPr>
      <t>Plan Number/Date</t>
    </r>
  </si>
  <si>
    <r>
      <rPr>
        <b/>
        <sz val="10"/>
        <rFont val="Calibri"/>
        <family val="2"/>
        <scheme val="minor"/>
      </rPr>
      <t xml:space="preserve">Building Plan
</t>
    </r>
    <r>
      <rPr>
        <b/>
        <sz val="8"/>
        <color rgb="FF006FC0"/>
        <rFont val="Calibri"/>
        <family val="2"/>
        <scheme val="minor"/>
      </rPr>
      <t>{TP, ZP, GP, Licensed Surveyor}</t>
    </r>
  </si>
  <si>
    <r>
      <rPr>
        <b/>
        <sz val="9"/>
        <rFont val="Calibri"/>
        <family val="2"/>
        <scheme val="minor"/>
      </rPr>
      <t xml:space="preserve">Commencement Certificate
</t>
    </r>
    <r>
      <rPr>
        <b/>
        <sz val="8"/>
        <color rgb="FF006FC0"/>
        <rFont val="Calibri"/>
        <family val="2"/>
        <scheme val="minor"/>
      </rPr>
      <t>{TP, ZP, GP}</t>
    </r>
  </si>
  <si>
    <r>
      <rPr>
        <b/>
        <sz val="8"/>
        <rFont val="Calibri"/>
        <family val="2"/>
        <scheme val="minor"/>
      </rPr>
      <t xml:space="preserve">Occupancy/Completion/Buildin g Usage Certificate </t>
    </r>
    <r>
      <rPr>
        <b/>
        <sz val="8"/>
        <color rgb="FF006FC0"/>
        <rFont val="Calibri"/>
        <family val="2"/>
        <scheme val="minor"/>
      </rPr>
      <t>{TP, ZP, GP, Licensed Surveyor}</t>
    </r>
  </si>
  <si>
    <r>
      <rPr>
        <b/>
        <sz val="10"/>
        <rFont val="Calibri"/>
        <family val="2"/>
        <scheme val="minor"/>
      </rPr>
      <t xml:space="preserve">Sub Plotting Plan
</t>
    </r>
    <r>
      <rPr>
        <b/>
        <sz val="8"/>
        <color rgb="FF006FC0"/>
        <rFont val="Calibri"/>
        <family val="2"/>
        <scheme val="minor"/>
      </rPr>
      <t>{TP, ZP, GP, Licensed Surveyor}</t>
    </r>
  </si>
  <si>
    <r>
      <rPr>
        <b/>
        <sz val="10"/>
        <rFont val="Calibri"/>
        <family val="2"/>
        <scheme val="minor"/>
      </rPr>
      <t xml:space="preserve">Property falls under Landslide Prone Zone
</t>
    </r>
    <r>
      <rPr>
        <b/>
        <sz val="8"/>
        <color rgb="FF006FC0"/>
        <rFont val="Calibri"/>
        <family val="2"/>
        <scheme val="minor"/>
      </rPr>
      <t>{Yes / No}</t>
    </r>
  </si>
  <si>
    <r>
      <rPr>
        <b/>
        <sz val="10"/>
        <rFont val="Calibri"/>
        <family val="2"/>
        <scheme val="minor"/>
      </rPr>
      <t xml:space="preserve">Property falls under Demolition Risk
</t>
    </r>
    <r>
      <rPr>
        <b/>
        <sz val="8"/>
        <color rgb="FF006FC0"/>
        <rFont val="Calibri"/>
        <family val="2"/>
        <scheme val="minor"/>
      </rPr>
      <t>{High, Medium, Low}</t>
    </r>
  </si>
  <si>
    <r>
      <rPr>
        <b/>
        <sz val="10"/>
        <rFont val="Calibri"/>
        <family val="2"/>
        <scheme val="minor"/>
      </rPr>
      <t>Demolition Risk Details</t>
    </r>
    <r>
      <rPr>
        <sz val="8"/>
        <color rgb="FF006FC0"/>
        <rFont val="Arial"/>
        <family val="2"/>
      </rPr>
      <t/>
    </r>
  </si>
  <si>
    <r>
      <rPr>
        <b/>
        <sz val="10"/>
        <rFont val="Calibri"/>
        <family val="2"/>
        <scheme val="minor"/>
      </rPr>
      <t>Boundary Remarks in Detail</t>
    </r>
  </si>
  <si>
    <r>
      <rPr>
        <b/>
        <sz val="10"/>
        <rFont val="Calibri"/>
        <family val="2"/>
        <scheme val="minor"/>
      </rPr>
      <t xml:space="preserve">Marketability </t>
    </r>
    <r>
      <rPr>
        <b/>
        <sz val="8"/>
        <color rgb="FF006FC0"/>
        <rFont val="Calibri"/>
        <family val="2"/>
        <scheme val="minor"/>
      </rPr>
      <t>{Good/ Average/ Poor}</t>
    </r>
  </si>
  <si>
    <r>
      <rPr>
        <b/>
        <sz val="10"/>
        <rFont val="Calibri"/>
        <family val="2"/>
        <scheme val="minor"/>
      </rPr>
      <t xml:space="preserve">Type of structure
</t>
    </r>
    <r>
      <rPr>
        <b/>
        <sz val="8"/>
        <color rgb="FF006FC0"/>
        <rFont val="Calibri"/>
        <family val="2"/>
        <scheme val="minor"/>
      </rPr>
      <t>{RCC/ Load bearing}</t>
    </r>
  </si>
  <si>
    <r>
      <rPr>
        <b/>
        <sz val="10"/>
        <rFont val="Calibri"/>
        <family val="2"/>
        <scheme val="minor"/>
      </rPr>
      <t xml:space="preserve">Type of roof
</t>
    </r>
    <r>
      <rPr>
        <b/>
        <sz val="8"/>
        <color rgb="FF006FC0"/>
        <rFont val="Calibri"/>
        <family val="2"/>
        <scheme val="minor"/>
      </rPr>
      <t>{ACC Sheet/ Stone Patti/ Tin Sheet/ Terracotta Tiles, Thatch roof}</t>
    </r>
  </si>
  <si>
    <r>
      <rPr>
        <b/>
        <sz val="10"/>
        <rFont val="Calibri"/>
        <family val="2"/>
        <scheme val="minor"/>
      </rPr>
      <t>No. of units/flats on each floor</t>
    </r>
  </si>
  <si>
    <r>
      <rPr>
        <b/>
        <sz val="10"/>
        <rFont val="Calibri"/>
        <family val="2"/>
        <scheme val="minor"/>
      </rPr>
      <t xml:space="preserve">Quality of construction </t>
    </r>
    <r>
      <rPr>
        <b/>
        <sz val="8"/>
        <color rgb="FF006FC0"/>
        <rFont val="Calibri"/>
        <family val="2"/>
        <scheme val="minor"/>
      </rPr>
      <t>{Good/ Avg./ Poor}</t>
    </r>
  </si>
  <si>
    <r>
      <rPr>
        <b/>
        <sz val="10"/>
        <rFont val="Calibri"/>
        <family val="2"/>
        <scheme val="minor"/>
      </rPr>
      <t xml:space="preserve">Lift Available? </t>
    </r>
    <r>
      <rPr>
        <b/>
        <sz val="8"/>
        <color rgb="FF006FC0"/>
        <rFont val="Calibri"/>
        <family val="2"/>
        <scheme val="minor"/>
      </rPr>
      <t>{Yes/ No}</t>
    </r>
  </si>
  <si>
    <r>
      <rPr>
        <b/>
        <sz val="10"/>
        <rFont val="Calibri"/>
        <family val="2"/>
        <scheme val="minor"/>
      </rPr>
      <t xml:space="preserve">Valuation as per Govt. guideline  </t>
    </r>
    <r>
      <rPr>
        <b/>
        <sz val="8"/>
        <color rgb="FF006FC0"/>
        <rFont val="Calibri"/>
        <family val="2"/>
        <scheme val="minor"/>
      </rPr>
      <t>{L3+C3+A}</t>
    </r>
  </si>
  <si>
    <r>
      <rPr>
        <b/>
        <sz val="10"/>
        <rFont val="Calibri"/>
        <family val="2"/>
        <scheme val="minor"/>
      </rPr>
      <t xml:space="preserve">Construction estimate shared by customer  </t>
    </r>
    <r>
      <rPr>
        <b/>
        <sz val="8"/>
        <color rgb="FF006FC0"/>
        <rFont val="Calibri"/>
        <family val="2"/>
        <scheme val="minor"/>
      </rPr>
      <t>{L3+C3+A}</t>
    </r>
  </si>
  <si>
    <r>
      <rPr>
        <b/>
        <sz val="10"/>
        <rFont val="Calibri"/>
        <family val="2"/>
        <scheme val="minor"/>
      </rPr>
      <t xml:space="preserve">Amenities </t>
    </r>
    <r>
      <rPr>
        <b/>
        <sz val="8"/>
        <color rgb="FF006FC0"/>
        <rFont val="Calibri"/>
        <family val="2"/>
        <scheme val="minor"/>
      </rPr>
      <t>{Mention details}</t>
    </r>
  </si>
  <si>
    <r>
      <rPr>
        <b/>
        <sz val="10"/>
        <rFont val="Calibri"/>
        <family val="2"/>
        <scheme val="minor"/>
      </rPr>
      <t xml:space="preserve">Realizable Value after completion </t>
    </r>
    <r>
      <rPr>
        <b/>
        <sz val="8"/>
        <color rgb="FF006FC0"/>
        <rFont val="Calibri"/>
        <family val="2"/>
        <scheme val="minor"/>
      </rPr>
      <t>{L3+C3+A}</t>
    </r>
  </si>
  <si>
    <r>
      <rPr>
        <b/>
        <sz val="10"/>
        <rFont val="Calibri"/>
        <family val="2"/>
        <scheme val="minor"/>
      </rPr>
      <t xml:space="preserve">Construction Stage
</t>
    </r>
    <r>
      <rPr>
        <b/>
        <sz val="8"/>
        <color rgb="FF006FC0"/>
        <rFont val="Calibri"/>
        <family val="2"/>
        <scheme val="minor"/>
      </rPr>
      <t>{Foundation/ Plinth / Brick Work / RCC / Plaster / Tiling / Internal Finishing / Completed}</t>
    </r>
  </si>
  <si>
    <t>Total BUA</t>
  </si>
  <si>
    <t>INDIVIDUAL</t>
  </si>
  <si>
    <t>ROW HOUSE</t>
  </si>
  <si>
    <t>URBAN</t>
  </si>
  <si>
    <t>Mixed</t>
  </si>
  <si>
    <t>Industrial</t>
  </si>
  <si>
    <t>Residential</t>
  </si>
  <si>
    <t>Commercial</t>
  </si>
  <si>
    <t>Agricultural</t>
  </si>
  <si>
    <t>Population as per Census 2011</t>
  </si>
  <si>
    <t>Less than 1000</t>
  </si>
  <si>
    <t>More than 10.0 Lac</t>
  </si>
  <si>
    <t>Btw 1000 to 5000</t>
  </si>
  <si>
    <t>Btw 5000 to 10000</t>
  </si>
  <si>
    <t>Btw 10000 to 1.0 Lac</t>
  </si>
  <si>
    <t>Btw 1.0 Lac to 10.0 Lac</t>
  </si>
  <si>
    <t xml:space="preserve">Property location  </t>
  </si>
  <si>
    <t>Metro</t>
  </si>
  <si>
    <t>Town</t>
  </si>
  <si>
    <t>Village</t>
  </si>
  <si>
    <t>Municipal</t>
  </si>
  <si>
    <t>Person Met At Site</t>
  </si>
  <si>
    <t>Mobile No.</t>
  </si>
  <si>
    <t>Occupied</t>
  </si>
  <si>
    <t xml:space="preserve"> Vacant</t>
  </si>
  <si>
    <t>U/c</t>
  </si>
  <si>
    <t>Usage</t>
  </si>
  <si>
    <t>SELF</t>
  </si>
  <si>
    <t>Occupancy in Project</t>
  </si>
  <si>
    <t xml:space="preserve">Habitation of nearby area 
</t>
  </si>
  <si>
    <t>Habitation</t>
  </si>
  <si>
    <t>Dense</t>
  </si>
  <si>
    <t>Medium</t>
  </si>
  <si>
    <t>Low</t>
  </si>
  <si>
    <t xml:space="preserve">Property falls under Seismic Zone </t>
  </si>
  <si>
    <t>Property falls under Flood Zone</t>
  </si>
  <si>
    <t xml:space="preserve">Property falls under Cyclone Zone </t>
  </si>
  <si>
    <t>Property falls under CR Zone</t>
  </si>
  <si>
    <t>Demolition risk due to violation?</t>
  </si>
  <si>
    <t>Encroachment of land?</t>
  </si>
  <si>
    <t>Remarks</t>
  </si>
  <si>
    <r>
      <rPr>
        <b/>
        <sz val="10"/>
        <rFont val="Calibri"/>
        <family val="2"/>
        <scheme val="minor"/>
      </rPr>
      <t>Value of amenities (A)</t>
    </r>
  </si>
  <si>
    <r>
      <rPr>
        <b/>
        <sz val="10"/>
        <rFont val="Calibri"/>
        <family val="2"/>
        <scheme val="minor"/>
      </rPr>
      <t xml:space="preserve">Height of the building
</t>
    </r>
    <r>
      <rPr>
        <b/>
        <sz val="8"/>
        <color rgb="FF006FC0"/>
        <rFont val="Calibri"/>
        <family val="2"/>
        <scheme val="minor"/>
      </rPr>
      <t>{in Meters}</t>
    </r>
  </si>
  <si>
    <t>Property Photos</t>
  </si>
  <si>
    <t>Licensed Surveyor Plan</t>
  </si>
  <si>
    <t>Lic. No. IMC-82-16</t>
  </si>
  <si>
    <t>R.C.C</t>
  </si>
  <si>
    <t>Avg.</t>
  </si>
  <si>
    <t>Yes</t>
  </si>
  <si>
    <t>G.F-PROPOSED</t>
  </si>
  <si>
    <t>Land Area</t>
  </si>
  <si>
    <t>Linear Dimension</t>
  </si>
  <si>
    <t>09.01.2026</t>
  </si>
  <si>
    <t>SECO</t>
  </si>
  <si>
    <t>23.337837, 77.402040</t>
  </si>
  <si>
    <t xml:space="preserve">DEEPAK SAHU </t>
  </si>
  <si>
    <t xml:space="preserve">MR. DEEPAK SAHU </t>
  </si>
  <si>
    <t>DRAFT</t>
  </si>
  <si>
    <t>MR. SHANKARLAL SAHU S/O MR. GAJNAD SAHU</t>
  </si>
  <si>
    <t>PROPERTY AT, PLOT NO. 32, PART OF K.H.NO. 149/7/1/1/2, WARD NO. 79, GRAM - LAMBAKHEDA, VIKAS KHAND PHANDA, TEHSIL- HUZUR, DIST. BHOPAL, M.P. 462038</t>
  </si>
  <si>
    <t>MC</t>
  </si>
  <si>
    <t>BHOPAL</t>
  </si>
  <si>
    <t>OVER LAMBAKHEDA</t>
  </si>
  <si>
    <t>1.7 Km</t>
  </si>
  <si>
    <t>19.9 Km</t>
  </si>
  <si>
    <t>25.5 Km</t>
  </si>
  <si>
    <t>Mud Road</t>
  </si>
  <si>
    <t>15 ft</t>
  </si>
  <si>
    <t>COLONY ROAD</t>
  </si>
  <si>
    <t xml:space="preserve">PLOT NO. 24 </t>
  </si>
  <si>
    <t>PLOT NO. 31</t>
  </si>
  <si>
    <t>PLOT NO. 33</t>
  </si>
  <si>
    <t>G.F PORPOSED</t>
  </si>
  <si>
    <t>600 SQFT</t>
  </si>
  <si>
    <t>20*30</t>
  </si>
  <si>
    <t>G.F PLINTH WORK COMPLETE</t>
  </si>
  <si>
    <t>1700-1800</t>
  </si>
  <si>
    <t>OPEN PLOT NO.31</t>
  </si>
  <si>
    <t>OPEN PLOT NO24</t>
  </si>
  <si>
    <t>OPEN PLOT NO.33</t>
  </si>
  <si>
    <t xml:space="preserve"> Identified by as per sale deed</t>
  </si>
  <si>
    <r>
      <t xml:space="preserve">1. GIVEN XEROX COPY OF SALE DEED IS FAVOUR OF IT IS BETWEEN OF SMT. MADHAVI GAUTAM, SMT. VARSHA SAXENA AND SMT. MADHUBALA GAUTAM (SEELER) AND MR. SHANKARLAL SAHU S/O MR. GAJNAD SAHU(BUYER).
2. DURING PROPERTY VISIT MR. DEEPAK SAHU JI MET AT THE PROPERTY WHO IS CUSTOMER CONTACT NO. 9584874536. IT WAS CLEARLY EXPLAINED TO HIM THAT THE PROPERTY VISIT IS BEING DONE FOR VALUATION PURPOSE IN RELATION WITH LOAN PROPOSAL.
3. RATE HAS BEEN CONFIRM FORM MARKET ENQUIRY.
4. PROPERTY IS SITUATED AT SURROUNDING AREA OF LOCALITY IS RESI-CUM AGRI. ZONING SURROUNDING AREA DEVELOPMENT IS 25%.
</t>
    </r>
    <r>
      <rPr>
        <b/>
        <sz val="13"/>
        <rFont val="Calibri"/>
        <family val="2"/>
        <scheme val="minor"/>
      </rPr>
      <t xml:space="preserve">5. AT SITE PROPERTY IS GROUND FLOOR UNDER CONST. HOUSE WHICH IS WORK DONE UPTO PLINTH WORK COMPLETED.
6. AS PER SALE DEED AND ACTUAL LAND AREA IS 20*30 = 600 SQFT.
</t>
    </r>
    <r>
      <rPr>
        <b/>
        <sz val="13"/>
        <color theme="1"/>
        <rFont val="Calibri"/>
        <family val="2"/>
        <scheme val="minor"/>
      </rPr>
      <t xml:space="preserve">7. PROPERTY IS IDENTIFIED BY FOUR SIDE BOUNDARIES OF GIVEN SALE DEED, COLONY LAYOUT AND PRIVATE KEY LOCATION PLAN WHICH IS DRAW BY ARCHITECT.
8. ARCHITECT MAP RECEIVE FOR G.F.
</t>
    </r>
    <r>
      <rPr>
        <b/>
        <sz val="13"/>
        <rFont val="Calibri"/>
        <family val="2"/>
        <scheme val="minor"/>
      </rPr>
      <t>9. BUILDING ESTIMATE NOT PROVIDED JUSTIFY CONST. COST CONSIDER AS PER HOME FIRST POLICY.
10.CONST COST CONSIDER AFTER COMPLETION OF WORK.</t>
    </r>
    <r>
      <rPr>
        <sz val="13"/>
        <rFont val="Calibri"/>
        <family val="2"/>
        <scheme val="minor"/>
      </rPr>
      <t xml:space="preserve">
11. CLEAR LEGAL OPINION TO BE TAKEN REGARDING LAND USES.
12. SUGGEST TO CREDIT TEAM TO BE CHECK PROPER OWNERSHIP DOCUMENT PRIOR DISBURSEMENT.
13. VALUER IS NOT RESPONSIBLE FOR ANY LEGAL DISPUTE.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</si>
</sst>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9" x14ac:knownFonts="1">
    <font>
      <sz val="10"/>
      <color rgb="FF000000"/>
      <name val="Times New Roman"/>
      <charset val="204"/>
    </font>
    <font>
      <sz val="10"/>
      <name val="Arial"/>
      <family val="2"/>
    </font>
    <font>
      <sz val="10"/>
      <name val="Arial"/>
      <family val="2"/>
    </font>
    <font>
      <sz val="8"/>
      <color rgb="FF006FC0"/>
      <name val="Arial"/>
      <family val="2"/>
    </font>
    <font>
      <sz val="14"/>
      <color rgb="FF000000"/>
      <name val="Times New Roman"/>
      <family val="1"/>
    </font>
    <font>
      <sz val="10"/>
      <color rgb="FF000000"/>
      <name val="Times New Roman"/>
      <family val="1"/>
    </font>
    <font>
      <sz val="10"/>
      <color rgb="FF000000"/>
      <name val="Times New Roman"/>
      <family val="1"/>
    </font>
    <font>
      <b/>
      <sz val="14"/>
      <color rgb="FFFF0000"/>
      <name val="Arial"/>
      <family val="2"/>
    </font>
    <font>
      <b/>
      <sz val="16"/>
      <name val="Calibri"/>
      <family val="2"/>
      <scheme val="minor"/>
    </font>
    <font>
      <b/>
      <sz val="14"/>
      <color rgb="FFFF0000"/>
      <name val="Calibri"/>
      <family val="2"/>
      <scheme val="minor"/>
    </font>
    <font>
      <b/>
      <sz val="10"/>
      <name val="Calibri"/>
      <family val="2"/>
      <scheme val="minor"/>
    </font>
    <font>
      <b/>
      <sz val="16"/>
      <color theme="3" tint="0.39997558519241921"/>
      <name val="Calibri"/>
      <family val="2"/>
      <scheme val="minor"/>
    </font>
    <font>
      <sz val="10"/>
      <color rgb="FF000000"/>
      <name val="Calibri"/>
      <family val="2"/>
      <scheme val="minor"/>
    </font>
    <font>
      <b/>
      <sz val="10"/>
      <color rgb="FF000000"/>
      <name val="Calibri"/>
      <family val="2"/>
      <scheme val="minor"/>
    </font>
    <font>
      <b/>
      <sz val="8"/>
      <color rgb="FF006FC0"/>
      <name val="Calibri"/>
      <family val="2"/>
      <scheme val="minor"/>
    </font>
    <font>
      <b/>
      <sz val="8"/>
      <name val="Calibri"/>
      <family val="2"/>
      <scheme val="minor"/>
    </font>
    <font>
      <b/>
      <sz val="9"/>
      <name val="Calibri"/>
      <family val="2"/>
      <scheme val="minor"/>
    </font>
    <font>
      <b/>
      <sz val="8"/>
      <color rgb="FF000000"/>
      <name val="Calibri"/>
      <family val="2"/>
      <scheme val="minor"/>
    </font>
    <font>
      <b/>
      <sz val="12"/>
      <color rgb="FFFF0000"/>
      <name val="Calibri"/>
      <family val="2"/>
      <scheme val="minor"/>
    </font>
    <font>
      <sz val="12"/>
      <color rgb="FF000000"/>
      <name val="Calibri"/>
      <family val="2"/>
      <scheme val="minor"/>
    </font>
    <font>
      <b/>
      <sz val="12"/>
      <color rgb="FFFF0000"/>
      <name val="Arial"/>
      <family val="2"/>
    </font>
    <font>
      <sz val="12"/>
      <color rgb="FF000000"/>
      <name val="Times New Roman"/>
      <family val="1"/>
    </font>
    <font>
      <b/>
      <sz val="14"/>
      <color theme="1"/>
      <name val="Calibri"/>
      <family val="2"/>
      <scheme val="minor"/>
    </font>
    <font>
      <b/>
      <sz val="11"/>
      <color theme="1"/>
      <name val="Arial"/>
      <family val="2"/>
    </font>
    <font>
      <b/>
      <sz val="13"/>
      <name val="Calibri"/>
      <family val="2"/>
      <scheme val="minor"/>
    </font>
    <font>
      <sz val="13"/>
      <name val="Calibri"/>
      <family val="2"/>
      <scheme val="minor"/>
    </font>
    <font>
      <sz val="10"/>
      <color theme="1"/>
      <name val="Calibri"/>
      <family val="2"/>
      <scheme val="minor"/>
    </font>
    <font>
      <b/>
      <sz val="10"/>
      <color theme="1"/>
      <name val="Calibri"/>
      <family val="2"/>
      <scheme val="minor"/>
    </font>
    <font>
      <b/>
      <sz val="13"/>
      <color theme="1"/>
      <name val="Calibri"/>
      <family val="2"/>
      <scheme val="minor"/>
    </font>
  </fonts>
  <fills count="7">
    <fill>
      <patternFill patternType="none"/>
    </fill>
    <fill>
      <patternFill patternType="gray125"/>
    </fill>
    <fill>
      <patternFill patternType="solid">
        <fgColor theme="0" tint="-4.9989318521683403E-2"/>
        <bgColor indexed="64"/>
      </patternFill>
    </fill>
    <fill>
      <patternFill patternType="solid">
        <fgColor theme="9" tint="0.79998168889431442"/>
        <bgColor indexed="64"/>
      </patternFill>
    </fill>
    <fill>
      <patternFill patternType="solid">
        <fgColor theme="3" tint="0.59999389629810485"/>
        <bgColor indexed="64"/>
      </patternFill>
    </fill>
    <fill>
      <patternFill patternType="solid">
        <fgColor theme="4" tint="0.79998168889431442"/>
        <bgColor indexed="64"/>
      </patternFill>
    </fill>
    <fill>
      <patternFill patternType="solid">
        <fgColor theme="0"/>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s>
  <cellStyleXfs count="2">
    <xf numFmtId="0" fontId="0" fillId="0" borderId="0"/>
    <xf numFmtId="9" fontId="6" fillId="0" borderId="0" applyFont="0" applyFill="0" applyBorder="0" applyAlignment="0" applyProtection="0"/>
  </cellStyleXfs>
  <cellXfs count="96">
    <xf numFmtId="0" fontId="0" fillId="0" borderId="0" xfId="0" applyAlignment="1">
      <alignment horizontal="left" vertical="top"/>
    </xf>
    <xf numFmtId="0" fontId="4" fillId="0" borderId="0" xfId="0" applyFont="1" applyAlignment="1">
      <alignment horizontal="left" vertical="top"/>
    </xf>
    <xf numFmtId="0" fontId="0" fillId="0" borderId="1" xfId="0" applyBorder="1" applyAlignment="1">
      <alignment horizontal="center" vertical="center" wrapText="1"/>
    </xf>
    <xf numFmtId="0" fontId="1" fillId="0" borderId="1" xfId="0" applyFont="1" applyBorder="1" applyAlignment="1">
      <alignment horizontal="center" vertical="center" wrapText="1"/>
    </xf>
    <xf numFmtId="0" fontId="10" fillId="2" borderId="1" xfId="0" applyFont="1" applyFill="1" applyBorder="1" applyAlignment="1">
      <alignment vertical="center" wrapText="1"/>
    </xf>
    <xf numFmtId="0" fontId="10" fillId="0" borderId="1" xfId="0" applyFont="1" applyBorder="1" applyAlignment="1">
      <alignment horizontal="left" vertical="center" wrapText="1"/>
    </xf>
    <xf numFmtId="0" fontId="12" fillId="0" borderId="1" xfId="0" applyFont="1" applyBorder="1" applyAlignment="1">
      <alignment horizontal="center" vertical="center" wrapText="1"/>
    </xf>
    <xf numFmtId="0" fontId="13" fillId="0" borderId="1" xfId="0" applyFont="1" applyBorder="1" applyAlignment="1">
      <alignment horizontal="left" vertical="center" wrapText="1"/>
    </xf>
    <xf numFmtId="0" fontId="10" fillId="0" borderId="1" xfId="0" applyFont="1" applyBorder="1" applyAlignment="1">
      <alignment vertical="center" wrapText="1"/>
    </xf>
    <xf numFmtId="0" fontId="15" fillId="0" borderId="1" xfId="0" applyFont="1" applyBorder="1" applyAlignment="1">
      <alignment horizontal="left" vertical="center" wrapText="1"/>
    </xf>
    <xf numFmtId="0" fontId="13" fillId="0" borderId="1" xfId="0" applyFont="1" applyBorder="1" applyAlignment="1">
      <alignment horizontal="left" vertical="top" wrapText="1"/>
    </xf>
    <xf numFmtId="0" fontId="17" fillId="0" borderId="1" xfId="0" applyFont="1" applyBorder="1" applyAlignment="1">
      <alignment horizontal="left" vertical="top" wrapText="1"/>
    </xf>
    <xf numFmtId="0" fontId="10" fillId="0" borderId="1" xfId="0" applyFont="1" applyBorder="1" applyAlignment="1">
      <alignment horizontal="left" vertical="top" wrapText="1"/>
    </xf>
    <xf numFmtId="0" fontId="10" fillId="0" borderId="1" xfId="0" applyFont="1" applyBorder="1" applyAlignment="1">
      <alignment vertical="top" wrapText="1"/>
    </xf>
    <xf numFmtId="9" fontId="12" fillId="0" borderId="1" xfId="1" applyFont="1" applyBorder="1" applyAlignment="1">
      <alignment horizontal="center" vertical="center" wrapText="1"/>
    </xf>
    <xf numFmtId="164" fontId="18" fillId="2" borderId="3" xfId="0" applyNumberFormat="1" applyFont="1" applyFill="1" applyBorder="1" applyAlignment="1">
      <alignment horizontal="center" vertical="center" wrapText="1"/>
    </xf>
    <xf numFmtId="164" fontId="18" fillId="2" borderId="1" xfId="0" applyNumberFormat="1" applyFont="1" applyFill="1" applyBorder="1" applyAlignment="1">
      <alignment horizontal="center" vertical="center" wrapText="1"/>
    </xf>
    <xf numFmtId="164" fontId="18" fillId="2" borderId="1" xfId="0" applyNumberFormat="1" applyFont="1" applyFill="1" applyBorder="1" applyAlignment="1">
      <alignment horizontal="center" vertical="top" wrapText="1"/>
    </xf>
    <xf numFmtId="164" fontId="20" fillId="2" borderId="1" xfId="0" applyNumberFormat="1" applyFont="1" applyFill="1" applyBorder="1" applyAlignment="1">
      <alignment horizontal="center" vertical="top" wrapText="1"/>
    </xf>
    <xf numFmtId="0" fontId="13" fillId="0" borderId="1" xfId="0" applyFont="1" applyBorder="1" applyAlignment="1">
      <alignment vertical="center" wrapText="1"/>
    </xf>
    <xf numFmtId="0" fontId="5" fillId="4" borderId="1" xfId="0" applyFont="1" applyFill="1" applyBorder="1" applyAlignment="1">
      <alignment horizontal="left" vertical="top"/>
    </xf>
    <xf numFmtId="0" fontId="5" fillId="5" borderId="1" xfId="0" applyFont="1" applyFill="1" applyBorder="1" applyAlignment="1">
      <alignment horizontal="left" vertical="top"/>
    </xf>
    <xf numFmtId="0" fontId="0" fillId="5" borderId="1" xfId="0" applyFill="1" applyBorder="1" applyAlignment="1">
      <alignment horizontal="left" vertical="top"/>
    </xf>
    <xf numFmtId="9" fontId="0" fillId="5" borderId="1" xfId="0" applyNumberFormat="1" applyFill="1" applyBorder="1" applyAlignment="1">
      <alignment horizontal="left" vertical="top"/>
    </xf>
    <xf numFmtId="0" fontId="13" fillId="0" borderId="1" xfId="0" applyFont="1" applyBorder="1" applyAlignment="1">
      <alignment vertical="top" wrapText="1"/>
    </xf>
    <xf numFmtId="0" fontId="12" fillId="0" borderId="1" xfId="0" applyFont="1" applyBorder="1" applyAlignment="1">
      <alignment vertical="center" wrapText="1"/>
    </xf>
    <xf numFmtId="164" fontId="20" fillId="2" borderId="3" xfId="0" applyNumberFormat="1" applyFont="1" applyFill="1" applyBorder="1" applyAlignment="1">
      <alignment horizontal="center" vertical="top" wrapText="1"/>
    </xf>
    <xf numFmtId="0" fontId="7" fillId="3" borderId="3" xfId="0" applyFont="1" applyFill="1" applyBorder="1" applyAlignment="1">
      <alignment vertical="top" wrapText="1"/>
    </xf>
    <xf numFmtId="0" fontId="21" fillId="2" borderId="16" xfId="0" applyFont="1" applyFill="1" applyBorder="1" applyAlignment="1">
      <alignment horizontal="center" vertical="top"/>
    </xf>
    <xf numFmtId="0" fontId="2" fillId="0" borderId="16" xfId="0" applyFont="1" applyBorder="1" applyAlignment="1">
      <alignment horizontal="center" vertical="center" wrapText="1"/>
    </xf>
    <xf numFmtId="0" fontId="0" fillId="0" borderId="16" xfId="0" applyBorder="1" applyAlignment="1">
      <alignment horizontal="center" vertical="center" wrapText="1"/>
    </xf>
    <xf numFmtId="0" fontId="13" fillId="0" borderId="16" xfId="0" applyFont="1" applyBorder="1" applyAlignment="1">
      <alignment horizontal="left" vertical="top" wrapText="1"/>
    </xf>
    <xf numFmtId="0" fontId="13" fillId="0" borderId="1" xfId="0" applyFont="1" applyBorder="1" applyAlignment="1">
      <alignment horizontal="center" vertical="center" wrapText="1"/>
    </xf>
    <xf numFmtId="0" fontId="12" fillId="0" borderId="6" xfId="0" applyFont="1" applyBorder="1" applyAlignment="1">
      <alignment horizontal="center" vertical="center" wrapText="1"/>
    </xf>
    <xf numFmtId="0" fontId="19" fillId="2" borderId="1" xfId="0" applyFont="1" applyFill="1" applyBorder="1" applyAlignment="1">
      <alignment horizontal="center" vertical="top" wrapText="1"/>
    </xf>
    <xf numFmtId="0" fontId="1" fillId="0" borderId="3" xfId="0" applyFont="1" applyBorder="1" applyAlignment="1">
      <alignment horizontal="center" vertical="center" wrapText="1"/>
    </xf>
    <xf numFmtId="0" fontId="0" fillId="0" borderId="3" xfId="0" applyBorder="1" applyAlignment="1">
      <alignment horizontal="center" vertical="center" wrapText="1"/>
    </xf>
    <xf numFmtId="0" fontId="13" fillId="6" borderId="1" xfId="0" applyFont="1" applyFill="1" applyBorder="1" applyAlignment="1">
      <alignment horizontal="center" vertical="center" wrapText="1"/>
    </xf>
    <xf numFmtId="0" fontId="13" fillId="0" borderId="4" xfId="0" applyFont="1" applyBorder="1" applyAlignment="1">
      <alignment horizontal="center" vertical="center" wrapText="1"/>
    </xf>
    <xf numFmtId="0" fontId="13" fillId="0" borderId="6" xfId="0" applyFont="1" applyBorder="1" applyAlignment="1">
      <alignment horizontal="center" vertical="center" wrapText="1"/>
    </xf>
    <xf numFmtId="0" fontId="5" fillId="0" borderId="16" xfId="0" applyFont="1" applyBorder="1" applyAlignment="1">
      <alignment horizontal="center" vertical="center" wrapText="1"/>
    </xf>
    <xf numFmtId="0" fontId="0" fillId="0" borderId="16" xfId="0" applyBorder="1" applyAlignment="1">
      <alignment horizontal="center" vertical="center" wrapText="1"/>
    </xf>
    <xf numFmtId="0" fontId="12" fillId="0" borderId="4" xfId="0" applyFont="1" applyBorder="1" applyAlignment="1">
      <alignment horizontal="center" vertical="center" wrapText="1"/>
    </xf>
    <xf numFmtId="0" fontId="12" fillId="0" borderId="5" xfId="0" applyFont="1" applyBorder="1" applyAlignment="1">
      <alignment horizontal="center" vertical="center" wrapText="1"/>
    </xf>
    <xf numFmtId="0" fontId="7" fillId="3" borderId="3" xfId="0" applyFont="1" applyFill="1" applyBorder="1" applyAlignment="1">
      <alignment horizontal="left" vertical="top" wrapText="1"/>
    </xf>
    <xf numFmtId="0" fontId="25" fillId="0" borderId="16" xfId="0" applyFont="1" applyBorder="1" applyAlignment="1">
      <alignment horizontal="left" vertical="top" wrapText="1"/>
    </xf>
    <xf numFmtId="0" fontId="22" fillId="3" borderId="4" xfId="0" applyFont="1" applyFill="1" applyBorder="1" applyAlignment="1">
      <alignment horizontal="left" vertical="top" wrapText="1"/>
    </xf>
    <xf numFmtId="0" fontId="22" fillId="3" borderId="5" xfId="0" applyFont="1" applyFill="1" applyBorder="1" applyAlignment="1">
      <alignment horizontal="left" vertical="top" wrapText="1"/>
    </xf>
    <xf numFmtId="0" fontId="22" fillId="3" borderId="6" xfId="0" applyFont="1" applyFill="1" applyBorder="1" applyAlignment="1">
      <alignment horizontal="left" vertical="top" wrapText="1"/>
    </xf>
    <xf numFmtId="0" fontId="9" fillId="3" borderId="1" xfId="0" applyFont="1" applyFill="1" applyBorder="1" applyAlignment="1">
      <alignment horizontal="left" vertical="top" wrapText="1"/>
    </xf>
    <xf numFmtId="0" fontId="10" fillId="0" borderId="1" xfId="0" applyFont="1" applyBorder="1" applyAlignment="1">
      <alignment horizontal="left" vertical="top" wrapText="1"/>
    </xf>
    <xf numFmtId="0" fontId="13" fillId="0" borderId="1" xfId="0" applyFont="1" applyBorder="1" applyAlignment="1">
      <alignment horizontal="left" vertical="top" wrapText="1"/>
    </xf>
    <xf numFmtId="0" fontId="9" fillId="3" borderId="3" xfId="0" applyFont="1" applyFill="1" applyBorder="1" applyAlignment="1">
      <alignment horizontal="left" vertical="top" wrapText="1"/>
    </xf>
    <xf numFmtId="0" fontId="19" fillId="2" borderId="1" xfId="0" applyFont="1" applyFill="1" applyBorder="1" applyAlignment="1">
      <alignment horizontal="center" vertical="top" wrapText="1"/>
    </xf>
    <xf numFmtId="0" fontId="10" fillId="0" borderId="1" xfId="0" applyFont="1" applyBorder="1" applyAlignment="1">
      <alignment horizontal="left" vertical="center" wrapText="1"/>
    </xf>
    <xf numFmtId="0" fontId="12" fillId="0" borderId="1" xfId="0" applyFont="1" applyBorder="1" applyAlignment="1">
      <alignment horizontal="center" vertical="center" wrapText="1"/>
    </xf>
    <xf numFmtId="0" fontId="21" fillId="2" borderId="1" xfId="0" applyFont="1" applyFill="1" applyBorder="1" applyAlignment="1">
      <alignment horizontal="center" vertical="top"/>
    </xf>
    <xf numFmtId="0" fontId="1" fillId="0" borderId="1" xfId="0" applyFont="1" applyBorder="1" applyAlignment="1">
      <alignment horizontal="center" vertical="center" wrapText="1"/>
    </xf>
    <xf numFmtId="0" fontId="5" fillId="0" borderId="1" xfId="0" applyFont="1" applyBorder="1" applyAlignment="1">
      <alignment horizontal="center" vertical="center" wrapText="1"/>
    </xf>
    <xf numFmtId="0" fontId="0" fillId="0" borderId="1" xfId="0" applyBorder="1" applyAlignment="1">
      <alignment horizontal="center" vertical="center" wrapText="1"/>
    </xf>
    <xf numFmtId="0" fontId="5" fillId="0" borderId="3" xfId="0" applyFont="1" applyBorder="1" applyAlignment="1">
      <alignment horizontal="center" vertical="center" wrapText="1"/>
    </xf>
    <xf numFmtId="0" fontId="0" fillId="0" borderId="3" xfId="0" applyBorder="1" applyAlignment="1">
      <alignment horizontal="center" vertical="center" wrapText="1"/>
    </xf>
    <xf numFmtId="0" fontId="12" fillId="0" borderId="16" xfId="0" applyFont="1" applyBorder="1" applyAlignment="1">
      <alignment horizontal="center" vertical="center" wrapText="1"/>
    </xf>
    <xf numFmtId="0" fontId="10" fillId="0" borderId="1" xfId="0" applyFont="1" applyBorder="1" applyAlignment="1">
      <alignment horizontal="center" vertical="center" wrapText="1"/>
    </xf>
    <xf numFmtId="0" fontId="13" fillId="0" borderId="1" xfId="0" applyFont="1" applyBorder="1" applyAlignment="1">
      <alignment horizontal="left" vertical="center" wrapText="1"/>
    </xf>
    <xf numFmtId="0" fontId="0" fillId="0" borderId="2" xfId="0" applyBorder="1" applyAlignment="1">
      <alignment horizontal="center" vertical="top"/>
    </xf>
    <xf numFmtId="0" fontId="19" fillId="2" borderId="1" xfId="0" applyFont="1" applyFill="1" applyBorder="1" applyAlignment="1">
      <alignment horizontal="center" vertical="center" wrapText="1"/>
    </xf>
    <xf numFmtId="0" fontId="8" fillId="0" borderId="8"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0" xfId="0" applyFont="1" applyBorder="1" applyAlignment="1">
      <alignment horizontal="center" vertical="center" wrapText="1"/>
    </xf>
    <xf numFmtId="0" fontId="9" fillId="3" borderId="3" xfId="0" applyFont="1" applyFill="1" applyBorder="1" applyAlignment="1">
      <alignment horizontal="left" vertical="center" wrapText="1"/>
    </xf>
    <xf numFmtId="0" fontId="9" fillId="3" borderId="1" xfId="0" applyFont="1" applyFill="1" applyBorder="1" applyAlignment="1">
      <alignment horizontal="left" vertical="center" wrapText="1"/>
    </xf>
    <xf numFmtId="0" fontId="10" fillId="0" borderId="1" xfId="0" applyFont="1" applyBorder="1" applyAlignment="1">
      <alignment vertical="center" wrapText="1"/>
    </xf>
    <xf numFmtId="0" fontId="13" fillId="0" borderId="1" xfId="0" applyFont="1" applyBorder="1" applyAlignment="1">
      <alignment vertical="center" wrapText="1"/>
    </xf>
    <xf numFmtId="0" fontId="11" fillId="2" borderId="1" xfId="0" applyFont="1" applyFill="1" applyBorder="1" applyAlignment="1">
      <alignment horizontal="center" vertical="center" wrapText="1"/>
    </xf>
    <xf numFmtId="0" fontId="13" fillId="0" borderId="1" xfId="0" applyFont="1" applyBorder="1" applyAlignment="1">
      <alignment horizontal="center" vertical="center" wrapText="1"/>
    </xf>
    <xf numFmtId="0" fontId="7" fillId="3" borderId="1" xfId="0" applyFont="1" applyFill="1" applyBorder="1" applyAlignment="1">
      <alignment horizontal="left" vertical="top" wrapText="1"/>
    </xf>
    <xf numFmtId="0" fontId="23" fillId="3" borderId="13" xfId="0" applyFont="1" applyFill="1" applyBorder="1" applyAlignment="1">
      <alignment horizontal="center" vertical="center" wrapText="1"/>
    </xf>
    <xf numFmtId="0" fontId="23" fillId="3" borderId="14" xfId="0" applyFont="1" applyFill="1" applyBorder="1" applyAlignment="1">
      <alignment horizontal="center" vertical="center" wrapText="1"/>
    </xf>
    <xf numFmtId="0" fontId="23" fillId="3" borderId="15" xfId="0" applyFont="1" applyFill="1" applyBorder="1" applyAlignment="1">
      <alignment horizontal="center" vertical="center" wrapText="1"/>
    </xf>
    <xf numFmtId="0" fontId="0" fillId="0" borderId="17" xfId="0" applyBorder="1" applyAlignment="1">
      <alignment horizontal="center" vertical="top"/>
    </xf>
    <xf numFmtId="0" fontId="0" fillId="0" borderId="18" xfId="0" applyBorder="1" applyAlignment="1">
      <alignment horizontal="center" vertical="top"/>
    </xf>
    <xf numFmtId="0" fontId="0" fillId="0" borderId="19" xfId="0" applyBorder="1" applyAlignment="1">
      <alignment horizontal="center" vertical="top"/>
    </xf>
    <xf numFmtId="0" fontId="0" fillId="0" borderId="4" xfId="0" applyBorder="1" applyAlignment="1">
      <alignment horizontal="center" vertical="top"/>
    </xf>
    <xf numFmtId="0" fontId="0" fillId="0" borderId="5" xfId="0" applyBorder="1" applyAlignment="1">
      <alignment horizontal="center" vertical="top"/>
    </xf>
    <xf numFmtId="0" fontId="0" fillId="0" borderId="6" xfId="0" applyBorder="1" applyAlignment="1">
      <alignment horizontal="center" vertical="top"/>
    </xf>
    <xf numFmtId="0" fontId="0" fillId="0" borderId="11" xfId="0" applyBorder="1" applyAlignment="1">
      <alignment horizontal="center" vertical="top"/>
    </xf>
    <xf numFmtId="0" fontId="0" fillId="0" borderId="7" xfId="0" applyBorder="1" applyAlignment="1">
      <alignment horizontal="center" vertical="top"/>
    </xf>
    <xf numFmtId="0" fontId="0" fillId="0" borderId="12" xfId="0" applyBorder="1" applyAlignment="1">
      <alignment horizontal="center" vertical="top"/>
    </xf>
    <xf numFmtId="0" fontId="0" fillId="0" borderId="20" xfId="0" applyBorder="1" applyAlignment="1">
      <alignment horizontal="center" vertical="top"/>
    </xf>
    <xf numFmtId="0" fontId="0" fillId="0" borderId="21" xfId="0" applyBorder="1" applyAlignment="1">
      <alignment horizontal="center" vertical="top"/>
    </xf>
    <xf numFmtId="0" fontId="0" fillId="0" borderId="22" xfId="0" applyBorder="1" applyAlignment="1">
      <alignment horizontal="center" vertical="top"/>
    </xf>
    <xf numFmtId="0" fontId="26" fillId="0" borderId="1" xfId="0" applyFont="1" applyBorder="1" applyAlignment="1">
      <alignment horizontal="left" vertical="top" wrapText="1"/>
    </xf>
    <xf numFmtId="0" fontId="27" fillId="0" borderId="1" xfId="0" applyFont="1" applyBorder="1" applyAlignment="1">
      <alignment horizontal="left" vertical="top" wrapText="1"/>
    </xf>
    <xf numFmtId="0" fontId="26" fillId="0" borderId="1" xfId="0" applyFont="1" applyBorder="1" applyAlignment="1">
      <alignment horizontal="center" vertical="center" wrapText="1"/>
    </xf>
    <xf numFmtId="0" fontId="26" fillId="6" borderId="1" xfId="0" applyFont="1" applyFill="1" applyBorder="1" applyAlignment="1">
      <alignment horizontal="center" vertical="center" wrapText="1"/>
    </xf>
  </cellXfs>
  <cellStyles count="2">
    <cellStyle name="Normal" xfId="0" builtinId="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openxmlformats.org/officeDocument/2006/relationships/image" Target="../media/image7.jpeg"/><Relationship Id="rId13" Type="http://schemas.openxmlformats.org/officeDocument/2006/relationships/image" Target="../media/image12.jpeg"/><Relationship Id="rId3" Type="http://schemas.microsoft.com/office/2007/relationships/hdphoto" Target="../media/hdphoto1.wdp"/><Relationship Id="rId7" Type="http://schemas.openxmlformats.org/officeDocument/2006/relationships/image" Target="../media/image6.jpeg"/><Relationship Id="rId12" Type="http://schemas.openxmlformats.org/officeDocument/2006/relationships/image" Target="../media/image11.jpeg"/><Relationship Id="rId2" Type="http://schemas.openxmlformats.org/officeDocument/2006/relationships/image" Target="../media/image2.png"/><Relationship Id="rId1" Type="http://schemas.openxmlformats.org/officeDocument/2006/relationships/image" Target="../media/image1.jpeg"/><Relationship Id="rId6" Type="http://schemas.openxmlformats.org/officeDocument/2006/relationships/image" Target="../media/image5.jpeg"/><Relationship Id="rId11" Type="http://schemas.openxmlformats.org/officeDocument/2006/relationships/image" Target="../media/image10.jpeg"/><Relationship Id="rId5" Type="http://schemas.openxmlformats.org/officeDocument/2006/relationships/image" Target="../media/image4.jpeg"/><Relationship Id="rId10" Type="http://schemas.openxmlformats.org/officeDocument/2006/relationships/image" Target="../media/image9.jpeg"/><Relationship Id="rId4" Type="http://schemas.openxmlformats.org/officeDocument/2006/relationships/image" Target="../media/image3.png"/><Relationship Id="rId9" Type="http://schemas.openxmlformats.org/officeDocument/2006/relationships/image" Target="../media/image8.jpeg"/></Relationships>
</file>

<file path=xl/drawings/drawing1.xml><?xml version="1.0" encoding="utf-8"?>
<xdr:wsDr xmlns:xdr="http://schemas.openxmlformats.org/drawingml/2006/spreadsheetDrawing" xmlns:a="http://schemas.openxmlformats.org/drawingml/2006/main">
  <xdr:twoCellAnchor editAs="oneCell">
    <xdr:from>
      <xdr:col>0</xdr:col>
      <xdr:colOff>36634</xdr:colOff>
      <xdr:row>0</xdr:row>
      <xdr:rowOff>6569</xdr:rowOff>
    </xdr:from>
    <xdr:to>
      <xdr:col>5</xdr:col>
      <xdr:colOff>2023242</xdr:colOff>
      <xdr:row>0</xdr:row>
      <xdr:rowOff>1813034</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4053" t="1602" r="1489" b="83555"/>
        <a:stretch/>
      </xdr:blipFill>
      <xdr:spPr>
        <a:xfrm>
          <a:off x="36634" y="6569"/>
          <a:ext cx="8785487" cy="1806465"/>
        </a:xfrm>
        <a:prstGeom prst="rect">
          <a:avLst/>
        </a:prstGeom>
      </xdr:spPr>
    </xdr:pic>
    <xdr:clientData/>
  </xdr:twoCellAnchor>
  <xdr:twoCellAnchor editAs="oneCell">
    <xdr:from>
      <xdr:col>6</xdr:col>
      <xdr:colOff>253111</xdr:colOff>
      <xdr:row>43</xdr:row>
      <xdr:rowOff>19317</xdr:rowOff>
    </xdr:from>
    <xdr:to>
      <xdr:col>9</xdr:col>
      <xdr:colOff>47958</xdr:colOff>
      <xdr:row>52</xdr:row>
      <xdr:rowOff>114569</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rotWithShape="1">
        <a:blip xmlns:r="http://schemas.openxmlformats.org/officeDocument/2006/relationships" r:embed="rId2" cstate="print">
          <a:extLst>
            <a:ext uri="{BEBA8EAE-BF5A-486C-A8C5-ECC9F3942E4B}">
              <a14:imgProps xmlns:a14="http://schemas.microsoft.com/office/drawing/2010/main">
                <a14:imgLayer r:embed="rId3">
                  <a14:imgEffect>
                    <a14:backgroundRemoval t="22364" b="81455" l="19342" r="86008">
                      <a14:foregroundMark x1="45062" y1="39455" x2="45062" y2="39455"/>
                      <a14:foregroundMark x1="49588" y1="40727" x2="49588" y2="40727"/>
                      <a14:foregroundMark x1="49588" y1="38364" x2="49588" y2="38364"/>
                      <a14:foregroundMark x1="54733" y1="40545" x2="54733" y2="40545"/>
                      <a14:foregroundMark x1="62346" y1="72909" x2="62346" y2="72909"/>
                      <a14:foregroundMark x1="62757" y1="74000" x2="62757" y2="74000"/>
                      <a14:foregroundMark x1="63786" y1="74909" x2="63786" y2="74909"/>
                      <a14:foregroundMark x1="62140" y1="75636" x2="62140" y2="75636"/>
                      <a14:foregroundMark x1="60905" y1="71273" x2="60905" y2="71273"/>
                      <a14:foregroundMark x1="59671" y1="71455" x2="59671" y2="71455"/>
                      <a14:foregroundMark x1="39712" y1="32364" x2="39712" y2="32364"/>
                      <a14:foregroundMark x1="34979" y1="34364" x2="34979" y2="34364"/>
                      <a14:foregroundMark x1="34362" y1="36545" x2="34362" y2="36545"/>
                      <a14:foregroundMark x1="29218" y1="40364" x2="29218" y2="40364"/>
                      <a14:foregroundMark x1="25514" y1="53091" x2="25514" y2="53091"/>
                      <a14:foregroundMark x1="27572" y1="55273" x2="27572" y2="55273"/>
                      <a14:foregroundMark x1="30041" y1="60364" x2="30041" y2="60364"/>
                      <a14:foregroundMark x1="32099" y1="64364" x2="32099" y2="64364"/>
                      <a14:foregroundMark x1="32510" y1="67273" x2="32510" y2="67273"/>
                      <a14:foregroundMark x1="36420" y1="70545" x2="36420" y2="70545"/>
                      <a14:foregroundMark x1="48971" y1="74000" x2="48971" y2="74000"/>
                      <a14:foregroundMark x1="72222" y1="38545" x2="72222" y2="38545"/>
                      <a14:foregroundMark x1="43827" y1="60909" x2="43827" y2="60909"/>
                      <a14:backgroundMark x1="32305" y1="40545" x2="32305" y2="40545"/>
                      <a14:backgroundMark x1="34362" y1="39091" x2="34362" y2="39091"/>
                      <a14:backgroundMark x1="37037" y1="37455" x2="37037" y2="37455"/>
                      <a14:backgroundMark x1="38066" y1="36364" x2="38066" y2="36364"/>
                      <a14:backgroundMark x1="40947" y1="35455" x2="40947" y2="35455"/>
                      <a14:backgroundMark x1="41358" y1="34000" x2="41358" y2="34000"/>
                      <a14:backgroundMark x1="45062" y1="33636" x2="45062" y2="33636"/>
                      <a14:backgroundMark x1="47942" y1="33091" x2="47942" y2="33091"/>
                      <a14:backgroundMark x1="51646" y1="32727" x2="51646" y2="32727"/>
                      <a14:backgroundMark x1="54527" y1="32182" x2="54527" y2="32182"/>
                      <a14:backgroundMark x1="56584" y1="32182" x2="56584" y2="32182"/>
                      <a14:backgroundMark x1="60082" y1="33636" x2="60082" y2="33636"/>
                      <a14:backgroundMark x1="62140" y1="34545" x2="62140" y2="34545"/>
                      <a14:backgroundMark x1="63992" y1="35636" x2="63992" y2="35636"/>
                      <a14:backgroundMark x1="66049" y1="36364" x2="66049" y2="36364"/>
                      <a14:backgroundMark x1="67078" y1="37818" x2="67078" y2="37818"/>
                      <a14:backgroundMark x1="69136" y1="39455" x2="69136" y2="39455"/>
                      <a14:backgroundMark x1="70782" y1="42727" x2="70782" y2="42727"/>
                      <a14:backgroundMark x1="72840" y1="44182" x2="72840" y2="44182"/>
                      <a14:backgroundMark x1="74074" y1="47273" x2="74074" y2="47273"/>
                      <a14:backgroundMark x1="74074" y1="50909" x2="74074" y2="50909"/>
                      <a14:backgroundMark x1="73663" y1="54727" x2="73663" y2="54727"/>
                      <a14:backgroundMark x1="71811" y1="58182" x2="71811" y2="58182"/>
                      <a14:backgroundMark x1="69753" y1="62727" x2="69753" y2="62727"/>
                      <a14:backgroundMark x1="67901" y1="65091" x2="67901" y2="65091"/>
                      <a14:backgroundMark x1="64403" y1="67455" x2="64403" y2="67455"/>
                      <a14:backgroundMark x1="62551" y1="69273" x2="62551" y2="69273"/>
                      <a14:backgroundMark x1="59053" y1="69455" x2="59053" y2="69455"/>
                      <a14:backgroundMark x1="39712" y1="68182" x2="39712" y2="68182"/>
                      <a14:backgroundMark x1="37037" y1="64727" x2="37037" y2="64727"/>
                      <a14:backgroundMark x1="37037" y1="66182" x2="37037" y2="66182"/>
                      <a14:backgroundMark x1="34979" y1="64545" x2="34979" y2="64545"/>
                      <a14:backgroundMark x1="32922" y1="62182" x2="32922" y2="62182"/>
                      <a14:backgroundMark x1="31687" y1="58727" x2="31687" y2="58727"/>
                      <a14:backgroundMark x1="31276" y1="54909" x2="31276" y2="54909"/>
                      <a14:backgroundMark x1="29630" y1="55273" x2="29630" y2="55273"/>
                      <a14:backgroundMark x1="30453" y1="51273" x2="30453" y2="51273"/>
                      <a14:backgroundMark x1="30453" y1="48000" x2="30453" y2="48000"/>
                      <a14:backgroundMark x1="30864" y1="31818" x2="30864" y2="31818"/>
                      <a14:backgroundMark x1="33539" y1="30545" x2="33539" y2="30545"/>
                      <a14:backgroundMark x1="34568" y1="29273" x2="34568" y2="29273"/>
                      <a14:backgroundMark x1="37654" y1="28545" x2="37654" y2="28545"/>
                      <a14:backgroundMark x1="39712" y1="27091" x2="39712" y2="27091"/>
                      <a14:backgroundMark x1="36214" y1="74727" x2="36214" y2="74727"/>
                      <a14:backgroundMark x1="33745" y1="73455" x2="33745" y2="73455"/>
                      <a14:backgroundMark x1="31893" y1="72364" x2="31893" y2="72364"/>
                      <a14:backgroundMark x1="26749" y1="65636" x2="26749" y2="65636"/>
                      <a14:backgroundMark x1="23457" y1="59818" x2="23457" y2="59818"/>
                      <a14:backgroundMark x1="22428" y1="49273" x2="22428" y2="49273"/>
                      <a14:backgroundMark x1="25309" y1="40000" x2="25309" y2="40000"/>
                      <a14:backgroundMark x1="24691" y1="41818" x2="24691" y2="41818"/>
                      <a14:backgroundMark x1="24074" y1="56545" x2="24074" y2="56545"/>
                    </a14:backgroundRemoval>
                  </a14:imgEffect>
                </a14:imgLayer>
              </a14:imgProps>
            </a:ext>
            <a:ext uri="{28A0092B-C50C-407E-A947-70E740481C1C}">
              <a14:useLocalDpi xmlns:a14="http://schemas.microsoft.com/office/drawing/2010/main" val="0"/>
            </a:ext>
          </a:extLst>
        </a:blip>
        <a:srcRect l="16467" t="22105" r="12056" b="19035"/>
        <a:stretch/>
      </xdr:blipFill>
      <xdr:spPr>
        <a:xfrm>
          <a:off x="9120020" y="10721953"/>
          <a:ext cx="1405438" cy="1619251"/>
        </a:xfrm>
        <a:prstGeom prst="rect">
          <a:avLst/>
        </a:prstGeom>
      </xdr:spPr>
    </xdr:pic>
    <xdr:clientData/>
  </xdr:twoCellAnchor>
  <xdr:twoCellAnchor editAs="oneCell">
    <xdr:from>
      <xdr:col>6</xdr:col>
      <xdr:colOff>277091</xdr:colOff>
      <xdr:row>82</xdr:row>
      <xdr:rowOff>4693228</xdr:rowOff>
    </xdr:from>
    <xdr:to>
      <xdr:col>9</xdr:col>
      <xdr:colOff>71938</xdr:colOff>
      <xdr:row>89</xdr:row>
      <xdr:rowOff>60614</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rotWithShape="1">
        <a:blip xmlns:r="http://schemas.openxmlformats.org/officeDocument/2006/relationships" r:embed="rId2" cstate="print">
          <a:extLst>
            <a:ext uri="{BEBA8EAE-BF5A-486C-A8C5-ECC9F3942E4B}">
              <a14:imgProps xmlns:a14="http://schemas.microsoft.com/office/drawing/2010/main">
                <a14:imgLayer r:embed="rId3">
                  <a14:imgEffect>
                    <a14:backgroundRemoval t="22364" b="81455" l="19342" r="86008">
                      <a14:foregroundMark x1="45062" y1="39455" x2="45062" y2="39455"/>
                      <a14:foregroundMark x1="49588" y1="40727" x2="49588" y2="40727"/>
                      <a14:foregroundMark x1="49588" y1="38364" x2="49588" y2="38364"/>
                      <a14:foregroundMark x1="54733" y1="40545" x2="54733" y2="40545"/>
                      <a14:foregroundMark x1="62346" y1="72909" x2="62346" y2="72909"/>
                      <a14:foregroundMark x1="62757" y1="74000" x2="62757" y2="74000"/>
                      <a14:foregroundMark x1="63786" y1="74909" x2="63786" y2="74909"/>
                      <a14:foregroundMark x1="62140" y1="75636" x2="62140" y2="75636"/>
                      <a14:foregroundMark x1="60905" y1="71273" x2="60905" y2="71273"/>
                      <a14:foregroundMark x1="59671" y1="71455" x2="59671" y2="71455"/>
                      <a14:foregroundMark x1="39712" y1="32364" x2="39712" y2="32364"/>
                      <a14:foregroundMark x1="34979" y1="34364" x2="34979" y2="34364"/>
                      <a14:foregroundMark x1="34362" y1="36545" x2="34362" y2="36545"/>
                      <a14:foregroundMark x1="29218" y1="40364" x2="29218" y2="40364"/>
                      <a14:foregroundMark x1="25514" y1="53091" x2="25514" y2="53091"/>
                      <a14:foregroundMark x1="27572" y1="55273" x2="27572" y2="55273"/>
                      <a14:foregroundMark x1="30041" y1="60364" x2="30041" y2="60364"/>
                      <a14:foregroundMark x1="32099" y1="64364" x2="32099" y2="64364"/>
                      <a14:foregroundMark x1="32510" y1="67273" x2="32510" y2="67273"/>
                      <a14:foregroundMark x1="36420" y1="70545" x2="36420" y2="70545"/>
                      <a14:foregroundMark x1="48971" y1="74000" x2="48971" y2="74000"/>
                      <a14:foregroundMark x1="72222" y1="38545" x2="72222" y2="38545"/>
                      <a14:foregroundMark x1="43827" y1="60909" x2="43827" y2="60909"/>
                      <a14:backgroundMark x1="32305" y1="40545" x2="32305" y2="40545"/>
                      <a14:backgroundMark x1="34362" y1="39091" x2="34362" y2="39091"/>
                      <a14:backgroundMark x1="37037" y1="37455" x2="37037" y2="37455"/>
                      <a14:backgroundMark x1="38066" y1="36364" x2="38066" y2="36364"/>
                      <a14:backgroundMark x1="40947" y1="35455" x2="40947" y2="35455"/>
                      <a14:backgroundMark x1="41358" y1="34000" x2="41358" y2="34000"/>
                      <a14:backgroundMark x1="45062" y1="33636" x2="45062" y2="33636"/>
                      <a14:backgroundMark x1="47942" y1="33091" x2="47942" y2="33091"/>
                      <a14:backgroundMark x1="51646" y1="32727" x2="51646" y2="32727"/>
                      <a14:backgroundMark x1="54527" y1="32182" x2="54527" y2="32182"/>
                      <a14:backgroundMark x1="56584" y1="32182" x2="56584" y2="32182"/>
                      <a14:backgroundMark x1="60082" y1="33636" x2="60082" y2="33636"/>
                      <a14:backgroundMark x1="62140" y1="34545" x2="62140" y2="34545"/>
                      <a14:backgroundMark x1="63992" y1="35636" x2="63992" y2="35636"/>
                      <a14:backgroundMark x1="66049" y1="36364" x2="66049" y2="36364"/>
                      <a14:backgroundMark x1="67078" y1="37818" x2="67078" y2="37818"/>
                      <a14:backgroundMark x1="69136" y1="39455" x2="69136" y2="39455"/>
                      <a14:backgroundMark x1="70782" y1="42727" x2="70782" y2="42727"/>
                      <a14:backgroundMark x1="72840" y1="44182" x2="72840" y2="44182"/>
                      <a14:backgroundMark x1="74074" y1="47273" x2="74074" y2="47273"/>
                      <a14:backgroundMark x1="74074" y1="50909" x2="74074" y2="50909"/>
                      <a14:backgroundMark x1="73663" y1="54727" x2="73663" y2="54727"/>
                      <a14:backgroundMark x1="71811" y1="58182" x2="71811" y2="58182"/>
                      <a14:backgroundMark x1="69753" y1="62727" x2="69753" y2="62727"/>
                      <a14:backgroundMark x1="67901" y1="65091" x2="67901" y2="65091"/>
                      <a14:backgroundMark x1="64403" y1="67455" x2="64403" y2="67455"/>
                      <a14:backgroundMark x1="62551" y1="69273" x2="62551" y2="69273"/>
                      <a14:backgroundMark x1="59053" y1="69455" x2="59053" y2="69455"/>
                      <a14:backgroundMark x1="39712" y1="68182" x2="39712" y2="68182"/>
                      <a14:backgroundMark x1="37037" y1="64727" x2="37037" y2="64727"/>
                      <a14:backgroundMark x1="37037" y1="66182" x2="37037" y2="66182"/>
                      <a14:backgroundMark x1="34979" y1="64545" x2="34979" y2="64545"/>
                      <a14:backgroundMark x1="32922" y1="62182" x2="32922" y2="62182"/>
                      <a14:backgroundMark x1="31687" y1="58727" x2="31687" y2="58727"/>
                      <a14:backgroundMark x1="31276" y1="54909" x2="31276" y2="54909"/>
                      <a14:backgroundMark x1="29630" y1="55273" x2="29630" y2="55273"/>
                      <a14:backgroundMark x1="30453" y1="51273" x2="30453" y2="51273"/>
                      <a14:backgroundMark x1="30453" y1="48000" x2="30453" y2="48000"/>
                      <a14:backgroundMark x1="30864" y1="31818" x2="30864" y2="31818"/>
                      <a14:backgroundMark x1="33539" y1="30545" x2="33539" y2="30545"/>
                      <a14:backgroundMark x1="34568" y1="29273" x2="34568" y2="29273"/>
                      <a14:backgroundMark x1="37654" y1="28545" x2="37654" y2="28545"/>
                      <a14:backgroundMark x1="39712" y1="27091" x2="39712" y2="27091"/>
                      <a14:backgroundMark x1="36214" y1="74727" x2="36214" y2="74727"/>
                      <a14:backgroundMark x1="33745" y1="73455" x2="33745" y2="73455"/>
                      <a14:backgroundMark x1="31893" y1="72364" x2="31893" y2="72364"/>
                      <a14:backgroundMark x1="26749" y1="65636" x2="26749" y2="65636"/>
                      <a14:backgroundMark x1="23457" y1="59818" x2="23457" y2="59818"/>
                      <a14:backgroundMark x1="22428" y1="49273" x2="22428" y2="49273"/>
                      <a14:backgroundMark x1="25309" y1="40000" x2="25309" y2="40000"/>
                      <a14:backgroundMark x1="24691" y1="41818" x2="24691" y2="41818"/>
                      <a14:backgroundMark x1="24074" y1="56545" x2="24074" y2="56545"/>
                    </a14:backgroundRemoval>
                  </a14:imgEffect>
                </a14:imgLayer>
              </a14:imgProps>
            </a:ext>
            <a:ext uri="{28A0092B-C50C-407E-A947-70E740481C1C}">
              <a14:useLocalDpi xmlns:a14="http://schemas.microsoft.com/office/drawing/2010/main" val="0"/>
            </a:ext>
          </a:extLst>
        </a:blip>
        <a:srcRect l="16467" t="22105" r="12056" b="19035"/>
        <a:stretch/>
      </xdr:blipFill>
      <xdr:spPr>
        <a:xfrm>
          <a:off x="9144000" y="22409728"/>
          <a:ext cx="1405438" cy="1619251"/>
        </a:xfrm>
        <a:prstGeom prst="rect">
          <a:avLst/>
        </a:prstGeom>
      </xdr:spPr>
    </xdr:pic>
    <xdr:clientData/>
  </xdr:twoCellAnchor>
  <xdr:twoCellAnchor editAs="oneCell">
    <xdr:from>
      <xdr:col>6</xdr:col>
      <xdr:colOff>432954</xdr:colOff>
      <xdr:row>96</xdr:row>
      <xdr:rowOff>450273</xdr:rowOff>
    </xdr:from>
    <xdr:to>
      <xdr:col>9</xdr:col>
      <xdr:colOff>227801</xdr:colOff>
      <xdr:row>96</xdr:row>
      <xdr:rowOff>2074471</xdr:rowOff>
    </xdr:to>
    <xdr:pic>
      <xdr:nvPicPr>
        <xdr:cNvPr id="5" name="Picture 4">
          <a:extLst>
            <a:ext uri="{FF2B5EF4-FFF2-40B4-BE49-F238E27FC236}">
              <a16:creationId xmlns:a16="http://schemas.microsoft.com/office/drawing/2014/main" id="{00000000-0008-0000-0000-000005000000}"/>
            </a:ext>
          </a:extLst>
        </xdr:cNvPr>
        <xdr:cNvPicPr>
          <a:picLocks noChangeAspect="1"/>
        </xdr:cNvPicPr>
      </xdr:nvPicPr>
      <xdr:blipFill rotWithShape="1">
        <a:blip xmlns:r="http://schemas.openxmlformats.org/officeDocument/2006/relationships" r:embed="rId2" cstate="print">
          <a:extLst>
            <a:ext uri="{BEBA8EAE-BF5A-486C-A8C5-ECC9F3942E4B}">
              <a14:imgProps xmlns:a14="http://schemas.microsoft.com/office/drawing/2010/main">
                <a14:imgLayer r:embed="rId3">
                  <a14:imgEffect>
                    <a14:backgroundRemoval t="22364" b="81455" l="19342" r="86008">
                      <a14:foregroundMark x1="45062" y1="39455" x2="45062" y2="39455"/>
                      <a14:foregroundMark x1="49588" y1="40727" x2="49588" y2="40727"/>
                      <a14:foregroundMark x1="49588" y1="38364" x2="49588" y2="38364"/>
                      <a14:foregroundMark x1="54733" y1="40545" x2="54733" y2="40545"/>
                      <a14:foregroundMark x1="62346" y1="72909" x2="62346" y2="72909"/>
                      <a14:foregroundMark x1="62757" y1="74000" x2="62757" y2="74000"/>
                      <a14:foregroundMark x1="63786" y1="74909" x2="63786" y2="74909"/>
                      <a14:foregroundMark x1="62140" y1="75636" x2="62140" y2="75636"/>
                      <a14:foregroundMark x1="60905" y1="71273" x2="60905" y2="71273"/>
                      <a14:foregroundMark x1="59671" y1="71455" x2="59671" y2="71455"/>
                      <a14:foregroundMark x1="39712" y1="32364" x2="39712" y2="32364"/>
                      <a14:foregroundMark x1="34979" y1="34364" x2="34979" y2="34364"/>
                      <a14:foregroundMark x1="34362" y1="36545" x2="34362" y2="36545"/>
                      <a14:foregroundMark x1="29218" y1="40364" x2="29218" y2="40364"/>
                      <a14:foregroundMark x1="25514" y1="53091" x2="25514" y2="53091"/>
                      <a14:foregroundMark x1="27572" y1="55273" x2="27572" y2="55273"/>
                      <a14:foregroundMark x1="30041" y1="60364" x2="30041" y2="60364"/>
                      <a14:foregroundMark x1="32099" y1="64364" x2="32099" y2="64364"/>
                      <a14:foregroundMark x1="32510" y1="67273" x2="32510" y2="67273"/>
                      <a14:foregroundMark x1="36420" y1="70545" x2="36420" y2="70545"/>
                      <a14:foregroundMark x1="48971" y1="74000" x2="48971" y2="74000"/>
                      <a14:foregroundMark x1="72222" y1="38545" x2="72222" y2="38545"/>
                      <a14:foregroundMark x1="43827" y1="60909" x2="43827" y2="60909"/>
                      <a14:backgroundMark x1="32305" y1="40545" x2="32305" y2="40545"/>
                      <a14:backgroundMark x1="34362" y1="39091" x2="34362" y2="39091"/>
                      <a14:backgroundMark x1="37037" y1="37455" x2="37037" y2="37455"/>
                      <a14:backgroundMark x1="38066" y1="36364" x2="38066" y2="36364"/>
                      <a14:backgroundMark x1="40947" y1="35455" x2="40947" y2="35455"/>
                      <a14:backgroundMark x1="41358" y1="34000" x2="41358" y2="34000"/>
                      <a14:backgroundMark x1="45062" y1="33636" x2="45062" y2="33636"/>
                      <a14:backgroundMark x1="47942" y1="33091" x2="47942" y2="33091"/>
                      <a14:backgroundMark x1="51646" y1="32727" x2="51646" y2="32727"/>
                      <a14:backgroundMark x1="54527" y1="32182" x2="54527" y2="32182"/>
                      <a14:backgroundMark x1="56584" y1="32182" x2="56584" y2="32182"/>
                      <a14:backgroundMark x1="60082" y1="33636" x2="60082" y2="33636"/>
                      <a14:backgroundMark x1="62140" y1="34545" x2="62140" y2="34545"/>
                      <a14:backgroundMark x1="63992" y1="35636" x2="63992" y2="35636"/>
                      <a14:backgroundMark x1="66049" y1="36364" x2="66049" y2="36364"/>
                      <a14:backgroundMark x1="67078" y1="37818" x2="67078" y2="37818"/>
                      <a14:backgroundMark x1="69136" y1="39455" x2="69136" y2="39455"/>
                      <a14:backgroundMark x1="70782" y1="42727" x2="70782" y2="42727"/>
                      <a14:backgroundMark x1="72840" y1="44182" x2="72840" y2="44182"/>
                      <a14:backgroundMark x1="74074" y1="47273" x2="74074" y2="47273"/>
                      <a14:backgroundMark x1="74074" y1="50909" x2="74074" y2="50909"/>
                      <a14:backgroundMark x1="73663" y1="54727" x2="73663" y2="54727"/>
                      <a14:backgroundMark x1="71811" y1="58182" x2="71811" y2="58182"/>
                      <a14:backgroundMark x1="69753" y1="62727" x2="69753" y2="62727"/>
                      <a14:backgroundMark x1="67901" y1="65091" x2="67901" y2="65091"/>
                      <a14:backgroundMark x1="64403" y1="67455" x2="64403" y2="67455"/>
                      <a14:backgroundMark x1="62551" y1="69273" x2="62551" y2="69273"/>
                      <a14:backgroundMark x1="59053" y1="69455" x2="59053" y2="69455"/>
                      <a14:backgroundMark x1="39712" y1="68182" x2="39712" y2="68182"/>
                      <a14:backgroundMark x1="37037" y1="64727" x2="37037" y2="64727"/>
                      <a14:backgroundMark x1="37037" y1="66182" x2="37037" y2="66182"/>
                      <a14:backgroundMark x1="34979" y1="64545" x2="34979" y2="64545"/>
                      <a14:backgroundMark x1="32922" y1="62182" x2="32922" y2="62182"/>
                      <a14:backgroundMark x1="31687" y1="58727" x2="31687" y2="58727"/>
                      <a14:backgroundMark x1="31276" y1="54909" x2="31276" y2="54909"/>
                      <a14:backgroundMark x1="29630" y1="55273" x2="29630" y2="55273"/>
                      <a14:backgroundMark x1="30453" y1="51273" x2="30453" y2="51273"/>
                      <a14:backgroundMark x1="30453" y1="48000" x2="30453" y2="48000"/>
                      <a14:backgroundMark x1="30864" y1="31818" x2="30864" y2="31818"/>
                      <a14:backgroundMark x1="33539" y1="30545" x2="33539" y2="30545"/>
                      <a14:backgroundMark x1="34568" y1="29273" x2="34568" y2="29273"/>
                      <a14:backgroundMark x1="37654" y1="28545" x2="37654" y2="28545"/>
                      <a14:backgroundMark x1="39712" y1="27091" x2="39712" y2="27091"/>
                      <a14:backgroundMark x1="36214" y1="74727" x2="36214" y2="74727"/>
                      <a14:backgroundMark x1="33745" y1="73455" x2="33745" y2="73455"/>
                      <a14:backgroundMark x1="31893" y1="72364" x2="31893" y2="72364"/>
                      <a14:backgroundMark x1="26749" y1="65636" x2="26749" y2="65636"/>
                      <a14:backgroundMark x1="23457" y1="59818" x2="23457" y2="59818"/>
                      <a14:backgroundMark x1="22428" y1="49273" x2="22428" y2="49273"/>
                      <a14:backgroundMark x1="25309" y1="40000" x2="25309" y2="40000"/>
                      <a14:backgroundMark x1="24691" y1="41818" x2="24691" y2="41818"/>
                      <a14:backgroundMark x1="24074" y1="56545" x2="24074" y2="56545"/>
                    </a14:backgroundRemoval>
                  </a14:imgEffect>
                </a14:imgLayer>
              </a14:imgProps>
            </a:ext>
            <a:ext uri="{28A0092B-C50C-407E-A947-70E740481C1C}">
              <a14:useLocalDpi xmlns:a14="http://schemas.microsoft.com/office/drawing/2010/main" val="0"/>
            </a:ext>
          </a:extLst>
        </a:blip>
        <a:srcRect l="16467" t="22105" r="12056" b="19035"/>
        <a:stretch/>
      </xdr:blipFill>
      <xdr:spPr>
        <a:xfrm>
          <a:off x="9299863" y="30687818"/>
          <a:ext cx="1405438" cy="1619251"/>
        </a:xfrm>
        <a:prstGeom prst="rect">
          <a:avLst/>
        </a:prstGeom>
      </xdr:spPr>
    </xdr:pic>
    <xdr:clientData/>
  </xdr:twoCellAnchor>
  <xdr:twoCellAnchor editAs="oneCell">
    <xdr:from>
      <xdr:col>1</xdr:col>
      <xdr:colOff>17321</xdr:colOff>
      <xdr:row>92</xdr:row>
      <xdr:rowOff>17318</xdr:rowOff>
    </xdr:from>
    <xdr:to>
      <xdr:col>5</xdr:col>
      <xdr:colOff>138547</xdr:colOff>
      <xdr:row>92</xdr:row>
      <xdr:rowOff>3850822</xdr:rowOff>
    </xdr:to>
    <xdr:pic>
      <xdr:nvPicPr>
        <xdr:cNvPr id="6" name="Picture 5">
          <a:extLst>
            <a:ext uri="{FF2B5EF4-FFF2-40B4-BE49-F238E27FC236}">
              <a16:creationId xmlns:a16="http://schemas.microsoft.com/office/drawing/2014/main" id="{E8A79F9D-60E0-4C59-89F7-07C91591AB7A}"/>
            </a:ext>
          </a:extLst>
        </xdr:cNvPr>
        <xdr:cNvPicPr>
          <a:picLocks noChangeAspect="1"/>
        </xdr:cNvPicPr>
      </xdr:nvPicPr>
      <xdr:blipFill rotWithShape="1">
        <a:blip xmlns:r="http://schemas.openxmlformats.org/officeDocument/2006/relationships" r:embed="rId4"/>
        <a:srcRect l="2482" t="22017" b="10510"/>
        <a:stretch>
          <a:fillRect/>
        </a:stretch>
      </xdr:blipFill>
      <xdr:spPr>
        <a:xfrm>
          <a:off x="316678" y="25476282"/>
          <a:ext cx="6625440" cy="3833504"/>
        </a:xfrm>
        <a:prstGeom prst="rect">
          <a:avLst/>
        </a:prstGeom>
      </xdr:spPr>
    </xdr:pic>
    <xdr:clientData/>
  </xdr:twoCellAnchor>
  <xdr:twoCellAnchor editAs="oneCell">
    <xdr:from>
      <xdr:col>2</xdr:col>
      <xdr:colOff>715638</xdr:colOff>
      <xdr:row>94</xdr:row>
      <xdr:rowOff>12583</xdr:rowOff>
    </xdr:from>
    <xdr:to>
      <xdr:col>4</xdr:col>
      <xdr:colOff>924273</xdr:colOff>
      <xdr:row>94</xdr:row>
      <xdr:rowOff>4227634</xdr:rowOff>
    </xdr:to>
    <xdr:pic>
      <xdr:nvPicPr>
        <xdr:cNvPr id="12" name="Picture 11">
          <a:extLst>
            <a:ext uri="{FF2B5EF4-FFF2-40B4-BE49-F238E27FC236}">
              <a16:creationId xmlns:a16="http://schemas.microsoft.com/office/drawing/2014/main" id="{66E1AF0A-0D3D-6E8C-69F1-8AE2C429D04F}"/>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3088229" y="29401538"/>
          <a:ext cx="3031499" cy="4213053"/>
        </a:xfrm>
        <a:prstGeom prst="rect">
          <a:avLst/>
        </a:prstGeom>
      </xdr:spPr>
    </xdr:pic>
    <xdr:clientData/>
  </xdr:twoCellAnchor>
  <xdr:twoCellAnchor editAs="oneCell">
    <xdr:from>
      <xdr:col>1</xdr:col>
      <xdr:colOff>11184</xdr:colOff>
      <xdr:row>94</xdr:row>
      <xdr:rowOff>18173</xdr:rowOff>
    </xdr:from>
    <xdr:to>
      <xdr:col>2</xdr:col>
      <xdr:colOff>692728</xdr:colOff>
      <xdr:row>95</xdr:row>
      <xdr:rowOff>17318</xdr:rowOff>
    </xdr:to>
    <xdr:pic>
      <xdr:nvPicPr>
        <xdr:cNvPr id="16" name="Picture 15">
          <a:extLst>
            <a:ext uri="{FF2B5EF4-FFF2-40B4-BE49-F238E27FC236}">
              <a16:creationId xmlns:a16="http://schemas.microsoft.com/office/drawing/2014/main" id="{1286E6C6-BF77-1333-CBF0-A3C1FA0D2FC3}"/>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305593" y="29407128"/>
          <a:ext cx="2759726" cy="4224781"/>
        </a:xfrm>
        <a:prstGeom prst="rect">
          <a:avLst/>
        </a:prstGeom>
      </xdr:spPr>
    </xdr:pic>
    <xdr:clientData/>
  </xdr:twoCellAnchor>
  <xdr:twoCellAnchor editAs="oneCell">
    <xdr:from>
      <xdr:col>3</xdr:col>
      <xdr:colOff>542184</xdr:colOff>
      <xdr:row>95</xdr:row>
      <xdr:rowOff>29629</xdr:rowOff>
    </xdr:from>
    <xdr:to>
      <xdr:col>5</xdr:col>
      <xdr:colOff>2043546</xdr:colOff>
      <xdr:row>96</xdr:row>
      <xdr:rowOff>2961411</xdr:rowOff>
    </xdr:to>
    <xdr:pic>
      <xdr:nvPicPr>
        <xdr:cNvPr id="18" name="Picture 17">
          <a:extLst>
            <a:ext uri="{FF2B5EF4-FFF2-40B4-BE49-F238E27FC236}">
              <a16:creationId xmlns:a16="http://schemas.microsoft.com/office/drawing/2014/main" id="{6FA52B0C-5E39-3C4C-B4DE-4BBBB6057291}"/>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4386820" y="33644220"/>
          <a:ext cx="4462771" cy="3745736"/>
        </a:xfrm>
        <a:prstGeom prst="rect">
          <a:avLst/>
        </a:prstGeom>
      </xdr:spPr>
    </xdr:pic>
    <xdr:clientData/>
  </xdr:twoCellAnchor>
  <xdr:twoCellAnchor editAs="oneCell">
    <xdr:from>
      <xdr:col>1</xdr:col>
      <xdr:colOff>16773</xdr:colOff>
      <xdr:row>95</xdr:row>
      <xdr:rowOff>41084</xdr:rowOff>
    </xdr:from>
    <xdr:to>
      <xdr:col>3</xdr:col>
      <xdr:colOff>519546</xdr:colOff>
      <xdr:row>97</xdr:row>
      <xdr:rowOff>1066</xdr:rowOff>
    </xdr:to>
    <xdr:pic>
      <xdr:nvPicPr>
        <xdr:cNvPr id="20" name="Picture 19">
          <a:extLst>
            <a:ext uri="{FF2B5EF4-FFF2-40B4-BE49-F238E27FC236}">
              <a16:creationId xmlns:a16="http://schemas.microsoft.com/office/drawing/2014/main" id="{C71BEAF2-0CD1-A91E-60D5-F2C0341E5AAC}"/>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311182" y="33655675"/>
          <a:ext cx="4053000" cy="3745736"/>
        </a:xfrm>
        <a:prstGeom prst="rect">
          <a:avLst/>
        </a:prstGeom>
      </xdr:spPr>
    </xdr:pic>
    <xdr:clientData/>
  </xdr:twoCellAnchor>
  <xdr:twoCellAnchor editAs="oneCell">
    <xdr:from>
      <xdr:col>4</xdr:col>
      <xdr:colOff>935180</xdr:colOff>
      <xdr:row>94</xdr:row>
      <xdr:rowOff>16733</xdr:rowOff>
    </xdr:from>
    <xdr:to>
      <xdr:col>5</xdr:col>
      <xdr:colOff>2043225</xdr:colOff>
      <xdr:row>94</xdr:row>
      <xdr:rowOff>4227634</xdr:rowOff>
    </xdr:to>
    <xdr:pic>
      <xdr:nvPicPr>
        <xdr:cNvPr id="22" name="Picture 21">
          <a:extLst>
            <a:ext uri="{FF2B5EF4-FFF2-40B4-BE49-F238E27FC236}">
              <a16:creationId xmlns:a16="http://schemas.microsoft.com/office/drawing/2014/main" id="{CEB20BE1-EC76-1D69-BAE5-D2C1C19C7A29}"/>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6130635" y="29405688"/>
          <a:ext cx="2718635" cy="4208903"/>
        </a:xfrm>
        <a:prstGeom prst="rect">
          <a:avLst/>
        </a:prstGeom>
      </xdr:spPr>
    </xdr:pic>
    <xdr:clientData/>
  </xdr:twoCellAnchor>
  <xdr:twoCellAnchor editAs="oneCell">
    <xdr:from>
      <xdr:col>13</xdr:col>
      <xdr:colOff>108956</xdr:colOff>
      <xdr:row>92</xdr:row>
      <xdr:rowOff>3215899</xdr:rowOff>
    </xdr:from>
    <xdr:to>
      <xdr:col>18</xdr:col>
      <xdr:colOff>456137</xdr:colOff>
      <xdr:row>94</xdr:row>
      <xdr:rowOff>3170807</xdr:rowOff>
    </xdr:to>
    <xdr:pic>
      <xdr:nvPicPr>
        <xdr:cNvPr id="24" name="Picture 23">
          <a:extLst>
            <a:ext uri="{FF2B5EF4-FFF2-40B4-BE49-F238E27FC236}">
              <a16:creationId xmlns:a16="http://schemas.microsoft.com/office/drawing/2014/main" id="{ABE9E227-3461-759F-964A-4FF0E5C732EC}"/>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12733911" y="28517763"/>
          <a:ext cx="3031499" cy="4041999"/>
        </a:xfrm>
        <a:prstGeom prst="rect">
          <a:avLst/>
        </a:prstGeom>
      </xdr:spPr>
    </xdr:pic>
    <xdr:clientData/>
  </xdr:twoCellAnchor>
  <xdr:twoCellAnchor editAs="oneCell">
    <xdr:from>
      <xdr:col>14</xdr:col>
      <xdr:colOff>189682</xdr:colOff>
      <xdr:row>92</xdr:row>
      <xdr:rowOff>3417855</xdr:rowOff>
    </xdr:from>
    <xdr:to>
      <xdr:col>20</xdr:col>
      <xdr:colOff>3463</xdr:colOff>
      <xdr:row>94</xdr:row>
      <xdr:rowOff>3372763</xdr:rowOff>
    </xdr:to>
    <xdr:pic>
      <xdr:nvPicPr>
        <xdr:cNvPr id="26" name="Picture 25">
          <a:extLst>
            <a:ext uri="{FF2B5EF4-FFF2-40B4-BE49-F238E27FC236}">
              <a16:creationId xmlns:a16="http://schemas.microsoft.com/office/drawing/2014/main" id="{5BB0F36B-295A-E217-68CD-4BE60C4E4441}"/>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13351500" y="28719719"/>
          <a:ext cx="3031499" cy="4041999"/>
        </a:xfrm>
        <a:prstGeom prst="rect">
          <a:avLst/>
        </a:prstGeom>
      </xdr:spPr>
    </xdr:pic>
    <xdr:clientData/>
  </xdr:twoCellAnchor>
  <xdr:twoCellAnchor editAs="oneCell">
    <xdr:from>
      <xdr:col>9</xdr:col>
      <xdr:colOff>183819</xdr:colOff>
      <xdr:row>94</xdr:row>
      <xdr:rowOff>415947</xdr:rowOff>
    </xdr:from>
    <xdr:to>
      <xdr:col>12</xdr:col>
      <xdr:colOff>392127</xdr:colOff>
      <xdr:row>95</xdr:row>
      <xdr:rowOff>232309</xdr:rowOff>
    </xdr:to>
    <xdr:pic>
      <xdr:nvPicPr>
        <xdr:cNvPr id="28" name="Picture 27">
          <a:extLst>
            <a:ext uri="{FF2B5EF4-FFF2-40B4-BE49-F238E27FC236}">
              <a16:creationId xmlns:a16="http://schemas.microsoft.com/office/drawing/2014/main" id="{595A680C-1955-6B1B-6186-796155EE8F57}"/>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10661319" y="29804902"/>
          <a:ext cx="1818899" cy="4041998"/>
        </a:xfrm>
        <a:prstGeom prst="rect">
          <a:avLst/>
        </a:prstGeom>
      </xdr:spPr>
    </xdr:pic>
    <xdr:clientData/>
  </xdr:twoCellAnchor>
  <xdr:twoCellAnchor editAs="oneCell">
    <xdr:from>
      <xdr:col>5</xdr:col>
      <xdr:colOff>160640</xdr:colOff>
      <xdr:row>92</xdr:row>
      <xdr:rowOff>11766</xdr:rowOff>
    </xdr:from>
    <xdr:to>
      <xdr:col>5</xdr:col>
      <xdr:colOff>2043546</xdr:colOff>
      <xdr:row>92</xdr:row>
      <xdr:rowOff>3810000</xdr:rowOff>
    </xdr:to>
    <xdr:pic>
      <xdr:nvPicPr>
        <xdr:cNvPr id="30" name="Picture 29">
          <a:extLst>
            <a:ext uri="{FF2B5EF4-FFF2-40B4-BE49-F238E27FC236}">
              <a16:creationId xmlns:a16="http://schemas.microsoft.com/office/drawing/2014/main" id="{6A40AB58-9793-7BEA-E330-E8BB65BFAE7A}"/>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6966685" y="25313630"/>
          <a:ext cx="1882906" cy="379823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97"/>
  <sheetViews>
    <sheetView tabSelected="1" view="pageBreakPreview" topLeftCell="A81" zoomScale="130" zoomScaleNormal="130" zoomScaleSheetLayoutView="130" workbookViewId="0">
      <selection activeCell="J83" sqref="J83"/>
    </sheetView>
  </sheetViews>
  <sheetFormatPr defaultColWidth="9.33203125" defaultRowHeight="12.75" x14ac:dyDescent="0.2"/>
  <cols>
    <col min="1" max="1" width="5.1640625" customWidth="1"/>
    <col min="2" max="2" width="36.33203125" customWidth="1"/>
    <col min="3" max="3" width="25.6640625" customWidth="1"/>
    <col min="4" max="4" width="23.6640625" customWidth="1"/>
    <col min="5" max="5" width="28.1640625" customWidth="1"/>
    <col min="6" max="6" width="36" customWidth="1"/>
  </cols>
  <sheetData>
    <row r="1" spans="1:6" ht="145.5" customHeight="1" thickBot="1" x14ac:dyDescent="0.25">
      <c r="A1" s="65"/>
      <c r="B1" s="65"/>
      <c r="C1" s="65"/>
      <c r="D1" s="65"/>
      <c r="E1" s="65"/>
      <c r="F1" s="65"/>
    </row>
    <row r="2" spans="1:6" ht="24.75" customHeight="1" thickBot="1" x14ac:dyDescent="0.25">
      <c r="A2" s="67" t="s">
        <v>16</v>
      </c>
      <c r="B2" s="68"/>
      <c r="C2" s="68"/>
      <c r="D2" s="68"/>
      <c r="E2" s="68"/>
      <c r="F2" s="69"/>
    </row>
    <row r="3" spans="1:6" s="1" customFormat="1" ht="19.5" customHeight="1" x14ac:dyDescent="0.2">
      <c r="A3" s="15">
        <v>1</v>
      </c>
      <c r="B3" s="70" t="s">
        <v>64</v>
      </c>
      <c r="C3" s="70"/>
      <c r="D3" s="70"/>
      <c r="E3" s="70"/>
      <c r="F3" s="70"/>
    </row>
    <row r="4" spans="1:6" ht="21" customHeight="1" x14ac:dyDescent="0.2">
      <c r="A4" s="66"/>
      <c r="B4" s="4" t="s">
        <v>23</v>
      </c>
      <c r="C4" s="74" t="s">
        <v>17</v>
      </c>
      <c r="D4" s="74"/>
      <c r="E4" s="74"/>
      <c r="F4" s="74"/>
    </row>
    <row r="5" spans="1:6" ht="18" customHeight="1" x14ac:dyDescent="0.2">
      <c r="A5" s="66"/>
      <c r="B5" s="5" t="s">
        <v>24</v>
      </c>
      <c r="C5" s="6">
        <v>240114</v>
      </c>
      <c r="D5" s="54" t="s">
        <v>26</v>
      </c>
      <c r="E5" s="54"/>
      <c r="F5" s="6" t="s">
        <v>175</v>
      </c>
    </row>
    <row r="6" spans="1:6" ht="16.5" customHeight="1" x14ac:dyDescent="0.2">
      <c r="A6" s="66"/>
      <c r="B6" s="5" t="s">
        <v>25</v>
      </c>
      <c r="C6" s="6">
        <v>462038</v>
      </c>
      <c r="D6" s="54" t="s">
        <v>27</v>
      </c>
      <c r="E6" s="54"/>
      <c r="F6" s="6" t="s">
        <v>177</v>
      </c>
    </row>
    <row r="7" spans="1:6" s="1" customFormat="1" ht="19.5" customHeight="1" x14ac:dyDescent="0.2">
      <c r="A7" s="16">
        <v>2</v>
      </c>
      <c r="B7" s="71" t="s">
        <v>65</v>
      </c>
      <c r="C7" s="71"/>
      <c r="D7" s="71"/>
      <c r="E7" s="71"/>
      <c r="F7" s="71"/>
    </row>
    <row r="8" spans="1:6" ht="24" x14ac:dyDescent="0.2">
      <c r="A8" s="66"/>
      <c r="B8" s="7" t="s">
        <v>83</v>
      </c>
      <c r="C8" s="6" t="s">
        <v>124</v>
      </c>
      <c r="D8" s="64" t="s">
        <v>84</v>
      </c>
      <c r="E8" s="64"/>
      <c r="F8" s="6" t="s">
        <v>125</v>
      </c>
    </row>
    <row r="9" spans="1:6" ht="15.75" customHeight="1" x14ac:dyDescent="0.2">
      <c r="A9" s="66"/>
      <c r="B9" s="7" t="s">
        <v>85</v>
      </c>
      <c r="C9" s="37" t="s">
        <v>176</v>
      </c>
      <c r="D9" s="54" t="s">
        <v>139</v>
      </c>
      <c r="E9" s="64"/>
      <c r="F9" s="6" t="s">
        <v>141</v>
      </c>
    </row>
    <row r="10" spans="1:6" ht="15.75" customHeight="1" x14ac:dyDescent="0.2">
      <c r="A10" s="66"/>
      <c r="B10" s="5" t="s">
        <v>132</v>
      </c>
      <c r="C10" s="6" t="s">
        <v>137</v>
      </c>
      <c r="D10" s="54" t="s">
        <v>28</v>
      </c>
      <c r="E10" s="54"/>
      <c r="F10" s="6" t="s">
        <v>126</v>
      </c>
    </row>
    <row r="11" spans="1:6" ht="15.75" customHeight="1" x14ac:dyDescent="0.2">
      <c r="A11" s="66"/>
      <c r="B11" s="8" t="s">
        <v>9</v>
      </c>
      <c r="C11" s="6" t="s">
        <v>129</v>
      </c>
      <c r="D11" s="72" t="s">
        <v>10</v>
      </c>
      <c r="E11" s="73"/>
      <c r="F11" s="6" t="s">
        <v>143</v>
      </c>
    </row>
    <row r="12" spans="1:6" ht="15.75" customHeight="1" x14ac:dyDescent="0.2">
      <c r="A12" s="66"/>
      <c r="B12" s="7" t="s">
        <v>86</v>
      </c>
      <c r="C12" s="55" t="s">
        <v>22</v>
      </c>
      <c r="D12" s="55"/>
      <c r="E12" s="55"/>
      <c r="F12" s="55"/>
    </row>
    <row r="13" spans="1:6" s="1" customFormat="1" ht="19.5" customHeight="1" x14ac:dyDescent="0.2">
      <c r="A13" s="16">
        <v>3</v>
      </c>
      <c r="B13" s="71" t="s">
        <v>67</v>
      </c>
      <c r="C13" s="71"/>
      <c r="D13" s="71"/>
      <c r="E13" s="71"/>
      <c r="F13" s="71"/>
    </row>
    <row r="14" spans="1:6" s="1" customFormat="1" ht="18.75" x14ac:dyDescent="0.2">
      <c r="A14" s="16"/>
      <c r="B14" s="5" t="s">
        <v>78</v>
      </c>
      <c r="C14" s="42" t="s">
        <v>178</v>
      </c>
      <c r="D14" s="43"/>
      <c r="E14" s="19" t="s">
        <v>145</v>
      </c>
      <c r="F14" s="33">
        <v>9584874536</v>
      </c>
    </row>
    <row r="15" spans="1:6" x14ac:dyDescent="0.2">
      <c r="A15" s="66"/>
      <c r="B15" s="5" t="s">
        <v>144</v>
      </c>
      <c r="C15" s="6" t="s">
        <v>179</v>
      </c>
      <c r="D15" s="64" t="s">
        <v>87</v>
      </c>
      <c r="E15" s="64"/>
      <c r="F15" s="6" t="s">
        <v>150</v>
      </c>
    </row>
    <row r="16" spans="1:6" ht="25.5" x14ac:dyDescent="0.2">
      <c r="A16" s="66"/>
      <c r="B16" s="7" t="s">
        <v>88</v>
      </c>
      <c r="C16" s="6" t="s">
        <v>181</v>
      </c>
      <c r="D16" s="64" t="s">
        <v>89</v>
      </c>
      <c r="E16" s="64"/>
      <c r="F16" s="6" t="s">
        <v>180</v>
      </c>
    </row>
    <row r="17" spans="1:6" x14ac:dyDescent="0.2">
      <c r="A17" s="66"/>
      <c r="B17" s="7" t="s">
        <v>90</v>
      </c>
      <c r="C17" s="6" t="s">
        <v>18</v>
      </c>
      <c r="D17" s="64" t="s">
        <v>91</v>
      </c>
      <c r="E17" s="64"/>
      <c r="F17" s="6" t="s">
        <v>22</v>
      </c>
    </row>
    <row r="18" spans="1:6" ht="30" customHeight="1" x14ac:dyDescent="0.2">
      <c r="A18" s="66"/>
      <c r="B18" s="5" t="s">
        <v>79</v>
      </c>
      <c r="C18" s="75" t="s">
        <v>182</v>
      </c>
      <c r="D18" s="75"/>
      <c r="E18" s="75"/>
      <c r="F18" s="75"/>
    </row>
    <row r="19" spans="1:6" ht="34.5" customHeight="1" x14ac:dyDescent="0.2">
      <c r="A19" s="66"/>
      <c r="B19" s="7" t="s">
        <v>92</v>
      </c>
      <c r="C19" s="55" t="str">
        <f>C18</f>
        <v>PROPERTY AT, PLOT NO. 32, PART OF K.H.NO. 149/7/1/1/2, WARD NO. 79, GRAM - LAMBAKHEDA, VIKAS KHAND PHANDA, TEHSIL- HUZUR, DIST. BHOPAL, M.P. 462038</v>
      </c>
      <c r="D19" s="55"/>
      <c r="E19" s="55"/>
      <c r="F19" s="55"/>
    </row>
    <row r="20" spans="1:6" x14ac:dyDescent="0.2">
      <c r="A20" s="66"/>
      <c r="B20" s="7" t="s">
        <v>93</v>
      </c>
      <c r="C20" s="6" t="s">
        <v>22</v>
      </c>
      <c r="D20" s="64" t="s">
        <v>94</v>
      </c>
      <c r="E20" s="64"/>
      <c r="F20" s="6" t="s">
        <v>185</v>
      </c>
    </row>
    <row r="21" spans="1:6" x14ac:dyDescent="0.2">
      <c r="A21" s="66"/>
      <c r="B21" s="5" t="s">
        <v>12</v>
      </c>
      <c r="C21" s="6" t="s">
        <v>148</v>
      </c>
      <c r="D21" s="54" t="s">
        <v>11</v>
      </c>
      <c r="E21" s="64"/>
      <c r="F21" s="6" t="s">
        <v>22</v>
      </c>
    </row>
    <row r="22" spans="1:6" x14ac:dyDescent="0.2">
      <c r="A22" s="66"/>
      <c r="B22" s="7" t="s">
        <v>95</v>
      </c>
      <c r="C22" s="32" t="s">
        <v>129</v>
      </c>
      <c r="D22" s="54" t="s">
        <v>13</v>
      </c>
      <c r="E22" s="64"/>
      <c r="F22" s="6" t="s">
        <v>18</v>
      </c>
    </row>
    <row r="23" spans="1:6" s="1" customFormat="1" ht="19.5" customHeight="1" x14ac:dyDescent="0.2">
      <c r="A23" s="16">
        <v>4</v>
      </c>
      <c r="B23" s="71" t="s">
        <v>66</v>
      </c>
      <c r="C23" s="71"/>
      <c r="D23" s="71"/>
      <c r="E23" s="71"/>
      <c r="F23" s="71"/>
    </row>
    <row r="24" spans="1:6" x14ac:dyDescent="0.2">
      <c r="A24" s="66"/>
      <c r="B24" s="5" t="s">
        <v>29</v>
      </c>
      <c r="C24" s="6" t="s">
        <v>184</v>
      </c>
      <c r="D24" s="64" t="s">
        <v>96</v>
      </c>
      <c r="E24" s="64"/>
      <c r="F24" s="6" t="s">
        <v>183</v>
      </c>
    </row>
    <row r="25" spans="1:6" x14ac:dyDescent="0.2">
      <c r="A25" s="66"/>
      <c r="B25" s="64" t="s">
        <v>97</v>
      </c>
      <c r="C25" s="55" t="s">
        <v>188</v>
      </c>
      <c r="D25" s="54" t="s">
        <v>30</v>
      </c>
      <c r="E25" s="9" t="s">
        <v>14</v>
      </c>
      <c r="F25" s="6" t="s">
        <v>188</v>
      </c>
    </row>
    <row r="26" spans="1:6" x14ac:dyDescent="0.2">
      <c r="A26" s="66"/>
      <c r="B26" s="64"/>
      <c r="C26" s="55"/>
      <c r="D26" s="54"/>
      <c r="E26" s="9" t="s">
        <v>31</v>
      </c>
      <c r="F26" s="6" t="s">
        <v>187</v>
      </c>
    </row>
    <row r="27" spans="1:6" x14ac:dyDescent="0.2">
      <c r="A27" s="66"/>
      <c r="B27" s="64"/>
      <c r="C27" s="55"/>
      <c r="D27" s="54"/>
      <c r="E27" s="9" t="s">
        <v>32</v>
      </c>
      <c r="F27" s="6" t="s">
        <v>186</v>
      </c>
    </row>
    <row r="28" spans="1:6" x14ac:dyDescent="0.2">
      <c r="A28" s="66"/>
      <c r="B28" s="7" t="s">
        <v>98</v>
      </c>
      <c r="C28" s="6" t="s">
        <v>190</v>
      </c>
      <c r="D28" s="54" t="s">
        <v>15</v>
      </c>
      <c r="E28" s="64"/>
      <c r="F28" s="6" t="s">
        <v>189</v>
      </c>
    </row>
    <row r="29" spans="1:6" x14ac:dyDescent="0.2">
      <c r="A29" s="66"/>
      <c r="B29" s="5" t="s">
        <v>151</v>
      </c>
      <c r="C29" s="14">
        <v>0.25</v>
      </c>
      <c r="D29" s="54" t="s">
        <v>152</v>
      </c>
      <c r="E29" s="64"/>
      <c r="F29" s="6" t="s">
        <v>156</v>
      </c>
    </row>
    <row r="30" spans="1:6" x14ac:dyDescent="0.2">
      <c r="A30" s="66"/>
      <c r="B30" s="64" t="s">
        <v>99</v>
      </c>
      <c r="C30" s="55" t="s">
        <v>22</v>
      </c>
      <c r="D30" s="54" t="s">
        <v>33</v>
      </c>
      <c r="E30" s="9" t="s">
        <v>34</v>
      </c>
      <c r="F30" s="6" t="s">
        <v>21</v>
      </c>
    </row>
    <row r="31" spans="1:6" x14ac:dyDescent="0.2">
      <c r="A31" s="66"/>
      <c r="B31" s="64"/>
      <c r="C31" s="55"/>
      <c r="D31" s="54"/>
      <c r="E31" s="9" t="s">
        <v>35</v>
      </c>
      <c r="F31" s="6" t="s">
        <v>21</v>
      </c>
    </row>
    <row r="32" spans="1:6" x14ac:dyDescent="0.2">
      <c r="A32" s="66"/>
      <c r="B32" s="64"/>
      <c r="C32" s="55"/>
      <c r="D32" s="54"/>
      <c r="E32" s="9" t="s">
        <v>36</v>
      </c>
      <c r="F32" s="6" t="s">
        <v>21</v>
      </c>
    </row>
    <row r="33" spans="1:6" s="1" customFormat="1" ht="19.5" customHeight="1" x14ac:dyDescent="0.2">
      <c r="A33" s="17">
        <v>5</v>
      </c>
      <c r="B33" s="49" t="s">
        <v>68</v>
      </c>
      <c r="C33" s="49"/>
      <c r="D33" s="49"/>
      <c r="E33" s="49"/>
      <c r="F33" s="49"/>
    </row>
    <row r="34" spans="1:6" ht="24" x14ac:dyDescent="0.2">
      <c r="A34" s="53"/>
      <c r="B34" s="10" t="s">
        <v>100</v>
      </c>
      <c r="C34" s="6" t="s">
        <v>18</v>
      </c>
      <c r="D34" s="10" t="s">
        <v>101</v>
      </c>
      <c r="E34" s="25"/>
      <c r="F34" s="25"/>
    </row>
    <row r="35" spans="1:6" ht="24" x14ac:dyDescent="0.2">
      <c r="A35" s="53"/>
      <c r="B35" s="10" t="s">
        <v>102</v>
      </c>
      <c r="C35" s="6" t="s">
        <v>167</v>
      </c>
      <c r="D35" s="10" t="s">
        <v>103</v>
      </c>
      <c r="E35" s="6" t="s">
        <v>168</v>
      </c>
      <c r="F35" s="6" t="str">
        <f>F5</f>
        <v>09.01.2026</v>
      </c>
    </row>
    <row r="36" spans="1:6" ht="24" x14ac:dyDescent="0.2">
      <c r="A36" s="53"/>
      <c r="B36" s="10" t="s">
        <v>104</v>
      </c>
      <c r="C36" s="6" t="s">
        <v>167</v>
      </c>
      <c r="D36" s="10" t="s">
        <v>103</v>
      </c>
      <c r="E36" s="6" t="s">
        <v>168</v>
      </c>
      <c r="F36" s="6" t="str">
        <f>F35</f>
        <v>09.01.2026</v>
      </c>
    </row>
    <row r="37" spans="1:6" ht="23.25" x14ac:dyDescent="0.2">
      <c r="A37" s="53"/>
      <c r="B37" s="10" t="s">
        <v>105</v>
      </c>
      <c r="C37" s="6"/>
      <c r="D37" s="10" t="s">
        <v>103</v>
      </c>
      <c r="E37" s="6"/>
      <c r="F37" s="6"/>
    </row>
    <row r="38" spans="1:6" ht="24.75" customHeight="1" x14ac:dyDescent="0.2">
      <c r="A38" s="53"/>
      <c r="B38" s="11" t="s">
        <v>106</v>
      </c>
      <c r="C38" s="6"/>
      <c r="D38" s="10" t="s">
        <v>103</v>
      </c>
      <c r="E38" s="6"/>
      <c r="F38" s="6"/>
    </row>
    <row r="39" spans="1:6" ht="27.75" customHeight="1" x14ac:dyDescent="0.2">
      <c r="A39" s="53"/>
      <c r="B39" s="10" t="s">
        <v>107</v>
      </c>
      <c r="C39" s="6" t="s">
        <v>167</v>
      </c>
      <c r="D39" s="10" t="s">
        <v>103</v>
      </c>
      <c r="E39" s="6" t="s">
        <v>168</v>
      </c>
      <c r="F39" s="6" t="str">
        <f>F36</f>
        <v>09.01.2026</v>
      </c>
    </row>
    <row r="40" spans="1:6" s="1" customFormat="1" ht="19.5" customHeight="1" x14ac:dyDescent="0.2">
      <c r="A40" s="17">
        <v>6</v>
      </c>
      <c r="B40" s="49" t="s">
        <v>69</v>
      </c>
      <c r="C40" s="49"/>
      <c r="D40" s="49"/>
      <c r="E40" s="49"/>
      <c r="F40" s="49"/>
    </row>
    <row r="41" spans="1:6" x14ac:dyDescent="0.2">
      <c r="A41" s="53"/>
      <c r="B41" s="12" t="s">
        <v>157</v>
      </c>
      <c r="C41" s="6" t="s">
        <v>19</v>
      </c>
      <c r="D41" s="50" t="s">
        <v>158</v>
      </c>
      <c r="E41" s="51"/>
      <c r="F41" s="6" t="s">
        <v>21</v>
      </c>
    </row>
    <row r="42" spans="1:6" x14ac:dyDescent="0.2">
      <c r="A42" s="53"/>
      <c r="B42" s="12" t="s">
        <v>159</v>
      </c>
      <c r="C42" s="6" t="s">
        <v>21</v>
      </c>
      <c r="D42" s="51" t="s">
        <v>108</v>
      </c>
      <c r="E42" s="51"/>
      <c r="F42" s="6" t="s">
        <v>21</v>
      </c>
    </row>
    <row r="43" spans="1:6" x14ac:dyDescent="0.2">
      <c r="A43" s="53"/>
      <c r="B43" s="12" t="s">
        <v>160</v>
      </c>
      <c r="C43" s="6" t="s">
        <v>21</v>
      </c>
      <c r="D43" s="51" t="s">
        <v>109</v>
      </c>
      <c r="E43" s="51"/>
      <c r="F43" s="6" t="s">
        <v>75</v>
      </c>
    </row>
    <row r="44" spans="1:6" x14ac:dyDescent="0.2">
      <c r="A44" s="53"/>
      <c r="B44" s="10" t="s">
        <v>110</v>
      </c>
      <c r="C44" s="6" t="s">
        <v>22</v>
      </c>
      <c r="D44" s="50" t="s">
        <v>80</v>
      </c>
      <c r="E44" s="51"/>
      <c r="F44" s="6" t="s">
        <v>18</v>
      </c>
    </row>
    <row r="45" spans="1:6" s="1" customFormat="1" ht="19.5" customHeight="1" x14ac:dyDescent="0.2">
      <c r="A45" s="17">
        <v>7</v>
      </c>
      <c r="B45" s="49" t="s">
        <v>70</v>
      </c>
      <c r="C45" s="49"/>
      <c r="D45" s="49"/>
      <c r="E45" s="49"/>
      <c r="F45" s="49"/>
    </row>
    <row r="46" spans="1:6" ht="12" customHeight="1" x14ac:dyDescent="0.2">
      <c r="A46" s="53"/>
      <c r="B46" s="63" t="s">
        <v>44</v>
      </c>
      <c r="C46" s="12" t="s">
        <v>37</v>
      </c>
      <c r="D46" s="13" t="s">
        <v>41</v>
      </c>
      <c r="E46" s="13" t="s">
        <v>42</v>
      </c>
      <c r="F46" s="12" t="s">
        <v>43</v>
      </c>
    </row>
    <row r="47" spans="1:6" ht="12" customHeight="1" x14ac:dyDescent="0.2">
      <c r="A47" s="53"/>
      <c r="B47" s="63"/>
      <c r="C47" s="12" t="s">
        <v>20</v>
      </c>
      <c r="D47" s="6" t="s">
        <v>193</v>
      </c>
      <c r="E47" s="6" t="s">
        <v>200</v>
      </c>
      <c r="F47" s="6" t="str">
        <f>E47</f>
        <v>OPEN PLOT NO.31</v>
      </c>
    </row>
    <row r="48" spans="1:6" ht="12" customHeight="1" x14ac:dyDescent="0.2">
      <c r="A48" s="53"/>
      <c r="B48" s="63"/>
      <c r="C48" s="12" t="s">
        <v>38</v>
      </c>
      <c r="D48" s="6" t="s">
        <v>194</v>
      </c>
      <c r="E48" s="6" t="s">
        <v>202</v>
      </c>
      <c r="F48" s="6" t="str">
        <f>E48</f>
        <v>OPEN PLOT NO.33</v>
      </c>
    </row>
    <row r="49" spans="1:6" ht="12" customHeight="1" x14ac:dyDescent="0.2">
      <c r="A49" s="53"/>
      <c r="B49" s="63"/>
      <c r="C49" s="12" t="s">
        <v>39</v>
      </c>
      <c r="D49" s="6" t="s">
        <v>191</v>
      </c>
      <c r="E49" s="6" t="s">
        <v>191</v>
      </c>
      <c r="F49" s="6" t="str">
        <f>E49</f>
        <v>COLONY ROAD</v>
      </c>
    </row>
    <row r="50" spans="1:6" ht="12" customHeight="1" x14ac:dyDescent="0.2">
      <c r="A50" s="53"/>
      <c r="B50" s="63"/>
      <c r="C50" s="12" t="s">
        <v>40</v>
      </c>
      <c r="D50" s="6" t="s">
        <v>192</v>
      </c>
      <c r="E50" s="6" t="s">
        <v>201</v>
      </c>
      <c r="F50" s="6" t="str">
        <f>E50</f>
        <v>OPEN PLOT NO24</v>
      </c>
    </row>
    <row r="51" spans="1:6" x14ac:dyDescent="0.2">
      <c r="A51" s="53"/>
      <c r="B51" s="12" t="s">
        <v>76</v>
      </c>
      <c r="C51" s="92" t="s">
        <v>18</v>
      </c>
      <c r="D51" s="93" t="s">
        <v>77</v>
      </c>
      <c r="E51" s="93"/>
      <c r="F51" s="94" t="s">
        <v>18</v>
      </c>
    </row>
    <row r="52" spans="1:6" ht="15" customHeight="1" x14ac:dyDescent="0.2">
      <c r="A52" s="53"/>
      <c r="B52" s="10" t="s">
        <v>111</v>
      </c>
      <c r="C52" s="95" t="s">
        <v>203</v>
      </c>
      <c r="D52" s="95"/>
      <c r="E52" s="95"/>
      <c r="F52" s="95"/>
    </row>
    <row r="53" spans="1:6" ht="13.5" thickBot="1" x14ac:dyDescent="0.25">
      <c r="A53" s="53"/>
      <c r="B53" s="31" t="s">
        <v>112</v>
      </c>
      <c r="C53" s="62" t="s">
        <v>170</v>
      </c>
      <c r="D53" s="62"/>
      <c r="E53" s="62"/>
      <c r="F53" s="62"/>
    </row>
    <row r="54" spans="1:6" s="1" customFormat="1" ht="19.5" customHeight="1" x14ac:dyDescent="0.2">
      <c r="A54" s="17">
        <v>8</v>
      </c>
      <c r="B54" s="52" t="s">
        <v>71</v>
      </c>
      <c r="C54" s="52"/>
      <c r="D54" s="52"/>
      <c r="E54" s="52"/>
      <c r="F54" s="52"/>
    </row>
    <row r="55" spans="1:6" ht="24" x14ac:dyDescent="0.2">
      <c r="A55" s="53"/>
      <c r="B55" s="10" t="s">
        <v>113</v>
      </c>
      <c r="C55" s="32" t="s">
        <v>169</v>
      </c>
      <c r="D55" s="51" t="s">
        <v>114</v>
      </c>
      <c r="E55" s="51"/>
      <c r="F55" s="32" t="s">
        <v>195</v>
      </c>
    </row>
    <row r="56" spans="1:6" x14ac:dyDescent="0.2">
      <c r="A56" s="53"/>
      <c r="B56" s="12" t="s">
        <v>45</v>
      </c>
      <c r="C56" s="6" t="s">
        <v>22</v>
      </c>
      <c r="D56" s="50" t="s">
        <v>47</v>
      </c>
      <c r="E56" s="50"/>
      <c r="F56" s="6">
        <v>1</v>
      </c>
    </row>
    <row r="57" spans="1:6" x14ac:dyDescent="0.2">
      <c r="A57" s="53"/>
      <c r="B57" s="10" t="s">
        <v>115</v>
      </c>
      <c r="C57" s="6" t="s">
        <v>22</v>
      </c>
      <c r="D57" s="51" t="s">
        <v>116</v>
      </c>
      <c r="E57" s="51"/>
      <c r="F57" s="6" t="s">
        <v>170</v>
      </c>
    </row>
    <row r="58" spans="1:6" x14ac:dyDescent="0.2">
      <c r="A58" s="53"/>
      <c r="B58" s="12" t="s">
        <v>46</v>
      </c>
      <c r="C58" s="6">
        <v>0</v>
      </c>
      <c r="D58" s="50" t="s">
        <v>48</v>
      </c>
      <c r="E58" s="50"/>
      <c r="F58" s="6">
        <f>60-C58</f>
        <v>60</v>
      </c>
    </row>
    <row r="59" spans="1:6" ht="15.75" x14ac:dyDescent="0.2">
      <c r="A59" s="34"/>
      <c r="B59" s="12" t="s">
        <v>173</v>
      </c>
      <c r="C59" s="38" t="s">
        <v>196</v>
      </c>
      <c r="D59" s="39"/>
      <c r="E59" s="12" t="s">
        <v>174</v>
      </c>
      <c r="F59" s="6" t="s">
        <v>197</v>
      </c>
    </row>
    <row r="60" spans="1:6" s="1" customFormat="1" ht="19.5" customHeight="1" x14ac:dyDescent="0.2">
      <c r="A60" s="17">
        <v>9</v>
      </c>
      <c r="B60" s="49" t="s">
        <v>72</v>
      </c>
      <c r="C60" s="49"/>
      <c r="D60" s="49"/>
      <c r="E60" s="49"/>
      <c r="F60" s="49"/>
    </row>
    <row r="61" spans="1:6" x14ac:dyDescent="0.2">
      <c r="A61" s="53"/>
      <c r="B61" s="12" t="s">
        <v>161</v>
      </c>
      <c r="C61" s="6" t="s">
        <v>21</v>
      </c>
      <c r="D61" s="50" t="s">
        <v>163</v>
      </c>
      <c r="E61" s="51"/>
      <c r="F61" s="6" t="s">
        <v>22</v>
      </c>
    </row>
    <row r="62" spans="1:6" x14ac:dyDescent="0.2">
      <c r="A62" s="53"/>
      <c r="B62" s="12" t="s">
        <v>162</v>
      </c>
      <c r="C62" s="6" t="s">
        <v>21</v>
      </c>
      <c r="D62" s="50" t="s">
        <v>163</v>
      </c>
      <c r="E62" s="51"/>
      <c r="F62" s="6" t="s">
        <v>22</v>
      </c>
    </row>
    <row r="63" spans="1:6" s="1" customFormat="1" ht="19.5" customHeight="1" x14ac:dyDescent="0.2">
      <c r="A63" s="17">
        <v>10</v>
      </c>
      <c r="B63" s="49" t="s">
        <v>73</v>
      </c>
      <c r="C63" s="49"/>
      <c r="D63" s="49"/>
      <c r="E63" s="49"/>
      <c r="F63" s="49"/>
    </row>
    <row r="64" spans="1:6" ht="12" customHeight="1" x14ac:dyDescent="0.2">
      <c r="A64" s="53"/>
      <c r="B64" s="54" t="s">
        <v>49</v>
      </c>
      <c r="C64" s="12" t="s">
        <v>50</v>
      </c>
      <c r="D64" s="13" t="s">
        <v>81</v>
      </c>
      <c r="E64" s="13" t="s">
        <v>82</v>
      </c>
      <c r="F64" s="12" t="s">
        <v>73</v>
      </c>
    </row>
    <row r="65" spans="1:6" ht="12" customHeight="1" x14ac:dyDescent="0.2">
      <c r="A65" s="53"/>
      <c r="B65" s="54"/>
      <c r="C65" s="12" t="s">
        <v>51</v>
      </c>
      <c r="D65" s="6">
        <v>600</v>
      </c>
      <c r="E65" s="6">
        <v>0</v>
      </c>
      <c r="F65" s="6">
        <f>D65*E65</f>
        <v>0</v>
      </c>
    </row>
    <row r="66" spans="1:6" ht="12" customHeight="1" x14ac:dyDescent="0.2">
      <c r="A66" s="53"/>
      <c r="B66" s="54"/>
      <c r="C66" s="12" t="s">
        <v>52</v>
      </c>
      <c r="D66" s="6">
        <v>0</v>
      </c>
      <c r="E66" s="6">
        <v>0</v>
      </c>
      <c r="F66" s="6">
        <f t="shared" ref="F66:F67" si="0">D66*E66</f>
        <v>0</v>
      </c>
    </row>
    <row r="67" spans="1:6" ht="12" customHeight="1" x14ac:dyDescent="0.2">
      <c r="A67" s="53"/>
      <c r="B67" s="54"/>
      <c r="C67" s="12" t="s">
        <v>53</v>
      </c>
      <c r="D67" s="6">
        <v>600</v>
      </c>
      <c r="E67" s="6">
        <v>1800</v>
      </c>
      <c r="F67" s="6">
        <f t="shared" si="0"/>
        <v>1080000</v>
      </c>
    </row>
    <row r="68" spans="1:6" ht="12" customHeight="1" x14ac:dyDescent="0.2">
      <c r="A68" s="53"/>
      <c r="B68" s="54" t="s">
        <v>54</v>
      </c>
      <c r="C68" s="12" t="s">
        <v>50</v>
      </c>
      <c r="D68" s="13" t="s">
        <v>81</v>
      </c>
      <c r="E68" s="13" t="s">
        <v>82</v>
      </c>
      <c r="F68" s="12" t="s">
        <v>73</v>
      </c>
    </row>
    <row r="69" spans="1:6" ht="12" customHeight="1" x14ac:dyDescent="0.2">
      <c r="A69" s="53"/>
      <c r="B69" s="54"/>
      <c r="C69" s="12" t="s">
        <v>55</v>
      </c>
      <c r="D69" s="6">
        <v>0</v>
      </c>
      <c r="E69" s="6">
        <v>0</v>
      </c>
      <c r="F69" s="6">
        <f>D69*E69</f>
        <v>0</v>
      </c>
    </row>
    <row r="70" spans="1:6" ht="12" customHeight="1" x14ac:dyDescent="0.2">
      <c r="A70" s="53"/>
      <c r="B70" s="54"/>
      <c r="C70" s="12" t="s">
        <v>56</v>
      </c>
      <c r="D70" s="6">
        <v>600</v>
      </c>
      <c r="E70" s="6">
        <v>1300</v>
      </c>
      <c r="F70" s="6">
        <f t="shared" ref="F70:F71" si="1">D70*E70</f>
        <v>780000</v>
      </c>
    </row>
    <row r="71" spans="1:6" ht="12" customHeight="1" x14ac:dyDescent="0.2">
      <c r="A71" s="53"/>
      <c r="B71" s="54"/>
      <c r="C71" s="12" t="s">
        <v>57</v>
      </c>
      <c r="D71" s="6">
        <v>0</v>
      </c>
      <c r="E71" s="6">
        <v>0</v>
      </c>
      <c r="F71" s="6">
        <f t="shared" si="1"/>
        <v>0</v>
      </c>
    </row>
    <row r="72" spans="1:6" x14ac:dyDescent="0.2">
      <c r="A72" s="53"/>
      <c r="B72" s="10" t="s">
        <v>120</v>
      </c>
      <c r="C72" s="55" t="s">
        <v>22</v>
      </c>
      <c r="D72" s="55"/>
      <c r="E72" s="24" t="s">
        <v>164</v>
      </c>
      <c r="F72" s="6"/>
    </row>
    <row r="73" spans="1:6" ht="24" x14ac:dyDescent="0.2">
      <c r="A73" s="53"/>
      <c r="B73" s="10" t="s">
        <v>117</v>
      </c>
      <c r="C73" s="55" t="s">
        <v>21</v>
      </c>
      <c r="D73" s="55"/>
      <c r="E73" s="24" t="s">
        <v>165</v>
      </c>
      <c r="F73" s="6">
        <f>F56*3.5</f>
        <v>3.5</v>
      </c>
    </row>
    <row r="74" spans="1:6" x14ac:dyDescent="0.2">
      <c r="A74" s="53"/>
      <c r="B74" s="51" t="s">
        <v>121</v>
      </c>
      <c r="C74" s="51"/>
      <c r="D74" s="51"/>
      <c r="E74" s="51"/>
      <c r="F74" s="6">
        <f>F67+F71+F72+F70</f>
        <v>1860000</v>
      </c>
    </row>
    <row r="75" spans="1:6" ht="36" customHeight="1" x14ac:dyDescent="0.2">
      <c r="A75" s="53"/>
      <c r="B75" s="10" t="s">
        <v>122</v>
      </c>
      <c r="C75" s="55" t="s">
        <v>198</v>
      </c>
      <c r="D75" s="55"/>
      <c r="E75" s="5" t="s">
        <v>58</v>
      </c>
      <c r="F75" s="14">
        <v>0.3</v>
      </c>
    </row>
    <row r="76" spans="1:6" x14ac:dyDescent="0.2">
      <c r="A76" s="53"/>
      <c r="B76" s="50" t="s">
        <v>59</v>
      </c>
      <c r="C76" s="50"/>
      <c r="D76" s="50"/>
      <c r="E76" s="50"/>
      <c r="F76" s="6">
        <f>F67+(F70*F75)</f>
        <v>1314000</v>
      </c>
    </row>
    <row r="77" spans="1:6" x14ac:dyDescent="0.2">
      <c r="A77" s="53"/>
      <c r="B77" s="51" t="s">
        <v>118</v>
      </c>
      <c r="C77" s="51"/>
      <c r="D77" s="51"/>
      <c r="E77" s="51"/>
      <c r="F77" s="6">
        <f>D65*452</f>
        <v>271200</v>
      </c>
    </row>
    <row r="78" spans="1:6" x14ac:dyDescent="0.2">
      <c r="A78" s="53"/>
      <c r="B78" s="51" t="s">
        <v>119</v>
      </c>
      <c r="C78" s="51"/>
      <c r="D78" s="51"/>
      <c r="E78" s="51"/>
      <c r="F78" s="6">
        <f>F71+F72+F70</f>
        <v>780000</v>
      </c>
    </row>
    <row r="79" spans="1:6" x14ac:dyDescent="0.2">
      <c r="A79" s="53"/>
      <c r="B79" s="50" t="s">
        <v>60</v>
      </c>
      <c r="C79" s="50"/>
      <c r="D79" s="50"/>
      <c r="E79" s="50"/>
      <c r="F79" s="6">
        <f>F71+F70</f>
        <v>780000</v>
      </c>
    </row>
    <row r="80" spans="1:6" x14ac:dyDescent="0.2">
      <c r="A80" s="53"/>
      <c r="B80" s="50" t="s">
        <v>61</v>
      </c>
      <c r="C80" s="50"/>
      <c r="D80" s="50"/>
      <c r="E80" s="50"/>
      <c r="F80" s="32" t="s">
        <v>199</v>
      </c>
    </row>
    <row r="81" spans="1:6" x14ac:dyDescent="0.2">
      <c r="A81" s="53"/>
      <c r="B81" s="50" t="s">
        <v>62</v>
      </c>
      <c r="C81" s="50"/>
      <c r="D81" s="50"/>
      <c r="E81" s="50"/>
      <c r="F81" s="6" t="s">
        <v>171</v>
      </c>
    </row>
    <row r="82" spans="1:6" s="1" customFormat="1" ht="19.5" customHeight="1" x14ac:dyDescent="0.2">
      <c r="A82" s="53"/>
      <c r="B82" s="46" t="s">
        <v>8</v>
      </c>
      <c r="C82" s="47"/>
      <c r="D82" s="47"/>
      <c r="E82" s="47"/>
      <c r="F82" s="48"/>
    </row>
    <row r="83" spans="1:6" ht="398.25" customHeight="1" thickBot="1" x14ac:dyDescent="0.25">
      <c r="A83" s="53"/>
      <c r="B83" s="45" t="s">
        <v>204</v>
      </c>
      <c r="C83" s="45"/>
      <c r="D83" s="45"/>
      <c r="E83" s="45"/>
      <c r="F83" s="45"/>
    </row>
    <row r="84" spans="1:6" s="1" customFormat="1" ht="19.5" customHeight="1" x14ac:dyDescent="0.2">
      <c r="A84" s="18">
        <v>11</v>
      </c>
      <c r="B84" s="44" t="s">
        <v>74</v>
      </c>
      <c r="C84" s="44"/>
      <c r="D84" s="44"/>
      <c r="E84" s="44"/>
      <c r="F84" s="44"/>
    </row>
    <row r="85" spans="1:6" ht="15" customHeight="1" x14ac:dyDescent="0.2">
      <c r="A85" s="56"/>
      <c r="B85" s="3" t="s">
        <v>2</v>
      </c>
      <c r="C85" s="3" t="s">
        <v>1</v>
      </c>
      <c r="D85" s="3" t="s">
        <v>0</v>
      </c>
      <c r="E85" s="57" t="s">
        <v>3</v>
      </c>
      <c r="F85" s="57"/>
    </row>
    <row r="86" spans="1:6" ht="15" customHeight="1" x14ac:dyDescent="0.2">
      <c r="A86" s="56"/>
      <c r="B86" s="3" t="s">
        <v>4</v>
      </c>
      <c r="C86" s="2">
        <v>0</v>
      </c>
      <c r="D86" s="2">
        <v>0</v>
      </c>
      <c r="E86" s="58" t="s">
        <v>172</v>
      </c>
      <c r="F86" s="59"/>
    </row>
    <row r="87" spans="1:6" ht="15" customHeight="1" x14ac:dyDescent="0.2">
      <c r="A87" s="56"/>
      <c r="B87" s="3" t="s">
        <v>5</v>
      </c>
      <c r="C87" s="2">
        <v>0</v>
      </c>
      <c r="D87" s="2">
        <v>0</v>
      </c>
      <c r="E87" s="58" t="s">
        <v>22</v>
      </c>
      <c r="F87" s="59"/>
    </row>
    <row r="88" spans="1:6" ht="15" customHeight="1" x14ac:dyDescent="0.2">
      <c r="A88" s="56"/>
      <c r="B88" s="35" t="s">
        <v>6</v>
      </c>
      <c r="C88" s="36">
        <v>0</v>
      </c>
      <c r="D88" s="36">
        <v>0</v>
      </c>
      <c r="E88" s="60" t="s">
        <v>22</v>
      </c>
      <c r="F88" s="61"/>
    </row>
    <row r="89" spans="1:6" ht="15" customHeight="1" x14ac:dyDescent="0.2">
      <c r="A89" s="56"/>
      <c r="B89" s="3" t="s">
        <v>7</v>
      </c>
      <c r="C89" s="2">
        <v>0</v>
      </c>
      <c r="D89" s="2">
        <v>0</v>
      </c>
      <c r="E89" s="58" t="s">
        <v>22</v>
      </c>
      <c r="F89" s="59"/>
    </row>
    <row r="90" spans="1:6" ht="15" customHeight="1" x14ac:dyDescent="0.2">
      <c r="A90" s="56"/>
      <c r="B90" s="3" t="s">
        <v>5</v>
      </c>
      <c r="C90" s="2">
        <v>0</v>
      </c>
      <c r="D90" s="2">
        <v>0</v>
      </c>
      <c r="E90" s="58" t="s">
        <v>22</v>
      </c>
      <c r="F90" s="59"/>
    </row>
    <row r="91" spans="1:6" ht="15" customHeight="1" thickBot="1" x14ac:dyDescent="0.25">
      <c r="A91" s="28"/>
      <c r="B91" s="29" t="s">
        <v>123</v>
      </c>
      <c r="C91" s="30">
        <f>SUM(C86:C90)</f>
        <v>0</v>
      </c>
      <c r="D91" s="30">
        <f>SUM(D86:D90)</f>
        <v>0</v>
      </c>
      <c r="E91" s="40" t="s">
        <v>22</v>
      </c>
      <c r="F91" s="41"/>
    </row>
    <row r="92" spans="1:6" s="1" customFormat="1" ht="19.5" customHeight="1" x14ac:dyDescent="0.2">
      <c r="A92" s="26">
        <v>12</v>
      </c>
      <c r="B92" s="27" t="s">
        <v>63</v>
      </c>
      <c r="C92" s="77" t="str">
        <f>F6</f>
        <v>23.337837, 77.402040</v>
      </c>
      <c r="D92" s="78"/>
      <c r="E92" s="78"/>
      <c r="F92" s="79"/>
    </row>
    <row r="93" spans="1:6" ht="303.75" customHeight="1" thickBot="1" x14ac:dyDescent="0.25">
      <c r="A93" s="56"/>
      <c r="B93" s="80"/>
      <c r="C93" s="81"/>
      <c r="D93" s="81"/>
      <c r="E93" s="81"/>
      <c r="F93" s="82"/>
    </row>
    <row r="94" spans="1:6" ht="18" x14ac:dyDescent="0.2">
      <c r="A94" s="56"/>
      <c r="B94" s="76" t="s">
        <v>166</v>
      </c>
      <c r="C94" s="76"/>
      <c r="D94" s="76"/>
      <c r="E94" s="76"/>
      <c r="F94" s="76"/>
    </row>
    <row r="95" spans="1:6" ht="333" customHeight="1" x14ac:dyDescent="0.2">
      <c r="A95" s="56"/>
      <c r="B95" s="83"/>
      <c r="C95" s="84"/>
      <c r="D95" s="84"/>
      <c r="E95" s="84"/>
      <c r="F95" s="85"/>
    </row>
    <row r="96" spans="1:6" ht="63.75" customHeight="1" x14ac:dyDescent="0.2">
      <c r="A96" s="56"/>
      <c r="B96" s="86"/>
      <c r="C96" s="87"/>
      <c r="D96" s="87"/>
      <c r="E96" s="87"/>
      <c r="F96" s="88"/>
    </row>
    <row r="97" spans="1:6" ht="234" customHeight="1" thickBot="1" x14ac:dyDescent="0.25">
      <c r="A97" s="56"/>
      <c r="B97" s="89"/>
      <c r="C97" s="90"/>
      <c r="D97" s="90"/>
      <c r="E97" s="90"/>
      <c r="F97" s="91"/>
    </row>
  </sheetData>
  <mergeCells count="92">
    <mergeCell ref="A93:A97"/>
    <mergeCell ref="B94:F94"/>
    <mergeCell ref="C92:F92"/>
    <mergeCell ref="B93:F93"/>
    <mergeCell ref="B95:F95"/>
    <mergeCell ref="B96:F97"/>
    <mergeCell ref="C4:F4"/>
    <mergeCell ref="A61:A62"/>
    <mergeCell ref="A55:A58"/>
    <mergeCell ref="A46:A53"/>
    <mergeCell ref="A41:A44"/>
    <mergeCell ref="A34:A39"/>
    <mergeCell ref="D15:E15"/>
    <mergeCell ref="D16:E16"/>
    <mergeCell ref="D17:E17"/>
    <mergeCell ref="C18:F18"/>
    <mergeCell ref="C19:F19"/>
    <mergeCell ref="D20:E20"/>
    <mergeCell ref="D21:E21"/>
    <mergeCell ref="D22:E22"/>
    <mergeCell ref="B23:F23"/>
    <mergeCell ref="D24:E24"/>
    <mergeCell ref="A1:F1"/>
    <mergeCell ref="A24:A32"/>
    <mergeCell ref="A15:A22"/>
    <mergeCell ref="A8:A12"/>
    <mergeCell ref="A4:A6"/>
    <mergeCell ref="C12:F12"/>
    <mergeCell ref="A2:F2"/>
    <mergeCell ref="B3:F3"/>
    <mergeCell ref="D5:E5"/>
    <mergeCell ref="D6:E6"/>
    <mergeCell ref="B7:F7"/>
    <mergeCell ref="D8:E8"/>
    <mergeCell ref="D9:E9"/>
    <mergeCell ref="D10:E10"/>
    <mergeCell ref="D11:E11"/>
    <mergeCell ref="B13:F13"/>
    <mergeCell ref="B25:B27"/>
    <mergeCell ref="C25:C27"/>
    <mergeCell ref="D25:D27"/>
    <mergeCell ref="D28:E28"/>
    <mergeCell ref="D29:E29"/>
    <mergeCell ref="B30:B32"/>
    <mergeCell ref="C30:C32"/>
    <mergeCell ref="D30:D32"/>
    <mergeCell ref="B33:F33"/>
    <mergeCell ref="D51:E51"/>
    <mergeCell ref="C52:F52"/>
    <mergeCell ref="C53:F53"/>
    <mergeCell ref="B40:F40"/>
    <mergeCell ref="D41:E41"/>
    <mergeCell ref="D42:E42"/>
    <mergeCell ref="D43:E43"/>
    <mergeCell ref="D44:E44"/>
    <mergeCell ref="B46:B50"/>
    <mergeCell ref="A85:A90"/>
    <mergeCell ref="E85:F85"/>
    <mergeCell ref="E86:F86"/>
    <mergeCell ref="E87:F87"/>
    <mergeCell ref="E88:F88"/>
    <mergeCell ref="E89:F89"/>
    <mergeCell ref="E90:F90"/>
    <mergeCell ref="A64:A83"/>
    <mergeCell ref="B68:B71"/>
    <mergeCell ref="C72:D72"/>
    <mergeCell ref="C73:D73"/>
    <mergeCell ref="B74:E74"/>
    <mergeCell ref="C75:D75"/>
    <mergeCell ref="B76:E76"/>
    <mergeCell ref="B77:E77"/>
    <mergeCell ref="B78:E78"/>
    <mergeCell ref="B79:E79"/>
    <mergeCell ref="B80:E80"/>
    <mergeCell ref="B81:E81"/>
    <mergeCell ref="B64:B67"/>
    <mergeCell ref="C59:D59"/>
    <mergeCell ref="E91:F91"/>
    <mergeCell ref="C14:D14"/>
    <mergeCell ref="B84:F84"/>
    <mergeCell ref="B83:F83"/>
    <mergeCell ref="B82:F82"/>
    <mergeCell ref="B60:F60"/>
    <mergeCell ref="D61:E61"/>
    <mergeCell ref="D62:E62"/>
    <mergeCell ref="B63:F63"/>
    <mergeCell ref="B54:F54"/>
    <mergeCell ref="D55:E55"/>
    <mergeCell ref="D56:E56"/>
    <mergeCell ref="D57:E57"/>
    <mergeCell ref="D58:E58"/>
    <mergeCell ref="B45:F45"/>
  </mergeCells>
  <pageMargins left="0.19685039370078741" right="0.19685039370078741" top="0.19685039370078741" bottom="0.19685039370078741" header="0.31496062992125984" footer="0.31496062992125984"/>
  <pageSetup scale="70" orientation="portrait" r:id="rId1"/>
  <rowBreaks count="2" manualBreakCount="2">
    <brk id="53" max="5" man="1"/>
    <brk id="91" max="5" man="1"/>
  </rowBreaks>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00000000-0002-0000-0000-000000000000}">
          <x14:formula1>
            <xm:f>Sheet1!$B$3:$B$7</xm:f>
          </x14:formula1>
          <xm:sqref>C11</xm:sqref>
        </x14:dataValidation>
        <x14:dataValidation type="list" allowBlank="1" showInputMessage="1" showErrorMessage="1" xr:uid="{00000000-0002-0000-0000-000001000000}">
          <x14:formula1>
            <xm:f>Sheet1!$E$3:$E$5</xm:f>
          </x14:formula1>
          <xm:sqref>C21</xm:sqref>
        </x14:dataValidation>
        <x14:dataValidation type="list" allowBlank="1" showInputMessage="1" showErrorMessage="1" xr:uid="{00000000-0002-0000-0000-000002000000}">
          <x14:formula1>
            <xm:f>Sheet1!$C$3:$C$8</xm:f>
          </x14:formula1>
          <xm:sqref>C10</xm:sqref>
        </x14:dataValidation>
        <x14:dataValidation type="list" allowBlank="1" showInputMessage="1" showErrorMessage="1" xr:uid="{00000000-0002-0000-0000-000003000000}">
          <x14:formula1>
            <xm:f>Sheet1!$D$3:$D$5</xm:f>
          </x14:formula1>
          <xm:sqref>F9</xm:sqref>
        </x14:dataValidation>
        <x14:dataValidation type="list" allowBlank="1" showInputMessage="1" showErrorMessage="1" xr:uid="{00000000-0002-0000-0000-000004000000}">
          <x14:formula1>
            <xm:f>Sheet1!$F$3:$F$5</xm:f>
          </x14:formula1>
          <xm:sqref>C22</xm:sqref>
        </x14:dataValidation>
        <x14:dataValidation type="list" allowBlank="1" showInputMessage="1" showErrorMessage="1" xr:uid="{00000000-0002-0000-0000-000005000000}">
          <x14:formula1>
            <xm:f>Sheet1!$G$3:$G$6</xm:f>
          </x14:formula1>
          <xm:sqref>C29</xm:sqref>
        </x14:dataValidation>
        <x14:dataValidation type="list" allowBlank="1" showInputMessage="1" showErrorMessage="1" xr:uid="{00000000-0002-0000-0000-000006000000}">
          <x14:formula1>
            <xm:f>Sheet1!$H$3:$H$5</xm:f>
          </x14:formula1>
          <xm:sqref>F29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S14"/>
  <sheetViews>
    <sheetView workbookViewId="0">
      <selection activeCell="H5" sqref="H5"/>
    </sheetView>
  </sheetViews>
  <sheetFormatPr defaultRowHeight="12.75" x14ac:dyDescent="0.2"/>
  <cols>
    <col min="2" max="2" width="15.33203125" customWidth="1"/>
    <col min="3" max="3" width="29" customWidth="1"/>
    <col min="4" max="4" width="22.1640625" customWidth="1"/>
    <col min="5" max="5" width="18.5" customWidth="1"/>
    <col min="6" max="6" width="15" customWidth="1"/>
    <col min="7" max="19" width="23" customWidth="1"/>
  </cols>
  <sheetData>
    <row r="2" spans="2:19" ht="20.25" customHeight="1" x14ac:dyDescent="0.2">
      <c r="B2" s="20" t="s">
        <v>9</v>
      </c>
      <c r="C2" s="20" t="s">
        <v>132</v>
      </c>
      <c r="D2" s="20" t="s">
        <v>139</v>
      </c>
      <c r="E2" s="20" t="s">
        <v>12</v>
      </c>
      <c r="F2" s="20" t="s">
        <v>149</v>
      </c>
      <c r="G2" s="20" t="s">
        <v>151</v>
      </c>
      <c r="H2" s="20" t="s">
        <v>153</v>
      </c>
      <c r="I2" s="20"/>
      <c r="J2" s="20"/>
      <c r="K2" s="20"/>
      <c r="L2" s="20"/>
      <c r="M2" s="20"/>
      <c r="N2" s="20"/>
      <c r="O2" s="20"/>
      <c r="P2" s="20"/>
      <c r="Q2" s="20"/>
      <c r="R2" s="20"/>
      <c r="S2" s="20"/>
    </row>
    <row r="3" spans="2:19" x14ac:dyDescent="0.2">
      <c r="B3" s="21" t="s">
        <v>129</v>
      </c>
      <c r="C3" s="21" t="s">
        <v>133</v>
      </c>
      <c r="D3" s="21" t="s">
        <v>140</v>
      </c>
      <c r="E3" s="21" t="s">
        <v>146</v>
      </c>
      <c r="F3" s="21" t="s">
        <v>129</v>
      </c>
      <c r="G3" s="23">
        <v>1</v>
      </c>
      <c r="H3" s="22" t="s">
        <v>154</v>
      </c>
      <c r="I3" s="22"/>
      <c r="J3" s="22"/>
      <c r="K3" s="22"/>
      <c r="L3" s="22"/>
      <c r="M3" s="22"/>
      <c r="N3" s="22"/>
      <c r="O3" s="22"/>
      <c r="P3" s="22"/>
      <c r="Q3" s="22"/>
      <c r="R3" s="22"/>
      <c r="S3" s="22"/>
    </row>
    <row r="4" spans="2:19" x14ac:dyDescent="0.2">
      <c r="B4" s="21" t="s">
        <v>130</v>
      </c>
      <c r="C4" s="21" t="s">
        <v>135</v>
      </c>
      <c r="D4" s="21" t="s">
        <v>141</v>
      </c>
      <c r="E4" s="21" t="s">
        <v>147</v>
      </c>
      <c r="F4" s="21" t="s">
        <v>130</v>
      </c>
      <c r="G4" s="23">
        <v>0.5</v>
      </c>
      <c r="H4" s="22" t="s">
        <v>155</v>
      </c>
      <c r="I4" s="22"/>
      <c r="J4" s="22"/>
      <c r="K4" s="22"/>
      <c r="L4" s="22"/>
      <c r="M4" s="22"/>
      <c r="N4" s="22"/>
      <c r="O4" s="22"/>
      <c r="P4" s="22"/>
      <c r="Q4" s="22"/>
      <c r="R4" s="22"/>
      <c r="S4" s="22"/>
    </row>
    <row r="5" spans="2:19" x14ac:dyDescent="0.2">
      <c r="B5" s="21" t="s">
        <v>128</v>
      </c>
      <c r="C5" s="21" t="s">
        <v>136</v>
      </c>
      <c r="D5" s="21" t="s">
        <v>142</v>
      </c>
      <c r="E5" s="21" t="s">
        <v>148</v>
      </c>
      <c r="F5" s="21" t="s">
        <v>127</v>
      </c>
      <c r="G5" s="23">
        <v>0.25</v>
      </c>
      <c r="H5" s="22" t="s">
        <v>156</v>
      </c>
      <c r="I5" s="22"/>
      <c r="J5" s="22"/>
      <c r="K5" s="22"/>
      <c r="L5" s="22"/>
      <c r="M5" s="22"/>
      <c r="N5" s="22"/>
      <c r="O5" s="22"/>
      <c r="P5" s="22"/>
      <c r="Q5" s="22"/>
      <c r="R5" s="22"/>
      <c r="S5" s="22"/>
    </row>
    <row r="6" spans="2:19" x14ac:dyDescent="0.2">
      <c r="B6" s="21" t="s">
        <v>131</v>
      </c>
      <c r="C6" s="21" t="s">
        <v>137</v>
      </c>
      <c r="D6" s="22"/>
      <c r="E6" s="22"/>
      <c r="F6" s="22"/>
      <c r="G6" s="23">
        <v>0</v>
      </c>
      <c r="H6" s="22"/>
      <c r="I6" s="22"/>
      <c r="J6" s="22"/>
      <c r="K6" s="22"/>
      <c r="L6" s="22"/>
      <c r="M6" s="22"/>
      <c r="N6" s="22"/>
      <c r="O6" s="22"/>
      <c r="P6" s="22"/>
      <c r="Q6" s="22"/>
      <c r="R6" s="22"/>
      <c r="S6" s="22"/>
    </row>
    <row r="7" spans="2:19" x14ac:dyDescent="0.2">
      <c r="B7" s="21" t="s">
        <v>127</v>
      </c>
      <c r="C7" s="21" t="s">
        <v>138</v>
      </c>
      <c r="D7" s="22"/>
      <c r="E7" s="22"/>
      <c r="F7" s="22"/>
      <c r="G7" s="22"/>
      <c r="H7" s="22"/>
      <c r="I7" s="22"/>
      <c r="J7" s="22"/>
      <c r="K7" s="22"/>
      <c r="L7" s="22"/>
      <c r="M7" s="22"/>
      <c r="N7" s="22"/>
      <c r="O7" s="22"/>
      <c r="P7" s="22"/>
      <c r="Q7" s="22"/>
      <c r="R7" s="22"/>
      <c r="S7" s="22"/>
    </row>
    <row r="8" spans="2:19" x14ac:dyDescent="0.2">
      <c r="B8" s="22"/>
      <c r="C8" s="21" t="s">
        <v>134</v>
      </c>
      <c r="D8" s="22"/>
      <c r="E8" s="22"/>
      <c r="F8" s="22"/>
      <c r="G8" s="22"/>
      <c r="H8" s="22"/>
      <c r="I8" s="22"/>
      <c r="J8" s="22"/>
      <c r="K8" s="22"/>
      <c r="L8" s="22"/>
      <c r="M8" s="22"/>
      <c r="N8" s="22"/>
      <c r="O8" s="22"/>
      <c r="P8" s="22"/>
      <c r="Q8" s="22"/>
      <c r="R8" s="22"/>
      <c r="S8" s="22"/>
    </row>
    <row r="9" spans="2:19" x14ac:dyDescent="0.2">
      <c r="B9" s="22"/>
      <c r="C9" s="22"/>
      <c r="D9" s="22"/>
      <c r="E9" s="22"/>
      <c r="F9" s="22"/>
      <c r="G9" s="22"/>
      <c r="H9" s="22"/>
      <c r="I9" s="22"/>
      <c r="J9" s="22"/>
      <c r="K9" s="22"/>
      <c r="L9" s="22"/>
      <c r="M9" s="22"/>
      <c r="N9" s="22"/>
      <c r="O9" s="22"/>
      <c r="P9" s="22"/>
      <c r="Q9" s="22"/>
      <c r="R9" s="22"/>
      <c r="S9" s="22"/>
    </row>
    <row r="10" spans="2:19" x14ac:dyDescent="0.2">
      <c r="B10" s="22"/>
      <c r="C10" s="22"/>
      <c r="D10" s="22"/>
      <c r="E10" s="22"/>
      <c r="F10" s="22"/>
      <c r="G10" s="22"/>
      <c r="H10" s="22"/>
      <c r="I10" s="22"/>
      <c r="J10" s="22"/>
      <c r="K10" s="22"/>
      <c r="L10" s="22"/>
      <c r="M10" s="22"/>
      <c r="N10" s="22"/>
      <c r="O10" s="22"/>
      <c r="P10" s="22"/>
      <c r="Q10" s="22"/>
      <c r="R10" s="22"/>
      <c r="S10" s="22"/>
    </row>
    <row r="11" spans="2:19" x14ac:dyDescent="0.2">
      <c r="B11" s="22"/>
      <c r="C11" s="22"/>
      <c r="D11" s="22"/>
      <c r="E11" s="22"/>
      <c r="F11" s="22"/>
      <c r="G11" s="22"/>
      <c r="H11" s="22"/>
      <c r="I11" s="22"/>
      <c r="J11" s="22"/>
      <c r="K11" s="22"/>
      <c r="L11" s="22"/>
      <c r="M11" s="22"/>
      <c r="N11" s="22"/>
      <c r="O11" s="22"/>
      <c r="P11" s="22"/>
      <c r="Q11" s="22"/>
      <c r="R11" s="22"/>
      <c r="S11" s="22"/>
    </row>
    <row r="12" spans="2:19" x14ac:dyDescent="0.2">
      <c r="B12" s="22"/>
      <c r="C12" s="22"/>
      <c r="D12" s="22"/>
      <c r="E12" s="22"/>
      <c r="F12" s="22"/>
      <c r="G12" s="22"/>
      <c r="H12" s="22"/>
      <c r="I12" s="22"/>
      <c r="J12" s="22"/>
      <c r="K12" s="22"/>
      <c r="L12" s="22"/>
      <c r="M12" s="22"/>
      <c r="N12" s="22"/>
      <c r="O12" s="22"/>
      <c r="P12" s="22"/>
      <c r="Q12" s="22"/>
      <c r="R12" s="22"/>
      <c r="S12" s="22"/>
    </row>
    <row r="13" spans="2:19" x14ac:dyDescent="0.2">
      <c r="B13" s="22"/>
      <c r="C13" s="22"/>
      <c r="D13" s="22"/>
      <c r="E13" s="22"/>
      <c r="F13" s="22"/>
      <c r="G13" s="22"/>
      <c r="H13" s="22"/>
      <c r="I13" s="22"/>
      <c r="J13" s="22"/>
      <c r="K13" s="22"/>
      <c r="L13" s="22"/>
      <c r="M13" s="22"/>
      <c r="N13" s="22"/>
      <c r="O13" s="22"/>
      <c r="P13" s="22"/>
      <c r="Q13" s="22"/>
      <c r="R13" s="22"/>
      <c r="S13" s="22"/>
    </row>
    <row r="14" spans="2:19" x14ac:dyDescent="0.2">
      <c r="B14" s="22"/>
      <c r="C14" s="22"/>
      <c r="D14" s="22"/>
      <c r="E14" s="22"/>
      <c r="F14" s="22"/>
      <c r="G14" s="22"/>
      <c r="H14" s="22"/>
      <c r="I14" s="22"/>
      <c r="J14" s="22"/>
      <c r="K14" s="22"/>
      <c r="L14" s="22"/>
      <c r="M14" s="22"/>
      <c r="N14" s="22"/>
      <c r="O14" s="22"/>
      <c r="P14" s="22"/>
      <c r="Q14" s="22"/>
      <c r="R14" s="22"/>
      <c r="S14" s="2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Table 1</vt:lpstr>
      <vt:lpstr>Sheet1</vt:lpstr>
      <vt:lpstr>'Table 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Online2PDF.com</dc:creator>
  <cp:lastModifiedBy>Unique-PC</cp:lastModifiedBy>
  <cp:lastPrinted>2025-11-11T07:39:25Z</cp:lastPrinted>
  <dcterms:created xsi:type="dcterms:W3CDTF">2025-10-31T16:27:00Z</dcterms:created>
  <dcterms:modified xsi:type="dcterms:W3CDTF">2026-01-23T09:55:27Z</dcterms:modified>
</cp:coreProperties>
</file>