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mjalilitorkamani2/Codes/CASEY_Tool_Public_Thesis_Repo/"/>
    </mc:Choice>
  </mc:AlternateContent>
  <xr:revisionPtr revIDLastSave="0" documentId="13_ncr:1_{0C695D99-0407-A34B-B984-4D4B2AAFCC6D}" xr6:coauthVersionLast="47" xr6:coauthVersionMax="47" xr10:uidLastSave="{00000000-0000-0000-0000-000000000000}"/>
  <bookViews>
    <workbookView xWindow="0" yWindow="760" windowWidth="30240" windowHeight="17660" activeTab="4" xr2:uid="{62B1F0DD-5F0B-B744-B0B6-862CDE66DA42}"/>
  </bookViews>
  <sheets>
    <sheet name="Vulnerability Detection - GPT4o" sheetId="13" r:id="rId1"/>
    <sheet name="Vul. Det. Noise - GPT" sheetId="15" r:id="rId2"/>
    <sheet name="Vulnerability Detection - LLAMA" sheetId="5" r:id="rId3"/>
    <sheet name="Vul. Det. Noise - LLAMA" sheetId="16" r:id="rId4"/>
    <sheet name="GPT4o Plots" sheetId="14" r:id="rId5"/>
    <sheet name="LLAMA Plots" sheetId="12" r:id="rId6"/>
    <sheet name="Compare with baselines" sheetId="1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8" i="14" l="1"/>
  <c r="G80" i="16"/>
  <c r="F80" i="16"/>
  <c r="E80" i="16"/>
  <c r="D80" i="16"/>
  <c r="C80" i="16"/>
  <c r="G79" i="16"/>
  <c r="F79" i="16"/>
  <c r="E79" i="16"/>
  <c r="D79" i="16"/>
  <c r="C79" i="16"/>
  <c r="G78" i="16"/>
  <c r="F78" i="16"/>
  <c r="E78" i="16"/>
  <c r="D78" i="16"/>
  <c r="C78" i="16"/>
  <c r="G77" i="16"/>
  <c r="F77" i="16"/>
  <c r="E77" i="16"/>
  <c r="D77" i="16"/>
  <c r="C77" i="16"/>
  <c r="G76" i="16"/>
  <c r="F76" i="16"/>
  <c r="E76" i="16"/>
  <c r="D76" i="16"/>
  <c r="C76" i="16"/>
  <c r="G80" i="15"/>
  <c r="G79" i="15"/>
  <c r="G78" i="15"/>
  <c r="G77" i="15"/>
  <c r="F80" i="15"/>
  <c r="F79" i="15"/>
  <c r="F78" i="15"/>
  <c r="F77" i="15"/>
  <c r="E80" i="15"/>
  <c r="E79" i="15"/>
  <c r="E78" i="15"/>
  <c r="E77" i="15"/>
  <c r="D80" i="15"/>
  <c r="D79" i="15"/>
  <c r="D78" i="15"/>
  <c r="D77" i="15"/>
  <c r="D76" i="15"/>
  <c r="C80" i="15"/>
  <c r="C79" i="15"/>
  <c r="C78" i="15"/>
  <c r="C77" i="15"/>
  <c r="G76" i="15"/>
  <c r="F76" i="15"/>
  <c r="E76" i="15"/>
  <c r="C76" i="15"/>
  <c r="E3" i="14"/>
  <c r="L72" i="14"/>
  <c r="K72" i="14"/>
  <c r="J72" i="14"/>
  <c r="I72" i="14"/>
  <c r="L71" i="14"/>
  <c r="K71" i="14"/>
  <c r="J71" i="14"/>
  <c r="I71" i="14"/>
  <c r="L70" i="14"/>
  <c r="K70" i="14"/>
  <c r="J70" i="14"/>
  <c r="I70" i="14"/>
  <c r="L69" i="14"/>
  <c r="K69" i="14"/>
  <c r="J69" i="14"/>
  <c r="J93" i="14" s="1"/>
  <c r="I69" i="14"/>
  <c r="I93" i="14" s="1"/>
  <c r="L66" i="14"/>
  <c r="K66" i="14"/>
  <c r="J66" i="14"/>
  <c r="I66" i="14"/>
  <c r="L65" i="14"/>
  <c r="K65" i="14"/>
  <c r="J65" i="14"/>
  <c r="I65" i="14"/>
  <c r="L64" i="14"/>
  <c r="K64" i="14"/>
  <c r="J64" i="14"/>
  <c r="I64" i="14"/>
  <c r="L63" i="14"/>
  <c r="L87" i="14" s="1"/>
  <c r="L88" i="14" s="1"/>
  <c r="K63" i="14"/>
  <c r="K87" i="14" s="1"/>
  <c r="J63" i="14"/>
  <c r="J87" i="14" s="1"/>
  <c r="I63" i="14"/>
  <c r="I87" i="14" s="1"/>
  <c r="L60" i="14"/>
  <c r="K60" i="14"/>
  <c r="J60" i="14"/>
  <c r="I60" i="14"/>
  <c r="L59" i="14"/>
  <c r="K59" i="14"/>
  <c r="J59" i="14"/>
  <c r="I59" i="14"/>
  <c r="L58" i="14"/>
  <c r="K58" i="14"/>
  <c r="J58" i="14"/>
  <c r="I58" i="14"/>
  <c r="L57" i="14"/>
  <c r="L81" i="14" s="1"/>
  <c r="K57" i="14"/>
  <c r="K81" i="14" s="1"/>
  <c r="J57" i="14"/>
  <c r="J81" i="14" s="1"/>
  <c r="I57" i="14"/>
  <c r="I81" i="14" s="1"/>
  <c r="L54" i="14"/>
  <c r="K54" i="14"/>
  <c r="J54" i="14"/>
  <c r="I54" i="14"/>
  <c r="L53" i="14"/>
  <c r="K53" i="14"/>
  <c r="J53" i="14"/>
  <c r="I53" i="14"/>
  <c r="L52" i="14"/>
  <c r="K52" i="14"/>
  <c r="J52" i="14"/>
  <c r="I52" i="14"/>
  <c r="L51" i="14"/>
  <c r="L75" i="14" s="1"/>
  <c r="K51" i="14"/>
  <c r="K75" i="14" s="1"/>
  <c r="J51" i="14"/>
  <c r="J75" i="14" s="1"/>
  <c r="I51" i="14"/>
  <c r="I75" i="14" s="1"/>
  <c r="E38" i="14"/>
  <c r="D38" i="14"/>
  <c r="E37" i="14"/>
  <c r="D37" i="14"/>
  <c r="E36" i="14"/>
  <c r="D36" i="14"/>
  <c r="E35" i="14"/>
  <c r="D35" i="14"/>
  <c r="E34" i="14"/>
  <c r="D34" i="14"/>
  <c r="E33" i="14"/>
  <c r="D33" i="14"/>
  <c r="E32" i="14"/>
  <c r="D32" i="14"/>
  <c r="E31" i="14"/>
  <c r="D31" i="14"/>
  <c r="E30" i="14"/>
  <c r="D30" i="14"/>
  <c r="E29" i="14"/>
  <c r="D29" i="14"/>
  <c r="E28" i="14"/>
  <c r="D28" i="14"/>
  <c r="E27" i="14"/>
  <c r="D27" i="14"/>
  <c r="E26" i="14"/>
  <c r="D26" i="14"/>
  <c r="E25" i="14"/>
  <c r="D25" i="14"/>
  <c r="L24" i="14"/>
  <c r="K24" i="14"/>
  <c r="J24" i="14"/>
  <c r="I24" i="14"/>
  <c r="E24" i="14"/>
  <c r="D24" i="14"/>
  <c r="L23" i="14"/>
  <c r="K23" i="14"/>
  <c r="J23" i="14"/>
  <c r="I23" i="14"/>
  <c r="E23" i="14"/>
  <c r="D23" i="14"/>
  <c r="L22" i="14"/>
  <c r="K22" i="14"/>
  <c r="J22" i="14"/>
  <c r="I22" i="14"/>
  <c r="E22" i="14"/>
  <c r="D22" i="14"/>
  <c r="L21" i="14"/>
  <c r="L45" i="14" s="1"/>
  <c r="K21" i="14"/>
  <c r="K45" i="14" s="1"/>
  <c r="J21" i="14"/>
  <c r="J45" i="14" s="1"/>
  <c r="J46" i="14" s="1"/>
  <c r="J47" i="14" s="1"/>
  <c r="J48" i="14" s="1"/>
  <c r="I21" i="14"/>
  <c r="I45" i="14" s="1"/>
  <c r="E21" i="14"/>
  <c r="D21" i="14"/>
  <c r="E20" i="14"/>
  <c r="D20" i="14"/>
  <c r="E19" i="14"/>
  <c r="D19" i="14"/>
  <c r="L18" i="14"/>
  <c r="K18" i="14"/>
  <c r="J18" i="14"/>
  <c r="I18" i="14"/>
  <c r="E18" i="14"/>
  <c r="D18" i="14"/>
  <c r="L17" i="14"/>
  <c r="K17" i="14"/>
  <c r="J17" i="14"/>
  <c r="I17" i="14"/>
  <c r="E17" i="14"/>
  <c r="D17" i="14"/>
  <c r="L16" i="14"/>
  <c r="K16" i="14"/>
  <c r="J16" i="14"/>
  <c r="I16" i="14"/>
  <c r="E16" i="14"/>
  <c r="D16" i="14"/>
  <c r="L15" i="14"/>
  <c r="L39" i="14" s="1"/>
  <c r="L40" i="14" s="1"/>
  <c r="L41" i="14" s="1"/>
  <c r="L42" i="14" s="1"/>
  <c r="K15" i="14"/>
  <c r="K39" i="14" s="1"/>
  <c r="J15" i="14"/>
  <c r="J39" i="14" s="1"/>
  <c r="J40" i="14" s="1"/>
  <c r="J41" i="14" s="1"/>
  <c r="J42" i="14" s="1"/>
  <c r="I15" i="14"/>
  <c r="I39" i="14" s="1"/>
  <c r="E15" i="14"/>
  <c r="D15" i="14"/>
  <c r="E14" i="14"/>
  <c r="D14" i="14"/>
  <c r="E13" i="14"/>
  <c r="D13" i="14"/>
  <c r="L12" i="14"/>
  <c r="K12" i="14"/>
  <c r="J12" i="14"/>
  <c r="I12" i="14"/>
  <c r="E12" i="14"/>
  <c r="D12" i="14"/>
  <c r="L11" i="14"/>
  <c r="K11" i="14"/>
  <c r="J11" i="14"/>
  <c r="I11" i="14"/>
  <c r="E11" i="14"/>
  <c r="D11" i="14"/>
  <c r="L10" i="14"/>
  <c r="K10" i="14"/>
  <c r="J10" i="14"/>
  <c r="I10" i="14"/>
  <c r="E10" i="14"/>
  <c r="D10" i="14"/>
  <c r="L9" i="14"/>
  <c r="L33" i="14" s="1"/>
  <c r="K9" i="14"/>
  <c r="K33" i="14" s="1"/>
  <c r="J9" i="14"/>
  <c r="J33" i="14" s="1"/>
  <c r="I9" i="14"/>
  <c r="I33" i="14" s="1"/>
  <c r="E9" i="14"/>
  <c r="D9" i="14"/>
  <c r="E8" i="14"/>
  <c r="D8" i="14"/>
  <c r="E7" i="14"/>
  <c r="D7" i="14"/>
  <c r="L6" i="14"/>
  <c r="K6" i="14"/>
  <c r="J6" i="14"/>
  <c r="I6" i="14"/>
  <c r="E6" i="14"/>
  <c r="D6" i="14"/>
  <c r="L5" i="14"/>
  <c r="K5" i="14"/>
  <c r="J5" i="14"/>
  <c r="I5" i="14"/>
  <c r="E5" i="14"/>
  <c r="D5" i="14"/>
  <c r="L4" i="14"/>
  <c r="K4" i="14"/>
  <c r="J4" i="14"/>
  <c r="I4" i="14"/>
  <c r="E4" i="14"/>
  <c r="D4" i="14"/>
  <c r="L3" i="14"/>
  <c r="L27" i="14" s="1"/>
  <c r="K3" i="14"/>
  <c r="K27" i="14" s="1"/>
  <c r="J3" i="14"/>
  <c r="J27" i="14" s="1"/>
  <c r="I3" i="14"/>
  <c r="I27" i="14" s="1"/>
  <c r="D3" i="14"/>
  <c r="L93" i="14"/>
  <c r="K93" i="14"/>
  <c r="L72" i="12"/>
  <c r="K72" i="12"/>
  <c r="J72" i="12"/>
  <c r="I72" i="12"/>
  <c r="L71" i="12"/>
  <c r="K71" i="12"/>
  <c r="J71" i="12"/>
  <c r="I71" i="12"/>
  <c r="L70" i="12"/>
  <c r="K70" i="12"/>
  <c r="J70" i="12"/>
  <c r="I70" i="12"/>
  <c r="L69" i="12"/>
  <c r="L93" i="12" s="1"/>
  <c r="K69" i="12"/>
  <c r="K93" i="12" s="1"/>
  <c r="J69" i="12"/>
  <c r="I69" i="12"/>
  <c r="I93" i="12" s="1"/>
  <c r="L66" i="12"/>
  <c r="K66" i="12"/>
  <c r="J66" i="12"/>
  <c r="I66" i="12"/>
  <c r="L65" i="12"/>
  <c r="K65" i="12"/>
  <c r="J65" i="12"/>
  <c r="I65" i="12"/>
  <c r="L64" i="12"/>
  <c r="K64" i="12"/>
  <c r="J64" i="12"/>
  <c r="I64" i="12"/>
  <c r="L63" i="12"/>
  <c r="K63" i="12"/>
  <c r="K87" i="12" s="1"/>
  <c r="J63" i="12"/>
  <c r="J87" i="12" s="1"/>
  <c r="J88" i="12" s="1"/>
  <c r="I63" i="12"/>
  <c r="I87" i="12" s="1"/>
  <c r="L60" i="12"/>
  <c r="K60" i="12"/>
  <c r="J60" i="12"/>
  <c r="I60" i="12"/>
  <c r="L59" i="12"/>
  <c r="K59" i="12"/>
  <c r="J59" i="12"/>
  <c r="I59" i="12"/>
  <c r="L58" i="12"/>
  <c r="K58" i="12"/>
  <c r="J58" i="12"/>
  <c r="I58" i="12"/>
  <c r="L57" i="12"/>
  <c r="L81" i="12" s="1"/>
  <c r="K57" i="12"/>
  <c r="K81" i="12" s="1"/>
  <c r="J57" i="12"/>
  <c r="J81" i="12" s="1"/>
  <c r="I57" i="12"/>
  <c r="I81" i="12" s="1"/>
  <c r="L54" i="12"/>
  <c r="K54" i="12"/>
  <c r="J54" i="12"/>
  <c r="I54" i="12"/>
  <c r="L53" i="12"/>
  <c r="K53" i="12"/>
  <c r="J53" i="12"/>
  <c r="I53" i="12"/>
  <c r="L52" i="12"/>
  <c r="K52" i="12"/>
  <c r="J52" i="12"/>
  <c r="I52" i="12"/>
  <c r="L51" i="12"/>
  <c r="L75" i="12" s="1"/>
  <c r="K51" i="12"/>
  <c r="K75" i="12" s="1"/>
  <c r="J51" i="12"/>
  <c r="J75" i="12" s="1"/>
  <c r="I51" i="12"/>
  <c r="I75" i="12" s="1"/>
  <c r="E38" i="12"/>
  <c r="D38" i="12"/>
  <c r="E37" i="12"/>
  <c r="D37" i="12"/>
  <c r="E36" i="12"/>
  <c r="D36" i="12"/>
  <c r="E35" i="12"/>
  <c r="D35" i="12"/>
  <c r="E34" i="12"/>
  <c r="D34" i="12"/>
  <c r="E33" i="12"/>
  <c r="D33" i="12"/>
  <c r="E32" i="12"/>
  <c r="D32" i="12"/>
  <c r="E31" i="12"/>
  <c r="D31" i="12"/>
  <c r="E30" i="12"/>
  <c r="D30" i="12"/>
  <c r="E29" i="12"/>
  <c r="D29" i="12"/>
  <c r="E28" i="12"/>
  <c r="D28" i="12"/>
  <c r="E27" i="12"/>
  <c r="D27" i="12"/>
  <c r="E26" i="12"/>
  <c r="D26" i="12"/>
  <c r="E25" i="12"/>
  <c r="D25" i="12"/>
  <c r="L24" i="12"/>
  <c r="K24" i="12"/>
  <c r="J24" i="12"/>
  <c r="I24" i="12"/>
  <c r="E24" i="12"/>
  <c r="D24" i="12"/>
  <c r="L23" i="12"/>
  <c r="K23" i="12"/>
  <c r="J23" i="12"/>
  <c r="I23" i="12"/>
  <c r="E23" i="12"/>
  <c r="D23" i="12"/>
  <c r="L22" i="12"/>
  <c r="K22" i="12"/>
  <c r="J22" i="12"/>
  <c r="I22" i="12"/>
  <c r="E22" i="12"/>
  <c r="D22" i="12"/>
  <c r="L21" i="12"/>
  <c r="L45" i="12" s="1"/>
  <c r="K21" i="12"/>
  <c r="K45" i="12" s="1"/>
  <c r="J21" i="12"/>
  <c r="J45" i="12" s="1"/>
  <c r="I21" i="12"/>
  <c r="I45" i="12" s="1"/>
  <c r="I46" i="12" s="1"/>
  <c r="I47" i="12" s="1"/>
  <c r="I48" i="12" s="1"/>
  <c r="E21" i="12"/>
  <c r="D21" i="12"/>
  <c r="E20" i="12"/>
  <c r="D20" i="12"/>
  <c r="E19" i="12"/>
  <c r="D19" i="12"/>
  <c r="L18" i="12"/>
  <c r="K18" i="12"/>
  <c r="J18" i="12"/>
  <c r="I18" i="12"/>
  <c r="E18" i="12"/>
  <c r="D18" i="12"/>
  <c r="L17" i="12"/>
  <c r="K17" i="12"/>
  <c r="J17" i="12"/>
  <c r="I17" i="12"/>
  <c r="E17" i="12"/>
  <c r="D17" i="12"/>
  <c r="L16" i="12"/>
  <c r="K16" i="12"/>
  <c r="J16" i="12"/>
  <c r="I16" i="12"/>
  <c r="E16" i="12"/>
  <c r="D16" i="12"/>
  <c r="L15" i="12"/>
  <c r="L39" i="12" s="1"/>
  <c r="L40" i="12" s="1"/>
  <c r="L41" i="12" s="1"/>
  <c r="L42" i="12" s="1"/>
  <c r="K15" i="12"/>
  <c r="K39" i="12" s="1"/>
  <c r="K40" i="12" s="1"/>
  <c r="K41" i="12" s="1"/>
  <c r="K42" i="12" s="1"/>
  <c r="J15" i="12"/>
  <c r="J39" i="12" s="1"/>
  <c r="J40" i="12" s="1"/>
  <c r="J41" i="12" s="1"/>
  <c r="J42" i="12" s="1"/>
  <c r="I15" i="12"/>
  <c r="I39" i="12" s="1"/>
  <c r="I40" i="12" s="1"/>
  <c r="I41" i="12" s="1"/>
  <c r="I42" i="12" s="1"/>
  <c r="E15" i="12"/>
  <c r="D15" i="12"/>
  <c r="E14" i="12"/>
  <c r="D14" i="12"/>
  <c r="E13" i="12"/>
  <c r="D13" i="12"/>
  <c r="L12" i="12"/>
  <c r="K12" i="12"/>
  <c r="J12" i="12"/>
  <c r="I12" i="12"/>
  <c r="E12" i="12"/>
  <c r="D12" i="12"/>
  <c r="L11" i="12"/>
  <c r="K11" i="12"/>
  <c r="J11" i="12"/>
  <c r="I11" i="12"/>
  <c r="E11" i="12"/>
  <c r="D11" i="12"/>
  <c r="L10" i="12"/>
  <c r="K10" i="12"/>
  <c r="J10" i="12"/>
  <c r="I10" i="12"/>
  <c r="E10" i="12"/>
  <c r="D10" i="12"/>
  <c r="L9" i="12"/>
  <c r="L33" i="12" s="1"/>
  <c r="K9" i="12"/>
  <c r="K33" i="12" s="1"/>
  <c r="J9" i="12"/>
  <c r="I9" i="12"/>
  <c r="E9" i="12"/>
  <c r="D9" i="12"/>
  <c r="E8" i="12"/>
  <c r="D8" i="12"/>
  <c r="E7" i="12"/>
  <c r="D7" i="12"/>
  <c r="L6" i="12"/>
  <c r="K6" i="12"/>
  <c r="J6" i="12"/>
  <c r="I6" i="12"/>
  <c r="E6" i="12"/>
  <c r="D6" i="12"/>
  <c r="L5" i="12"/>
  <c r="K5" i="12"/>
  <c r="J5" i="12"/>
  <c r="I5" i="12"/>
  <c r="E5" i="12"/>
  <c r="D5" i="12"/>
  <c r="L4" i="12"/>
  <c r="K4" i="12"/>
  <c r="J4" i="12"/>
  <c r="I4" i="12"/>
  <c r="E4" i="12"/>
  <c r="D4" i="12"/>
  <c r="L3" i="12"/>
  <c r="K3" i="12"/>
  <c r="K27" i="12" s="1"/>
  <c r="J3" i="12"/>
  <c r="J27" i="12" s="1"/>
  <c r="I3" i="12"/>
  <c r="I27" i="12" s="1"/>
  <c r="E3" i="12"/>
  <c r="D3" i="12"/>
  <c r="J93" i="12"/>
  <c r="L87" i="12"/>
  <c r="J33" i="12"/>
  <c r="I33" i="12"/>
  <c r="L27" i="12"/>
  <c r="L82" i="14" l="1"/>
  <c r="L83" i="14" s="1"/>
  <c r="I88" i="12"/>
  <c r="K76" i="12"/>
  <c r="K34" i="12"/>
  <c r="K35" i="12" s="1"/>
  <c r="K36" i="12" s="1"/>
  <c r="I82" i="12"/>
  <c r="I83" i="12" s="1"/>
  <c r="L34" i="12"/>
  <c r="L35" i="12" s="1"/>
  <c r="L36" i="12" s="1"/>
  <c r="J34" i="14"/>
  <c r="J35" i="14" s="1"/>
  <c r="J36" i="14" s="1"/>
  <c r="I34" i="14"/>
  <c r="I35" i="14" s="1"/>
  <c r="I36" i="14" s="1"/>
  <c r="K34" i="14"/>
  <c r="K35" i="14" s="1"/>
  <c r="K36" i="14" s="1"/>
  <c r="K40" i="14"/>
  <c r="K41" i="14" s="1"/>
  <c r="K42" i="14" s="1"/>
  <c r="I46" i="14"/>
  <c r="I47" i="14" s="1"/>
  <c r="I48" i="14" s="1"/>
  <c r="L34" i="14"/>
  <c r="L35" i="14" s="1"/>
  <c r="L36" i="14" s="1"/>
  <c r="J82" i="14"/>
  <c r="J83" i="14" s="1"/>
  <c r="J84" i="14" s="1"/>
  <c r="I40" i="14"/>
  <c r="I41" i="14" s="1"/>
  <c r="I42" i="14" s="1"/>
  <c r="K88" i="12"/>
  <c r="J76" i="12"/>
  <c r="J77" i="12" s="1"/>
  <c r="J78" i="12" s="1"/>
  <c r="I84" i="12"/>
  <c r="K82" i="14"/>
  <c r="K83" i="14" s="1"/>
  <c r="K84" i="14" s="1"/>
  <c r="J82" i="12"/>
  <c r="J83" i="12" s="1"/>
  <c r="J84" i="12" s="1"/>
  <c r="K77" i="12"/>
  <c r="K78" i="12" s="1"/>
  <c r="K82" i="12"/>
  <c r="K83" i="12" s="1"/>
  <c r="K84" i="12" s="1"/>
  <c r="L82" i="12"/>
  <c r="L83" i="12" s="1"/>
  <c r="L84" i="12" s="1"/>
  <c r="L88" i="12"/>
  <c r="I88" i="14"/>
  <c r="I89" i="14" s="1"/>
  <c r="I90" i="14" s="1"/>
  <c r="J88" i="14"/>
  <c r="J89" i="14" s="1"/>
  <c r="J90" i="14" s="1"/>
  <c r="K88" i="14"/>
  <c r="K89" i="14" s="1"/>
  <c r="K90" i="14" s="1"/>
  <c r="L89" i="14"/>
  <c r="L90" i="14" s="1"/>
  <c r="L84" i="14"/>
  <c r="L76" i="14"/>
  <c r="L77" i="14" s="1"/>
  <c r="K76" i="14"/>
  <c r="K77" i="14" s="1"/>
  <c r="K78" i="14" s="1"/>
  <c r="I82" i="14"/>
  <c r="I83" i="14" s="1"/>
  <c r="I84" i="14" s="1"/>
  <c r="J28" i="14"/>
  <c r="J29" i="14" s="1"/>
  <c r="J30" i="14" s="1"/>
  <c r="L94" i="14"/>
  <c r="L95" i="14" s="1"/>
  <c r="L96" i="14" s="1"/>
  <c r="K46" i="14"/>
  <c r="K47" i="14" s="1"/>
  <c r="K48" i="14" s="1"/>
  <c r="K28" i="14"/>
  <c r="K29" i="14" s="1"/>
  <c r="K30" i="14" s="1"/>
  <c r="I94" i="14"/>
  <c r="I95" i="14" s="1"/>
  <c r="I96" i="14" s="1"/>
  <c r="J94" i="14"/>
  <c r="J95" i="14" s="1"/>
  <c r="J96" i="14" s="1"/>
  <c r="L46" i="14"/>
  <c r="L47" i="14" s="1"/>
  <c r="L48" i="14" s="1"/>
  <c r="L28" i="14"/>
  <c r="L29" i="14" s="1"/>
  <c r="L30" i="14" s="1"/>
  <c r="I76" i="14"/>
  <c r="I77" i="14" s="1"/>
  <c r="I78" i="14" s="1"/>
  <c r="I28" i="14"/>
  <c r="I29" i="14" s="1"/>
  <c r="I30" i="14" s="1"/>
  <c r="K94" i="14"/>
  <c r="K95" i="14" s="1"/>
  <c r="K96" i="14" s="1"/>
  <c r="J76" i="14"/>
  <c r="J77" i="14" s="1"/>
  <c r="J78" i="14" s="1"/>
  <c r="L76" i="12"/>
  <c r="L77" i="12" s="1"/>
  <c r="L78" i="12" s="1"/>
  <c r="L46" i="12"/>
  <c r="L47" i="12" s="1"/>
  <c r="L48" i="12" s="1"/>
  <c r="K89" i="12"/>
  <c r="K90" i="12" s="1"/>
  <c r="L28" i="12"/>
  <c r="L29" i="12" s="1"/>
  <c r="L30" i="12" s="1"/>
  <c r="J28" i="12"/>
  <c r="J29" i="12" s="1"/>
  <c r="J30" i="12" s="1"/>
  <c r="L89" i="12"/>
  <c r="L90" i="12" s="1"/>
  <c r="I89" i="12"/>
  <c r="I90" i="12" s="1"/>
  <c r="J89" i="12"/>
  <c r="J90" i="12" s="1"/>
  <c r="K28" i="12"/>
  <c r="K29" i="12" s="1"/>
  <c r="K30" i="12" s="1"/>
  <c r="I34" i="12"/>
  <c r="I35" i="12" s="1"/>
  <c r="I36" i="12" s="1"/>
  <c r="I94" i="12"/>
  <c r="I95" i="12" s="1"/>
  <c r="I96" i="12" s="1"/>
  <c r="J34" i="12"/>
  <c r="J35" i="12" s="1"/>
  <c r="J36" i="12" s="1"/>
  <c r="J46" i="12"/>
  <c r="J47" i="12" s="1"/>
  <c r="J48" i="12" s="1"/>
  <c r="J94" i="12"/>
  <c r="J95" i="12" s="1"/>
  <c r="J96" i="12" s="1"/>
  <c r="K46" i="12"/>
  <c r="K47" i="12" s="1"/>
  <c r="K48" i="12" s="1"/>
  <c r="K94" i="12"/>
  <c r="K95" i="12" s="1"/>
  <c r="K96" i="12" s="1"/>
  <c r="I28" i="12"/>
  <c r="I29" i="12" s="1"/>
  <c r="I30" i="12" s="1"/>
  <c r="I76" i="12"/>
  <c r="I77" i="12" s="1"/>
  <c r="I78" i="12" s="1"/>
  <c r="L94" i="12"/>
  <c r="L95" i="12" s="1"/>
  <c r="L96"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Mohammad Jalili Torkamani</author>
  </authors>
  <commentList>
    <comment ref="I4" authorId="0" shapeId="0" xr:uid="{A7201A85-ED50-9C4B-B18A-EA9DAFB04F27}">
      <text>
        <r>
          <rPr>
            <b/>
            <sz val="10"/>
            <color rgb="FF000000"/>
            <rFont val="Tahoma"/>
            <family val="2"/>
          </rPr>
          <t>Mohammad Jalili Torkamani:</t>
        </r>
        <r>
          <rPr>
            <sz val="10"/>
            <color rgb="FF000000"/>
            <rFont val="Tahoma"/>
            <family val="2"/>
          </rPr>
          <t xml:space="preserve">
</t>
        </r>
        <r>
          <rPr>
            <sz val="10"/>
            <color rgb="FF000000"/>
            <rFont val="Tahoma"/>
            <family val="2"/>
          </rPr>
          <t xml:space="preserve">This means that there is 36 records which should have at least 0.5 proximity to cover ground truth CVSS score (it is not cumulative, and using this diagram, we can't conclude that the next row (75) has shared items, but also those 75 are separate and must have at least 1 as proximity threhsold to cover CVSS score of ground truth)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Mohammad Jalili Torkamani</author>
  </authors>
  <commentList>
    <comment ref="I4" authorId="0" shapeId="0" xr:uid="{337AFF55-466B-6B4D-ACFB-C579548E72DF}">
      <text>
        <r>
          <rPr>
            <b/>
            <sz val="10"/>
            <color rgb="FF000000"/>
            <rFont val="Tahoma"/>
            <family val="2"/>
          </rPr>
          <t>Mohammad Jalili Torkamani:</t>
        </r>
        <r>
          <rPr>
            <sz val="10"/>
            <color rgb="FF000000"/>
            <rFont val="Tahoma"/>
            <family val="2"/>
          </rPr>
          <t xml:space="preserve">
</t>
        </r>
        <r>
          <rPr>
            <sz val="10"/>
            <color rgb="FF000000"/>
            <rFont val="Tahoma"/>
            <family val="2"/>
          </rPr>
          <t xml:space="preserve">This means that there is 36 records which should have at least 0.5 proximity to cover ground truth CVSS score (it is not cumulative, and using this diagram, we can't conclude that the next row (75) has shared items, but also those 75 are separate and must have at least 1 as proximity threhsold to cover CVSS score of ground truth)
</t>
        </r>
      </text>
    </comment>
  </commentList>
</comments>
</file>

<file path=xl/sharedStrings.xml><?xml version="1.0" encoding="utf-8"?>
<sst xmlns="http://schemas.openxmlformats.org/spreadsheetml/2006/main" count="1002" uniqueCount="125">
  <si>
    <t>Baseline (description + file)</t>
  </si>
  <si>
    <t>Baseline (description + method)</t>
  </si>
  <si>
    <t>Baseline (description + hunk)</t>
  </si>
  <si>
    <t>Baseline (description)</t>
  </si>
  <si>
    <t>Fine-tuned (description + file)</t>
  </si>
  <si>
    <t>Fine-tuned (description + method)</t>
  </si>
  <si>
    <t>Fine-tuned (description + hunk)</t>
  </si>
  <si>
    <t>Fine-tuned (description)</t>
  </si>
  <si>
    <t>Correct Is_vulnerable</t>
  </si>
  <si>
    <t>Is_vulnerable = Null</t>
  </si>
  <si>
    <t>Incorrect Is_vulnerable</t>
  </si>
  <si>
    <t>Is_sec_vulnerable = Null</t>
  </si>
  <si>
    <t>Correct Is_sec_vulnerable</t>
  </si>
  <si>
    <t>Incorrect Is_sec_vulnerable</t>
  </si>
  <si>
    <t>CWE = Null</t>
  </si>
  <si>
    <t>CWE = []</t>
  </si>
  <si>
    <t>Correct CWE</t>
  </si>
  <si>
    <t>Overlapped CWE</t>
  </si>
  <si>
    <t>Non-overlapped CWE</t>
  </si>
  <si>
    <t>Severity = Null</t>
  </si>
  <si>
    <t>Correct Severity</t>
  </si>
  <si>
    <t>Incorrect Severity</t>
  </si>
  <si>
    <t>Score = Null</t>
  </si>
  <si>
    <t>Score Proximity (0 or correct)</t>
  </si>
  <si>
    <t>Score Proximity (0.5)</t>
  </si>
  <si>
    <t>Score Proximity (1.0)</t>
  </si>
  <si>
    <t>Score Proximity (1.5)</t>
  </si>
  <si>
    <t>gt CWE ⊆ pr CWE</t>
  </si>
  <si>
    <t>pr CWE ⊆ gt CWE</t>
  </si>
  <si>
    <t>Overall (pr CWE = gt CWE, 0)</t>
  </si>
  <si>
    <t>Overall (pr CWE = gt CWE, 0.5)</t>
  </si>
  <si>
    <t>Overall (pr CWE = gt CWE, 1.0)</t>
  </si>
  <si>
    <t>Overall (pr CWE = gt CWE, 1.5)</t>
  </si>
  <si>
    <t>Overall (pr CWE ⊆ gt CWE, 0)</t>
  </si>
  <si>
    <t>Overall (pr CWE ⊆ gt CWE, 0.5)</t>
  </si>
  <si>
    <t>Overall (pr CWE ⊆ gt CWE, 1.0)</t>
  </si>
  <si>
    <t>Overall (pr CWE ⊆ gt CWE, 1.5)</t>
  </si>
  <si>
    <t>Overall (gt CWE ⊆ pr CWE, 0)</t>
  </si>
  <si>
    <t>Overall (gt CWE ⊆ pr CWE, 0.5)</t>
  </si>
  <si>
    <t>Overall (gt CWE ⊆ pr CWE, 1.0)</t>
  </si>
  <si>
    <t>Overall (gt CWE ⊆ pr CWE, 1.5)</t>
  </si>
  <si>
    <t>Metric</t>
  </si>
  <si>
    <t>Input Type</t>
  </si>
  <si>
    <t>Baseline</t>
  </si>
  <si>
    <t>Fine-tuned</t>
  </si>
  <si>
    <t>Correct severity</t>
  </si>
  <si>
    <t>Threshold</t>
  </si>
  <si>
    <t>Description + file</t>
  </si>
  <si>
    <t>Description + method</t>
  </si>
  <si>
    <t>Description + hunk</t>
  </si>
  <si>
    <t>Description</t>
  </si>
  <si>
    <t>Total Number of Records</t>
  </si>
  <si>
    <t>Empty CWE</t>
  </si>
  <si>
    <t>Score Proximity</t>
  </si>
  <si>
    <t>Overall (pr CWE = gt)</t>
  </si>
  <si>
    <t xml:space="preserve">Overall (pr CWE ⊆ gt) </t>
  </si>
  <si>
    <t>Overall (gt CWE ⊆ pr)</t>
  </si>
  <si>
    <t>Description + File</t>
  </si>
  <si>
    <t>Description + Method</t>
  </si>
  <si>
    <t>Description + Hunk</t>
  </si>
  <si>
    <t>Baseline (Raw)</t>
  </si>
  <si>
    <t>Fine-tuned (Raw)</t>
  </si>
  <si>
    <t>Percentage</t>
  </si>
  <si>
    <t>Baseline (Cumulative)</t>
  </si>
  <si>
    <t>Minimum Threshold</t>
  </si>
  <si>
    <t>Threshold to cover</t>
  </si>
  <si>
    <t>Fine-tuned (Cumulative)</t>
  </si>
  <si>
    <t>Generated By Python</t>
  </si>
  <si>
    <t>Severity Label Precision - LOW</t>
  </si>
  <si>
    <t>Severity Label Precision - MEDIUM</t>
  </si>
  <si>
    <t>Severity Label Precision - HIGH</t>
  </si>
  <si>
    <t>Severity Label Precision - CRITICAL</t>
  </si>
  <si>
    <t>Severity Label Recall- LOW</t>
  </si>
  <si>
    <t>Severity Label Recall - MEDIUM</t>
  </si>
  <si>
    <t>Severity Label Recall - HIGH</t>
  </si>
  <si>
    <t>Severity Label Recall - CRITICAL</t>
  </si>
  <si>
    <t>Severity Label F1-score - LOW</t>
  </si>
  <si>
    <t>Severity Label F1-score - MEDIUM</t>
  </si>
  <si>
    <t>Severity Label F1-score - HIGH</t>
  </si>
  <si>
    <t>Severity Label F1-score - CRITICAL</t>
  </si>
  <si>
    <t>Type</t>
  </si>
  <si>
    <t>desription + method</t>
  </si>
  <si>
    <t>2 noises</t>
  </si>
  <si>
    <t>3 noises</t>
  </si>
  <si>
    <t>4 noises</t>
  </si>
  <si>
    <t>5 noises</t>
  </si>
  <si>
    <t>1 noise</t>
  </si>
  <si>
    <t>0 noise</t>
  </si>
  <si>
    <t>baseline - 0 noise</t>
  </si>
  <si>
    <t>baseline - 1 noise</t>
  </si>
  <si>
    <t>baseline - 2 noises</t>
  </si>
  <si>
    <t>baseline - 3 noises</t>
  </si>
  <si>
    <t>baseline - 4 noises</t>
  </si>
  <si>
    <t>baseline - 5 noises</t>
  </si>
  <si>
    <t>CASEY - 0 noise</t>
  </si>
  <si>
    <t>CASEY - 2 noises</t>
  </si>
  <si>
    <t>CASEY - 5 noises</t>
  </si>
  <si>
    <t>CASEY - 4 noises</t>
  </si>
  <si>
    <t>CASEY - 3 noises</t>
  </si>
  <si>
    <t>CASEY - 1 noises</t>
  </si>
  <si>
    <t>is vulnerable</t>
  </si>
  <si>
    <t>is security vulnerable</t>
  </si>
  <si>
    <t>cwe identification</t>
  </si>
  <si>
    <t>severity identification</t>
  </si>
  <si>
    <t>B</t>
  </si>
  <si>
    <t>llama</t>
  </si>
  <si>
    <t>gpt</t>
  </si>
  <si>
    <t>baseline - llama</t>
  </si>
  <si>
    <t>baseline - gpt</t>
  </si>
  <si>
    <t>gpt - deviation from 0 noises</t>
  </si>
  <si>
    <t>llama- deviation from 0 noises</t>
  </si>
  <si>
    <t>CVSS score (threshold=0)</t>
  </si>
  <si>
    <t>›</t>
  </si>
  <si>
    <t>Applying noises</t>
  </si>
  <si>
    <t>Paper Baseline (GPT)</t>
  </si>
  <si>
    <t>Paper Baseline (LLaMA)</t>
  </si>
  <si>
    <t>PE (NONE)</t>
  </si>
  <si>
    <t>PE (ROLE)</t>
  </si>
  <si>
    <t>PE (COT)</t>
  </si>
  <si>
    <t>SLA</t>
  </si>
  <si>
    <t>CWE  (SINGLE - FILE) (PE)</t>
  </si>
  <si>
    <t>CWE  (SINGLE - METHOD) (PE)</t>
  </si>
  <si>
    <t>CWE  (MULTI - FILE) (PE)</t>
  </si>
  <si>
    <t>CWE  (MULTI - METHOD) (PE)</t>
  </si>
  <si>
    <t>Severity Label - Baseline 1 (severity  generator with ICL) (SLA)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</si>
</sst>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b/>
      <sz val="12"/>
      <color theme="1"/>
      <name val="Aptos Narrow"/>
      <scheme val="minor"/>
    </font>
    <font>
      <b/>
      <sz val="12"/>
      <color rgb="FF000000"/>
      <name val="Aptos Narrow"/>
      <scheme val="minor"/>
    </font>
    <font>
      <b/>
      <sz val="12"/>
      <color theme="0"/>
      <name val="Aptos Narrow"/>
      <scheme val="minor"/>
    </font>
    <font>
      <b/>
      <sz val="12"/>
      <name val="Aptos Narrow"/>
      <scheme val="minor"/>
    </font>
    <font>
      <sz val="10"/>
      <color rgb="FF000000"/>
      <name val="Tahoma"/>
      <family val="2"/>
    </font>
    <font>
      <b/>
      <sz val="10"/>
      <color rgb="FF000000"/>
      <name val="Tahoma"/>
      <family val="2"/>
    </font>
    <font>
      <sz val="12"/>
      <color theme="1"/>
      <name val="Aptos Narrow"/>
      <scheme val="minor"/>
    </font>
  </fonts>
  <fills count="4">
    <fill>
      <patternFill patternType="none"/>
    </fill>
    <fill>
      <patternFill patternType="gray125"/>
    </fill>
    <fill>
      <patternFill patternType="solid">
        <fgColor theme="1"/>
        <bgColor indexed="64"/>
      </patternFill>
    </fill>
    <fill>
      <patternFill patternType="solid">
        <fgColor theme="3"/>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0" fillId="2" borderId="0" xfId="0" applyFill="1" applyAlignment="1">
      <alignment horizontal="center"/>
    </xf>
    <xf numFmtId="2" fontId="0" fillId="0" borderId="0" xfId="0" applyNumberFormat="1" applyAlignment="1">
      <alignment horizontal="center"/>
    </xf>
    <xf numFmtId="0" fontId="4" fillId="0" borderId="0" xfId="0" applyFont="1" applyAlignment="1">
      <alignment horizontal="center"/>
    </xf>
    <xf numFmtId="0" fontId="7" fillId="0" borderId="0" xfId="0" applyFont="1" applyAlignment="1">
      <alignment horizontal="center"/>
    </xf>
    <xf numFmtId="0" fontId="0" fillId="3" borderId="0" xfId="0" applyFill="1" applyAlignment="1">
      <alignment horizontal="center"/>
    </xf>
    <xf numFmtId="0" fontId="3" fillId="2" borderId="0" xfId="0" applyFont="1" applyFill="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GPT-assisted casey</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0.15131314544675681"/>
          <c:y val="0.21524446878388701"/>
          <c:w val="0.81785526455468427"/>
          <c:h val="0.29046099561112138"/>
        </c:manualLayout>
      </c:layout>
      <c:lineChart>
        <c:grouping val="standard"/>
        <c:varyColors val="0"/>
        <c:ser>
          <c:idx val="0"/>
          <c:order val="0"/>
          <c:tx>
            <c:strRef>
              <c:f>'Vul. Det. Noise - GPT'!$A$68</c:f>
              <c:strCache>
                <c:ptCount val="1"/>
                <c:pt idx="0">
                  <c:v>is vulnerable</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errBars>
            <c:errDir val="y"/>
            <c:errBarType val="both"/>
            <c:errValType val="stdErr"/>
            <c:noEndCap val="0"/>
            <c:spPr>
              <a:noFill/>
              <a:ln w="9525">
                <a:solidFill>
                  <a:schemeClr val="dk1">
                    <a:lumMod val="50000"/>
                    <a:lumOff val="50000"/>
                  </a:schemeClr>
                </a:solidFill>
              </a:ln>
              <a:effectLst/>
            </c:spPr>
          </c:errBars>
          <c:cat>
            <c:numRef>
              <c:f>'Vul. Det. Noise - GPT'!$B$67:$G$67</c:f>
              <c:numCache>
                <c:formatCode>General</c:formatCode>
                <c:ptCount val="6"/>
                <c:pt idx="0">
                  <c:v>0</c:v>
                </c:pt>
                <c:pt idx="1">
                  <c:v>1</c:v>
                </c:pt>
                <c:pt idx="2">
                  <c:v>2</c:v>
                </c:pt>
                <c:pt idx="3">
                  <c:v>3</c:v>
                </c:pt>
                <c:pt idx="4">
                  <c:v>4</c:v>
                </c:pt>
                <c:pt idx="5">
                  <c:v>5</c:v>
                </c:pt>
              </c:numCache>
            </c:numRef>
          </c:cat>
          <c:val>
            <c:numRef>
              <c:f>'Vul. Det. Noise - GPT'!$B$68:$G$68</c:f>
              <c:numCache>
                <c:formatCode>General</c:formatCode>
                <c:ptCount val="6"/>
                <c:pt idx="0">
                  <c:v>99</c:v>
                </c:pt>
                <c:pt idx="1">
                  <c:v>99</c:v>
                </c:pt>
                <c:pt idx="2">
                  <c:v>99</c:v>
                </c:pt>
                <c:pt idx="3">
                  <c:v>99</c:v>
                </c:pt>
                <c:pt idx="4">
                  <c:v>99</c:v>
                </c:pt>
                <c:pt idx="5">
                  <c:v>98</c:v>
                </c:pt>
              </c:numCache>
            </c:numRef>
          </c:val>
          <c:smooth val="0"/>
          <c:extLst>
            <c:ext xmlns:c16="http://schemas.microsoft.com/office/drawing/2014/chart" uri="{C3380CC4-5D6E-409C-BE32-E72D297353CC}">
              <c16:uniqueId val="{00000000-695B-B24A-8B5F-A69D2E060019}"/>
            </c:ext>
          </c:extLst>
        </c:ser>
        <c:ser>
          <c:idx val="1"/>
          <c:order val="1"/>
          <c:tx>
            <c:strRef>
              <c:f>'Vul. Det. Noise - GPT'!$A$69</c:f>
              <c:strCache>
                <c:ptCount val="1"/>
                <c:pt idx="0">
                  <c:v>is security vulnerable</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dLbl>
              <c:idx val="0"/>
              <c:layout>
                <c:manualLayout>
                  <c:x val="-5.9844044853113607E-2"/>
                  <c:y val="-4.4719954489719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5B-B24A-8B5F-A69D2E060019}"/>
                </c:ext>
              </c:extLst>
            </c:dLbl>
            <c:dLbl>
              <c:idx val="1"/>
              <c:layout>
                <c:manualLayout>
                  <c:x val="-5.9844044853113607E-2"/>
                  <c:y val="-4.4719954489719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5B-B24A-8B5F-A69D2E060019}"/>
                </c:ext>
              </c:extLst>
            </c:dLbl>
            <c:dLbl>
              <c:idx val="2"/>
              <c:layout>
                <c:manualLayout>
                  <c:x val="-5.9844044853113655E-2"/>
                  <c:y val="-4.9688838321910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5B-B24A-8B5F-A69D2E060019}"/>
                </c:ext>
              </c:extLst>
            </c:dLbl>
            <c:dLbl>
              <c:idx val="3"/>
              <c:layout>
                <c:manualLayout>
                  <c:x val="-5.9844044853113607E-2"/>
                  <c:y val="-6.45954898184831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95B-B24A-8B5F-A69D2E060019}"/>
                </c:ext>
              </c:extLst>
            </c:dLbl>
            <c:dLbl>
              <c:idx val="4"/>
              <c:layout>
                <c:manualLayout>
                  <c:x val="-5.9844044853113607E-2"/>
                  <c:y val="-6.45954898184831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95B-B24A-8B5F-A69D2E060019}"/>
                </c:ext>
              </c:extLst>
            </c:dLbl>
            <c:dLbl>
              <c:idx val="5"/>
              <c:layout>
                <c:manualLayout>
                  <c:x val="-5.3450210632631091E-2"/>
                  <c:y val="-4.4719954489719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95B-B24A-8B5F-A69D2E0600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errBars>
            <c:errDir val="y"/>
            <c:errBarType val="both"/>
            <c:errValType val="stdErr"/>
            <c:noEndCap val="0"/>
            <c:spPr>
              <a:noFill/>
              <a:ln w="9525">
                <a:solidFill>
                  <a:schemeClr val="dk1">
                    <a:lumMod val="50000"/>
                    <a:lumOff val="50000"/>
                  </a:schemeClr>
                </a:solidFill>
              </a:ln>
              <a:effectLst/>
            </c:spPr>
          </c:errBars>
          <c:cat>
            <c:numRef>
              <c:f>'Vul. Det. Noise - GPT'!$B$67:$G$67</c:f>
              <c:numCache>
                <c:formatCode>General</c:formatCode>
                <c:ptCount val="6"/>
                <c:pt idx="0">
                  <c:v>0</c:v>
                </c:pt>
                <c:pt idx="1">
                  <c:v>1</c:v>
                </c:pt>
                <c:pt idx="2">
                  <c:v>2</c:v>
                </c:pt>
                <c:pt idx="3">
                  <c:v>3</c:v>
                </c:pt>
                <c:pt idx="4">
                  <c:v>4</c:v>
                </c:pt>
                <c:pt idx="5">
                  <c:v>5</c:v>
                </c:pt>
              </c:numCache>
            </c:numRef>
          </c:cat>
          <c:val>
            <c:numRef>
              <c:f>'Vul. Det. Noise - GPT'!$B$69:$G$69</c:f>
              <c:numCache>
                <c:formatCode>General</c:formatCode>
                <c:ptCount val="6"/>
                <c:pt idx="0">
                  <c:v>100</c:v>
                </c:pt>
                <c:pt idx="1">
                  <c:v>100</c:v>
                </c:pt>
                <c:pt idx="2">
                  <c:v>100</c:v>
                </c:pt>
                <c:pt idx="3">
                  <c:v>100</c:v>
                </c:pt>
                <c:pt idx="4">
                  <c:v>100</c:v>
                </c:pt>
                <c:pt idx="5">
                  <c:v>99</c:v>
                </c:pt>
              </c:numCache>
            </c:numRef>
          </c:val>
          <c:smooth val="0"/>
          <c:extLst>
            <c:ext xmlns:c16="http://schemas.microsoft.com/office/drawing/2014/chart" uri="{C3380CC4-5D6E-409C-BE32-E72D297353CC}">
              <c16:uniqueId val="{00000001-695B-B24A-8B5F-A69D2E060019}"/>
            </c:ext>
          </c:extLst>
        </c:ser>
        <c:ser>
          <c:idx val="2"/>
          <c:order val="2"/>
          <c:tx>
            <c:strRef>
              <c:f>'Vul. Det. Noise - GPT'!$A$70</c:f>
              <c:strCache>
                <c:ptCount val="1"/>
                <c:pt idx="0">
                  <c:v>cwe identification</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errBars>
            <c:errDir val="y"/>
            <c:errBarType val="both"/>
            <c:errValType val="stdErr"/>
            <c:noEndCap val="0"/>
            <c:spPr>
              <a:noFill/>
              <a:ln w="9525">
                <a:solidFill>
                  <a:schemeClr val="dk1">
                    <a:lumMod val="50000"/>
                    <a:lumOff val="50000"/>
                  </a:schemeClr>
                </a:solidFill>
              </a:ln>
              <a:effectLst/>
            </c:spPr>
          </c:errBars>
          <c:cat>
            <c:numRef>
              <c:f>'Vul. Det. Noise - GPT'!$B$67:$G$67</c:f>
              <c:numCache>
                <c:formatCode>General</c:formatCode>
                <c:ptCount val="6"/>
                <c:pt idx="0">
                  <c:v>0</c:v>
                </c:pt>
                <c:pt idx="1">
                  <c:v>1</c:v>
                </c:pt>
                <c:pt idx="2">
                  <c:v>2</c:v>
                </c:pt>
                <c:pt idx="3">
                  <c:v>3</c:v>
                </c:pt>
                <c:pt idx="4">
                  <c:v>4</c:v>
                </c:pt>
                <c:pt idx="5">
                  <c:v>5</c:v>
                </c:pt>
              </c:numCache>
            </c:numRef>
          </c:cat>
          <c:val>
            <c:numRef>
              <c:f>'Vul. Det. Noise - GPT'!$B$70:$G$70</c:f>
              <c:numCache>
                <c:formatCode>General</c:formatCode>
                <c:ptCount val="6"/>
                <c:pt idx="0">
                  <c:v>41</c:v>
                </c:pt>
                <c:pt idx="1">
                  <c:v>39</c:v>
                </c:pt>
                <c:pt idx="2">
                  <c:v>39</c:v>
                </c:pt>
                <c:pt idx="3">
                  <c:v>39</c:v>
                </c:pt>
                <c:pt idx="4">
                  <c:v>39</c:v>
                </c:pt>
                <c:pt idx="5">
                  <c:v>37</c:v>
                </c:pt>
              </c:numCache>
            </c:numRef>
          </c:val>
          <c:smooth val="0"/>
          <c:extLst>
            <c:ext xmlns:c16="http://schemas.microsoft.com/office/drawing/2014/chart" uri="{C3380CC4-5D6E-409C-BE32-E72D297353CC}">
              <c16:uniqueId val="{00000002-695B-B24A-8B5F-A69D2E060019}"/>
            </c:ext>
          </c:extLst>
        </c:ser>
        <c:ser>
          <c:idx val="3"/>
          <c:order val="3"/>
          <c:tx>
            <c:strRef>
              <c:f>'Vul. Det. Noise - GPT'!$A$71</c:f>
              <c:strCache>
                <c:ptCount val="1"/>
                <c:pt idx="0">
                  <c:v>severity identification</c:v>
                </c:pt>
              </c:strCache>
            </c:strRef>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dLbl>
              <c:idx val="0"/>
              <c:layout>
                <c:manualLayout>
                  <c:x val="-5.3462629696493971E-2"/>
                  <c:y val="-2.49111339430480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95B-B24A-8B5F-A69D2E060019}"/>
                </c:ext>
              </c:extLst>
            </c:dLbl>
            <c:dLbl>
              <c:idx val="1"/>
              <c:layout>
                <c:manualLayout>
                  <c:x val="-5.3462629696493971E-2"/>
                  <c:y val="-1.99289071544384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95B-B24A-8B5F-A69D2E060019}"/>
                </c:ext>
              </c:extLst>
            </c:dLbl>
            <c:dLbl>
              <c:idx val="2"/>
              <c:layout>
                <c:manualLayout>
                  <c:x val="-5.346262969649402E-2"/>
                  <c:y val="-1.9928907154438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95B-B24A-8B5F-A69D2E060019}"/>
                </c:ext>
              </c:extLst>
            </c:dLbl>
            <c:dLbl>
              <c:idx val="3"/>
              <c:layout>
                <c:manualLayout>
                  <c:x val="-5.3462629696493971E-2"/>
                  <c:y val="-1.9928907154438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95B-B24A-8B5F-A69D2E060019}"/>
                </c:ext>
              </c:extLst>
            </c:dLbl>
            <c:dLbl>
              <c:idx val="4"/>
              <c:layout>
                <c:manualLayout>
                  <c:x val="-5.3462629696494075E-2"/>
                  <c:y val="-1.9928907154438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95B-B24A-8B5F-A69D2E060019}"/>
                </c:ext>
              </c:extLst>
            </c:dLbl>
            <c:dLbl>
              <c:idx val="5"/>
              <c:layout>
                <c:manualLayout>
                  <c:x val="-5.3462629696494075E-2"/>
                  <c:y val="-1.9928907154438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95B-B24A-8B5F-A69D2E0600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errBars>
            <c:errDir val="y"/>
            <c:errBarType val="both"/>
            <c:errValType val="stdErr"/>
            <c:noEndCap val="0"/>
            <c:spPr>
              <a:noFill/>
              <a:ln w="9525">
                <a:solidFill>
                  <a:schemeClr val="dk1">
                    <a:lumMod val="50000"/>
                    <a:lumOff val="50000"/>
                  </a:schemeClr>
                </a:solidFill>
              </a:ln>
              <a:effectLst/>
            </c:spPr>
          </c:errBars>
          <c:cat>
            <c:numRef>
              <c:f>'Vul. Det. Noise - GPT'!$B$67:$G$67</c:f>
              <c:numCache>
                <c:formatCode>General</c:formatCode>
                <c:ptCount val="6"/>
                <c:pt idx="0">
                  <c:v>0</c:v>
                </c:pt>
                <c:pt idx="1">
                  <c:v>1</c:v>
                </c:pt>
                <c:pt idx="2">
                  <c:v>2</c:v>
                </c:pt>
                <c:pt idx="3">
                  <c:v>3</c:v>
                </c:pt>
                <c:pt idx="4">
                  <c:v>4</c:v>
                </c:pt>
                <c:pt idx="5">
                  <c:v>5</c:v>
                </c:pt>
              </c:numCache>
            </c:numRef>
          </c:cat>
          <c:val>
            <c:numRef>
              <c:f>'Vul. Det. Noise - GPT'!$B$71:$G$71</c:f>
              <c:numCache>
                <c:formatCode>General</c:formatCode>
                <c:ptCount val="6"/>
                <c:pt idx="0">
                  <c:v>53</c:v>
                </c:pt>
                <c:pt idx="1">
                  <c:v>48</c:v>
                </c:pt>
                <c:pt idx="2">
                  <c:v>47</c:v>
                </c:pt>
                <c:pt idx="3">
                  <c:v>46</c:v>
                </c:pt>
                <c:pt idx="4">
                  <c:v>46</c:v>
                </c:pt>
                <c:pt idx="5">
                  <c:v>46</c:v>
                </c:pt>
              </c:numCache>
            </c:numRef>
          </c:val>
          <c:smooth val="0"/>
          <c:extLst>
            <c:ext xmlns:c16="http://schemas.microsoft.com/office/drawing/2014/chart" uri="{C3380CC4-5D6E-409C-BE32-E72D297353CC}">
              <c16:uniqueId val="{00000003-695B-B24A-8B5F-A69D2E060019}"/>
            </c:ext>
          </c:extLst>
        </c:ser>
        <c:ser>
          <c:idx val="4"/>
          <c:order val="4"/>
          <c:tx>
            <c:strRef>
              <c:f>'Vul. Det. Noise - GPT'!$A$72</c:f>
              <c:strCache>
                <c:ptCount val="1"/>
                <c:pt idx="0">
                  <c:v>CVSS score (threshold=0)</c:v>
                </c:pt>
              </c:strCache>
            </c:strRef>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errBars>
            <c:errDir val="y"/>
            <c:errBarType val="both"/>
            <c:errValType val="stdErr"/>
            <c:noEndCap val="0"/>
            <c:spPr>
              <a:noFill/>
              <a:ln w="9525">
                <a:solidFill>
                  <a:schemeClr val="dk1">
                    <a:lumMod val="50000"/>
                    <a:lumOff val="50000"/>
                  </a:schemeClr>
                </a:solidFill>
              </a:ln>
              <a:effectLst/>
            </c:spPr>
          </c:errBars>
          <c:cat>
            <c:numRef>
              <c:f>'Vul. Det. Noise - GPT'!$B$67:$G$67</c:f>
              <c:numCache>
                <c:formatCode>General</c:formatCode>
                <c:ptCount val="6"/>
                <c:pt idx="0">
                  <c:v>0</c:v>
                </c:pt>
                <c:pt idx="1">
                  <c:v>1</c:v>
                </c:pt>
                <c:pt idx="2">
                  <c:v>2</c:v>
                </c:pt>
                <c:pt idx="3">
                  <c:v>3</c:v>
                </c:pt>
                <c:pt idx="4">
                  <c:v>4</c:v>
                </c:pt>
                <c:pt idx="5">
                  <c:v>5</c:v>
                </c:pt>
              </c:numCache>
            </c:numRef>
          </c:cat>
          <c:val>
            <c:numRef>
              <c:f>'Vul. Det. Noise - GPT'!$B$72:$G$72</c:f>
              <c:numCache>
                <c:formatCode>General</c:formatCode>
                <c:ptCount val="6"/>
                <c:pt idx="0">
                  <c:v>8</c:v>
                </c:pt>
                <c:pt idx="1">
                  <c:v>7</c:v>
                </c:pt>
                <c:pt idx="2">
                  <c:v>6</c:v>
                </c:pt>
                <c:pt idx="3">
                  <c:v>6</c:v>
                </c:pt>
                <c:pt idx="4">
                  <c:v>6</c:v>
                </c:pt>
                <c:pt idx="5">
                  <c:v>6</c:v>
                </c:pt>
              </c:numCache>
            </c:numRef>
          </c:val>
          <c:smooth val="0"/>
          <c:extLst>
            <c:ext xmlns:c16="http://schemas.microsoft.com/office/drawing/2014/chart" uri="{C3380CC4-5D6E-409C-BE32-E72D297353CC}">
              <c16:uniqueId val="{00000004-695B-B24A-8B5F-A69D2E060019}"/>
            </c:ext>
          </c:extLst>
        </c:ser>
        <c:dLbls>
          <c:dLblPos val="ctr"/>
          <c:showLegendKey val="0"/>
          <c:showVal val="1"/>
          <c:showCatName val="0"/>
          <c:showSerName val="0"/>
          <c:showPercent val="0"/>
          <c:showBubbleSize val="0"/>
        </c:dLbls>
        <c:marker val="1"/>
        <c:smooth val="0"/>
        <c:axId val="405840591"/>
        <c:axId val="406031231"/>
      </c:lineChart>
      <c:catAx>
        <c:axId val="4058405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Number of Noises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406031231"/>
        <c:crosses val="autoZero"/>
        <c:auto val="1"/>
        <c:lblAlgn val="ctr"/>
        <c:lblOffset val="100"/>
        <c:noMultiLvlLbl val="0"/>
      </c:catAx>
      <c:valAx>
        <c:axId val="406031231"/>
        <c:scaling>
          <c:orientation val="minMax"/>
          <c:max val="100"/>
        </c:scaling>
        <c:delete val="0"/>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Number of Correct Predictions</a:t>
                </a:r>
              </a:p>
            </c:rich>
          </c:tx>
          <c:layout>
            <c:manualLayout>
              <c:xMode val="edge"/>
              <c:yMode val="edge"/>
              <c:x val="3.6449279425783659E-2"/>
              <c:y val="2.8119392742168015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solidFill>
              <a:schemeClr val="dk1">
                <a:lumMod val="15000"/>
                <a:lumOff val="85000"/>
              </a:schemeClr>
            </a:solidFill>
            <a:headEnd type="none"/>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05840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BASELINE - GPT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'Vul. Det. Noise - GPT'!$A$60</c:f>
              <c:strCache>
                <c:ptCount val="1"/>
                <c:pt idx="0">
                  <c:v>is vulnerable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'Vul. Det. Noise - GPT'!$B$59:$G$59</c:f>
              <c:numCache>
                <c:formatCode>General</c:formatCode>
                <c:ptCount val="6"/>
                <c:pt idx="0">
                  <c:v>0</c:v>
                </c:pt>
                <c:pt idx="1">
                  <c:v>1</c:v>
                </c:pt>
                <c:pt idx="2">
                  <c:v>2</c:v>
                </c:pt>
                <c:pt idx="3">
                  <c:v>3</c:v>
                </c:pt>
                <c:pt idx="4">
                  <c:v>4</c:v>
                </c:pt>
                <c:pt idx="5">
                  <c:v>5</c:v>
                </c:pt>
              </c:numCache>
            </c:numRef>
          </c:cat>
          <c:val>
            <c:numRef>
              <c:f>'Vul. Det. Noise - GPT'!$B$60:$G$60</c:f>
              <c:numCache>
                <c:formatCode>General</c:formatCode>
                <c:ptCount val="6"/>
                <c:pt idx="0">
                  <c:v>100</c:v>
                </c:pt>
                <c:pt idx="1">
                  <c:v>100</c:v>
                </c:pt>
                <c:pt idx="2">
                  <c:v>100</c:v>
                </c:pt>
                <c:pt idx="3">
                  <c:v>100</c:v>
                </c:pt>
                <c:pt idx="4">
                  <c:v>100</c:v>
                </c:pt>
                <c:pt idx="5">
                  <c:v>100</c:v>
                </c:pt>
              </c:numCache>
            </c:numRef>
          </c:val>
          <c:smooth val="0"/>
          <c:extLst>
            <c:ext xmlns:c16="http://schemas.microsoft.com/office/drawing/2014/chart" uri="{C3380CC4-5D6E-409C-BE32-E72D297353CC}">
              <c16:uniqueId val="{00000000-FD58-7D44-9B1A-01DC4554CCAD}"/>
            </c:ext>
          </c:extLst>
        </c:ser>
        <c:ser>
          <c:idx val="1"/>
          <c:order val="1"/>
          <c:tx>
            <c:strRef>
              <c:f>'Vul. Det. Noise - GPT'!$A$61</c:f>
              <c:strCache>
                <c:ptCount val="1"/>
                <c:pt idx="0">
                  <c:v>is security vulnerable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'Vul. Det. Noise - GPT'!$B$59:$G$59</c:f>
              <c:numCache>
                <c:formatCode>General</c:formatCode>
                <c:ptCount val="6"/>
                <c:pt idx="0">
                  <c:v>0</c:v>
                </c:pt>
                <c:pt idx="1">
                  <c:v>1</c:v>
                </c:pt>
                <c:pt idx="2">
                  <c:v>2</c:v>
                </c:pt>
                <c:pt idx="3">
                  <c:v>3</c:v>
                </c:pt>
                <c:pt idx="4">
                  <c:v>4</c:v>
                </c:pt>
                <c:pt idx="5">
                  <c:v>5</c:v>
                </c:pt>
              </c:numCache>
            </c:numRef>
          </c:cat>
          <c:val>
            <c:numRef>
              <c:f>'Vul. Det. Noise - GPT'!$B$61:$G$61</c:f>
              <c:numCache>
                <c:formatCode>General</c:formatCode>
                <c:ptCount val="6"/>
                <c:pt idx="0">
                  <c:v>99</c:v>
                </c:pt>
                <c:pt idx="1">
                  <c:v>99</c:v>
                </c:pt>
                <c:pt idx="2">
                  <c:v>99</c:v>
                </c:pt>
                <c:pt idx="3">
                  <c:v>99</c:v>
                </c:pt>
                <c:pt idx="4">
                  <c:v>99</c:v>
                </c:pt>
                <c:pt idx="5">
                  <c:v>99</c:v>
                </c:pt>
              </c:numCache>
            </c:numRef>
          </c:val>
          <c:smooth val="0"/>
          <c:extLst>
            <c:ext xmlns:c16="http://schemas.microsoft.com/office/drawing/2014/chart" uri="{C3380CC4-5D6E-409C-BE32-E72D297353CC}">
              <c16:uniqueId val="{00000001-FD58-7D44-9B1A-01DC4554CCAD}"/>
            </c:ext>
          </c:extLst>
        </c:ser>
        <c:ser>
          <c:idx val="2"/>
          <c:order val="2"/>
          <c:tx>
            <c:strRef>
              <c:f>'Vul. Det. Noise - GPT'!$A$62</c:f>
              <c:strCache>
                <c:ptCount val="1"/>
                <c:pt idx="0">
                  <c:v>cwe identification</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'Vul. Det. Noise - GPT'!$B$59:$G$59</c:f>
              <c:numCache>
                <c:formatCode>General</c:formatCode>
                <c:ptCount val="6"/>
                <c:pt idx="0">
                  <c:v>0</c:v>
                </c:pt>
                <c:pt idx="1">
                  <c:v>1</c:v>
                </c:pt>
                <c:pt idx="2">
                  <c:v>2</c:v>
                </c:pt>
                <c:pt idx="3">
                  <c:v>3</c:v>
                </c:pt>
                <c:pt idx="4">
                  <c:v>4</c:v>
                </c:pt>
                <c:pt idx="5">
                  <c:v>5</c:v>
                </c:pt>
              </c:numCache>
            </c:numRef>
          </c:cat>
          <c:val>
            <c:numRef>
              <c:f>'Vul. Det. Noise - GPT'!$B$62:$G$62</c:f>
              <c:numCache>
                <c:formatCode>General</c:formatCode>
                <c:ptCount val="6"/>
                <c:pt idx="0">
                  <c:v>27</c:v>
                </c:pt>
                <c:pt idx="1">
                  <c:v>19</c:v>
                </c:pt>
                <c:pt idx="2">
                  <c:v>21</c:v>
                </c:pt>
                <c:pt idx="3">
                  <c:v>21</c:v>
                </c:pt>
                <c:pt idx="4">
                  <c:v>22</c:v>
                </c:pt>
                <c:pt idx="5">
                  <c:v>19</c:v>
                </c:pt>
              </c:numCache>
            </c:numRef>
          </c:val>
          <c:smooth val="0"/>
          <c:extLst>
            <c:ext xmlns:c16="http://schemas.microsoft.com/office/drawing/2014/chart" uri="{C3380CC4-5D6E-409C-BE32-E72D297353CC}">
              <c16:uniqueId val="{00000002-FD58-7D44-9B1A-01DC4554CCAD}"/>
            </c:ext>
          </c:extLst>
        </c:ser>
        <c:ser>
          <c:idx val="3"/>
          <c:order val="3"/>
          <c:tx>
            <c:strRef>
              <c:f>'Vul. Det. Noise - GPT'!$A$63</c:f>
              <c:strCache>
                <c:ptCount val="1"/>
                <c:pt idx="0">
                  <c:v>severity identification</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'Vul. Det. Noise - GPT'!$B$59:$G$59</c:f>
              <c:numCache>
                <c:formatCode>General</c:formatCode>
                <c:ptCount val="6"/>
                <c:pt idx="0">
                  <c:v>0</c:v>
                </c:pt>
                <c:pt idx="1">
                  <c:v>1</c:v>
                </c:pt>
                <c:pt idx="2">
                  <c:v>2</c:v>
                </c:pt>
                <c:pt idx="3">
                  <c:v>3</c:v>
                </c:pt>
                <c:pt idx="4">
                  <c:v>4</c:v>
                </c:pt>
                <c:pt idx="5">
                  <c:v>5</c:v>
                </c:pt>
              </c:numCache>
            </c:numRef>
          </c:cat>
          <c:val>
            <c:numRef>
              <c:f>'Vul. Det. Noise - GPT'!$B$63:$G$63</c:f>
              <c:numCache>
                <c:formatCode>General</c:formatCode>
                <c:ptCount val="6"/>
                <c:pt idx="0">
                  <c:v>34</c:v>
                </c:pt>
                <c:pt idx="1">
                  <c:v>30</c:v>
                </c:pt>
                <c:pt idx="2">
                  <c:v>30</c:v>
                </c:pt>
                <c:pt idx="3">
                  <c:v>31</c:v>
                </c:pt>
                <c:pt idx="4">
                  <c:v>28</c:v>
                </c:pt>
                <c:pt idx="5">
                  <c:v>29</c:v>
                </c:pt>
              </c:numCache>
            </c:numRef>
          </c:val>
          <c:smooth val="0"/>
          <c:extLst>
            <c:ext xmlns:c16="http://schemas.microsoft.com/office/drawing/2014/chart" uri="{C3380CC4-5D6E-409C-BE32-E72D297353CC}">
              <c16:uniqueId val="{00000003-FD58-7D44-9B1A-01DC4554CCAD}"/>
            </c:ext>
          </c:extLst>
        </c:ser>
        <c:ser>
          <c:idx val="4"/>
          <c:order val="4"/>
          <c:tx>
            <c:strRef>
              <c:f>'Vul. Det. Noise - GPT'!$A$64</c:f>
              <c:strCache>
                <c:ptCount val="1"/>
                <c:pt idx="0">
                  <c:v>CVSS score (threshold=0)</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'Vul. Det. Noise - GPT'!$B$59:$G$59</c:f>
              <c:numCache>
                <c:formatCode>General</c:formatCode>
                <c:ptCount val="6"/>
                <c:pt idx="0">
                  <c:v>0</c:v>
                </c:pt>
                <c:pt idx="1">
                  <c:v>1</c:v>
                </c:pt>
                <c:pt idx="2">
                  <c:v>2</c:v>
                </c:pt>
                <c:pt idx="3">
                  <c:v>3</c:v>
                </c:pt>
                <c:pt idx="4">
                  <c:v>4</c:v>
                </c:pt>
                <c:pt idx="5">
                  <c:v>5</c:v>
                </c:pt>
              </c:numCache>
            </c:numRef>
          </c:cat>
          <c:val>
            <c:numRef>
              <c:f>'Vul. Det. Noise - GPT'!$B$64:$G$64</c:f>
              <c:numCache>
                <c:formatCode>General</c:formatCode>
                <c:ptCount val="6"/>
                <c:pt idx="0">
                  <c:v>4</c:v>
                </c:pt>
                <c:pt idx="1">
                  <c:v>4</c:v>
                </c:pt>
                <c:pt idx="2">
                  <c:v>3</c:v>
                </c:pt>
                <c:pt idx="3">
                  <c:v>4</c:v>
                </c:pt>
                <c:pt idx="4">
                  <c:v>4</c:v>
                </c:pt>
                <c:pt idx="5">
                  <c:v>4</c:v>
                </c:pt>
              </c:numCache>
            </c:numRef>
          </c:val>
          <c:smooth val="0"/>
          <c:extLst>
            <c:ext xmlns:c16="http://schemas.microsoft.com/office/drawing/2014/chart" uri="{C3380CC4-5D6E-409C-BE32-E72D297353CC}">
              <c16:uniqueId val="{00000004-FD58-7D44-9B1A-01DC4554CCAD}"/>
            </c:ext>
          </c:extLst>
        </c:ser>
        <c:dLbls>
          <c:dLblPos val="ctr"/>
          <c:showLegendKey val="0"/>
          <c:showVal val="1"/>
          <c:showCatName val="0"/>
          <c:showSerName val="0"/>
          <c:showPercent val="0"/>
          <c:showBubbleSize val="0"/>
        </c:dLbls>
        <c:smooth val="0"/>
        <c:axId val="352266560"/>
        <c:axId val="352268272"/>
      </c:lineChart>
      <c:catAx>
        <c:axId val="35226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268272"/>
        <c:crosses val="autoZero"/>
        <c:auto val="1"/>
        <c:lblAlgn val="ctr"/>
        <c:lblOffset val="100"/>
        <c:noMultiLvlLbl val="0"/>
      </c:catAx>
      <c:valAx>
        <c:axId val="352268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#Correct Predictions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266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GPT-ASSISTED</a:t>
            </a:r>
            <a:r>
              <a:rPr lang="en-US" baseline="0"/>
              <a:t> CASEY (DATA SIZE: 100)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'Vul. Det. Noise - GPT'!$A$76</c:f>
              <c:strCache>
                <c:ptCount val="1"/>
                <c:pt idx="0">
                  <c:v>is vulnerable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'Vul. Det. Noise - GPT'!$B$75:$G$75</c:f>
              <c:numCache>
                <c:formatCode>General</c:formatCode>
                <c:ptCount val="6"/>
                <c:pt idx="0">
                  <c:v>0</c:v>
                </c:pt>
                <c:pt idx="1">
                  <c:v>1</c:v>
                </c:pt>
                <c:pt idx="2">
                  <c:v>2</c:v>
                </c:pt>
                <c:pt idx="3">
                  <c:v>3</c:v>
                </c:pt>
                <c:pt idx="4">
                  <c:v>4</c:v>
                </c:pt>
                <c:pt idx="5">
                  <c:v>5</c:v>
                </c:pt>
              </c:numCache>
            </c:numRef>
          </c:cat>
          <c:val>
            <c:numRef>
              <c:f>'Vul. Det. Noise - GPT'!$B$76:$G$76</c:f>
              <c:numCache>
                <c:formatCode>General</c:formatCode>
                <c:ptCount val="6"/>
                <c:pt idx="0">
                  <c:v>0</c:v>
                </c:pt>
                <c:pt idx="1">
                  <c:v>0</c:v>
                </c:pt>
                <c:pt idx="2">
                  <c:v>0</c:v>
                </c:pt>
                <c:pt idx="3">
                  <c:v>0</c:v>
                </c:pt>
                <c:pt idx="4">
                  <c:v>0</c:v>
                </c:pt>
                <c:pt idx="5">
                  <c:v>1</c:v>
                </c:pt>
              </c:numCache>
            </c:numRef>
          </c:val>
          <c:smooth val="0"/>
          <c:extLst>
            <c:ext xmlns:c16="http://schemas.microsoft.com/office/drawing/2014/chart" uri="{C3380CC4-5D6E-409C-BE32-E72D297353CC}">
              <c16:uniqueId val="{00000000-B1EB-4446-80AA-7C3050C8ACE5}"/>
            </c:ext>
          </c:extLst>
        </c:ser>
        <c:ser>
          <c:idx val="1"/>
          <c:order val="1"/>
          <c:tx>
            <c:strRef>
              <c:f>'Vul. Det. Noise - GPT'!$A$77</c:f>
              <c:strCache>
                <c:ptCount val="1"/>
                <c:pt idx="0">
                  <c:v>is security vulnerable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'Vul. Det. Noise - GPT'!$B$75:$G$75</c:f>
              <c:numCache>
                <c:formatCode>General</c:formatCode>
                <c:ptCount val="6"/>
                <c:pt idx="0">
                  <c:v>0</c:v>
                </c:pt>
                <c:pt idx="1">
                  <c:v>1</c:v>
                </c:pt>
                <c:pt idx="2">
                  <c:v>2</c:v>
                </c:pt>
                <c:pt idx="3">
                  <c:v>3</c:v>
                </c:pt>
                <c:pt idx="4">
                  <c:v>4</c:v>
                </c:pt>
                <c:pt idx="5">
                  <c:v>5</c:v>
                </c:pt>
              </c:numCache>
            </c:numRef>
          </c:cat>
          <c:val>
            <c:numRef>
              <c:f>'Vul. Det. Noise - GPT'!$B$77:$G$77</c:f>
              <c:numCache>
                <c:formatCode>General</c:formatCode>
                <c:ptCount val="6"/>
                <c:pt idx="0">
                  <c:v>0</c:v>
                </c:pt>
                <c:pt idx="1">
                  <c:v>0</c:v>
                </c:pt>
                <c:pt idx="2">
                  <c:v>0</c:v>
                </c:pt>
                <c:pt idx="3">
                  <c:v>0</c:v>
                </c:pt>
                <c:pt idx="4">
                  <c:v>0</c:v>
                </c:pt>
                <c:pt idx="5">
                  <c:v>1</c:v>
                </c:pt>
              </c:numCache>
            </c:numRef>
          </c:val>
          <c:smooth val="0"/>
          <c:extLst>
            <c:ext xmlns:c16="http://schemas.microsoft.com/office/drawing/2014/chart" uri="{C3380CC4-5D6E-409C-BE32-E72D297353CC}">
              <c16:uniqueId val="{00000001-B1EB-4446-80AA-7C3050C8ACE5}"/>
            </c:ext>
          </c:extLst>
        </c:ser>
        <c:ser>
          <c:idx val="2"/>
          <c:order val="2"/>
          <c:tx>
            <c:strRef>
              <c:f>'Vul. Det. Noise - GPT'!$A$78</c:f>
              <c:strCache>
                <c:ptCount val="1"/>
                <c:pt idx="0">
                  <c:v>cwe identification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'Vul. Det. Noise - GPT'!$B$75:$G$75</c:f>
              <c:numCache>
                <c:formatCode>General</c:formatCode>
                <c:ptCount val="6"/>
                <c:pt idx="0">
                  <c:v>0</c:v>
                </c:pt>
                <c:pt idx="1">
                  <c:v>1</c:v>
                </c:pt>
                <c:pt idx="2">
                  <c:v>2</c:v>
                </c:pt>
                <c:pt idx="3">
                  <c:v>3</c:v>
                </c:pt>
                <c:pt idx="4">
                  <c:v>4</c:v>
                </c:pt>
                <c:pt idx="5">
                  <c:v>5</c:v>
                </c:pt>
              </c:numCache>
            </c:numRef>
          </c:cat>
          <c:val>
            <c:numRef>
              <c:f>'Vul. Det. Noise - GPT'!$B$78:$G$78</c:f>
              <c:numCache>
                <c:formatCode>General</c:formatCode>
                <c:ptCount val="6"/>
                <c:pt idx="0">
                  <c:v>0</c:v>
                </c:pt>
                <c:pt idx="1">
                  <c:v>2</c:v>
                </c:pt>
                <c:pt idx="2">
                  <c:v>2</c:v>
                </c:pt>
                <c:pt idx="3">
                  <c:v>2</c:v>
                </c:pt>
                <c:pt idx="4">
                  <c:v>2</c:v>
                </c:pt>
                <c:pt idx="5">
                  <c:v>4</c:v>
                </c:pt>
              </c:numCache>
            </c:numRef>
          </c:val>
          <c:smooth val="0"/>
          <c:extLst>
            <c:ext xmlns:c16="http://schemas.microsoft.com/office/drawing/2014/chart" uri="{C3380CC4-5D6E-409C-BE32-E72D297353CC}">
              <c16:uniqueId val="{00000002-B1EB-4446-80AA-7C3050C8ACE5}"/>
            </c:ext>
          </c:extLst>
        </c:ser>
        <c:ser>
          <c:idx val="3"/>
          <c:order val="3"/>
          <c:tx>
            <c:strRef>
              <c:f>'Vul. Det. Noise - GPT'!$A$79</c:f>
              <c:strCache>
                <c:ptCount val="1"/>
                <c:pt idx="0">
                  <c:v>severity identification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'Vul. Det. Noise - GPT'!$B$75:$G$75</c:f>
              <c:numCache>
                <c:formatCode>General</c:formatCode>
                <c:ptCount val="6"/>
                <c:pt idx="0">
                  <c:v>0</c:v>
                </c:pt>
                <c:pt idx="1">
                  <c:v>1</c:v>
                </c:pt>
                <c:pt idx="2">
                  <c:v>2</c:v>
                </c:pt>
                <c:pt idx="3">
                  <c:v>3</c:v>
                </c:pt>
                <c:pt idx="4">
                  <c:v>4</c:v>
                </c:pt>
                <c:pt idx="5">
                  <c:v>5</c:v>
                </c:pt>
              </c:numCache>
            </c:numRef>
          </c:cat>
          <c:val>
            <c:numRef>
              <c:f>'Vul. Det. Noise - GPT'!$B$79:$G$79</c:f>
              <c:numCache>
                <c:formatCode>General</c:formatCode>
                <c:ptCount val="6"/>
                <c:pt idx="0">
                  <c:v>0</c:v>
                </c:pt>
                <c:pt idx="1">
                  <c:v>5</c:v>
                </c:pt>
                <c:pt idx="2">
                  <c:v>6</c:v>
                </c:pt>
                <c:pt idx="3">
                  <c:v>7</c:v>
                </c:pt>
                <c:pt idx="4">
                  <c:v>7</c:v>
                </c:pt>
                <c:pt idx="5">
                  <c:v>7</c:v>
                </c:pt>
              </c:numCache>
            </c:numRef>
          </c:val>
          <c:smooth val="0"/>
          <c:extLst>
            <c:ext xmlns:c16="http://schemas.microsoft.com/office/drawing/2014/chart" uri="{C3380CC4-5D6E-409C-BE32-E72D297353CC}">
              <c16:uniqueId val="{00000003-B1EB-4446-80AA-7C3050C8ACE5}"/>
            </c:ext>
          </c:extLst>
        </c:ser>
        <c:ser>
          <c:idx val="4"/>
          <c:order val="4"/>
          <c:tx>
            <c:strRef>
              <c:f>'Vul. Det. Noise - GPT'!$A$80</c:f>
              <c:strCache>
                <c:ptCount val="1"/>
                <c:pt idx="0">
                  <c:v>CVSS score (threshold=0)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'Vul. Det. Noise - GPT'!$B$75:$G$75</c:f>
              <c:numCache>
                <c:formatCode>General</c:formatCode>
                <c:ptCount val="6"/>
                <c:pt idx="0">
                  <c:v>0</c:v>
                </c:pt>
                <c:pt idx="1">
                  <c:v>1</c:v>
                </c:pt>
                <c:pt idx="2">
                  <c:v>2</c:v>
                </c:pt>
                <c:pt idx="3">
                  <c:v>3</c:v>
                </c:pt>
                <c:pt idx="4">
                  <c:v>4</c:v>
                </c:pt>
                <c:pt idx="5">
                  <c:v>5</c:v>
                </c:pt>
              </c:numCache>
            </c:numRef>
          </c:cat>
          <c:val>
            <c:numRef>
              <c:f>'Vul. Det. Noise - GPT'!$B$80:$G$80</c:f>
              <c:numCache>
                <c:formatCode>General</c:formatCode>
                <c:ptCount val="6"/>
                <c:pt idx="0">
                  <c:v>0</c:v>
                </c:pt>
                <c:pt idx="1">
                  <c:v>1</c:v>
                </c:pt>
                <c:pt idx="2">
                  <c:v>2</c:v>
                </c:pt>
                <c:pt idx="3">
                  <c:v>2</c:v>
                </c:pt>
                <c:pt idx="4">
                  <c:v>2</c:v>
                </c:pt>
                <c:pt idx="5">
                  <c:v>2</c:v>
                </c:pt>
              </c:numCache>
            </c:numRef>
          </c:val>
          <c:smooth val="0"/>
          <c:extLst>
            <c:ext xmlns:c16="http://schemas.microsoft.com/office/drawing/2014/chart" uri="{C3380CC4-5D6E-409C-BE32-E72D297353CC}">
              <c16:uniqueId val="{00000004-B1EB-4446-80AA-7C3050C8ACE5}"/>
            </c:ext>
          </c:extLst>
        </c:ser>
        <c:dLbls>
          <c:showLegendKey val="0"/>
          <c:showVal val="0"/>
          <c:showCatName val="0"/>
          <c:showSerName val="0"/>
          <c:showPercent val="0"/>
          <c:showBubbleSize val="0"/>
        </c:dLbls>
        <c:marker val="1"/>
        <c:smooth val="0"/>
        <c:axId val="406644287"/>
        <c:axId val="406645999"/>
      </c:lineChart>
      <c:catAx>
        <c:axId val="40664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45999"/>
        <c:crosses val="autoZero"/>
        <c:auto val="1"/>
        <c:lblAlgn val="ctr"/>
        <c:lblOffset val="100"/>
        <c:noMultiLvlLbl val="0"/>
      </c:catAx>
      <c:valAx>
        <c:axId val="406645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effectLst/>
                  </a:rPr>
                  <a:t>#Incorrect Predictions</a:t>
                </a:r>
                <a:endParaRPr lang="en-US" sz="1000" b="0" i="0" u="none" strike="noStrike" kern="1200" baseline="0">
                  <a:solidFill>
                    <a:sysClr val="windowText" lastClr="000000">
                      <a:lumMod val="65000"/>
                      <a:lumOff val="35000"/>
                    </a:sys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44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LLAMA-assisted casey</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0.20247773872716304"/>
          <c:y val="0.19637933665537263"/>
          <c:w val="0.76720480154075532"/>
          <c:h val="0.31368602942104495"/>
        </c:manualLayout>
      </c:layout>
      <c:lineChart>
        <c:grouping val="standard"/>
        <c:varyColors val="0"/>
        <c:ser>
          <c:idx val="0"/>
          <c:order val="0"/>
          <c:tx>
            <c:strRef>
              <c:f>'Vul. Det. Noise - LLAMA'!$A$68</c:f>
              <c:strCache>
                <c:ptCount val="1"/>
                <c:pt idx="0">
                  <c:v>is vulnerable</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LLAMA'!$B$67:$G$67</c:f>
              <c:numCache>
                <c:formatCode>General</c:formatCode>
                <c:ptCount val="6"/>
                <c:pt idx="0">
                  <c:v>0</c:v>
                </c:pt>
                <c:pt idx="1">
                  <c:v>1</c:v>
                </c:pt>
                <c:pt idx="2">
                  <c:v>2</c:v>
                </c:pt>
                <c:pt idx="3">
                  <c:v>3</c:v>
                </c:pt>
                <c:pt idx="4">
                  <c:v>4</c:v>
                </c:pt>
                <c:pt idx="5">
                  <c:v>5</c:v>
                </c:pt>
              </c:numCache>
            </c:numRef>
          </c:cat>
          <c:val>
            <c:numRef>
              <c:f>'Vul. Det. Noise - LLAMA'!$B$68:$G$68</c:f>
              <c:numCache>
                <c:formatCode>General</c:formatCode>
                <c:ptCount val="6"/>
                <c:pt idx="0">
                  <c:v>100</c:v>
                </c:pt>
                <c:pt idx="1">
                  <c:v>100</c:v>
                </c:pt>
                <c:pt idx="2">
                  <c:v>100</c:v>
                </c:pt>
                <c:pt idx="3">
                  <c:v>100</c:v>
                </c:pt>
                <c:pt idx="4">
                  <c:v>100</c:v>
                </c:pt>
                <c:pt idx="5">
                  <c:v>100</c:v>
                </c:pt>
              </c:numCache>
            </c:numRef>
          </c:val>
          <c:smooth val="0"/>
          <c:extLst>
            <c:ext xmlns:c16="http://schemas.microsoft.com/office/drawing/2014/chart" uri="{C3380CC4-5D6E-409C-BE32-E72D297353CC}">
              <c16:uniqueId val="{00000000-3330-C942-8C64-DBBD70F5AB57}"/>
            </c:ext>
          </c:extLst>
        </c:ser>
        <c:ser>
          <c:idx val="1"/>
          <c:order val="1"/>
          <c:tx>
            <c:strRef>
              <c:f>'Vul. Det. Noise - LLAMA'!$A$69</c:f>
              <c:strCache>
                <c:ptCount val="1"/>
                <c:pt idx="0">
                  <c:v>is security vulnerable</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dLbl>
              <c:idx val="0"/>
              <c:layout>
                <c:manualLayout>
                  <c:x val="-5.9059107483870381E-2"/>
                  <c:y val="-4.97877543496111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30-C942-8C64-DBBD70F5AB57}"/>
                </c:ext>
              </c:extLst>
            </c:dLbl>
            <c:dLbl>
              <c:idx val="1"/>
              <c:layout>
                <c:manualLayout>
                  <c:x val="-5.9059107483870429E-2"/>
                  <c:y val="-4.49305244010787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30-C942-8C64-DBBD70F5AB57}"/>
                </c:ext>
              </c:extLst>
            </c:dLbl>
            <c:dLbl>
              <c:idx val="2"/>
              <c:layout>
                <c:manualLayout>
                  <c:x val="-5.9059107483870381E-2"/>
                  <c:y val="-5.02432630794302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30-C942-8C64-DBBD70F5AB57}"/>
                </c:ext>
              </c:extLst>
            </c:dLbl>
            <c:dLbl>
              <c:idx val="3"/>
              <c:layout>
                <c:manualLayout>
                  <c:x val="-5.9059032010484354E-2"/>
                  <c:y val="-6.018518518518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30-C942-8C64-DBBD70F5AB57}"/>
                </c:ext>
              </c:extLst>
            </c:dLbl>
            <c:dLbl>
              <c:idx val="4"/>
              <c:layout>
                <c:manualLayout>
                  <c:x val="-5.9059032010484354E-2"/>
                  <c:y val="-6.018518518518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30-C942-8C64-DBBD70F5AB57}"/>
                </c:ext>
              </c:extLst>
            </c:dLbl>
            <c:dLbl>
              <c:idx val="5"/>
              <c:layout>
                <c:manualLayout>
                  <c:x val="-5.9059032010484451E-2"/>
                  <c:y val="-6.48148148148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330-C942-8C64-DBBD70F5AB5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LLAMA'!$B$67:$G$67</c:f>
              <c:numCache>
                <c:formatCode>General</c:formatCode>
                <c:ptCount val="6"/>
                <c:pt idx="0">
                  <c:v>0</c:v>
                </c:pt>
                <c:pt idx="1">
                  <c:v>1</c:v>
                </c:pt>
                <c:pt idx="2">
                  <c:v>2</c:v>
                </c:pt>
                <c:pt idx="3">
                  <c:v>3</c:v>
                </c:pt>
                <c:pt idx="4">
                  <c:v>4</c:v>
                </c:pt>
                <c:pt idx="5">
                  <c:v>5</c:v>
                </c:pt>
              </c:numCache>
            </c:numRef>
          </c:cat>
          <c:val>
            <c:numRef>
              <c:f>'Vul. Det. Noise - LLAMA'!$B$69:$G$69</c:f>
              <c:numCache>
                <c:formatCode>General</c:formatCode>
                <c:ptCount val="6"/>
                <c:pt idx="0">
                  <c:v>100</c:v>
                </c:pt>
                <c:pt idx="1">
                  <c:v>100</c:v>
                </c:pt>
                <c:pt idx="2">
                  <c:v>100</c:v>
                </c:pt>
                <c:pt idx="3">
                  <c:v>100</c:v>
                </c:pt>
                <c:pt idx="4">
                  <c:v>100</c:v>
                </c:pt>
                <c:pt idx="5">
                  <c:v>100</c:v>
                </c:pt>
              </c:numCache>
            </c:numRef>
          </c:val>
          <c:smooth val="0"/>
          <c:extLst>
            <c:ext xmlns:c16="http://schemas.microsoft.com/office/drawing/2014/chart" uri="{C3380CC4-5D6E-409C-BE32-E72D297353CC}">
              <c16:uniqueId val="{00000007-3330-C942-8C64-DBBD70F5AB57}"/>
            </c:ext>
          </c:extLst>
        </c:ser>
        <c:ser>
          <c:idx val="2"/>
          <c:order val="2"/>
          <c:tx>
            <c:strRef>
              <c:f>'Vul. Det. Noise - LLAMA'!$A$70</c:f>
              <c:strCache>
                <c:ptCount val="1"/>
                <c:pt idx="0">
                  <c:v>cwe identification</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dLbl>
              <c:idx val="0"/>
              <c:layout>
                <c:manualLayout>
                  <c:x val="-5.2531841984761012E-2"/>
                  <c:y val="-3.95567618118398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330-C942-8C64-DBBD70F5AB57}"/>
                </c:ext>
              </c:extLst>
            </c:dLbl>
            <c:dLbl>
              <c:idx val="1"/>
              <c:layout>
                <c:manualLayout>
                  <c:x val="-5.2961924659735683E-2"/>
                  <c:y val="-1.98727751195985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330-C942-8C64-DBBD70F5AB57}"/>
                </c:ext>
              </c:extLst>
            </c:dLbl>
            <c:dLbl>
              <c:idx val="2"/>
              <c:layout>
                <c:manualLayout>
                  <c:x val="-5.2509939624697924E-2"/>
                  <c:y val="-1.9797257378375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330-C942-8C64-DBBD70F5AB57}"/>
                </c:ext>
              </c:extLst>
            </c:dLbl>
            <c:dLbl>
              <c:idx val="3"/>
              <c:layout>
                <c:manualLayout>
                  <c:x val="-5.250993962469782E-2"/>
                  <c:y val="-1.4847943033781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330-C942-8C64-DBBD70F5AB57}"/>
                </c:ext>
              </c:extLst>
            </c:dLbl>
            <c:dLbl>
              <c:idx val="4"/>
              <c:layout>
                <c:manualLayout>
                  <c:x val="-5.250993962469782E-2"/>
                  <c:y val="-1.4847943033781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330-C942-8C64-DBBD70F5AB57}"/>
                </c:ext>
              </c:extLst>
            </c:dLbl>
            <c:dLbl>
              <c:idx val="5"/>
              <c:layout>
                <c:manualLayout>
                  <c:x val="-5.2509939624697924E-2"/>
                  <c:y val="-1.4847943033781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330-C942-8C64-DBBD70F5AB5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LLAMA'!$B$67:$G$67</c:f>
              <c:numCache>
                <c:formatCode>General</c:formatCode>
                <c:ptCount val="6"/>
                <c:pt idx="0">
                  <c:v>0</c:v>
                </c:pt>
                <c:pt idx="1">
                  <c:v>1</c:v>
                </c:pt>
                <c:pt idx="2">
                  <c:v>2</c:v>
                </c:pt>
                <c:pt idx="3">
                  <c:v>3</c:v>
                </c:pt>
                <c:pt idx="4">
                  <c:v>4</c:v>
                </c:pt>
                <c:pt idx="5">
                  <c:v>5</c:v>
                </c:pt>
              </c:numCache>
            </c:numRef>
          </c:cat>
          <c:val>
            <c:numRef>
              <c:f>'Vul. Det. Noise - LLAMA'!$B$70:$G$70</c:f>
              <c:numCache>
                <c:formatCode>General</c:formatCode>
                <c:ptCount val="6"/>
                <c:pt idx="0">
                  <c:v>32</c:v>
                </c:pt>
                <c:pt idx="1">
                  <c:v>31</c:v>
                </c:pt>
                <c:pt idx="2">
                  <c:v>31</c:v>
                </c:pt>
                <c:pt idx="3">
                  <c:v>31</c:v>
                </c:pt>
                <c:pt idx="4">
                  <c:v>31</c:v>
                </c:pt>
                <c:pt idx="5">
                  <c:v>31</c:v>
                </c:pt>
              </c:numCache>
            </c:numRef>
          </c:val>
          <c:smooth val="0"/>
          <c:extLst>
            <c:ext xmlns:c16="http://schemas.microsoft.com/office/drawing/2014/chart" uri="{C3380CC4-5D6E-409C-BE32-E72D297353CC}">
              <c16:uniqueId val="{00000008-3330-C942-8C64-DBBD70F5AB57}"/>
            </c:ext>
          </c:extLst>
        </c:ser>
        <c:ser>
          <c:idx val="3"/>
          <c:order val="3"/>
          <c:tx>
            <c:strRef>
              <c:f>'Vul. Det. Noise - LLAMA'!$A$71</c:f>
              <c:strCache>
                <c:ptCount val="1"/>
                <c:pt idx="0">
                  <c:v>severity identification</c:v>
                </c:pt>
              </c:strCache>
            </c:strRef>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dLbl>
              <c:idx val="0"/>
              <c:layout>
                <c:manualLayout>
                  <c:x val="-5.2749077130412707E-2"/>
                  <c:y val="-1.889847655853057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330-C942-8C64-DBBD70F5AB5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LLAMA'!$B$67:$G$67</c:f>
              <c:numCache>
                <c:formatCode>General</c:formatCode>
                <c:ptCount val="6"/>
                <c:pt idx="0">
                  <c:v>0</c:v>
                </c:pt>
                <c:pt idx="1">
                  <c:v>1</c:v>
                </c:pt>
                <c:pt idx="2">
                  <c:v>2</c:v>
                </c:pt>
                <c:pt idx="3">
                  <c:v>3</c:v>
                </c:pt>
                <c:pt idx="4">
                  <c:v>4</c:v>
                </c:pt>
                <c:pt idx="5">
                  <c:v>5</c:v>
                </c:pt>
              </c:numCache>
            </c:numRef>
          </c:cat>
          <c:val>
            <c:numRef>
              <c:f>'Vul. Det. Noise - LLAMA'!$B$71:$G$71</c:f>
              <c:numCache>
                <c:formatCode>General</c:formatCode>
                <c:ptCount val="6"/>
                <c:pt idx="0">
                  <c:v>27</c:v>
                </c:pt>
                <c:pt idx="1">
                  <c:v>25</c:v>
                </c:pt>
                <c:pt idx="2">
                  <c:v>21</c:v>
                </c:pt>
                <c:pt idx="3">
                  <c:v>21</c:v>
                </c:pt>
                <c:pt idx="4">
                  <c:v>21</c:v>
                </c:pt>
                <c:pt idx="5">
                  <c:v>17</c:v>
                </c:pt>
              </c:numCache>
            </c:numRef>
          </c:val>
          <c:smooth val="0"/>
          <c:extLst>
            <c:ext xmlns:c16="http://schemas.microsoft.com/office/drawing/2014/chart" uri="{C3380CC4-5D6E-409C-BE32-E72D297353CC}">
              <c16:uniqueId val="{0000000A-3330-C942-8C64-DBBD70F5AB57}"/>
            </c:ext>
          </c:extLst>
        </c:ser>
        <c:ser>
          <c:idx val="4"/>
          <c:order val="4"/>
          <c:tx>
            <c:strRef>
              <c:f>'Vul. Det. Noise - LLAMA'!$A$72</c:f>
              <c:strCache>
                <c:ptCount val="1"/>
                <c:pt idx="0">
                  <c:v>CVSS score (threshold=0)</c:v>
                </c:pt>
              </c:strCache>
            </c:strRef>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dLbl>
              <c:idx val="0"/>
              <c:layout>
                <c:manualLayout>
                  <c:x val="-4.6228582733600705E-2"/>
                  <c:y val="4.949314344593776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330-C942-8C64-DBBD70F5AB5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LLAMA'!$B$67:$G$67</c:f>
              <c:numCache>
                <c:formatCode>General</c:formatCode>
                <c:ptCount val="6"/>
                <c:pt idx="0">
                  <c:v>0</c:v>
                </c:pt>
                <c:pt idx="1">
                  <c:v>1</c:v>
                </c:pt>
                <c:pt idx="2">
                  <c:v>2</c:v>
                </c:pt>
                <c:pt idx="3">
                  <c:v>3</c:v>
                </c:pt>
                <c:pt idx="4">
                  <c:v>4</c:v>
                </c:pt>
                <c:pt idx="5">
                  <c:v>5</c:v>
                </c:pt>
              </c:numCache>
            </c:numRef>
          </c:cat>
          <c:val>
            <c:numRef>
              <c:f>'Vul. Det. Noise - LLAMA'!$B$72:$G$72</c:f>
              <c:numCache>
                <c:formatCode>General</c:formatCode>
                <c:ptCount val="6"/>
                <c:pt idx="0">
                  <c:v>4</c:v>
                </c:pt>
                <c:pt idx="1">
                  <c:v>3</c:v>
                </c:pt>
                <c:pt idx="2">
                  <c:v>3</c:v>
                </c:pt>
                <c:pt idx="3">
                  <c:v>3</c:v>
                </c:pt>
                <c:pt idx="4">
                  <c:v>3</c:v>
                </c:pt>
                <c:pt idx="5">
                  <c:v>3</c:v>
                </c:pt>
              </c:numCache>
            </c:numRef>
          </c:val>
          <c:smooth val="0"/>
          <c:extLst>
            <c:ext xmlns:c16="http://schemas.microsoft.com/office/drawing/2014/chart" uri="{C3380CC4-5D6E-409C-BE32-E72D297353CC}">
              <c16:uniqueId val="{0000000B-3330-C942-8C64-DBBD70F5AB57}"/>
            </c:ext>
          </c:extLst>
        </c:ser>
        <c:dLbls>
          <c:dLblPos val="ctr"/>
          <c:showLegendKey val="0"/>
          <c:showVal val="1"/>
          <c:showCatName val="0"/>
          <c:showSerName val="0"/>
          <c:showPercent val="0"/>
          <c:showBubbleSize val="0"/>
        </c:dLbls>
        <c:marker val="1"/>
        <c:smooth val="0"/>
        <c:axId val="1831606544"/>
        <c:axId val="2043810544"/>
      </c:lineChart>
      <c:catAx>
        <c:axId val="183160654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Nu</a:t>
                </a:r>
                <a:r>
                  <a:rPr lang="en-US" baseline="0"/>
                  <a:t>mber of Noises</a:t>
                </a: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2043810544"/>
        <c:crosses val="autoZero"/>
        <c:auto val="1"/>
        <c:lblAlgn val="ctr"/>
        <c:lblOffset val="100"/>
        <c:noMultiLvlLbl val="0"/>
      </c:catAx>
      <c:valAx>
        <c:axId val="2043810544"/>
        <c:scaling>
          <c:orientation val="minMax"/>
          <c:max val="100"/>
        </c:scaling>
        <c:delete val="0"/>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Number of Correct Predictions</a:t>
                </a:r>
              </a:p>
            </c:rich>
          </c:tx>
          <c:layout>
            <c:manualLayout>
              <c:xMode val="edge"/>
              <c:yMode val="edge"/>
              <c:x val="9.5071313952552527E-2"/>
              <c:y val="4.5805208250865606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solidFill>
              <a:schemeClr val="dk1">
                <a:lumMod val="15000"/>
                <a:lumOff val="85000"/>
              </a:schemeClr>
            </a:solidFill>
            <a:headEnd type="none"/>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31606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BASELINE - LLAMA</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lineChart>
        <c:grouping val="standard"/>
        <c:varyColors val="0"/>
        <c:ser>
          <c:idx val="0"/>
          <c:order val="0"/>
          <c:tx>
            <c:strRef>
              <c:f>'Vul. Det. Noise - LLAMA'!$A$60</c:f>
              <c:strCache>
                <c:ptCount val="1"/>
                <c:pt idx="0">
                  <c:v>is vulnerable</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LLAMA'!$B$59:$G$59</c:f>
              <c:numCache>
                <c:formatCode>General</c:formatCode>
                <c:ptCount val="6"/>
                <c:pt idx="0">
                  <c:v>0</c:v>
                </c:pt>
                <c:pt idx="1">
                  <c:v>1</c:v>
                </c:pt>
                <c:pt idx="2">
                  <c:v>2</c:v>
                </c:pt>
                <c:pt idx="3">
                  <c:v>3</c:v>
                </c:pt>
                <c:pt idx="4">
                  <c:v>4</c:v>
                </c:pt>
                <c:pt idx="5">
                  <c:v>5</c:v>
                </c:pt>
              </c:numCache>
            </c:numRef>
          </c:cat>
          <c:val>
            <c:numRef>
              <c:f>'Vul. Det. Noise - LLAMA'!$B$60:$G$60</c:f>
              <c:numCache>
                <c:formatCode>General</c:formatCode>
                <c:ptCount val="6"/>
                <c:pt idx="0">
                  <c:v>99</c:v>
                </c:pt>
                <c:pt idx="1">
                  <c:v>99</c:v>
                </c:pt>
                <c:pt idx="2">
                  <c:v>99</c:v>
                </c:pt>
                <c:pt idx="3">
                  <c:v>99</c:v>
                </c:pt>
                <c:pt idx="4">
                  <c:v>99</c:v>
                </c:pt>
                <c:pt idx="5">
                  <c:v>99</c:v>
                </c:pt>
              </c:numCache>
            </c:numRef>
          </c:val>
          <c:smooth val="0"/>
          <c:extLst>
            <c:ext xmlns:c16="http://schemas.microsoft.com/office/drawing/2014/chart" uri="{C3380CC4-5D6E-409C-BE32-E72D297353CC}">
              <c16:uniqueId val="{00000000-6F66-944A-9D97-764B3287E724}"/>
            </c:ext>
          </c:extLst>
        </c:ser>
        <c:ser>
          <c:idx val="1"/>
          <c:order val="1"/>
          <c:tx>
            <c:strRef>
              <c:f>'Vul. Det. Noise - LLAMA'!$A$61</c:f>
              <c:strCache>
                <c:ptCount val="1"/>
                <c:pt idx="0">
                  <c:v>is security vulnerable</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LLAMA'!$B$59:$G$59</c:f>
              <c:numCache>
                <c:formatCode>General</c:formatCode>
                <c:ptCount val="6"/>
                <c:pt idx="0">
                  <c:v>0</c:v>
                </c:pt>
                <c:pt idx="1">
                  <c:v>1</c:v>
                </c:pt>
                <c:pt idx="2">
                  <c:v>2</c:v>
                </c:pt>
                <c:pt idx="3">
                  <c:v>3</c:v>
                </c:pt>
                <c:pt idx="4">
                  <c:v>4</c:v>
                </c:pt>
                <c:pt idx="5">
                  <c:v>5</c:v>
                </c:pt>
              </c:numCache>
            </c:numRef>
          </c:cat>
          <c:val>
            <c:numRef>
              <c:f>'Vul. Det. Noise - LLAMA'!$B$61:$G$61</c:f>
              <c:numCache>
                <c:formatCode>General</c:formatCode>
                <c:ptCount val="6"/>
                <c:pt idx="0">
                  <c:v>99</c:v>
                </c:pt>
                <c:pt idx="1">
                  <c:v>99</c:v>
                </c:pt>
                <c:pt idx="2">
                  <c:v>99</c:v>
                </c:pt>
                <c:pt idx="3">
                  <c:v>99</c:v>
                </c:pt>
                <c:pt idx="4">
                  <c:v>99</c:v>
                </c:pt>
                <c:pt idx="5">
                  <c:v>99</c:v>
                </c:pt>
              </c:numCache>
            </c:numRef>
          </c:val>
          <c:smooth val="0"/>
          <c:extLst>
            <c:ext xmlns:c16="http://schemas.microsoft.com/office/drawing/2014/chart" uri="{C3380CC4-5D6E-409C-BE32-E72D297353CC}">
              <c16:uniqueId val="{00000001-6F66-944A-9D97-764B3287E724}"/>
            </c:ext>
          </c:extLst>
        </c:ser>
        <c:ser>
          <c:idx val="2"/>
          <c:order val="2"/>
          <c:tx>
            <c:strRef>
              <c:f>'Vul. Det. Noise - LLAMA'!$A$62</c:f>
              <c:strCache>
                <c:ptCount val="1"/>
                <c:pt idx="0">
                  <c:v>cwe identification</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LLAMA'!$B$59:$G$59</c:f>
              <c:numCache>
                <c:formatCode>General</c:formatCode>
                <c:ptCount val="6"/>
                <c:pt idx="0">
                  <c:v>0</c:v>
                </c:pt>
                <c:pt idx="1">
                  <c:v>1</c:v>
                </c:pt>
                <c:pt idx="2">
                  <c:v>2</c:v>
                </c:pt>
                <c:pt idx="3">
                  <c:v>3</c:v>
                </c:pt>
                <c:pt idx="4">
                  <c:v>4</c:v>
                </c:pt>
                <c:pt idx="5">
                  <c:v>5</c:v>
                </c:pt>
              </c:numCache>
            </c:numRef>
          </c:cat>
          <c:val>
            <c:numRef>
              <c:f>'Vul. Det. Noise - LLAMA'!$B$62:$G$62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6F66-944A-9D97-764B3287E724}"/>
            </c:ext>
          </c:extLst>
        </c:ser>
        <c:ser>
          <c:idx val="3"/>
          <c:order val="3"/>
          <c:tx>
            <c:strRef>
              <c:f>'Vul. Det. Noise - LLAMA'!$A$63</c:f>
              <c:strCache>
                <c:ptCount val="1"/>
                <c:pt idx="0">
                  <c:v>severity identification</c:v>
                </c:pt>
              </c:strCache>
            </c:strRef>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LLAMA'!$B$59:$G$59</c:f>
              <c:numCache>
                <c:formatCode>General</c:formatCode>
                <c:ptCount val="6"/>
                <c:pt idx="0">
                  <c:v>0</c:v>
                </c:pt>
                <c:pt idx="1">
                  <c:v>1</c:v>
                </c:pt>
                <c:pt idx="2">
                  <c:v>2</c:v>
                </c:pt>
                <c:pt idx="3">
                  <c:v>3</c:v>
                </c:pt>
                <c:pt idx="4">
                  <c:v>4</c:v>
                </c:pt>
                <c:pt idx="5">
                  <c:v>5</c:v>
                </c:pt>
              </c:numCache>
            </c:numRef>
          </c:cat>
          <c:val>
            <c:numRef>
              <c:f>'Vul. Det. Noise - LLAMA'!$B$63:$G$63</c:f>
              <c:numCache>
                <c:formatCode>General</c:formatCode>
                <c:ptCount val="6"/>
                <c:pt idx="0">
                  <c:v>45</c:v>
                </c:pt>
                <c:pt idx="1">
                  <c:v>38</c:v>
                </c:pt>
                <c:pt idx="2">
                  <c:v>38</c:v>
                </c:pt>
                <c:pt idx="3">
                  <c:v>38</c:v>
                </c:pt>
                <c:pt idx="4">
                  <c:v>36</c:v>
                </c:pt>
                <c:pt idx="5">
                  <c:v>36</c:v>
                </c:pt>
              </c:numCache>
            </c:numRef>
          </c:val>
          <c:smooth val="0"/>
          <c:extLst>
            <c:ext xmlns:c16="http://schemas.microsoft.com/office/drawing/2014/chart" uri="{C3380CC4-5D6E-409C-BE32-E72D297353CC}">
              <c16:uniqueId val="{00000003-6F66-944A-9D97-764B3287E724}"/>
            </c:ext>
          </c:extLst>
        </c:ser>
        <c:ser>
          <c:idx val="4"/>
          <c:order val="4"/>
          <c:tx>
            <c:strRef>
              <c:f>'Vul. Det. Noise - LLAMA'!$A$64</c:f>
              <c:strCache>
                <c:ptCount val="1"/>
                <c:pt idx="0">
                  <c:v>CVSS score (threshold=0)</c:v>
                </c:pt>
              </c:strCache>
            </c:strRef>
          </c:tx>
          <c:spPr>
            <a:ln w="19050" cap="rnd" cmpd="sng" algn="ctr">
              <a:solidFill>
                <a:schemeClr val="accent5">
                  <a:shade val="95000"/>
                  <a:satMod val="105000"/>
                </a:schemeClr>
              </a:solidFill>
              <a:round/>
            </a:ln>
            <a:effectLst/>
          </c:spPr>
          <c:marker>
            <c:symbol val="circle"/>
            <c:size val="17"/>
            <c:spPr>
              <a:solidFill>
                <a:schemeClr val="lt1"/>
              </a:solidFill>
              <a:ln>
                <a:noFill/>
              </a:ln>
              <a:effectLst/>
            </c:spPr>
          </c:marker>
          <c:dLbls>
            <c:dLbl>
              <c:idx val="0"/>
              <c:layout>
                <c:manualLayout>
                  <c:x val="-4.6576606525305972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66-944A-9D97-764B3287E724}"/>
                </c:ext>
              </c:extLst>
            </c:dLbl>
            <c:dLbl>
              <c:idx val="1"/>
              <c:layout>
                <c:manualLayout>
                  <c:x val="-4.6576606525305944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F66-944A-9D97-764B3287E724}"/>
                </c:ext>
              </c:extLst>
            </c:dLbl>
            <c:dLbl>
              <c:idx val="2"/>
              <c:layout>
                <c:manualLayout>
                  <c:x val="-4.6576606525306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66-944A-9D97-764B3287E724}"/>
                </c:ext>
              </c:extLst>
            </c:dLbl>
            <c:dLbl>
              <c:idx val="3"/>
              <c:layout>
                <c:manualLayout>
                  <c:x val="-4.6576606525305944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F66-944A-9D97-764B3287E724}"/>
                </c:ext>
              </c:extLst>
            </c:dLbl>
            <c:dLbl>
              <c:idx val="4"/>
              <c:layout>
                <c:manualLayout>
                  <c:x val="-4.6576606525306048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F66-944A-9D97-764B3287E724}"/>
                </c:ext>
              </c:extLst>
            </c:dLbl>
            <c:dLbl>
              <c:idx val="5"/>
              <c:layout>
                <c:manualLayout>
                  <c:x val="-4.6576606525306048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F66-944A-9D97-764B3287E72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'Vul. Det. Noise - LLAMA'!$B$59:$G$59</c:f>
              <c:numCache>
                <c:formatCode>General</c:formatCode>
                <c:ptCount val="6"/>
                <c:pt idx="0">
                  <c:v>0</c:v>
                </c:pt>
                <c:pt idx="1">
                  <c:v>1</c:v>
                </c:pt>
                <c:pt idx="2">
                  <c:v>2</c:v>
                </c:pt>
                <c:pt idx="3">
                  <c:v>3</c:v>
                </c:pt>
                <c:pt idx="4">
                  <c:v>4</c:v>
                </c:pt>
                <c:pt idx="5">
                  <c:v>5</c:v>
                </c:pt>
              </c:numCache>
            </c:numRef>
          </c:cat>
          <c:val>
            <c:numRef>
              <c:f>'Vul. Det. Noise - LLAMA'!$B$64:$G$64</c:f>
              <c:numCache>
                <c:formatCode>General</c:formatCode>
                <c:ptCount val="6"/>
                <c:pt idx="0">
                  <c:v>3</c:v>
                </c:pt>
                <c:pt idx="1">
                  <c:v>2</c:v>
                </c:pt>
                <c:pt idx="2">
                  <c:v>2</c:v>
                </c:pt>
                <c:pt idx="3">
                  <c:v>3</c:v>
                </c:pt>
                <c:pt idx="4">
                  <c:v>3</c:v>
                </c:pt>
                <c:pt idx="5">
                  <c:v>3</c:v>
                </c:pt>
              </c:numCache>
            </c:numRef>
          </c:val>
          <c:smooth val="0"/>
          <c:extLst>
            <c:ext xmlns:c16="http://schemas.microsoft.com/office/drawing/2014/chart" uri="{C3380CC4-5D6E-409C-BE32-E72D297353CC}">
              <c16:uniqueId val="{0000000A-6F66-944A-9D97-764B3287E724}"/>
            </c:ext>
          </c:extLst>
        </c:ser>
        <c:dLbls>
          <c:dLblPos val="ctr"/>
          <c:showLegendKey val="0"/>
          <c:showVal val="1"/>
          <c:showCatName val="0"/>
          <c:showSerName val="0"/>
          <c:showPercent val="0"/>
          <c:showBubbleSize val="0"/>
        </c:dLbls>
        <c:marker val="1"/>
        <c:smooth val="0"/>
        <c:axId val="230311887"/>
        <c:axId val="1597034847"/>
      </c:lineChart>
      <c:catAx>
        <c:axId val="23031188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597034847"/>
        <c:crosses val="autoZero"/>
        <c:auto val="1"/>
        <c:lblAlgn val="ctr"/>
        <c:lblOffset val="100"/>
        <c:noMultiLvlLbl val="0"/>
      </c:catAx>
      <c:valAx>
        <c:axId val="1597034847"/>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sz="900" b="0" i="0" u="none" strike="noStrike" kern="1200" baseline="0">
                    <a:solidFill>
                      <a:sysClr val="windowText" lastClr="000000">
                        <a:lumMod val="65000"/>
                        <a:lumOff val="35000"/>
                      </a:sysClr>
                    </a:solidFill>
                  </a:rPr>
                  <a:t>#Correct Predictions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30311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LLAMA-ASSISTED</a:t>
            </a:r>
            <a:r>
              <a:rPr lang="en-US" baseline="0"/>
              <a:t> CASEY (DATA SIZE: 100)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'Vul. Det. Noise - LLAMA'!$A$76</c:f>
              <c:strCache>
                <c:ptCount val="1"/>
                <c:pt idx="0">
                  <c:v>is vulnerable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'Vul. Det. Noise - LLAMA'!$B$75:$G$75</c:f>
              <c:numCache>
                <c:formatCode>General</c:formatCode>
                <c:ptCount val="6"/>
                <c:pt idx="0">
                  <c:v>0</c:v>
                </c:pt>
                <c:pt idx="1">
                  <c:v>1</c:v>
                </c:pt>
                <c:pt idx="2">
                  <c:v>2</c:v>
                </c:pt>
                <c:pt idx="3">
                  <c:v>3</c:v>
                </c:pt>
                <c:pt idx="4">
                  <c:v>4</c:v>
                </c:pt>
                <c:pt idx="5">
                  <c:v>5</c:v>
                </c:pt>
              </c:numCache>
            </c:numRef>
          </c:cat>
          <c:val>
            <c:numRef>
              <c:f>'Vul. Det. Noise - LLAMA'!$B$76:$G$76</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21BE-6D45-9D02-FBADE9B4AD29}"/>
            </c:ext>
          </c:extLst>
        </c:ser>
        <c:ser>
          <c:idx val="1"/>
          <c:order val="1"/>
          <c:tx>
            <c:strRef>
              <c:f>'Vul. Det. Noise - LLAMA'!$A$77</c:f>
              <c:strCache>
                <c:ptCount val="1"/>
                <c:pt idx="0">
                  <c:v>is security vulnerable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'Vul. Det. Noise - LLAMA'!$B$75:$G$75</c:f>
              <c:numCache>
                <c:formatCode>General</c:formatCode>
                <c:ptCount val="6"/>
                <c:pt idx="0">
                  <c:v>0</c:v>
                </c:pt>
                <c:pt idx="1">
                  <c:v>1</c:v>
                </c:pt>
                <c:pt idx="2">
                  <c:v>2</c:v>
                </c:pt>
                <c:pt idx="3">
                  <c:v>3</c:v>
                </c:pt>
                <c:pt idx="4">
                  <c:v>4</c:v>
                </c:pt>
                <c:pt idx="5">
                  <c:v>5</c:v>
                </c:pt>
              </c:numCache>
            </c:numRef>
          </c:cat>
          <c:val>
            <c:numRef>
              <c:f>'Vul. Det. Noise - LLAMA'!$B$77:$G$77</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1-21BE-6D45-9D02-FBADE9B4AD29}"/>
            </c:ext>
          </c:extLst>
        </c:ser>
        <c:ser>
          <c:idx val="2"/>
          <c:order val="2"/>
          <c:tx>
            <c:strRef>
              <c:f>'Vul. Det. Noise - LLAMA'!$A$78</c:f>
              <c:strCache>
                <c:ptCount val="1"/>
                <c:pt idx="0">
                  <c:v>cwe identification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'Vul. Det. Noise - LLAMA'!$B$75:$G$75</c:f>
              <c:numCache>
                <c:formatCode>General</c:formatCode>
                <c:ptCount val="6"/>
                <c:pt idx="0">
                  <c:v>0</c:v>
                </c:pt>
                <c:pt idx="1">
                  <c:v>1</c:v>
                </c:pt>
                <c:pt idx="2">
                  <c:v>2</c:v>
                </c:pt>
                <c:pt idx="3">
                  <c:v>3</c:v>
                </c:pt>
                <c:pt idx="4">
                  <c:v>4</c:v>
                </c:pt>
                <c:pt idx="5">
                  <c:v>5</c:v>
                </c:pt>
              </c:numCache>
            </c:numRef>
          </c:cat>
          <c:val>
            <c:numRef>
              <c:f>'Vul. Det. Noise - LLAMA'!$B$78:$G$78</c:f>
              <c:numCache>
                <c:formatCode>General</c:formatCode>
                <c:ptCount val="6"/>
                <c:pt idx="0">
                  <c:v>0</c:v>
                </c:pt>
                <c:pt idx="1">
                  <c:v>1</c:v>
                </c:pt>
                <c:pt idx="2">
                  <c:v>1</c:v>
                </c:pt>
                <c:pt idx="3">
                  <c:v>1</c:v>
                </c:pt>
                <c:pt idx="4">
                  <c:v>1</c:v>
                </c:pt>
                <c:pt idx="5">
                  <c:v>1</c:v>
                </c:pt>
              </c:numCache>
            </c:numRef>
          </c:val>
          <c:smooth val="0"/>
          <c:extLst>
            <c:ext xmlns:c16="http://schemas.microsoft.com/office/drawing/2014/chart" uri="{C3380CC4-5D6E-409C-BE32-E72D297353CC}">
              <c16:uniqueId val="{00000002-21BE-6D45-9D02-FBADE9B4AD29}"/>
            </c:ext>
          </c:extLst>
        </c:ser>
        <c:ser>
          <c:idx val="3"/>
          <c:order val="3"/>
          <c:tx>
            <c:strRef>
              <c:f>'Vul. Det. Noise - LLAMA'!$A$79</c:f>
              <c:strCache>
                <c:ptCount val="1"/>
                <c:pt idx="0">
                  <c:v>severity identification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'Vul. Det. Noise - LLAMA'!$B$75:$G$75</c:f>
              <c:numCache>
                <c:formatCode>General</c:formatCode>
                <c:ptCount val="6"/>
                <c:pt idx="0">
                  <c:v>0</c:v>
                </c:pt>
                <c:pt idx="1">
                  <c:v>1</c:v>
                </c:pt>
                <c:pt idx="2">
                  <c:v>2</c:v>
                </c:pt>
                <c:pt idx="3">
                  <c:v>3</c:v>
                </c:pt>
                <c:pt idx="4">
                  <c:v>4</c:v>
                </c:pt>
                <c:pt idx="5">
                  <c:v>5</c:v>
                </c:pt>
              </c:numCache>
            </c:numRef>
          </c:cat>
          <c:val>
            <c:numRef>
              <c:f>'Vul. Det. Noise - LLAMA'!$B$79:$G$79</c:f>
              <c:numCache>
                <c:formatCode>General</c:formatCode>
                <c:ptCount val="6"/>
                <c:pt idx="0">
                  <c:v>0</c:v>
                </c:pt>
                <c:pt idx="1">
                  <c:v>2</c:v>
                </c:pt>
                <c:pt idx="2">
                  <c:v>6</c:v>
                </c:pt>
                <c:pt idx="3">
                  <c:v>6</c:v>
                </c:pt>
                <c:pt idx="4">
                  <c:v>6</c:v>
                </c:pt>
                <c:pt idx="5">
                  <c:v>10</c:v>
                </c:pt>
              </c:numCache>
            </c:numRef>
          </c:val>
          <c:smooth val="0"/>
          <c:extLst>
            <c:ext xmlns:c16="http://schemas.microsoft.com/office/drawing/2014/chart" uri="{C3380CC4-5D6E-409C-BE32-E72D297353CC}">
              <c16:uniqueId val="{00000003-21BE-6D45-9D02-FBADE9B4AD29}"/>
            </c:ext>
          </c:extLst>
        </c:ser>
        <c:ser>
          <c:idx val="4"/>
          <c:order val="4"/>
          <c:tx>
            <c:strRef>
              <c:f>'Vul. Det. Noise - LLAMA'!$A$80</c:f>
              <c:strCache>
                <c:ptCount val="1"/>
                <c:pt idx="0">
                  <c:v>CVSS score (threshold=0)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'Vul. Det. Noise - LLAMA'!$B$75:$G$75</c:f>
              <c:numCache>
                <c:formatCode>General</c:formatCode>
                <c:ptCount val="6"/>
                <c:pt idx="0">
                  <c:v>0</c:v>
                </c:pt>
                <c:pt idx="1">
                  <c:v>1</c:v>
                </c:pt>
                <c:pt idx="2">
                  <c:v>2</c:v>
                </c:pt>
                <c:pt idx="3">
                  <c:v>3</c:v>
                </c:pt>
                <c:pt idx="4">
                  <c:v>4</c:v>
                </c:pt>
                <c:pt idx="5">
                  <c:v>5</c:v>
                </c:pt>
              </c:numCache>
            </c:numRef>
          </c:cat>
          <c:val>
            <c:numRef>
              <c:f>'Vul. Det. Noise - LLAMA'!$B$80:$G$80</c:f>
              <c:numCache>
                <c:formatCode>General</c:formatCode>
                <c:ptCount val="6"/>
                <c:pt idx="0">
                  <c:v>0</c:v>
                </c:pt>
                <c:pt idx="1">
                  <c:v>1</c:v>
                </c:pt>
                <c:pt idx="2">
                  <c:v>1</c:v>
                </c:pt>
                <c:pt idx="3">
                  <c:v>1</c:v>
                </c:pt>
                <c:pt idx="4">
                  <c:v>1</c:v>
                </c:pt>
                <c:pt idx="5">
                  <c:v>1</c:v>
                </c:pt>
              </c:numCache>
            </c:numRef>
          </c:val>
          <c:smooth val="0"/>
          <c:extLst>
            <c:ext xmlns:c16="http://schemas.microsoft.com/office/drawing/2014/chart" uri="{C3380CC4-5D6E-409C-BE32-E72D297353CC}">
              <c16:uniqueId val="{00000004-21BE-6D45-9D02-FBADE9B4AD29}"/>
            </c:ext>
          </c:extLst>
        </c:ser>
        <c:dLbls>
          <c:showLegendKey val="0"/>
          <c:showVal val="0"/>
          <c:showCatName val="0"/>
          <c:showSerName val="0"/>
          <c:showPercent val="0"/>
          <c:showBubbleSize val="0"/>
        </c:dLbls>
        <c:marker val="1"/>
        <c:smooth val="0"/>
        <c:axId val="406719855"/>
        <c:axId val="406721567"/>
      </c:lineChart>
      <c:catAx>
        <c:axId val="40671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21567"/>
        <c:crosses val="autoZero"/>
        <c:auto val="1"/>
        <c:lblAlgn val="ctr"/>
        <c:lblOffset val="100"/>
        <c:noMultiLvlLbl val="0"/>
      </c:catAx>
      <c:valAx>
        <c:axId val="406721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#Incorrect Predictions</a:t>
                </a:r>
                <a:endParaRPr lang="en-US" sz="1000" b="0" i="0" u="none" strike="noStrike" kern="1200" baseline="0">
                  <a:solidFill>
                    <a:sysClr val="windowText" lastClr="000000">
                      <a:lumMod val="65000"/>
                      <a:lumOff val="35000"/>
                    </a:sys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19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CASEY Vulnerability Detection (GPT-Assisted)</a:t>
            </a:r>
          </a:p>
        </c:rich>
      </c:tx>
      <c:layout>
        <c:manualLayout>
          <c:xMode val="edge"/>
          <c:yMode val="edge"/>
          <c:x val="0.16569605531587753"/>
          <c:y val="1.8696356087559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06052702845525"/>
          <c:y val="0.22945103008457157"/>
          <c:w val="0.80194600641608504"/>
          <c:h val="0.46120156475251067"/>
        </c:manualLayout>
      </c:layout>
      <c:barChart>
        <c:barDir val="col"/>
        <c:grouping val="clustered"/>
        <c:varyColors val="0"/>
        <c:ser>
          <c:idx val="0"/>
          <c:order val="0"/>
          <c:tx>
            <c:v>Vanilla Model</c:v>
          </c:tx>
          <c:spPr>
            <a:solidFill>
              <a:schemeClr val="accent1"/>
            </a:solidFill>
            <a:ln>
              <a:noFill/>
            </a:ln>
            <a:effectLst/>
          </c:spPr>
          <c:invertIfNegative val="0"/>
          <c:dLbls>
            <c:dLbl>
              <c:idx val="0"/>
              <c:layout>
                <c:manualLayout>
                  <c:x val="-2.2179962892223501E-2"/>
                  <c:y val="-4.76160660356100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A0-444F-8722-D2E2F166BC92}"/>
                </c:ext>
              </c:extLst>
            </c:dLbl>
            <c:dLbl>
              <c:idx val="1"/>
              <c:layout>
                <c:manualLayout>
                  <c:x val="-3.60424396998632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A0-444F-8722-D2E2F166BC92}"/>
                </c:ext>
              </c:extLst>
            </c:dLbl>
            <c:dLbl>
              <c:idx val="2"/>
              <c:layout>
                <c:manualLayout>
                  <c:x val="-1.940746753069556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A0-444F-8722-D2E2F166BC92}"/>
                </c:ext>
              </c:extLst>
            </c:dLbl>
            <c:dLbl>
              <c:idx val="3"/>
              <c:layout>
                <c:manualLayout>
                  <c:x val="-2.4952458253751437E-2"/>
                  <c:y val="9.52321320712201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A0-444F-8722-D2E2F166BC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Plots'!$C$3:$C$6</c:f>
              <c:strCache>
                <c:ptCount val="4"/>
                <c:pt idx="0">
                  <c:v>Description + File</c:v>
                </c:pt>
                <c:pt idx="1">
                  <c:v>Description + Method</c:v>
                </c:pt>
                <c:pt idx="2">
                  <c:v>Description + Hunk</c:v>
                </c:pt>
                <c:pt idx="3">
                  <c:v>Description</c:v>
                </c:pt>
              </c:strCache>
            </c:strRef>
          </c:cat>
          <c:val>
            <c:numRef>
              <c:f>'GPT4o Plots'!$D$3:$D$6</c:f>
              <c:numCache>
                <c:formatCode>0.00</c:formatCode>
                <c:ptCount val="4"/>
                <c:pt idx="0">
                  <c:v>100</c:v>
                </c:pt>
                <c:pt idx="1">
                  <c:v>100</c:v>
                </c:pt>
                <c:pt idx="2">
                  <c:v>99.695121951219505</c:v>
                </c:pt>
                <c:pt idx="3">
                  <c:v>100</c:v>
                </c:pt>
              </c:numCache>
            </c:numRef>
          </c:val>
          <c:extLst>
            <c:ext xmlns:c16="http://schemas.microsoft.com/office/drawing/2014/chart" uri="{C3380CC4-5D6E-409C-BE32-E72D297353CC}">
              <c16:uniqueId val="{00000004-EDA0-444F-8722-D2E2F166BC92}"/>
            </c:ext>
          </c:extLst>
        </c:ser>
        <c:ser>
          <c:idx val="1"/>
          <c:order val="1"/>
          <c:tx>
            <c:v>CASEY</c:v>
          </c:tx>
          <c:spPr>
            <a:solidFill>
              <a:schemeClr val="accent2"/>
            </a:solidFill>
            <a:ln>
              <a:noFill/>
            </a:ln>
            <a:effectLst/>
          </c:spPr>
          <c:invertIfNegative val="0"/>
          <c:dLbls>
            <c:dLbl>
              <c:idx val="3"/>
              <c:layout>
                <c:manualLayout>
                  <c:x val="-1.0165698890581381E-16"/>
                  <c:y val="-9.52321320712201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A0-444F-8722-D2E2F166BC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Plots'!$C$3:$C$6</c:f>
              <c:strCache>
                <c:ptCount val="4"/>
                <c:pt idx="0">
                  <c:v>Description + File</c:v>
                </c:pt>
                <c:pt idx="1">
                  <c:v>Description + Method</c:v>
                </c:pt>
                <c:pt idx="2">
                  <c:v>Description + Hunk</c:v>
                </c:pt>
                <c:pt idx="3">
                  <c:v>Description</c:v>
                </c:pt>
              </c:strCache>
            </c:strRef>
          </c:cat>
          <c:val>
            <c:numRef>
              <c:f>'GPT4o Plots'!$E$3:$E$6</c:f>
              <c:numCache>
                <c:formatCode>0.00</c:formatCode>
                <c:ptCount val="4"/>
                <c:pt idx="0">
                  <c:v>100</c:v>
                </c:pt>
                <c:pt idx="1">
                  <c:v>100</c:v>
                </c:pt>
                <c:pt idx="2">
                  <c:v>100</c:v>
                </c:pt>
                <c:pt idx="3">
                  <c:v>100</c:v>
                </c:pt>
              </c:numCache>
            </c:numRef>
          </c:val>
          <c:extLst>
            <c:ext xmlns:c16="http://schemas.microsoft.com/office/drawing/2014/chart" uri="{C3380CC4-5D6E-409C-BE32-E72D297353CC}">
              <c16:uniqueId val="{00000006-EDA0-444F-8722-D2E2F166BC92}"/>
            </c:ext>
          </c:extLst>
        </c:ser>
        <c:dLbls>
          <c:showLegendKey val="0"/>
          <c:showVal val="0"/>
          <c:showCatName val="0"/>
          <c:showSerName val="0"/>
          <c:showPercent val="0"/>
          <c:showBubbleSize val="0"/>
        </c:dLbls>
        <c:gapWidth val="219"/>
        <c:overlap val="-27"/>
        <c:axId val="696087616"/>
        <c:axId val="696089328"/>
      </c:barChart>
      <c:catAx>
        <c:axId val="69608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Prompt</a:t>
                </a:r>
              </a:p>
            </c:rich>
          </c:tx>
          <c:layout>
            <c:manualLayout>
              <c:xMode val="edge"/>
              <c:yMode val="edge"/>
              <c:x val="0.46689427633140174"/>
              <c:y val="0.8274482082219158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089328"/>
        <c:crosses val="autoZero"/>
        <c:auto val="1"/>
        <c:lblAlgn val="ctr"/>
        <c:lblOffset val="100"/>
        <c:noMultiLvlLbl val="0"/>
      </c:catAx>
      <c:valAx>
        <c:axId val="696089328"/>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VDA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087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CASEY Security Vulnerability Detection (GPT-Assisted)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06570089835438"/>
          <c:y val="0.20671296296296296"/>
          <c:w val="0.79864635986735188"/>
          <c:h val="0.47762284922717996"/>
        </c:manualLayout>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Plots'!$C$7:$C$10</c:f>
              <c:strCache>
                <c:ptCount val="4"/>
                <c:pt idx="0">
                  <c:v>Description + File</c:v>
                </c:pt>
                <c:pt idx="1">
                  <c:v>Description + Method</c:v>
                </c:pt>
                <c:pt idx="2">
                  <c:v>Description + Hunk</c:v>
                </c:pt>
                <c:pt idx="3">
                  <c:v>Description</c:v>
                </c:pt>
              </c:strCache>
            </c:strRef>
          </c:cat>
          <c:val>
            <c:numRef>
              <c:f>'GPT4o Plots'!$D$7:$D$10</c:f>
              <c:numCache>
                <c:formatCode>0.00</c:formatCode>
                <c:ptCount val="4"/>
                <c:pt idx="0">
                  <c:v>100</c:v>
                </c:pt>
                <c:pt idx="1">
                  <c:v>99.390243902439025</c:v>
                </c:pt>
                <c:pt idx="2">
                  <c:v>99.08536585365853</c:v>
                </c:pt>
                <c:pt idx="3">
                  <c:v>98.475609756097555</c:v>
                </c:pt>
              </c:numCache>
            </c:numRef>
          </c:val>
          <c:extLst>
            <c:ext xmlns:c16="http://schemas.microsoft.com/office/drawing/2014/chart" uri="{C3380CC4-5D6E-409C-BE32-E72D297353CC}">
              <c16:uniqueId val="{00000000-0143-C34F-BE65-F2AEA9BF0CC9}"/>
            </c:ext>
          </c:extLst>
        </c:ser>
        <c:ser>
          <c:idx val="1"/>
          <c:order val="1"/>
          <c:tx>
            <c:v>CASEY</c:v>
          </c:tx>
          <c:spPr>
            <a:solidFill>
              <a:schemeClr val="accent2"/>
            </a:solidFill>
            <a:ln>
              <a:noFill/>
            </a:ln>
            <a:effectLst/>
          </c:spPr>
          <c:invertIfNegative val="0"/>
          <c:dLbls>
            <c:dLbl>
              <c:idx val="0"/>
              <c:layout>
                <c:manualLayout>
                  <c:x val="1.6627414766497147E-2"/>
                  <c:y val="-1.3639058253455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43-C34F-BE65-F2AEA9BF0CC9}"/>
                </c:ext>
              </c:extLst>
            </c:dLbl>
            <c:dLbl>
              <c:idx val="1"/>
              <c:layout>
                <c:manualLayout>
                  <c:x val="1.949756379146676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43-C34F-BE65-F2AEA9BF0CC9}"/>
                </c:ext>
              </c:extLst>
            </c:dLbl>
            <c:dLbl>
              <c:idx val="2"/>
              <c:layout>
                <c:manualLayout>
                  <c:x val="2.2282930047390705E-2"/>
                  <c:y val="4.689040899143877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43-C34F-BE65-F2AEA9BF0C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Plots'!$C$7:$C$10</c:f>
              <c:strCache>
                <c:ptCount val="4"/>
                <c:pt idx="0">
                  <c:v>Description + File</c:v>
                </c:pt>
                <c:pt idx="1">
                  <c:v>Description + Method</c:v>
                </c:pt>
                <c:pt idx="2">
                  <c:v>Description + Hunk</c:v>
                </c:pt>
                <c:pt idx="3">
                  <c:v>Description</c:v>
                </c:pt>
              </c:strCache>
            </c:strRef>
          </c:cat>
          <c:val>
            <c:numRef>
              <c:f>'GPT4o Plots'!$E$7:$E$10</c:f>
              <c:numCache>
                <c:formatCode>0.00</c:formatCode>
                <c:ptCount val="4"/>
                <c:pt idx="0">
                  <c:v>100</c:v>
                </c:pt>
                <c:pt idx="1">
                  <c:v>100</c:v>
                </c:pt>
                <c:pt idx="2">
                  <c:v>100</c:v>
                </c:pt>
                <c:pt idx="3">
                  <c:v>100</c:v>
                </c:pt>
              </c:numCache>
            </c:numRef>
          </c:val>
          <c:extLst>
            <c:ext xmlns:c16="http://schemas.microsoft.com/office/drawing/2014/chart" uri="{C3380CC4-5D6E-409C-BE32-E72D297353CC}">
              <c16:uniqueId val="{00000001-0143-C34F-BE65-F2AEA9BF0CC9}"/>
            </c:ext>
          </c:extLst>
        </c:ser>
        <c:dLbls>
          <c:showLegendKey val="0"/>
          <c:showVal val="0"/>
          <c:showCatName val="0"/>
          <c:showSerName val="0"/>
          <c:showPercent val="0"/>
          <c:showBubbleSize val="0"/>
        </c:dLbls>
        <c:gapWidth val="219"/>
        <c:overlap val="-27"/>
        <c:axId val="412385312"/>
        <c:axId val="412291760"/>
      </c:barChart>
      <c:catAx>
        <c:axId val="412385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Prompt</a:t>
                </a:r>
              </a:p>
            </c:rich>
          </c:tx>
          <c:layout>
            <c:manualLayout>
              <c:xMode val="edge"/>
              <c:yMode val="edge"/>
              <c:x val="0.4648091798967609"/>
              <c:y val="0.819073344998541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291760"/>
        <c:crosses val="autoZero"/>
        <c:auto val="1"/>
        <c:lblAlgn val="ctr"/>
        <c:lblOffset val="100"/>
        <c:noMultiLvlLbl val="0"/>
      </c:catAx>
      <c:valAx>
        <c:axId val="412291760"/>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SVDA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85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Empty</a:t>
            </a:r>
            <a:r>
              <a:rPr lang="en-US" baseline="0"/>
              <a:t> CWE Detection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Plots'!$C$11:$C$14</c:f>
              <c:strCache>
                <c:ptCount val="4"/>
                <c:pt idx="0">
                  <c:v>Description + File</c:v>
                </c:pt>
                <c:pt idx="1">
                  <c:v>Description + Method</c:v>
                </c:pt>
                <c:pt idx="2">
                  <c:v>Description + Hunk</c:v>
                </c:pt>
                <c:pt idx="3">
                  <c:v>Description</c:v>
                </c:pt>
              </c:strCache>
            </c:strRef>
          </c:cat>
          <c:val>
            <c:numRef>
              <c:f>'GPT4o Plots'!$D$11:$D$14</c:f>
              <c:numCache>
                <c:formatCode>0.00</c:formatCode>
                <c:ptCount val="4"/>
                <c:pt idx="0">
                  <c:v>0</c:v>
                </c:pt>
                <c:pt idx="1">
                  <c:v>0</c:v>
                </c:pt>
                <c:pt idx="2">
                  <c:v>0.6097560975609756</c:v>
                </c:pt>
                <c:pt idx="3">
                  <c:v>0.6097560975609756</c:v>
                </c:pt>
              </c:numCache>
            </c:numRef>
          </c:val>
          <c:extLst>
            <c:ext xmlns:c16="http://schemas.microsoft.com/office/drawing/2014/chart" uri="{C3380CC4-5D6E-409C-BE32-E72D297353CC}">
              <c16:uniqueId val="{00000000-C3F3-7345-8291-8CA0471DB599}"/>
            </c:ext>
          </c:extLst>
        </c:ser>
        <c:ser>
          <c:idx val="1"/>
          <c:order val="1"/>
          <c:tx>
            <c:v>CASEY</c:v>
          </c:tx>
          <c:spPr>
            <a:solidFill>
              <a:schemeClr val="accent2"/>
            </a:solidFill>
            <a:ln>
              <a:noFill/>
            </a:ln>
            <a:effectLst/>
          </c:spPr>
          <c:invertIfNegative val="0"/>
          <c:cat>
            <c:strRef>
              <c:f>'GPT4o Plots'!$C$11:$C$14</c:f>
              <c:strCache>
                <c:ptCount val="4"/>
                <c:pt idx="0">
                  <c:v>Description + File</c:v>
                </c:pt>
                <c:pt idx="1">
                  <c:v>Description + Method</c:v>
                </c:pt>
                <c:pt idx="2">
                  <c:v>Description + Hunk</c:v>
                </c:pt>
                <c:pt idx="3">
                  <c:v>Description</c:v>
                </c:pt>
              </c:strCache>
            </c:strRef>
          </c:cat>
          <c:val>
            <c:numRef>
              <c:f>'GPT4o Plots'!$E$11:$E$14</c:f>
              <c:numCache>
                <c:formatCode>0.00</c:formatCode>
                <c:ptCount val="4"/>
                <c:pt idx="0">
                  <c:v>0</c:v>
                </c:pt>
                <c:pt idx="1">
                  <c:v>0</c:v>
                </c:pt>
                <c:pt idx="2">
                  <c:v>0</c:v>
                </c:pt>
                <c:pt idx="3">
                  <c:v>0</c:v>
                </c:pt>
              </c:numCache>
            </c:numRef>
          </c:val>
          <c:extLst>
            <c:ext xmlns:c16="http://schemas.microsoft.com/office/drawing/2014/chart" uri="{C3380CC4-5D6E-409C-BE32-E72D297353CC}">
              <c16:uniqueId val="{00000001-C3F3-7345-8291-8CA0471DB599}"/>
            </c:ext>
          </c:extLst>
        </c:ser>
        <c:dLbls>
          <c:showLegendKey val="0"/>
          <c:showVal val="0"/>
          <c:showCatName val="0"/>
          <c:showSerName val="0"/>
          <c:showPercent val="0"/>
          <c:showBubbleSize val="0"/>
        </c:dLbls>
        <c:gapWidth val="219"/>
        <c:overlap val="-27"/>
        <c:axId val="941839455"/>
        <c:axId val="522279152"/>
      </c:barChart>
      <c:catAx>
        <c:axId val="941839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6616635977199872"/>
              <c:y val="0.830369641294838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79152"/>
        <c:crosses val="autoZero"/>
        <c:auto val="1"/>
        <c:lblAlgn val="ctr"/>
        <c:lblOffset val="100"/>
        <c:noMultiLvlLbl val="0"/>
      </c:catAx>
      <c:valAx>
        <c:axId val="52227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Accuracy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83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CASEY CWE Prediction Equality (GPT-Assisted)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Plots'!$C$15:$C$18</c:f>
              <c:strCache>
                <c:ptCount val="4"/>
                <c:pt idx="0">
                  <c:v>Description + File</c:v>
                </c:pt>
                <c:pt idx="1">
                  <c:v>Description + Method</c:v>
                </c:pt>
                <c:pt idx="2">
                  <c:v>Description + Hunk</c:v>
                </c:pt>
                <c:pt idx="3">
                  <c:v>Description</c:v>
                </c:pt>
              </c:strCache>
            </c:strRef>
          </c:cat>
          <c:val>
            <c:numRef>
              <c:f>'GPT4o Plots'!$D$15:$D$18</c:f>
              <c:numCache>
                <c:formatCode>0.00</c:formatCode>
                <c:ptCount val="4"/>
                <c:pt idx="0">
                  <c:v>29.878048780487802</c:v>
                </c:pt>
                <c:pt idx="1">
                  <c:v>25.609756097560975</c:v>
                </c:pt>
                <c:pt idx="2">
                  <c:v>28.658536585365852</c:v>
                </c:pt>
                <c:pt idx="3">
                  <c:v>24.695121951219512</c:v>
                </c:pt>
              </c:numCache>
            </c:numRef>
          </c:val>
          <c:extLst>
            <c:ext xmlns:c16="http://schemas.microsoft.com/office/drawing/2014/chart" uri="{C3380CC4-5D6E-409C-BE32-E72D297353CC}">
              <c16:uniqueId val="{00000000-9A85-5144-8F6C-46AD5F451FBA}"/>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Plots'!$C$15:$C$18</c:f>
              <c:strCache>
                <c:ptCount val="4"/>
                <c:pt idx="0">
                  <c:v>Description + File</c:v>
                </c:pt>
                <c:pt idx="1">
                  <c:v>Description + Method</c:v>
                </c:pt>
                <c:pt idx="2">
                  <c:v>Description + Hunk</c:v>
                </c:pt>
                <c:pt idx="3">
                  <c:v>Description</c:v>
                </c:pt>
              </c:strCache>
            </c:strRef>
          </c:cat>
          <c:val>
            <c:numRef>
              <c:f>'GPT4o Plots'!$E$15:$E$18</c:f>
              <c:numCache>
                <c:formatCode>0.00</c:formatCode>
                <c:ptCount val="4"/>
                <c:pt idx="0">
                  <c:v>38.719512195121951</c:v>
                </c:pt>
                <c:pt idx="1">
                  <c:v>38.109756097560975</c:v>
                </c:pt>
                <c:pt idx="2">
                  <c:v>37.804878048780488</c:v>
                </c:pt>
                <c:pt idx="3">
                  <c:v>39.329268292682926</c:v>
                </c:pt>
              </c:numCache>
            </c:numRef>
          </c:val>
          <c:extLst>
            <c:ext xmlns:c16="http://schemas.microsoft.com/office/drawing/2014/chart" uri="{C3380CC4-5D6E-409C-BE32-E72D297353CC}">
              <c16:uniqueId val="{00000001-9A85-5144-8F6C-46AD5F451FBA}"/>
            </c:ext>
          </c:extLst>
        </c:ser>
        <c:dLbls>
          <c:showLegendKey val="0"/>
          <c:showVal val="0"/>
          <c:showCatName val="0"/>
          <c:showSerName val="0"/>
          <c:showPercent val="0"/>
          <c:showBubbleSize val="0"/>
        </c:dLbls>
        <c:gapWidth val="219"/>
        <c:overlap val="-27"/>
        <c:axId val="522349824"/>
        <c:axId val="522351536"/>
      </c:barChart>
      <c:catAx>
        <c:axId val="52234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782766702657153"/>
              <c:y val="0.802591863517060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51536"/>
        <c:crosses val="autoZero"/>
        <c:auto val="1"/>
        <c:lblAlgn val="ctr"/>
        <c:lblOffset val="100"/>
        <c:noMultiLvlLbl val="0"/>
      </c:catAx>
      <c:valAx>
        <c:axId val="52235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49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CASEY CWE Ground Truth Coverage (gt CWE ⊆ pr CWE, GPT-Assisted)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Plots'!$C$19:$C$22</c:f>
              <c:strCache>
                <c:ptCount val="4"/>
                <c:pt idx="0">
                  <c:v>Description + File</c:v>
                </c:pt>
                <c:pt idx="1">
                  <c:v>Description + Method</c:v>
                </c:pt>
                <c:pt idx="2">
                  <c:v>Description + Hunk</c:v>
                </c:pt>
                <c:pt idx="3">
                  <c:v>Description</c:v>
                </c:pt>
              </c:strCache>
            </c:strRef>
          </c:cat>
          <c:val>
            <c:numRef>
              <c:f>'GPT4o Plots'!$D$19:$D$22</c:f>
              <c:numCache>
                <c:formatCode>0.00</c:formatCode>
                <c:ptCount val="4"/>
                <c:pt idx="0">
                  <c:v>49.085365853658537</c:v>
                </c:pt>
                <c:pt idx="1">
                  <c:v>46.646341463414636</c:v>
                </c:pt>
                <c:pt idx="2">
                  <c:v>48.475609756097562</c:v>
                </c:pt>
                <c:pt idx="3">
                  <c:v>46.341463414634148</c:v>
                </c:pt>
              </c:numCache>
            </c:numRef>
          </c:val>
          <c:extLst>
            <c:ext xmlns:c16="http://schemas.microsoft.com/office/drawing/2014/chart" uri="{C3380CC4-5D6E-409C-BE32-E72D297353CC}">
              <c16:uniqueId val="{00000000-D945-1443-B58D-44695F748288}"/>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Plots'!$C$19:$C$22</c:f>
              <c:strCache>
                <c:ptCount val="4"/>
                <c:pt idx="0">
                  <c:v>Description + File</c:v>
                </c:pt>
                <c:pt idx="1">
                  <c:v>Description + Method</c:v>
                </c:pt>
                <c:pt idx="2">
                  <c:v>Description + Hunk</c:v>
                </c:pt>
                <c:pt idx="3">
                  <c:v>Description</c:v>
                </c:pt>
              </c:strCache>
            </c:strRef>
          </c:cat>
          <c:val>
            <c:numRef>
              <c:f>'GPT4o Plots'!$E$19:$E$22</c:f>
              <c:numCache>
                <c:formatCode>0.00</c:formatCode>
                <c:ptCount val="4"/>
                <c:pt idx="0">
                  <c:v>45.731707317073173</c:v>
                </c:pt>
                <c:pt idx="1">
                  <c:v>43.292682926829265</c:v>
                </c:pt>
                <c:pt idx="2">
                  <c:v>43.902439024390247</c:v>
                </c:pt>
                <c:pt idx="3">
                  <c:v>45.121951219512198</c:v>
                </c:pt>
              </c:numCache>
            </c:numRef>
          </c:val>
          <c:extLst>
            <c:ext xmlns:c16="http://schemas.microsoft.com/office/drawing/2014/chart" uri="{C3380CC4-5D6E-409C-BE32-E72D297353CC}">
              <c16:uniqueId val="{00000001-D945-1443-B58D-44695F748288}"/>
            </c:ext>
          </c:extLst>
        </c:ser>
        <c:dLbls>
          <c:showLegendKey val="0"/>
          <c:showVal val="0"/>
          <c:showCatName val="0"/>
          <c:showSerName val="0"/>
          <c:showPercent val="0"/>
          <c:showBubbleSize val="0"/>
        </c:dLbls>
        <c:gapWidth val="219"/>
        <c:overlap val="-27"/>
        <c:axId val="1621752031"/>
        <c:axId val="1621939839"/>
      </c:barChart>
      <c:catAx>
        <c:axId val="162175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782766702657153"/>
              <c:y val="0.802591863517060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39839"/>
        <c:crosses val="autoZero"/>
        <c:auto val="1"/>
        <c:lblAlgn val="ctr"/>
        <c:lblOffset val="100"/>
        <c:noMultiLvlLbl val="0"/>
      </c:catAx>
      <c:valAx>
        <c:axId val="162193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GC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752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0" i="0" u="none" strike="noStrike" kern="1200" spc="0" baseline="0">
                <a:solidFill>
                  <a:sysClr val="windowText" lastClr="000000">
                    <a:lumMod val="65000"/>
                    <a:lumOff val="35000"/>
                  </a:sysClr>
                </a:solidFill>
              </a:rPr>
              <a:t>CASEY CWE Prediction Coverage (pr CWE ⊆ gt CWE, GPT-Assisted)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Plots'!$C$23:$C$26</c:f>
              <c:strCache>
                <c:ptCount val="4"/>
                <c:pt idx="0">
                  <c:v>Description + File</c:v>
                </c:pt>
                <c:pt idx="1">
                  <c:v>Description + Method</c:v>
                </c:pt>
                <c:pt idx="2">
                  <c:v>Description + Hunk</c:v>
                </c:pt>
                <c:pt idx="3">
                  <c:v>Description</c:v>
                </c:pt>
              </c:strCache>
            </c:strRef>
          </c:cat>
          <c:val>
            <c:numRef>
              <c:f>'GPT4o Plots'!$D$23:$D$26</c:f>
              <c:numCache>
                <c:formatCode>0.00</c:formatCode>
                <c:ptCount val="4"/>
                <c:pt idx="0">
                  <c:v>33.841463414634148</c:v>
                </c:pt>
                <c:pt idx="1">
                  <c:v>29.268292682926827</c:v>
                </c:pt>
                <c:pt idx="2">
                  <c:v>32.926829268292686</c:v>
                </c:pt>
                <c:pt idx="3">
                  <c:v>28.04878048780488</c:v>
                </c:pt>
              </c:numCache>
            </c:numRef>
          </c:val>
          <c:extLst>
            <c:ext xmlns:c16="http://schemas.microsoft.com/office/drawing/2014/chart" uri="{C3380CC4-5D6E-409C-BE32-E72D297353CC}">
              <c16:uniqueId val="{00000000-1590-4C4E-8AA2-2CA91D946917}"/>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Plots'!$C$23:$C$26</c:f>
              <c:strCache>
                <c:ptCount val="4"/>
                <c:pt idx="0">
                  <c:v>Description + File</c:v>
                </c:pt>
                <c:pt idx="1">
                  <c:v>Description + Method</c:v>
                </c:pt>
                <c:pt idx="2">
                  <c:v>Description + Hunk</c:v>
                </c:pt>
                <c:pt idx="3">
                  <c:v>Description</c:v>
                </c:pt>
              </c:strCache>
            </c:strRef>
          </c:cat>
          <c:val>
            <c:numRef>
              <c:f>'GPT4o Plots'!$E$23:$E$26</c:f>
              <c:numCache>
                <c:formatCode>0.00</c:formatCode>
                <c:ptCount val="4"/>
                <c:pt idx="0">
                  <c:v>45.426829268292686</c:v>
                </c:pt>
                <c:pt idx="1">
                  <c:v>44.81707317073171</c:v>
                </c:pt>
                <c:pt idx="2">
                  <c:v>43.292682926829265</c:v>
                </c:pt>
                <c:pt idx="3">
                  <c:v>46.341463414634148</c:v>
                </c:pt>
              </c:numCache>
            </c:numRef>
          </c:val>
          <c:extLst>
            <c:ext xmlns:c16="http://schemas.microsoft.com/office/drawing/2014/chart" uri="{C3380CC4-5D6E-409C-BE32-E72D297353CC}">
              <c16:uniqueId val="{00000001-1590-4C4E-8AA2-2CA91D946917}"/>
            </c:ext>
          </c:extLst>
        </c:ser>
        <c:dLbls>
          <c:showLegendKey val="0"/>
          <c:showVal val="0"/>
          <c:showCatName val="0"/>
          <c:showSerName val="0"/>
          <c:showPercent val="0"/>
          <c:showBubbleSize val="0"/>
        </c:dLbls>
        <c:gapWidth val="219"/>
        <c:overlap val="-27"/>
        <c:axId val="522434176"/>
        <c:axId val="522435888"/>
      </c:barChart>
      <c:catAx>
        <c:axId val="52243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806211772451129"/>
              <c:y val="0.811851122776319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35888"/>
        <c:crosses val="autoZero"/>
        <c:auto val="1"/>
        <c:lblAlgn val="ctr"/>
        <c:lblOffset val="100"/>
        <c:noMultiLvlLbl val="0"/>
      </c:catAx>
      <c:valAx>
        <c:axId val="522435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PC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34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Overlapped CWE Detection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Plots'!$C$27:$C$30</c:f>
              <c:strCache>
                <c:ptCount val="4"/>
                <c:pt idx="0">
                  <c:v>Description + File</c:v>
                </c:pt>
                <c:pt idx="1">
                  <c:v>Description + Method</c:v>
                </c:pt>
                <c:pt idx="2">
                  <c:v>Description + Hunk</c:v>
                </c:pt>
                <c:pt idx="3">
                  <c:v>Description</c:v>
                </c:pt>
              </c:strCache>
            </c:strRef>
          </c:cat>
          <c:val>
            <c:numRef>
              <c:f>'GPT4o Plots'!$D$27:$D$30</c:f>
              <c:numCache>
                <c:formatCode>0.00</c:formatCode>
                <c:ptCount val="4"/>
                <c:pt idx="0">
                  <c:v>3.6585365853658534</c:v>
                </c:pt>
                <c:pt idx="1">
                  <c:v>5.4878048780487809</c:v>
                </c:pt>
                <c:pt idx="2">
                  <c:v>3.0487804878048781</c:v>
                </c:pt>
                <c:pt idx="3">
                  <c:v>5.4878048780487809</c:v>
                </c:pt>
              </c:numCache>
            </c:numRef>
          </c:val>
          <c:extLst>
            <c:ext xmlns:c16="http://schemas.microsoft.com/office/drawing/2014/chart" uri="{C3380CC4-5D6E-409C-BE32-E72D297353CC}">
              <c16:uniqueId val="{00000000-93C8-2B48-959D-F725905985C9}"/>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Plots'!$C$27:$C$30</c:f>
              <c:strCache>
                <c:ptCount val="4"/>
                <c:pt idx="0">
                  <c:v>Description + File</c:v>
                </c:pt>
                <c:pt idx="1">
                  <c:v>Description + Method</c:v>
                </c:pt>
                <c:pt idx="2">
                  <c:v>Description + Hunk</c:v>
                </c:pt>
                <c:pt idx="3">
                  <c:v>Description</c:v>
                </c:pt>
              </c:strCache>
            </c:strRef>
          </c:cat>
          <c:val>
            <c:numRef>
              <c:f>'GPT4o Plots'!$E$27:$E$30</c:f>
              <c:numCache>
                <c:formatCode>0.00</c:formatCode>
                <c:ptCount val="4"/>
                <c:pt idx="0">
                  <c:v>2.4390243902439024</c:v>
                </c:pt>
                <c:pt idx="1">
                  <c:v>0.6097560975609756</c:v>
                </c:pt>
                <c:pt idx="2">
                  <c:v>1.524390243902439</c:v>
                </c:pt>
                <c:pt idx="3">
                  <c:v>1.8292682926829267</c:v>
                </c:pt>
              </c:numCache>
            </c:numRef>
          </c:val>
          <c:extLst>
            <c:ext xmlns:c16="http://schemas.microsoft.com/office/drawing/2014/chart" uri="{C3380CC4-5D6E-409C-BE32-E72D297353CC}">
              <c16:uniqueId val="{00000001-93C8-2B48-959D-F725905985C9}"/>
            </c:ext>
          </c:extLst>
        </c:ser>
        <c:dLbls>
          <c:showLegendKey val="0"/>
          <c:showVal val="0"/>
          <c:showCatName val="0"/>
          <c:showSerName val="0"/>
          <c:showPercent val="0"/>
          <c:showBubbleSize val="0"/>
        </c:dLbls>
        <c:gapWidth val="219"/>
        <c:overlap val="-27"/>
        <c:axId val="1621991199"/>
        <c:axId val="1621973311"/>
      </c:barChart>
      <c:catAx>
        <c:axId val="162199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147315197640427"/>
              <c:y val="0.80722149314668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73311"/>
        <c:crosses val="autoZero"/>
        <c:auto val="1"/>
        <c:lblAlgn val="ctr"/>
        <c:lblOffset val="100"/>
        <c:noMultiLvlLbl val="0"/>
      </c:catAx>
      <c:valAx>
        <c:axId val="1621973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Accuracy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91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Non-overlapped CWE Detection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Plots'!$C$31:$C$34</c:f>
              <c:strCache>
                <c:ptCount val="4"/>
                <c:pt idx="0">
                  <c:v>Description + File</c:v>
                </c:pt>
                <c:pt idx="1">
                  <c:v>Description + Method</c:v>
                </c:pt>
                <c:pt idx="2">
                  <c:v>Description + Hunk</c:v>
                </c:pt>
                <c:pt idx="3">
                  <c:v>Description</c:v>
                </c:pt>
              </c:strCache>
            </c:strRef>
          </c:cat>
          <c:val>
            <c:numRef>
              <c:f>'GPT4o Plots'!$D$31:$D$34</c:f>
              <c:numCache>
                <c:formatCode>0.00</c:formatCode>
                <c:ptCount val="4"/>
                <c:pt idx="0">
                  <c:v>43.292682926829265</c:v>
                </c:pt>
                <c:pt idx="1">
                  <c:v>44.207317073170735</c:v>
                </c:pt>
                <c:pt idx="2">
                  <c:v>43.292682926829265</c:v>
                </c:pt>
                <c:pt idx="3">
                  <c:v>44.207317073170735</c:v>
                </c:pt>
              </c:numCache>
            </c:numRef>
          </c:val>
          <c:extLst>
            <c:ext xmlns:c16="http://schemas.microsoft.com/office/drawing/2014/chart" uri="{C3380CC4-5D6E-409C-BE32-E72D297353CC}">
              <c16:uniqueId val="{00000000-AAB8-9C4D-BFF3-C0B8A6139F8A}"/>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Plots'!$C$31:$C$34</c:f>
              <c:strCache>
                <c:ptCount val="4"/>
                <c:pt idx="0">
                  <c:v>Description + File</c:v>
                </c:pt>
                <c:pt idx="1">
                  <c:v>Description + Method</c:v>
                </c:pt>
                <c:pt idx="2">
                  <c:v>Description + Hunk</c:v>
                </c:pt>
                <c:pt idx="3">
                  <c:v>Description</c:v>
                </c:pt>
              </c:strCache>
            </c:strRef>
          </c:cat>
          <c:val>
            <c:numRef>
              <c:f>'GPT4o Plots'!$E$31:$E$34</c:f>
              <c:numCache>
                <c:formatCode>0.00</c:formatCode>
                <c:ptCount val="4"/>
                <c:pt idx="0">
                  <c:v>44.512195121951223</c:v>
                </c:pt>
                <c:pt idx="1">
                  <c:v>49.085365853658537</c:v>
                </c:pt>
                <c:pt idx="2">
                  <c:v>49.085365853658537</c:v>
                </c:pt>
                <c:pt idx="3">
                  <c:v>46.036585365853661</c:v>
                </c:pt>
              </c:numCache>
            </c:numRef>
          </c:val>
          <c:extLst>
            <c:ext xmlns:c16="http://schemas.microsoft.com/office/drawing/2014/chart" uri="{C3380CC4-5D6E-409C-BE32-E72D297353CC}">
              <c16:uniqueId val="{00000001-AAB8-9C4D-BFF3-C0B8A6139F8A}"/>
            </c:ext>
          </c:extLst>
        </c:ser>
        <c:dLbls>
          <c:showLegendKey val="0"/>
          <c:showVal val="0"/>
          <c:showCatName val="0"/>
          <c:showSerName val="0"/>
          <c:showPercent val="0"/>
          <c:showBubbleSize val="0"/>
        </c:dLbls>
        <c:gapWidth val="219"/>
        <c:overlap val="-27"/>
        <c:axId val="414144032"/>
        <c:axId val="414145744"/>
      </c:barChart>
      <c:catAx>
        <c:axId val="414144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818244519779279"/>
              <c:y val="0.80722149314668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45744"/>
        <c:crosses val="autoZero"/>
        <c:auto val="1"/>
        <c:lblAlgn val="ctr"/>
        <c:lblOffset val="100"/>
        <c:noMultiLvlLbl val="0"/>
      </c:catAx>
      <c:valAx>
        <c:axId val="414145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Accuracy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44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CASEY Severity Label Detection (GPT-Assisted)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Plots'!$C$35:$C$38</c:f>
              <c:strCache>
                <c:ptCount val="4"/>
                <c:pt idx="0">
                  <c:v>Description + File</c:v>
                </c:pt>
                <c:pt idx="1">
                  <c:v>Description + Method</c:v>
                </c:pt>
                <c:pt idx="2">
                  <c:v>Description + Hunk</c:v>
                </c:pt>
                <c:pt idx="3">
                  <c:v>Description</c:v>
                </c:pt>
              </c:strCache>
            </c:strRef>
          </c:cat>
          <c:val>
            <c:numRef>
              <c:f>'GPT4o Plots'!$D$35:$D$38</c:f>
              <c:numCache>
                <c:formatCode>0.00</c:formatCode>
                <c:ptCount val="4"/>
                <c:pt idx="0">
                  <c:v>30.487804878048781</c:v>
                </c:pt>
                <c:pt idx="1">
                  <c:v>35.365853658536587</c:v>
                </c:pt>
                <c:pt idx="2">
                  <c:v>38.109756097560975</c:v>
                </c:pt>
                <c:pt idx="3">
                  <c:v>37.5</c:v>
                </c:pt>
              </c:numCache>
            </c:numRef>
          </c:val>
          <c:extLst>
            <c:ext xmlns:c16="http://schemas.microsoft.com/office/drawing/2014/chart" uri="{C3380CC4-5D6E-409C-BE32-E72D297353CC}">
              <c16:uniqueId val="{00000000-5A05-7E4B-803D-A823E1CCF766}"/>
            </c:ext>
          </c:extLst>
        </c:ser>
        <c:ser>
          <c:idx val="1"/>
          <c:order val="1"/>
          <c:tx>
            <c:v>CASEY</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'GPT4o Plots'!$C$35:$C$38</c:f>
              <c:strCache>
                <c:ptCount val="4"/>
                <c:pt idx="0">
                  <c:v>Description + File</c:v>
                </c:pt>
                <c:pt idx="1">
                  <c:v>Description + Method</c:v>
                </c:pt>
                <c:pt idx="2">
                  <c:v>Description + Hunk</c:v>
                </c:pt>
                <c:pt idx="3">
                  <c:v>Description</c:v>
                </c:pt>
              </c:strCache>
            </c:strRef>
          </c:cat>
          <c:val>
            <c:numRef>
              <c:f>'GPT4o Plots'!$E$35:$E$38</c:f>
              <c:numCache>
                <c:formatCode>0.00</c:formatCode>
                <c:ptCount val="4"/>
                <c:pt idx="0">
                  <c:v>46.951219512195117</c:v>
                </c:pt>
                <c:pt idx="1">
                  <c:v>55.182926829268297</c:v>
                </c:pt>
                <c:pt idx="2">
                  <c:v>52.439024390243901</c:v>
                </c:pt>
                <c:pt idx="3">
                  <c:v>50.304878048780488</c:v>
                </c:pt>
              </c:numCache>
            </c:numRef>
          </c:val>
          <c:extLst>
            <c:ext xmlns:c16="http://schemas.microsoft.com/office/drawing/2014/chart" uri="{C3380CC4-5D6E-409C-BE32-E72D297353CC}">
              <c16:uniqueId val="{00000001-5A05-7E4B-803D-A823E1CCF766}"/>
            </c:ext>
          </c:extLst>
        </c:ser>
        <c:dLbls>
          <c:showLegendKey val="0"/>
          <c:showVal val="0"/>
          <c:showCatName val="0"/>
          <c:showSerName val="0"/>
          <c:showPercent val="0"/>
          <c:showBubbleSize val="0"/>
        </c:dLbls>
        <c:gapWidth val="219"/>
        <c:overlap val="-27"/>
        <c:axId val="404873152"/>
        <c:axId val="404874864"/>
      </c:barChart>
      <c:catAx>
        <c:axId val="404873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259753959029005"/>
              <c:y val="0.821110382035578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74864"/>
        <c:crosses val="autoZero"/>
        <c:auto val="1"/>
        <c:lblAlgn val="ctr"/>
        <c:lblOffset val="100"/>
        <c:noMultiLvlLbl val="0"/>
      </c:catAx>
      <c:valAx>
        <c:axId val="404874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SLA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73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CASEY Vulnerability Detection (LLaMA-Assisted)</a:t>
            </a:r>
          </a:p>
        </c:rich>
      </c:tx>
      <c:layout>
        <c:manualLayout>
          <c:xMode val="edge"/>
          <c:yMode val="edge"/>
          <c:x val="0.13100387075514955"/>
          <c:y val="2.34229299480925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153389375469554"/>
          <c:y val="0.19313748531139838"/>
          <c:w val="0.79957853572330773"/>
          <c:h val="0.45817407959140244"/>
        </c:manualLayout>
      </c:layout>
      <c:barChart>
        <c:barDir val="col"/>
        <c:grouping val="clustered"/>
        <c:varyColors val="0"/>
        <c:ser>
          <c:idx val="0"/>
          <c:order val="0"/>
          <c:tx>
            <c:v>Vanilla Model</c:v>
          </c:tx>
          <c:spPr>
            <a:solidFill>
              <a:schemeClr val="accent1"/>
            </a:solidFill>
            <a:ln>
              <a:noFill/>
            </a:ln>
            <a:effectLst/>
          </c:spPr>
          <c:invertIfNegative val="0"/>
          <c:dLbls>
            <c:dLbl>
              <c:idx val="0"/>
              <c:layout>
                <c:manualLayout>
                  <c:x val="-3.0453013093487722E-2"/>
                  <c:y val="4.700352526439482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3E-6B47-A36E-EC76C567CB61}"/>
                </c:ext>
              </c:extLst>
            </c:dLbl>
            <c:dLbl>
              <c:idx val="1"/>
              <c:layout>
                <c:manualLayout>
                  <c:x val="-1.384227867885809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3E-6B47-A36E-EC76C567CB61}"/>
                </c:ext>
              </c:extLst>
            </c:dLbl>
            <c:dLbl>
              <c:idx val="2"/>
              <c:layout>
                <c:manualLayout>
                  <c:x val="-1.38422786788581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B3E-6B47-A36E-EC76C567CB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Plots'!$C$3:$C$6</c:f>
              <c:strCache>
                <c:ptCount val="4"/>
                <c:pt idx="0">
                  <c:v>Description + File</c:v>
                </c:pt>
                <c:pt idx="1">
                  <c:v>Description + Method</c:v>
                </c:pt>
                <c:pt idx="2">
                  <c:v>Description + Hunk</c:v>
                </c:pt>
                <c:pt idx="3">
                  <c:v>Description</c:v>
                </c:pt>
              </c:strCache>
            </c:strRef>
          </c:cat>
          <c:val>
            <c:numRef>
              <c:f>'LLAMA Plots'!$D$3:$D$6</c:f>
              <c:numCache>
                <c:formatCode>0.00</c:formatCode>
                <c:ptCount val="4"/>
                <c:pt idx="0">
                  <c:v>99.695121951219505</c:v>
                </c:pt>
                <c:pt idx="1">
                  <c:v>100</c:v>
                </c:pt>
                <c:pt idx="2">
                  <c:v>100</c:v>
                </c:pt>
                <c:pt idx="3">
                  <c:v>94.207317073170728</c:v>
                </c:pt>
              </c:numCache>
            </c:numRef>
          </c:val>
          <c:extLst>
            <c:ext xmlns:c16="http://schemas.microsoft.com/office/drawing/2014/chart" uri="{C3380CC4-5D6E-409C-BE32-E72D297353CC}">
              <c16:uniqueId val="{00000000-AD54-FE44-AAE8-4FC6D92F44BC}"/>
            </c:ext>
          </c:extLst>
        </c:ser>
        <c:ser>
          <c:idx val="1"/>
          <c:order val="1"/>
          <c:tx>
            <c:v>CASEY</c:v>
          </c:tx>
          <c:spPr>
            <a:solidFill>
              <a:schemeClr val="accent2"/>
            </a:solidFill>
            <a:ln>
              <a:noFill/>
            </a:ln>
            <a:effectLst/>
          </c:spPr>
          <c:invertIfNegative val="0"/>
          <c:dLbls>
            <c:dLbl>
              <c:idx val="2"/>
              <c:layout>
                <c:manualLayout>
                  <c:x val="8.305367207314826E-3"/>
                  <c:y val="1.8801410105757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3E-6B47-A36E-EC76C567CB61}"/>
                </c:ext>
              </c:extLst>
            </c:dLbl>
            <c:dLbl>
              <c:idx val="3"/>
              <c:layout>
                <c:manualLayout>
                  <c:x val="0"/>
                  <c:y val="-9.400705052878988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B3E-6B47-A36E-EC76C567CB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Plots'!$C$3:$C$6</c:f>
              <c:strCache>
                <c:ptCount val="4"/>
                <c:pt idx="0">
                  <c:v>Description + File</c:v>
                </c:pt>
                <c:pt idx="1">
                  <c:v>Description + Method</c:v>
                </c:pt>
                <c:pt idx="2">
                  <c:v>Description + Hunk</c:v>
                </c:pt>
                <c:pt idx="3">
                  <c:v>Description</c:v>
                </c:pt>
              </c:strCache>
            </c:strRef>
          </c:cat>
          <c:val>
            <c:numRef>
              <c:f>'LLAMA Plots'!$E$3:$E$6</c:f>
              <c:numCache>
                <c:formatCode>0.00</c:formatCode>
                <c:ptCount val="4"/>
                <c:pt idx="0">
                  <c:v>100</c:v>
                </c:pt>
                <c:pt idx="1">
                  <c:v>100</c:v>
                </c:pt>
                <c:pt idx="2">
                  <c:v>100</c:v>
                </c:pt>
                <c:pt idx="3">
                  <c:v>100</c:v>
                </c:pt>
              </c:numCache>
            </c:numRef>
          </c:val>
          <c:extLst>
            <c:ext xmlns:c16="http://schemas.microsoft.com/office/drawing/2014/chart" uri="{C3380CC4-5D6E-409C-BE32-E72D297353CC}">
              <c16:uniqueId val="{00000001-AD54-FE44-AAE8-4FC6D92F44BC}"/>
            </c:ext>
          </c:extLst>
        </c:ser>
        <c:dLbls>
          <c:showLegendKey val="0"/>
          <c:showVal val="0"/>
          <c:showCatName val="0"/>
          <c:showSerName val="0"/>
          <c:showPercent val="0"/>
          <c:showBubbleSize val="0"/>
        </c:dLbls>
        <c:gapWidth val="219"/>
        <c:overlap val="-27"/>
        <c:axId val="696087616"/>
        <c:axId val="696089328"/>
      </c:barChart>
      <c:catAx>
        <c:axId val="69608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Prompt</a:t>
                </a:r>
              </a:p>
            </c:rich>
          </c:tx>
          <c:layout>
            <c:manualLayout>
              <c:xMode val="edge"/>
              <c:yMode val="edge"/>
              <c:x val="0.46497220676026951"/>
              <c:y val="0.80690877800086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089328"/>
        <c:crosses val="autoZero"/>
        <c:auto val="1"/>
        <c:lblAlgn val="ctr"/>
        <c:lblOffset val="100"/>
        <c:noMultiLvlLbl val="0"/>
      </c:catAx>
      <c:valAx>
        <c:axId val="696089328"/>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VDA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087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CASEY Security Vulnerability Detection (</a:t>
            </a:r>
            <a:r>
              <a:rPr lang="en-US" sz="1200" b="0" i="0" u="none" strike="noStrike" kern="1200" spc="0" baseline="0">
                <a:solidFill>
                  <a:sysClr val="windowText" lastClr="000000">
                    <a:lumMod val="65000"/>
                    <a:lumOff val="35000"/>
                  </a:sysClr>
                </a:solidFill>
              </a:rPr>
              <a:t>LLaMA-Assisted)</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06570089835438"/>
          <c:y val="0.20208333333333334"/>
          <c:w val="0.79864635986735188"/>
          <c:h val="0.47762284922717996"/>
        </c:manualLayout>
      </c:layout>
      <c:barChart>
        <c:barDir val="col"/>
        <c:grouping val="clustered"/>
        <c:varyColors val="0"/>
        <c:ser>
          <c:idx val="0"/>
          <c:order val="0"/>
          <c:tx>
            <c:v>Vanilla Model</c:v>
          </c:tx>
          <c:spPr>
            <a:solidFill>
              <a:schemeClr val="accent1"/>
            </a:solidFill>
            <a:ln>
              <a:noFill/>
            </a:ln>
            <a:effectLst/>
          </c:spPr>
          <c:invertIfNegative val="0"/>
          <c:dLbls>
            <c:dLbl>
              <c:idx val="0"/>
              <c:layout>
                <c:manualLayout>
                  <c:x val="-3.0900079274075988E-2"/>
                  <c:y val="4.847189488850487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E1-2A4D-922A-8FAD071512E5}"/>
                </c:ext>
              </c:extLst>
            </c:dLbl>
            <c:dLbl>
              <c:idx val="1"/>
              <c:layout>
                <c:manualLayout>
                  <c:x val="-1.940639992071535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E44-EC4A-B17A-8D57DFB462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Plots'!$C$7:$C$10</c:f>
              <c:strCache>
                <c:ptCount val="4"/>
                <c:pt idx="0">
                  <c:v>Description + File</c:v>
                </c:pt>
                <c:pt idx="1">
                  <c:v>Description + Method</c:v>
                </c:pt>
                <c:pt idx="2">
                  <c:v>Description + Hunk</c:v>
                </c:pt>
                <c:pt idx="3">
                  <c:v>Description</c:v>
                </c:pt>
              </c:strCache>
            </c:strRef>
          </c:cat>
          <c:val>
            <c:numRef>
              <c:f>'LLAMA Plots'!$D$7:$D$10</c:f>
              <c:numCache>
                <c:formatCode>0.00</c:formatCode>
                <c:ptCount val="4"/>
                <c:pt idx="0">
                  <c:v>99.695121951219505</c:v>
                </c:pt>
                <c:pt idx="1">
                  <c:v>100</c:v>
                </c:pt>
                <c:pt idx="2">
                  <c:v>100</c:v>
                </c:pt>
                <c:pt idx="3">
                  <c:v>94.512195121951208</c:v>
                </c:pt>
              </c:numCache>
            </c:numRef>
          </c:val>
          <c:extLst>
            <c:ext xmlns:c16="http://schemas.microsoft.com/office/drawing/2014/chart" uri="{C3380CC4-5D6E-409C-BE32-E72D297353CC}">
              <c16:uniqueId val="{00000000-4BFA-B042-B496-419708EC2E13}"/>
            </c:ext>
          </c:extLst>
        </c:ser>
        <c:ser>
          <c:idx val="1"/>
          <c:order val="1"/>
          <c:tx>
            <c:v>CASEY</c:v>
          </c:tx>
          <c:spPr>
            <a:solidFill>
              <a:schemeClr val="accent2"/>
            </a:solidFill>
            <a:ln>
              <a:noFill/>
            </a:ln>
            <a:effectLst/>
          </c:spPr>
          <c:invertIfNegative val="0"/>
          <c:dLbls>
            <c:dLbl>
              <c:idx val="2"/>
              <c:layout>
                <c:manualLayout>
                  <c:x val="1.942430008712131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E1-2A4D-922A-8FAD071512E5}"/>
                </c:ext>
              </c:extLst>
            </c:dLbl>
            <c:dLbl>
              <c:idx val="3"/>
              <c:layout>
                <c:manualLayout>
                  <c:x val="0"/>
                  <c:y val="-1.40386198378594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44-EC4A-B17A-8D57DFB462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Plots'!$C$7:$C$10</c:f>
              <c:strCache>
                <c:ptCount val="4"/>
                <c:pt idx="0">
                  <c:v>Description + File</c:v>
                </c:pt>
                <c:pt idx="1">
                  <c:v>Description + Method</c:v>
                </c:pt>
                <c:pt idx="2">
                  <c:v>Description + Hunk</c:v>
                </c:pt>
                <c:pt idx="3">
                  <c:v>Description</c:v>
                </c:pt>
              </c:strCache>
            </c:strRef>
          </c:cat>
          <c:val>
            <c:numRef>
              <c:f>'LLAMA Plots'!$E$7:$E$10</c:f>
              <c:numCache>
                <c:formatCode>0.00</c:formatCode>
                <c:ptCount val="4"/>
                <c:pt idx="0">
                  <c:v>100</c:v>
                </c:pt>
                <c:pt idx="1">
                  <c:v>100</c:v>
                </c:pt>
                <c:pt idx="2">
                  <c:v>100</c:v>
                </c:pt>
                <c:pt idx="3">
                  <c:v>100</c:v>
                </c:pt>
              </c:numCache>
            </c:numRef>
          </c:val>
          <c:extLst>
            <c:ext xmlns:c16="http://schemas.microsoft.com/office/drawing/2014/chart" uri="{C3380CC4-5D6E-409C-BE32-E72D297353CC}">
              <c16:uniqueId val="{00000001-4BFA-B042-B496-419708EC2E13}"/>
            </c:ext>
          </c:extLst>
        </c:ser>
        <c:dLbls>
          <c:showLegendKey val="0"/>
          <c:showVal val="0"/>
          <c:showCatName val="0"/>
          <c:showSerName val="0"/>
          <c:showPercent val="0"/>
          <c:showBubbleSize val="0"/>
        </c:dLbls>
        <c:gapWidth val="219"/>
        <c:overlap val="-27"/>
        <c:axId val="412385312"/>
        <c:axId val="412291760"/>
      </c:barChart>
      <c:catAx>
        <c:axId val="412385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Prompt</a:t>
                </a:r>
              </a:p>
            </c:rich>
          </c:tx>
          <c:layout>
            <c:manualLayout>
              <c:xMode val="edge"/>
              <c:yMode val="edge"/>
              <c:x val="0.4648091798967609"/>
              <c:y val="0.814443715368912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291760"/>
        <c:crosses val="autoZero"/>
        <c:auto val="1"/>
        <c:lblAlgn val="ctr"/>
        <c:lblOffset val="100"/>
        <c:noMultiLvlLbl val="0"/>
      </c:catAx>
      <c:valAx>
        <c:axId val="412291760"/>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SVDA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85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Empty</a:t>
            </a:r>
            <a:r>
              <a:rPr lang="en-US" baseline="0"/>
              <a:t> CWE Detection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Plots'!$C$11:$C$14</c:f>
              <c:strCache>
                <c:ptCount val="4"/>
                <c:pt idx="0">
                  <c:v>Description + File</c:v>
                </c:pt>
                <c:pt idx="1">
                  <c:v>Description + Method</c:v>
                </c:pt>
                <c:pt idx="2">
                  <c:v>Description + Hunk</c:v>
                </c:pt>
                <c:pt idx="3">
                  <c:v>Description</c:v>
                </c:pt>
              </c:strCache>
            </c:strRef>
          </c:cat>
          <c:val>
            <c:numRef>
              <c:f>'LLAMA Plots'!$D$11:$D$14</c:f>
              <c:numCache>
                <c:formatCode>0.00</c:formatCode>
                <c:ptCount val="4"/>
                <c:pt idx="0">
                  <c:v>0</c:v>
                </c:pt>
                <c:pt idx="1">
                  <c:v>0</c:v>
                </c:pt>
                <c:pt idx="2">
                  <c:v>0</c:v>
                </c:pt>
                <c:pt idx="3">
                  <c:v>3.3536585365853662</c:v>
                </c:pt>
              </c:numCache>
            </c:numRef>
          </c:val>
          <c:extLst>
            <c:ext xmlns:c16="http://schemas.microsoft.com/office/drawing/2014/chart" uri="{C3380CC4-5D6E-409C-BE32-E72D297353CC}">
              <c16:uniqueId val="{00000000-D082-C64F-BF58-4A9095E4FAC0}"/>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Plots'!$C$11:$C$14</c:f>
              <c:strCache>
                <c:ptCount val="4"/>
                <c:pt idx="0">
                  <c:v>Description + File</c:v>
                </c:pt>
                <c:pt idx="1">
                  <c:v>Description + Method</c:v>
                </c:pt>
                <c:pt idx="2">
                  <c:v>Description + Hunk</c:v>
                </c:pt>
                <c:pt idx="3">
                  <c:v>Description</c:v>
                </c:pt>
              </c:strCache>
            </c:strRef>
          </c:cat>
          <c:val>
            <c:numRef>
              <c:f>'LLAMA Plots'!$E$11:$E$14</c:f>
              <c:numCache>
                <c:formatCode>0.00</c:formatCode>
                <c:ptCount val="4"/>
                <c:pt idx="0">
                  <c:v>0</c:v>
                </c:pt>
                <c:pt idx="1">
                  <c:v>0</c:v>
                </c:pt>
                <c:pt idx="2">
                  <c:v>0</c:v>
                </c:pt>
                <c:pt idx="3">
                  <c:v>0</c:v>
                </c:pt>
              </c:numCache>
            </c:numRef>
          </c:val>
          <c:extLst>
            <c:ext xmlns:c16="http://schemas.microsoft.com/office/drawing/2014/chart" uri="{C3380CC4-5D6E-409C-BE32-E72D297353CC}">
              <c16:uniqueId val="{00000001-D082-C64F-BF58-4A9095E4FAC0}"/>
            </c:ext>
          </c:extLst>
        </c:ser>
        <c:dLbls>
          <c:showLegendKey val="0"/>
          <c:showVal val="0"/>
          <c:showCatName val="0"/>
          <c:showSerName val="0"/>
          <c:showPercent val="0"/>
          <c:showBubbleSize val="0"/>
        </c:dLbls>
        <c:gapWidth val="219"/>
        <c:overlap val="-27"/>
        <c:axId val="941839455"/>
        <c:axId val="522279152"/>
      </c:barChart>
      <c:catAx>
        <c:axId val="941839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169677805233912"/>
              <c:y val="0.811851122776319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79152"/>
        <c:crosses val="autoZero"/>
        <c:auto val="1"/>
        <c:lblAlgn val="ctr"/>
        <c:lblOffset val="100"/>
        <c:noMultiLvlLbl val="0"/>
      </c:catAx>
      <c:valAx>
        <c:axId val="52227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Accuracy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83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CASEY CWE Prediction Equality (</a:t>
            </a:r>
            <a:r>
              <a:rPr lang="en-US" sz="1400" b="0" i="0" u="none" strike="noStrike" kern="1200" spc="0" baseline="0">
                <a:solidFill>
                  <a:sysClr val="windowText" lastClr="000000">
                    <a:lumMod val="65000"/>
                    <a:lumOff val="35000"/>
                  </a:sysClr>
                </a:solidFill>
              </a:rPr>
              <a:t>LLaMA-Assisted)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Plots'!$C$15:$C$18</c:f>
              <c:strCache>
                <c:ptCount val="4"/>
                <c:pt idx="0">
                  <c:v>Description + File</c:v>
                </c:pt>
                <c:pt idx="1">
                  <c:v>Description + Method</c:v>
                </c:pt>
                <c:pt idx="2">
                  <c:v>Description + Hunk</c:v>
                </c:pt>
                <c:pt idx="3">
                  <c:v>Description</c:v>
                </c:pt>
              </c:strCache>
            </c:strRef>
          </c:cat>
          <c:val>
            <c:numRef>
              <c:f>'LLAMA Plots'!$D$15:$D$18</c:f>
              <c:numCache>
                <c:formatCode>0.00</c:formatCode>
                <c:ptCount val="4"/>
                <c:pt idx="0">
                  <c:v>0</c:v>
                </c:pt>
                <c:pt idx="1">
                  <c:v>0</c:v>
                </c:pt>
                <c:pt idx="2">
                  <c:v>0</c:v>
                </c:pt>
                <c:pt idx="3">
                  <c:v>0</c:v>
                </c:pt>
              </c:numCache>
            </c:numRef>
          </c:val>
          <c:extLst>
            <c:ext xmlns:c16="http://schemas.microsoft.com/office/drawing/2014/chart" uri="{C3380CC4-5D6E-409C-BE32-E72D297353CC}">
              <c16:uniqueId val="{00000000-F28E-0A46-A6F1-A1DF02722BAC}"/>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Plots'!$C$15:$C$18</c:f>
              <c:strCache>
                <c:ptCount val="4"/>
                <c:pt idx="0">
                  <c:v>Description + File</c:v>
                </c:pt>
                <c:pt idx="1">
                  <c:v>Description + Method</c:v>
                </c:pt>
                <c:pt idx="2">
                  <c:v>Description + Hunk</c:v>
                </c:pt>
                <c:pt idx="3">
                  <c:v>Description</c:v>
                </c:pt>
              </c:strCache>
            </c:strRef>
          </c:cat>
          <c:val>
            <c:numRef>
              <c:f>'LLAMA Plots'!$E$15:$E$18</c:f>
              <c:numCache>
                <c:formatCode>0.00</c:formatCode>
                <c:ptCount val="4"/>
                <c:pt idx="0">
                  <c:v>28.963414634146339</c:v>
                </c:pt>
                <c:pt idx="1">
                  <c:v>32.012195121951223</c:v>
                </c:pt>
                <c:pt idx="2">
                  <c:v>31.707317073170731</c:v>
                </c:pt>
                <c:pt idx="3">
                  <c:v>34.451219512195117</c:v>
                </c:pt>
              </c:numCache>
            </c:numRef>
          </c:val>
          <c:extLst>
            <c:ext xmlns:c16="http://schemas.microsoft.com/office/drawing/2014/chart" uri="{C3380CC4-5D6E-409C-BE32-E72D297353CC}">
              <c16:uniqueId val="{00000001-F28E-0A46-A6F1-A1DF02722BAC}"/>
            </c:ext>
          </c:extLst>
        </c:ser>
        <c:dLbls>
          <c:showLegendKey val="0"/>
          <c:showVal val="0"/>
          <c:showCatName val="0"/>
          <c:showSerName val="0"/>
          <c:showPercent val="0"/>
          <c:showBubbleSize val="0"/>
        </c:dLbls>
        <c:gapWidth val="219"/>
        <c:overlap val="-27"/>
        <c:axId val="522349824"/>
        <c:axId val="522351536"/>
      </c:barChart>
      <c:catAx>
        <c:axId val="52234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782766702657153"/>
              <c:y val="0.80722149314668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51536"/>
        <c:crosses val="autoZero"/>
        <c:auto val="1"/>
        <c:lblAlgn val="ctr"/>
        <c:lblOffset val="100"/>
        <c:noMultiLvlLbl val="0"/>
      </c:catAx>
      <c:valAx>
        <c:axId val="52235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49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CASEY CWE Ground Truth Coverage (gt CWE ⊆ pr CWE, </a:t>
            </a:r>
            <a:r>
              <a:rPr lang="en-US" sz="900" b="0" i="0" u="none" strike="noStrike" kern="1200" spc="0" baseline="0">
                <a:solidFill>
                  <a:sysClr val="windowText" lastClr="000000">
                    <a:lumMod val="65000"/>
                    <a:lumOff val="35000"/>
                  </a:sysClr>
                </a:solidFill>
              </a:rPr>
              <a:t>LLaMA-Assisted</a:t>
            </a:r>
            <a:r>
              <a:rPr lang="en-US" sz="900"/>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Plots'!$C$19:$C$22</c:f>
              <c:strCache>
                <c:ptCount val="4"/>
                <c:pt idx="0">
                  <c:v>Description + File</c:v>
                </c:pt>
                <c:pt idx="1">
                  <c:v>Description + Method</c:v>
                </c:pt>
                <c:pt idx="2">
                  <c:v>Description + Hunk</c:v>
                </c:pt>
                <c:pt idx="3">
                  <c:v>Description</c:v>
                </c:pt>
              </c:strCache>
            </c:strRef>
          </c:cat>
          <c:val>
            <c:numRef>
              <c:f>'LLAMA Plots'!$D$19:$D$22</c:f>
              <c:numCache>
                <c:formatCode>0.00</c:formatCode>
                <c:ptCount val="4"/>
                <c:pt idx="0">
                  <c:v>14.02439024390244</c:v>
                </c:pt>
                <c:pt idx="1">
                  <c:v>15.853658536585366</c:v>
                </c:pt>
                <c:pt idx="2">
                  <c:v>14.939024390243901</c:v>
                </c:pt>
                <c:pt idx="3">
                  <c:v>17.682926829268293</c:v>
                </c:pt>
              </c:numCache>
            </c:numRef>
          </c:val>
          <c:extLst>
            <c:ext xmlns:c16="http://schemas.microsoft.com/office/drawing/2014/chart" uri="{C3380CC4-5D6E-409C-BE32-E72D297353CC}">
              <c16:uniqueId val="{00000000-24FB-B940-9C55-05E04A7E3AE7}"/>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Plots'!$C$19:$C$22</c:f>
              <c:strCache>
                <c:ptCount val="4"/>
                <c:pt idx="0">
                  <c:v>Description + File</c:v>
                </c:pt>
                <c:pt idx="1">
                  <c:v>Description + Method</c:v>
                </c:pt>
                <c:pt idx="2">
                  <c:v>Description + Hunk</c:v>
                </c:pt>
                <c:pt idx="3">
                  <c:v>Description</c:v>
                </c:pt>
              </c:strCache>
            </c:strRef>
          </c:cat>
          <c:val>
            <c:numRef>
              <c:f>'LLAMA Plots'!$E$19:$E$22</c:f>
              <c:numCache>
                <c:formatCode>0.00</c:formatCode>
                <c:ptCount val="4"/>
                <c:pt idx="0">
                  <c:v>28.963414634146339</c:v>
                </c:pt>
                <c:pt idx="1">
                  <c:v>32.012195121951223</c:v>
                </c:pt>
                <c:pt idx="2">
                  <c:v>31.707317073170731</c:v>
                </c:pt>
                <c:pt idx="3">
                  <c:v>34.451219512195117</c:v>
                </c:pt>
              </c:numCache>
            </c:numRef>
          </c:val>
          <c:extLst>
            <c:ext xmlns:c16="http://schemas.microsoft.com/office/drawing/2014/chart" uri="{C3380CC4-5D6E-409C-BE32-E72D297353CC}">
              <c16:uniqueId val="{00000001-24FB-B940-9C55-05E04A7E3AE7}"/>
            </c:ext>
          </c:extLst>
        </c:ser>
        <c:dLbls>
          <c:showLegendKey val="0"/>
          <c:showVal val="0"/>
          <c:showCatName val="0"/>
          <c:showSerName val="0"/>
          <c:showPercent val="0"/>
          <c:showBubbleSize val="0"/>
        </c:dLbls>
        <c:gapWidth val="219"/>
        <c:overlap val="-27"/>
        <c:axId val="1621752031"/>
        <c:axId val="1621939839"/>
      </c:barChart>
      <c:catAx>
        <c:axId val="162175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782766702657153"/>
              <c:y val="0.80722149314668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39839"/>
        <c:crosses val="autoZero"/>
        <c:auto val="1"/>
        <c:lblAlgn val="ctr"/>
        <c:lblOffset val="100"/>
        <c:noMultiLvlLbl val="0"/>
      </c:catAx>
      <c:valAx>
        <c:axId val="162193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GC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752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CASEY CWE Prediction Coverage (pr CWE ⊆ gt CWE, LLaMA-Assisted)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Plots'!$C$23:$C$26</c:f>
              <c:strCache>
                <c:ptCount val="4"/>
                <c:pt idx="0">
                  <c:v>Description + File</c:v>
                </c:pt>
                <c:pt idx="1">
                  <c:v>Description + Method</c:v>
                </c:pt>
                <c:pt idx="2">
                  <c:v>Description + Hunk</c:v>
                </c:pt>
                <c:pt idx="3">
                  <c:v>Description</c:v>
                </c:pt>
              </c:strCache>
            </c:strRef>
          </c:cat>
          <c:val>
            <c:numRef>
              <c:f>'LLAMA Plots'!$D$23:$D$26</c:f>
              <c:numCache>
                <c:formatCode>0.00</c:formatCode>
                <c:ptCount val="4"/>
                <c:pt idx="0">
                  <c:v>0.6097560975609756</c:v>
                </c:pt>
                <c:pt idx="1">
                  <c:v>0.6097560975609756</c:v>
                </c:pt>
                <c:pt idx="2">
                  <c:v>0.6097560975609756</c:v>
                </c:pt>
                <c:pt idx="3">
                  <c:v>0.6097560975609756</c:v>
                </c:pt>
              </c:numCache>
            </c:numRef>
          </c:val>
          <c:extLst>
            <c:ext xmlns:c16="http://schemas.microsoft.com/office/drawing/2014/chart" uri="{C3380CC4-5D6E-409C-BE32-E72D297353CC}">
              <c16:uniqueId val="{00000000-4724-C947-B205-7CA45937B9D1}"/>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Plots'!$C$23:$C$26</c:f>
              <c:strCache>
                <c:ptCount val="4"/>
                <c:pt idx="0">
                  <c:v>Description + File</c:v>
                </c:pt>
                <c:pt idx="1">
                  <c:v>Description + Method</c:v>
                </c:pt>
                <c:pt idx="2">
                  <c:v>Description + Hunk</c:v>
                </c:pt>
                <c:pt idx="3">
                  <c:v>Description</c:v>
                </c:pt>
              </c:strCache>
            </c:strRef>
          </c:cat>
          <c:val>
            <c:numRef>
              <c:f>'LLAMA Plots'!$E$23:$E$26</c:f>
              <c:numCache>
                <c:formatCode>0.00</c:formatCode>
                <c:ptCount val="4"/>
                <c:pt idx="0">
                  <c:v>32.926829268292686</c:v>
                </c:pt>
                <c:pt idx="1">
                  <c:v>35.975609756097562</c:v>
                </c:pt>
                <c:pt idx="2">
                  <c:v>36.280487804878049</c:v>
                </c:pt>
                <c:pt idx="3">
                  <c:v>38.414634146341463</c:v>
                </c:pt>
              </c:numCache>
            </c:numRef>
          </c:val>
          <c:extLst>
            <c:ext xmlns:c16="http://schemas.microsoft.com/office/drawing/2014/chart" uri="{C3380CC4-5D6E-409C-BE32-E72D297353CC}">
              <c16:uniqueId val="{00000001-4724-C947-B205-7CA45937B9D1}"/>
            </c:ext>
          </c:extLst>
        </c:ser>
        <c:dLbls>
          <c:showLegendKey val="0"/>
          <c:showVal val="0"/>
          <c:showCatName val="0"/>
          <c:showSerName val="0"/>
          <c:showPercent val="0"/>
          <c:showBubbleSize val="0"/>
        </c:dLbls>
        <c:gapWidth val="219"/>
        <c:overlap val="-27"/>
        <c:axId val="522434176"/>
        <c:axId val="522435888"/>
      </c:barChart>
      <c:catAx>
        <c:axId val="52243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806211772451129"/>
              <c:y val="0.80722149314668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35888"/>
        <c:crosses val="autoZero"/>
        <c:auto val="1"/>
        <c:lblAlgn val="ctr"/>
        <c:lblOffset val="100"/>
        <c:noMultiLvlLbl val="0"/>
      </c:catAx>
      <c:valAx>
        <c:axId val="522435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PC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34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Overlapped CWE Detection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Plots'!$C$27:$C$30</c:f>
              <c:strCache>
                <c:ptCount val="4"/>
                <c:pt idx="0">
                  <c:v>Description + File</c:v>
                </c:pt>
                <c:pt idx="1">
                  <c:v>Description + Method</c:v>
                </c:pt>
                <c:pt idx="2">
                  <c:v>Description + Hunk</c:v>
                </c:pt>
                <c:pt idx="3">
                  <c:v>Description</c:v>
                </c:pt>
              </c:strCache>
            </c:strRef>
          </c:cat>
          <c:val>
            <c:numRef>
              <c:f>'LLAMA Plots'!$D$27:$D$30</c:f>
              <c:numCache>
                <c:formatCode>0.00</c:formatCode>
                <c:ptCount val="4"/>
                <c:pt idx="0">
                  <c:v>3.3536585365853662</c:v>
                </c:pt>
                <c:pt idx="1">
                  <c:v>2.4390243902439024</c:v>
                </c:pt>
                <c:pt idx="2">
                  <c:v>2.4390243902439024</c:v>
                </c:pt>
                <c:pt idx="3">
                  <c:v>3.0487804878048781</c:v>
                </c:pt>
              </c:numCache>
            </c:numRef>
          </c:val>
          <c:extLst>
            <c:ext xmlns:c16="http://schemas.microsoft.com/office/drawing/2014/chart" uri="{C3380CC4-5D6E-409C-BE32-E72D297353CC}">
              <c16:uniqueId val="{00000000-AB7E-2A4A-B6E9-28C6913FFAB7}"/>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Plots'!$C$27:$C$30</c:f>
              <c:strCache>
                <c:ptCount val="4"/>
                <c:pt idx="0">
                  <c:v>Description + File</c:v>
                </c:pt>
                <c:pt idx="1">
                  <c:v>Description + Method</c:v>
                </c:pt>
                <c:pt idx="2">
                  <c:v>Description + Hunk</c:v>
                </c:pt>
                <c:pt idx="3">
                  <c:v>Description</c:v>
                </c:pt>
              </c:strCache>
            </c:strRef>
          </c:cat>
          <c:val>
            <c:numRef>
              <c:f>'LLAMA Plots'!$E$27:$E$30</c:f>
              <c:numCache>
                <c:formatCode>0.00</c:formatCode>
                <c:ptCount val="4"/>
                <c:pt idx="0">
                  <c:v>0</c:v>
                </c:pt>
                <c:pt idx="1">
                  <c:v>0</c:v>
                </c:pt>
                <c:pt idx="2">
                  <c:v>0</c:v>
                </c:pt>
                <c:pt idx="3">
                  <c:v>0</c:v>
                </c:pt>
              </c:numCache>
            </c:numRef>
          </c:val>
          <c:extLst>
            <c:ext xmlns:c16="http://schemas.microsoft.com/office/drawing/2014/chart" uri="{C3380CC4-5D6E-409C-BE32-E72D297353CC}">
              <c16:uniqueId val="{00000001-AB7E-2A4A-B6E9-28C6913FFAB7}"/>
            </c:ext>
          </c:extLst>
        </c:ser>
        <c:dLbls>
          <c:showLegendKey val="0"/>
          <c:showVal val="0"/>
          <c:showCatName val="0"/>
          <c:showSerName val="0"/>
          <c:showPercent val="0"/>
          <c:showBubbleSize val="0"/>
        </c:dLbls>
        <c:gapWidth val="219"/>
        <c:overlap val="-27"/>
        <c:axId val="1621991199"/>
        <c:axId val="1621973311"/>
      </c:barChart>
      <c:catAx>
        <c:axId val="162199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983435598978219"/>
              <c:y val="0.80722149314668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73311"/>
        <c:crosses val="autoZero"/>
        <c:auto val="1"/>
        <c:lblAlgn val="ctr"/>
        <c:lblOffset val="100"/>
        <c:noMultiLvlLbl val="0"/>
      </c:catAx>
      <c:valAx>
        <c:axId val="1621973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Accuracy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91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Non-overlapped CWE Detection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Plots'!$C$31:$C$34</c:f>
              <c:strCache>
                <c:ptCount val="4"/>
                <c:pt idx="0">
                  <c:v>Description + File</c:v>
                </c:pt>
                <c:pt idx="1">
                  <c:v>Description + Method</c:v>
                </c:pt>
                <c:pt idx="2">
                  <c:v>Description + Hunk</c:v>
                </c:pt>
                <c:pt idx="3">
                  <c:v>Description</c:v>
                </c:pt>
              </c:strCache>
            </c:strRef>
          </c:cat>
          <c:val>
            <c:numRef>
              <c:f>'LLAMA Plots'!$D$31:$D$34</c:f>
              <c:numCache>
                <c:formatCode>0.00</c:formatCode>
                <c:ptCount val="4"/>
                <c:pt idx="0">
                  <c:v>81.707317073170728</c:v>
                </c:pt>
                <c:pt idx="1">
                  <c:v>81.097560975609767</c:v>
                </c:pt>
                <c:pt idx="2">
                  <c:v>82.012195121951208</c:v>
                </c:pt>
                <c:pt idx="3">
                  <c:v>72.865853658536579</c:v>
                </c:pt>
              </c:numCache>
            </c:numRef>
          </c:val>
          <c:extLst>
            <c:ext xmlns:c16="http://schemas.microsoft.com/office/drawing/2014/chart" uri="{C3380CC4-5D6E-409C-BE32-E72D297353CC}">
              <c16:uniqueId val="{00000000-C03F-A64F-BB82-E4B44C51ABA7}"/>
            </c:ext>
          </c:extLst>
        </c:ser>
        <c:ser>
          <c:idx val="1"/>
          <c:order val="1"/>
          <c:tx>
            <c:v>CASEY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Plots'!$C$31:$C$34</c:f>
              <c:strCache>
                <c:ptCount val="4"/>
                <c:pt idx="0">
                  <c:v>Description + File</c:v>
                </c:pt>
                <c:pt idx="1">
                  <c:v>Description + Method</c:v>
                </c:pt>
                <c:pt idx="2">
                  <c:v>Description + Hunk</c:v>
                </c:pt>
                <c:pt idx="3">
                  <c:v>Description</c:v>
                </c:pt>
              </c:strCache>
            </c:strRef>
          </c:cat>
          <c:val>
            <c:numRef>
              <c:f>'LLAMA Plots'!$E$31:$E$34</c:f>
              <c:numCache>
                <c:formatCode>0.00</c:formatCode>
                <c:ptCount val="4"/>
                <c:pt idx="0">
                  <c:v>67.073170731707322</c:v>
                </c:pt>
                <c:pt idx="1">
                  <c:v>64.024390243902445</c:v>
                </c:pt>
                <c:pt idx="2">
                  <c:v>63.719512195121951</c:v>
                </c:pt>
                <c:pt idx="3">
                  <c:v>61.585365853658537</c:v>
                </c:pt>
              </c:numCache>
            </c:numRef>
          </c:val>
          <c:extLst>
            <c:ext xmlns:c16="http://schemas.microsoft.com/office/drawing/2014/chart" uri="{C3380CC4-5D6E-409C-BE32-E72D297353CC}">
              <c16:uniqueId val="{00000001-C03F-A64F-BB82-E4B44C51ABA7}"/>
            </c:ext>
          </c:extLst>
        </c:ser>
        <c:dLbls>
          <c:showLegendKey val="0"/>
          <c:showVal val="0"/>
          <c:showCatName val="0"/>
          <c:showSerName val="0"/>
          <c:showPercent val="0"/>
          <c:showBubbleSize val="0"/>
        </c:dLbls>
        <c:gapWidth val="219"/>
        <c:overlap val="-27"/>
        <c:axId val="414144032"/>
        <c:axId val="414145744"/>
      </c:barChart>
      <c:catAx>
        <c:axId val="414144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8092490392216947"/>
              <c:y val="0.80722149314668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45744"/>
        <c:crosses val="autoZero"/>
        <c:auto val="1"/>
        <c:lblAlgn val="ctr"/>
        <c:lblOffset val="100"/>
        <c:noMultiLvlLbl val="0"/>
      </c:catAx>
      <c:valAx>
        <c:axId val="414145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Accuracy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44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CASEY Severity Label Detection (</a:t>
            </a:r>
            <a:r>
              <a:rPr lang="en-US" sz="1400" b="0" i="0" u="none" strike="noStrike" kern="1200" spc="0" baseline="0">
                <a:solidFill>
                  <a:sysClr val="windowText" lastClr="000000">
                    <a:lumMod val="65000"/>
                    <a:lumOff val="35000"/>
                  </a:sysClr>
                </a:solidFill>
              </a:rPr>
              <a:t>LLaMA-Assisted)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Vanilla Model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Plots'!$C$35:$C$38</c:f>
              <c:strCache>
                <c:ptCount val="4"/>
                <c:pt idx="0">
                  <c:v>Description + File</c:v>
                </c:pt>
                <c:pt idx="1">
                  <c:v>Description + Method</c:v>
                </c:pt>
                <c:pt idx="2">
                  <c:v>Description + Hunk</c:v>
                </c:pt>
                <c:pt idx="3">
                  <c:v>Description</c:v>
                </c:pt>
              </c:strCache>
            </c:strRef>
          </c:cat>
          <c:val>
            <c:numRef>
              <c:f>'LLAMA Plots'!$D$35:$D$38</c:f>
              <c:numCache>
                <c:formatCode>0.00</c:formatCode>
                <c:ptCount val="4"/>
                <c:pt idx="0">
                  <c:v>32.31707317073171</c:v>
                </c:pt>
                <c:pt idx="1">
                  <c:v>42.378048780487802</c:v>
                </c:pt>
                <c:pt idx="2">
                  <c:v>47.865853658536587</c:v>
                </c:pt>
                <c:pt idx="3">
                  <c:v>35.975609756097562</c:v>
                </c:pt>
              </c:numCache>
            </c:numRef>
          </c:val>
          <c:extLst>
            <c:ext xmlns:c16="http://schemas.microsoft.com/office/drawing/2014/chart" uri="{C3380CC4-5D6E-409C-BE32-E72D297353CC}">
              <c16:uniqueId val="{00000000-D723-C446-A3D1-A7E25C85B8D2}"/>
            </c:ext>
          </c:extLst>
        </c:ser>
        <c:ser>
          <c:idx val="1"/>
          <c:order val="1"/>
          <c:tx>
            <c:v>CASEY</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'LLAMA Plots'!$C$35:$C$38</c:f>
              <c:strCache>
                <c:ptCount val="4"/>
                <c:pt idx="0">
                  <c:v>Description + File</c:v>
                </c:pt>
                <c:pt idx="1">
                  <c:v>Description + Method</c:v>
                </c:pt>
                <c:pt idx="2">
                  <c:v>Description + Hunk</c:v>
                </c:pt>
                <c:pt idx="3">
                  <c:v>Description</c:v>
                </c:pt>
              </c:strCache>
            </c:strRef>
          </c:cat>
          <c:val>
            <c:numRef>
              <c:f>'LLAMA Plots'!$E$35:$E$38</c:f>
              <c:numCache>
                <c:formatCode>0.00</c:formatCode>
                <c:ptCount val="4"/>
                <c:pt idx="0">
                  <c:v>46.646341463414636</c:v>
                </c:pt>
                <c:pt idx="1">
                  <c:v>42.68292682926829</c:v>
                </c:pt>
                <c:pt idx="2">
                  <c:v>52.743902439024396</c:v>
                </c:pt>
                <c:pt idx="3">
                  <c:v>48.170731707317074</c:v>
                </c:pt>
              </c:numCache>
            </c:numRef>
          </c:val>
          <c:extLst>
            <c:ext xmlns:c16="http://schemas.microsoft.com/office/drawing/2014/chart" uri="{C3380CC4-5D6E-409C-BE32-E72D297353CC}">
              <c16:uniqueId val="{00000001-D723-C446-A3D1-A7E25C85B8D2}"/>
            </c:ext>
          </c:extLst>
        </c:ser>
        <c:dLbls>
          <c:showLegendKey val="0"/>
          <c:showVal val="0"/>
          <c:showCatName val="0"/>
          <c:showSerName val="0"/>
          <c:showPercent val="0"/>
          <c:showBubbleSize val="0"/>
        </c:dLbls>
        <c:gapWidth val="219"/>
        <c:overlap val="-27"/>
        <c:axId val="404873152"/>
        <c:axId val="404874864"/>
      </c:barChart>
      <c:catAx>
        <c:axId val="404873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Prompt</a:t>
                </a:r>
                <a:endParaRPr lang="en-US"/>
              </a:p>
            </c:rich>
          </c:tx>
          <c:layout>
            <c:manualLayout>
              <c:xMode val="edge"/>
              <c:yMode val="edge"/>
              <c:x val="0.47535006362231719"/>
              <c:y val="0.821110382035578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74864"/>
        <c:crosses val="autoZero"/>
        <c:auto val="1"/>
        <c:lblAlgn val="ctr"/>
        <c:lblOffset val="100"/>
        <c:noMultiLvlLbl val="0"/>
      </c:catAx>
      <c:valAx>
        <c:axId val="404874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SLA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73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Severity Label Accuracy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'Compare with baselines'!$A$36</c:f>
              <c:strCache>
                <c:ptCount val="1"/>
                <c:pt idx="0">
                  <c:v>SLA</c:v>
                </c:pt>
              </c:strCache>
            </c:strRef>
          </c:tx>
          <c:spPr>
            <a:solidFill>
              <a:schemeClr val="accent1"/>
            </a:solidFill>
            <a:ln>
              <a:noFill/>
            </a:ln>
            <a:effectLst/>
          </c:spPr>
          <c:invertIfNegative val="0"/>
          <c:cat>
            <c:strRef>
              <c:f>'Compare with baselines'!$B$35:$F$35</c:f>
              <c:strCache>
                <c:ptCount val="4"/>
                <c:pt idx="0">
                  <c:v>Paper Baseline (GPT)</c:v>
                </c:pt>
                <c:pt idx="3">
                  <c:v>Paper Baseline (LLaMA)</c:v>
                </c:pt>
              </c:strCache>
            </c:strRef>
          </c:cat>
          <c:val>
            <c:numRef>
              <c:f>'Compare with baselines'!$B$36:$F$36</c:f>
              <c:numCache>
                <c:formatCode>0.00</c:formatCode>
                <c:ptCount val="5"/>
                <c:pt idx="0" formatCode="General">
                  <c:v>37.5</c:v>
                </c:pt>
                <c:pt idx="3" formatCode="General">
                  <c:v>40.85</c:v>
                </c:pt>
              </c:numCache>
            </c:numRef>
          </c:val>
          <c:extLst>
            <c:ext xmlns:c16="http://schemas.microsoft.com/office/drawing/2014/chart" uri="{C3380CC4-5D6E-409C-BE32-E72D297353CC}">
              <c16:uniqueId val="{00000000-E796-5E4D-B820-5510D0B12025}"/>
            </c:ext>
          </c:extLst>
        </c:ser>
        <c:dLbls>
          <c:showLegendKey val="0"/>
          <c:showVal val="0"/>
          <c:showCatName val="0"/>
          <c:showSerName val="0"/>
          <c:showPercent val="0"/>
          <c:showBubbleSize val="0"/>
        </c:dLbls>
        <c:gapWidth val="219"/>
        <c:overlap val="-27"/>
        <c:axId val="1647271680"/>
        <c:axId val="1756010080"/>
      </c:barChart>
      <c:catAx>
        <c:axId val="164727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010080"/>
        <c:crosses val="autoZero"/>
        <c:auto val="1"/>
        <c:lblAlgn val="ctr"/>
        <c:lblOffset val="100"/>
        <c:noMultiLvlLbl val="0"/>
      </c:catAx>
      <c:valAx>
        <c:axId val="1756010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27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4.png"/><Relationship Id="rId18" Type="http://schemas.openxmlformats.org/officeDocument/2006/relationships/image" Target="../media/image9.png"/><Relationship Id="rId3" Type="http://schemas.openxmlformats.org/officeDocument/2006/relationships/chart" Target="../charts/chart9.xml"/><Relationship Id="rId21" Type="http://schemas.openxmlformats.org/officeDocument/2006/relationships/image" Target="../media/image12.png"/><Relationship Id="rId7" Type="http://schemas.openxmlformats.org/officeDocument/2006/relationships/chart" Target="../charts/chart13.xml"/><Relationship Id="rId12" Type="http://schemas.openxmlformats.org/officeDocument/2006/relationships/image" Target="../media/image3.png"/><Relationship Id="rId17" Type="http://schemas.openxmlformats.org/officeDocument/2006/relationships/image" Target="../media/image8.png"/><Relationship Id="rId2" Type="http://schemas.openxmlformats.org/officeDocument/2006/relationships/chart" Target="../charts/chart8.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2.png"/><Relationship Id="rId5" Type="http://schemas.openxmlformats.org/officeDocument/2006/relationships/chart" Target="../charts/chart11.xml"/><Relationship Id="rId15" Type="http://schemas.openxmlformats.org/officeDocument/2006/relationships/image" Target="../media/image6.png"/><Relationship Id="rId10" Type="http://schemas.openxmlformats.org/officeDocument/2006/relationships/image" Target="../media/image1.png"/><Relationship Id="rId19" Type="http://schemas.openxmlformats.org/officeDocument/2006/relationships/image" Target="../media/image10.png"/><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image" Target="../media/image16.png"/><Relationship Id="rId18" Type="http://schemas.openxmlformats.org/officeDocument/2006/relationships/image" Target="../media/image21.png"/><Relationship Id="rId3" Type="http://schemas.openxmlformats.org/officeDocument/2006/relationships/chart" Target="../charts/chart18.xml"/><Relationship Id="rId21" Type="http://schemas.openxmlformats.org/officeDocument/2006/relationships/image" Target="../media/image24.png"/><Relationship Id="rId7" Type="http://schemas.openxmlformats.org/officeDocument/2006/relationships/chart" Target="../charts/chart22.xml"/><Relationship Id="rId12" Type="http://schemas.openxmlformats.org/officeDocument/2006/relationships/image" Target="../media/image15.png"/><Relationship Id="rId17" Type="http://schemas.openxmlformats.org/officeDocument/2006/relationships/image" Target="../media/image20.png"/><Relationship Id="rId2" Type="http://schemas.openxmlformats.org/officeDocument/2006/relationships/chart" Target="../charts/chart17.xml"/><Relationship Id="rId16" Type="http://schemas.openxmlformats.org/officeDocument/2006/relationships/image" Target="../media/image19.png"/><Relationship Id="rId20" Type="http://schemas.openxmlformats.org/officeDocument/2006/relationships/image" Target="../media/image23.png"/><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image" Target="../media/image14.png"/><Relationship Id="rId5" Type="http://schemas.openxmlformats.org/officeDocument/2006/relationships/chart" Target="../charts/chart20.xml"/><Relationship Id="rId15" Type="http://schemas.openxmlformats.org/officeDocument/2006/relationships/image" Target="../media/image18.png"/><Relationship Id="rId10" Type="http://schemas.openxmlformats.org/officeDocument/2006/relationships/image" Target="../media/image13.png"/><Relationship Id="rId19" Type="http://schemas.openxmlformats.org/officeDocument/2006/relationships/image" Target="../media/image22.png"/><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image" Target="../media/image17.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2</xdr:col>
      <xdr:colOff>507995</xdr:colOff>
      <xdr:row>80</xdr:row>
      <xdr:rowOff>88900</xdr:rowOff>
    </xdr:from>
    <xdr:to>
      <xdr:col>4</xdr:col>
      <xdr:colOff>819840</xdr:colOff>
      <xdr:row>93</xdr:row>
      <xdr:rowOff>0</xdr:rowOff>
    </xdr:to>
    <xdr:graphicFrame macro="">
      <xdr:nvGraphicFramePr>
        <xdr:cNvPr id="5" name="Chart 4">
          <a:extLst>
            <a:ext uri="{FF2B5EF4-FFF2-40B4-BE49-F238E27FC236}">
              <a16:creationId xmlns:a16="http://schemas.microsoft.com/office/drawing/2014/main" id="{E108D9C2-BA8C-88C2-28F6-DD4802E5C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421922</xdr:colOff>
      <xdr:row>80</xdr:row>
      <xdr:rowOff>88900</xdr:rowOff>
    </xdr:from>
    <xdr:to>
      <xdr:col>2</xdr:col>
      <xdr:colOff>442824</xdr:colOff>
      <xdr:row>93</xdr:row>
      <xdr:rowOff>0</xdr:rowOff>
    </xdr:to>
    <xdr:graphicFrame macro="">
      <xdr:nvGraphicFramePr>
        <xdr:cNvPr id="13" name="Chart 12">
          <a:extLst>
            <a:ext uri="{FF2B5EF4-FFF2-40B4-BE49-F238E27FC236}">
              <a16:creationId xmlns:a16="http://schemas.microsoft.com/office/drawing/2014/main" id="{285B0587-895D-9DAA-730B-3D7CC33D3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828866</xdr:colOff>
      <xdr:row>80</xdr:row>
      <xdr:rowOff>88900</xdr:rowOff>
    </xdr:from>
    <xdr:to>
      <xdr:col>6</xdr:col>
      <xdr:colOff>1692663</xdr:colOff>
      <xdr:row>93</xdr:row>
      <xdr:rowOff>0</xdr:rowOff>
    </xdr:to>
    <xdr:graphicFrame macro="">
      <xdr:nvGraphicFramePr>
        <xdr:cNvPr id="15" name="Chart 14">
          <a:extLst>
            <a:ext uri="{FF2B5EF4-FFF2-40B4-BE49-F238E27FC236}">
              <a16:creationId xmlns:a16="http://schemas.microsoft.com/office/drawing/2014/main" id="{F8DC13FD-5E24-0419-F329-478F22AD0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801687</xdr:colOff>
      <xdr:row>67</xdr:row>
      <xdr:rowOff>84333</xdr:rowOff>
    </xdr:from>
    <xdr:to>
      <xdr:col>9</xdr:col>
      <xdr:colOff>863709</xdr:colOff>
      <xdr:row>80</xdr:row>
      <xdr:rowOff>29710</xdr:rowOff>
    </xdr:to>
    <xdr:graphicFrame macro="">
      <xdr:nvGraphicFramePr>
        <xdr:cNvPr id="2" name="Chart 1">
          <a:extLst>
            <a:ext uri="{FF2B5EF4-FFF2-40B4-BE49-F238E27FC236}">
              <a16:creationId xmlns:a16="http://schemas.microsoft.com/office/drawing/2014/main" id="{94D52E1F-D4C1-9A45-A88D-B8C17B3FD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641897</xdr:colOff>
      <xdr:row>80</xdr:row>
      <xdr:rowOff>81935</xdr:rowOff>
    </xdr:from>
    <xdr:to>
      <xdr:col>2</xdr:col>
      <xdr:colOff>1048283</xdr:colOff>
      <xdr:row>93</xdr:row>
      <xdr:rowOff>0</xdr:rowOff>
    </xdr:to>
    <xdr:graphicFrame macro="">
      <xdr:nvGraphicFramePr>
        <xdr:cNvPr id="3" name="Chart 2">
          <a:extLst>
            <a:ext uri="{FF2B5EF4-FFF2-40B4-BE49-F238E27FC236}">
              <a16:creationId xmlns:a16="http://schemas.microsoft.com/office/drawing/2014/main" id="{37B355CF-9A08-444E-87EC-198B36FC2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801512</xdr:colOff>
      <xdr:row>80</xdr:row>
      <xdr:rowOff>52985</xdr:rowOff>
    </xdr:from>
    <xdr:to>
      <xdr:col>9</xdr:col>
      <xdr:colOff>857250</xdr:colOff>
      <xdr:row>93</xdr:row>
      <xdr:rowOff>0</xdr:rowOff>
    </xdr:to>
    <xdr:graphicFrame macro="">
      <xdr:nvGraphicFramePr>
        <xdr:cNvPr id="4" name="Chart 3">
          <a:extLst>
            <a:ext uri="{FF2B5EF4-FFF2-40B4-BE49-F238E27FC236}">
              <a16:creationId xmlns:a16="http://schemas.microsoft.com/office/drawing/2014/main" id="{6E6A05FE-4E75-1347-8A8B-FC3085D31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669642</xdr:colOff>
      <xdr:row>0</xdr:row>
      <xdr:rowOff>0</xdr:rowOff>
    </xdr:from>
    <xdr:to>
      <xdr:col>19</xdr:col>
      <xdr:colOff>304037</xdr:colOff>
      <xdr:row>13</xdr:row>
      <xdr:rowOff>60325</xdr:rowOff>
    </xdr:to>
    <xdr:graphicFrame macro="">
      <xdr:nvGraphicFramePr>
        <xdr:cNvPr id="2" name="Chart 1">
          <a:extLst>
            <a:ext uri="{FF2B5EF4-FFF2-40B4-BE49-F238E27FC236}">
              <a16:creationId xmlns:a16="http://schemas.microsoft.com/office/drawing/2014/main" id="{118DF604-E465-1546-B5FD-7B466B756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669642</xdr:colOff>
      <xdr:row>14</xdr:row>
      <xdr:rowOff>19050</xdr:rowOff>
    </xdr:from>
    <xdr:to>
      <xdr:col>19</xdr:col>
      <xdr:colOff>282870</xdr:colOff>
      <xdr:row>27</xdr:row>
      <xdr:rowOff>120650</xdr:rowOff>
    </xdr:to>
    <xdr:graphicFrame macro="">
      <xdr:nvGraphicFramePr>
        <xdr:cNvPr id="3" name="Chart 2">
          <a:extLst>
            <a:ext uri="{FF2B5EF4-FFF2-40B4-BE49-F238E27FC236}">
              <a16:creationId xmlns:a16="http://schemas.microsoft.com/office/drawing/2014/main" id="{713DC93C-A986-3740-AF52-EF60AD4AE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407560</xdr:colOff>
      <xdr:row>28</xdr:row>
      <xdr:rowOff>6350</xdr:rowOff>
    </xdr:from>
    <xdr:to>
      <xdr:col>24</xdr:col>
      <xdr:colOff>885541</xdr:colOff>
      <xdr:row>41</xdr:row>
      <xdr:rowOff>107950</xdr:rowOff>
    </xdr:to>
    <xdr:graphicFrame macro="">
      <xdr:nvGraphicFramePr>
        <xdr:cNvPr id="4" name="Chart 3">
          <a:extLst>
            <a:ext uri="{FF2B5EF4-FFF2-40B4-BE49-F238E27FC236}">
              <a16:creationId xmlns:a16="http://schemas.microsoft.com/office/drawing/2014/main" id="{7190FE16-01A2-2540-99FD-8E6835A6A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638470</xdr:colOff>
      <xdr:row>28</xdr:row>
      <xdr:rowOff>6350</xdr:rowOff>
    </xdr:from>
    <xdr:to>
      <xdr:col>19</xdr:col>
      <xdr:colOff>257470</xdr:colOff>
      <xdr:row>41</xdr:row>
      <xdr:rowOff>107950</xdr:rowOff>
    </xdr:to>
    <xdr:graphicFrame macro="">
      <xdr:nvGraphicFramePr>
        <xdr:cNvPr id="5" name="Chart 4">
          <a:extLst>
            <a:ext uri="{FF2B5EF4-FFF2-40B4-BE49-F238E27FC236}">
              <a16:creationId xmlns:a16="http://schemas.microsoft.com/office/drawing/2014/main" id="{8D9FB480-06FF-304D-BE7C-6850CDEB5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613070</xdr:colOff>
      <xdr:row>42</xdr:row>
      <xdr:rowOff>6350</xdr:rowOff>
    </xdr:from>
    <xdr:to>
      <xdr:col>19</xdr:col>
      <xdr:colOff>232070</xdr:colOff>
      <xdr:row>55</xdr:row>
      <xdr:rowOff>107950</xdr:rowOff>
    </xdr:to>
    <xdr:graphicFrame macro="">
      <xdr:nvGraphicFramePr>
        <xdr:cNvPr id="6" name="Chart 5">
          <a:extLst>
            <a:ext uri="{FF2B5EF4-FFF2-40B4-BE49-F238E27FC236}">
              <a16:creationId xmlns:a16="http://schemas.microsoft.com/office/drawing/2014/main" id="{6D17EDF7-8608-1445-BB77-3BDE32B5F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394860</xdr:colOff>
      <xdr:row>42</xdr:row>
      <xdr:rowOff>31750</xdr:rowOff>
    </xdr:from>
    <xdr:to>
      <xdr:col>24</xdr:col>
      <xdr:colOff>885541</xdr:colOff>
      <xdr:row>55</xdr:row>
      <xdr:rowOff>133350</xdr:rowOff>
    </xdr:to>
    <xdr:graphicFrame macro="">
      <xdr:nvGraphicFramePr>
        <xdr:cNvPr id="7" name="Chart 6">
          <a:extLst>
            <a:ext uri="{FF2B5EF4-FFF2-40B4-BE49-F238E27FC236}">
              <a16:creationId xmlns:a16="http://schemas.microsoft.com/office/drawing/2014/main" id="{0C7DE295-83B5-1E43-866D-6408B9EDA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594020</xdr:colOff>
      <xdr:row>55</xdr:row>
      <xdr:rowOff>184150</xdr:rowOff>
    </xdr:from>
    <xdr:to>
      <xdr:col>19</xdr:col>
      <xdr:colOff>213020</xdr:colOff>
      <xdr:row>69</xdr:row>
      <xdr:rowOff>82550</xdr:rowOff>
    </xdr:to>
    <xdr:graphicFrame macro="">
      <xdr:nvGraphicFramePr>
        <xdr:cNvPr id="8" name="Chart 7">
          <a:extLst>
            <a:ext uri="{FF2B5EF4-FFF2-40B4-BE49-F238E27FC236}">
              <a16:creationId xmlns:a16="http://schemas.microsoft.com/office/drawing/2014/main" id="{BED45780-FF90-0248-B749-CE7212FED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363110</xdr:colOff>
      <xdr:row>55</xdr:row>
      <xdr:rowOff>196850</xdr:rowOff>
    </xdr:from>
    <xdr:to>
      <xdr:col>24</xdr:col>
      <xdr:colOff>879191</xdr:colOff>
      <xdr:row>69</xdr:row>
      <xdr:rowOff>95250</xdr:rowOff>
    </xdr:to>
    <xdr:graphicFrame macro="">
      <xdr:nvGraphicFramePr>
        <xdr:cNvPr id="9" name="Chart 8">
          <a:extLst>
            <a:ext uri="{FF2B5EF4-FFF2-40B4-BE49-F238E27FC236}">
              <a16:creationId xmlns:a16="http://schemas.microsoft.com/office/drawing/2014/main" id="{50EAAFDC-F49B-F746-97A7-4D8C4CD0F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384277</xdr:colOff>
      <xdr:row>14</xdr:row>
      <xdr:rowOff>65617</xdr:rowOff>
    </xdr:from>
    <xdr:to>
      <xdr:col>24</xdr:col>
      <xdr:colOff>883424</xdr:colOff>
      <xdr:row>27</xdr:row>
      <xdr:rowOff>167217</xdr:rowOff>
    </xdr:to>
    <xdr:graphicFrame macro="">
      <xdr:nvGraphicFramePr>
        <xdr:cNvPr id="10" name="Chart 9">
          <a:extLst>
            <a:ext uri="{FF2B5EF4-FFF2-40B4-BE49-F238E27FC236}">
              <a16:creationId xmlns:a16="http://schemas.microsoft.com/office/drawing/2014/main" id="{134072C1-B3F4-A14D-B895-F39DA4ED4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33</xdr:col>
      <xdr:colOff>677331</xdr:colOff>
      <xdr:row>34</xdr:row>
      <xdr:rowOff>101598</xdr:rowOff>
    </xdr:from>
    <xdr:to>
      <xdr:col>41</xdr:col>
      <xdr:colOff>237066</xdr:colOff>
      <xdr:row>65</xdr:row>
      <xdr:rowOff>151982</xdr:rowOff>
    </xdr:to>
    <xdr:pic>
      <xdr:nvPicPr>
        <xdr:cNvPr id="56" name="Picture 55">
          <a:extLst>
            <a:ext uri="{FF2B5EF4-FFF2-40B4-BE49-F238E27FC236}">
              <a16:creationId xmlns:a16="http://schemas.microsoft.com/office/drawing/2014/main" id="{92F3DD1C-5350-3805-8802-3E8A9AA2174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5458398" y="7010398"/>
          <a:ext cx="6197601" cy="6349584"/>
        </a:xfrm>
        <a:prstGeom prst="rect">
          <a:avLst/>
        </a:prstGeom>
      </xdr:spPr>
    </xdr:pic>
    <xdr:clientData/>
  </xdr:twoCellAnchor>
  <xdr:twoCellAnchor editAs="oneCell">
    <xdr:from>
      <xdr:col>26</xdr:col>
      <xdr:colOff>166932</xdr:colOff>
      <xdr:row>33</xdr:row>
      <xdr:rowOff>133066</xdr:rowOff>
    </xdr:from>
    <xdr:to>
      <xdr:col>33</xdr:col>
      <xdr:colOff>677333</xdr:colOff>
      <xdr:row>65</xdr:row>
      <xdr:rowOff>104151</xdr:rowOff>
    </xdr:to>
    <xdr:pic>
      <xdr:nvPicPr>
        <xdr:cNvPr id="58" name="Picture 57">
          <a:extLst>
            <a:ext uri="{FF2B5EF4-FFF2-40B4-BE49-F238E27FC236}">
              <a16:creationId xmlns:a16="http://schemas.microsoft.com/office/drawing/2014/main" id="{CD18348A-D2F4-0269-BA90-84696CC4937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9139865" y="6838666"/>
          <a:ext cx="6318535" cy="6473485"/>
        </a:xfrm>
        <a:prstGeom prst="rect">
          <a:avLst/>
        </a:prstGeom>
      </xdr:spPr>
    </xdr:pic>
    <xdr:clientData/>
  </xdr:twoCellAnchor>
  <xdr:twoCellAnchor editAs="oneCell">
    <xdr:from>
      <xdr:col>41</xdr:col>
      <xdr:colOff>127000</xdr:colOff>
      <xdr:row>34</xdr:row>
      <xdr:rowOff>113733</xdr:rowOff>
    </xdr:from>
    <xdr:to>
      <xdr:col>48</xdr:col>
      <xdr:colOff>677333</xdr:colOff>
      <xdr:row>65</xdr:row>
      <xdr:rowOff>151108</xdr:rowOff>
    </xdr:to>
    <xdr:pic>
      <xdr:nvPicPr>
        <xdr:cNvPr id="60" name="Picture 59">
          <a:extLst>
            <a:ext uri="{FF2B5EF4-FFF2-40B4-BE49-F238E27FC236}">
              <a16:creationId xmlns:a16="http://schemas.microsoft.com/office/drawing/2014/main" id="{C8574DB4-8CD8-0CB4-85F2-88F21C28164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1833800" y="7022533"/>
          <a:ext cx="6417733" cy="6336575"/>
        </a:xfrm>
        <a:prstGeom prst="rect">
          <a:avLst/>
        </a:prstGeom>
      </xdr:spPr>
    </xdr:pic>
    <xdr:clientData/>
  </xdr:twoCellAnchor>
  <xdr:twoCellAnchor editAs="oneCell">
    <xdr:from>
      <xdr:col>35</xdr:col>
      <xdr:colOff>94399</xdr:colOff>
      <xdr:row>119</xdr:row>
      <xdr:rowOff>128268</xdr:rowOff>
    </xdr:from>
    <xdr:to>
      <xdr:col>43</xdr:col>
      <xdr:colOff>169333</xdr:colOff>
      <xdr:row>153</xdr:row>
      <xdr:rowOff>96888</xdr:rowOff>
    </xdr:to>
    <xdr:pic>
      <xdr:nvPicPr>
        <xdr:cNvPr id="62" name="Picture 61">
          <a:extLst>
            <a:ext uri="{FF2B5EF4-FFF2-40B4-BE49-F238E27FC236}">
              <a16:creationId xmlns:a16="http://schemas.microsoft.com/office/drawing/2014/main" id="{74534CCB-92BF-ACEA-B805-8DD301B75E6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6534932" y="24309068"/>
          <a:ext cx="6712801" cy="6877420"/>
        </a:xfrm>
        <a:prstGeom prst="rect">
          <a:avLst/>
        </a:prstGeom>
      </xdr:spPr>
    </xdr:pic>
    <xdr:clientData/>
  </xdr:twoCellAnchor>
  <xdr:twoCellAnchor editAs="oneCell">
    <xdr:from>
      <xdr:col>33</xdr:col>
      <xdr:colOff>575732</xdr:colOff>
      <xdr:row>65</xdr:row>
      <xdr:rowOff>152398</xdr:rowOff>
    </xdr:from>
    <xdr:to>
      <xdr:col>41</xdr:col>
      <xdr:colOff>253999</xdr:colOff>
      <xdr:row>97</xdr:row>
      <xdr:rowOff>85950</xdr:rowOff>
    </xdr:to>
    <xdr:pic>
      <xdr:nvPicPr>
        <xdr:cNvPr id="64" name="Picture 63">
          <a:extLst>
            <a:ext uri="{FF2B5EF4-FFF2-40B4-BE49-F238E27FC236}">
              <a16:creationId xmlns:a16="http://schemas.microsoft.com/office/drawing/2014/main" id="{9B5A2EB1-D129-51D5-8984-393B2042214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5356799" y="13360398"/>
          <a:ext cx="6316133" cy="6435952"/>
        </a:xfrm>
        <a:prstGeom prst="rect">
          <a:avLst/>
        </a:prstGeom>
      </xdr:spPr>
    </xdr:pic>
    <xdr:clientData/>
  </xdr:twoCellAnchor>
  <xdr:twoCellAnchor editAs="oneCell">
    <xdr:from>
      <xdr:col>26</xdr:col>
      <xdr:colOff>166931</xdr:colOff>
      <xdr:row>65</xdr:row>
      <xdr:rowOff>48398</xdr:rowOff>
    </xdr:from>
    <xdr:to>
      <xdr:col>33</xdr:col>
      <xdr:colOff>626532</xdr:colOff>
      <xdr:row>97</xdr:row>
      <xdr:rowOff>92299</xdr:rowOff>
    </xdr:to>
    <xdr:pic>
      <xdr:nvPicPr>
        <xdr:cNvPr id="66" name="Picture 65">
          <a:extLst>
            <a:ext uri="{FF2B5EF4-FFF2-40B4-BE49-F238E27FC236}">
              <a16:creationId xmlns:a16="http://schemas.microsoft.com/office/drawing/2014/main" id="{3A1CCD3A-A982-D2B3-DCE9-8266E761808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9139864" y="13256398"/>
          <a:ext cx="6267735" cy="6546301"/>
        </a:xfrm>
        <a:prstGeom prst="rect">
          <a:avLst/>
        </a:prstGeom>
      </xdr:spPr>
    </xdr:pic>
    <xdr:clientData/>
  </xdr:twoCellAnchor>
  <xdr:twoCellAnchor editAs="oneCell">
    <xdr:from>
      <xdr:col>41</xdr:col>
      <xdr:colOff>249201</xdr:colOff>
      <xdr:row>65</xdr:row>
      <xdr:rowOff>181465</xdr:rowOff>
    </xdr:from>
    <xdr:to>
      <xdr:col>48</xdr:col>
      <xdr:colOff>677333</xdr:colOff>
      <xdr:row>98</xdr:row>
      <xdr:rowOff>74</xdr:rowOff>
    </xdr:to>
    <xdr:pic>
      <xdr:nvPicPr>
        <xdr:cNvPr id="68" name="Picture 67">
          <a:extLst>
            <a:ext uri="{FF2B5EF4-FFF2-40B4-BE49-F238E27FC236}">
              <a16:creationId xmlns:a16="http://schemas.microsoft.com/office/drawing/2014/main" id="{EDB2381D-B486-246E-88BE-D95F4D6DB7F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1524201" y="13939798"/>
          <a:ext cx="6206632" cy="6784367"/>
        </a:xfrm>
        <a:prstGeom prst="rect">
          <a:avLst/>
        </a:prstGeom>
      </xdr:spPr>
    </xdr:pic>
    <xdr:clientData/>
  </xdr:twoCellAnchor>
  <xdr:twoCellAnchor editAs="oneCell">
    <xdr:from>
      <xdr:col>43</xdr:col>
      <xdr:colOff>145199</xdr:colOff>
      <xdr:row>119</xdr:row>
      <xdr:rowOff>77467</xdr:rowOff>
    </xdr:from>
    <xdr:to>
      <xdr:col>51</xdr:col>
      <xdr:colOff>186266</xdr:colOff>
      <xdr:row>153</xdr:row>
      <xdr:rowOff>144443</xdr:rowOff>
    </xdr:to>
    <xdr:pic>
      <xdr:nvPicPr>
        <xdr:cNvPr id="70" name="Picture 69">
          <a:extLst>
            <a:ext uri="{FF2B5EF4-FFF2-40B4-BE49-F238E27FC236}">
              <a16:creationId xmlns:a16="http://schemas.microsoft.com/office/drawing/2014/main" id="{44FA88D9-6C2D-2578-E788-365A4901E6E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3223599" y="24258267"/>
          <a:ext cx="6678934" cy="6975776"/>
        </a:xfrm>
        <a:prstGeom prst="rect">
          <a:avLst/>
        </a:prstGeom>
      </xdr:spPr>
    </xdr:pic>
    <xdr:clientData/>
  </xdr:twoCellAnchor>
  <xdr:twoCellAnchor editAs="oneCell">
    <xdr:from>
      <xdr:col>33</xdr:col>
      <xdr:colOff>533400</xdr:colOff>
      <xdr:row>3</xdr:row>
      <xdr:rowOff>101599</xdr:rowOff>
    </xdr:from>
    <xdr:to>
      <xdr:col>41</xdr:col>
      <xdr:colOff>279400</xdr:colOff>
      <xdr:row>34</xdr:row>
      <xdr:rowOff>99938</xdr:rowOff>
    </xdr:to>
    <xdr:pic>
      <xdr:nvPicPr>
        <xdr:cNvPr id="12" name="Picture 11">
          <a:extLst>
            <a:ext uri="{FF2B5EF4-FFF2-40B4-BE49-F238E27FC236}">
              <a16:creationId xmlns:a16="http://schemas.microsoft.com/office/drawing/2014/main" id="{866661EB-20FD-08EB-CEA5-ABEA1B1C4C2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5534600" y="711199"/>
          <a:ext cx="6451600" cy="6297539"/>
        </a:xfrm>
        <a:prstGeom prst="rect">
          <a:avLst/>
        </a:prstGeom>
      </xdr:spPr>
    </xdr:pic>
    <xdr:clientData/>
  </xdr:twoCellAnchor>
  <xdr:twoCellAnchor editAs="oneCell">
    <xdr:from>
      <xdr:col>26</xdr:col>
      <xdr:colOff>254000</xdr:colOff>
      <xdr:row>3</xdr:row>
      <xdr:rowOff>116947</xdr:rowOff>
    </xdr:from>
    <xdr:to>
      <xdr:col>33</xdr:col>
      <xdr:colOff>607200</xdr:colOff>
      <xdr:row>34</xdr:row>
      <xdr:rowOff>23000</xdr:rowOff>
    </xdr:to>
    <xdr:pic>
      <xdr:nvPicPr>
        <xdr:cNvPr id="14" name="Picture 13">
          <a:extLst>
            <a:ext uri="{FF2B5EF4-FFF2-40B4-BE49-F238E27FC236}">
              <a16:creationId xmlns:a16="http://schemas.microsoft.com/office/drawing/2014/main" id="{56429F0C-DAE6-ABB7-1816-1897047070AA}"/>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9387800" y="726547"/>
          <a:ext cx="6220600" cy="6205253"/>
        </a:xfrm>
        <a:prstGeom prst="rect">
          <a:avLst/>
        </a:prstGeom>
      </xdr:spPr>
    </xdr:pic>
    <xdr:clientData/>
  </xdr:twoCellAnchor>
  <xdr:twoCellAnchor editAs="oneCell">
    <xdr:from>
      <xdr:col>41</xdr:col>
      <xdr:colOff>198400</xdr:colOff>
      <xdr:row>3</xdr:row>
      <xdr:rowOff>65756</xdr:rowOff>
    </xdr:from>
    <xdr:to>
      <xdr:col>48</xdr:col>
      <xdr:colOff>660400</xdr:colOff>
      <xdr:row>34</xdr:row>
      <xdr:rowOff>138502</xdr:rowOff>
    </xdr:to>
    <xdr:pic>
      <xdr:nvPicPr>
        <xdr:cNvPr id="16" name="Picture 15">
          <a:extLst>
            <a:ext uri="{FF2B5EF4-FFF2-40B4-BE49-F238E27FC236}">
              <a16:creationId xmlns:a16="http://schemas.microsoft.com/office/drawing/2014/main" id="{91CC2805-09EA-C78F-8CA4-0111F919690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41905200" y="675356"/>
          <a:ext cx="6329400" cy="6371946"/>
        </a:xfrm>
        <a:prstGeom prst="rect">
          <a:avLst/>
        </a:prstGeom>
      </xdr:spPr>
    </xdr:pic>
    <xdr:clientData/>
  </xdr:twoCellAnchor>
  <xdr:twoCellAnchor editAs="oneCell">
    <xdr:from>
      <xdr:col>26</xdr:col>
      <xdr:colOff>802490</xdr:colOff>
      <xdr:row>119</xdr:row>
      <xdr:rowOff>69000</xdr:rowOff>
    </xdr:from>
    <xdr:to>
      <xdr:col>35</xdr:col>
      <xdr:colOff>157900</xdr:colOff>
      <xdr:row>154</xdr:row>
      <xdr:rowOff>25400</xdr:rowOff>
    </xdr:to>
    <xdr:pic>
      <xdr:nvPicPr>
        <xdr:cNvPr id="18" name="Picture 17">
          <a:extLst>
            <a:ext uri="{FF2B5EF4-FFF2-40B4-BE49-F238E27FC236}">
              <a16:creationId xmlns:a16="http://schemas.microsoft.com/office/drawing/2014/main" id="{92C8544C-24A5-86DC-1039-CBA5CAE9406E}"/>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9936290" y="24249800"/>
          <a:ext cx="6899210" cy="7068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669642</xdr:colOff>
      <xdr:row>0</xdr:row>
      <xdr:rowOff>0</xdr:rowOff>
    </xdr:from>
    <xdr:to>
      <xdr:col>19</xdr:col>
      <xdr:colOff>304037</xdr:colOff>
      <xdr:row>13</xdr:row>
      <xdr:rowOff>60325</xdr:rowOff>
    </xdr:to>
    <xdr:graphicFrame macro="">
      <xdr:nvGraphicFramePr>
        <xdr:cNvPr id="2" name="Chart 1">
          <a:extLst>
            <a:ext uri="{FF2B5EF4-FFF2-40B4-BE49-F238E27FC236}">
              <a16:creationId xmlns:a16="http://schemas.microsoft.com/office/drawing/2014/main" id="{A0391057-C081-E243-8275-6F064C8AA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669642</xdr:colOff>
      <xdr:row>14</xdr:row>
      <xdr:rowOff>19050</xdr:rowOff>
    </xdr:from>
    <xdr:to>
      <xdr:col>19</xdr:col>
      <xdr:colOff>282870</xdr:colOff>
      <xdr:row>27</xdr:row>
      <xdr:rowOff>120650</xdr:rowOff>
    </xdr:to>
    <xdr:graphicFrame macro="">
      <xdr:nvGraphicFramePr>
        <xdr:cNvPr id="3" name="Chart 2">
          <a:extLst>
            <a:ext uri="{FF2B5EF4-FFF2-40B4-BE49-F238E27FC236}">
              <a16:creationId xmlns:a16="http://schemas.microsoft.com/office/drawing/2014/main" id="{60462C4C-3541-6E4F-9D15-CB8F9BC8A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407560</xdr:colOff>
      <xdr:row>28</xdr:row>
      <xdr:rowOff>6350</xdr:rowOff>
    </xdr:from>
    <xdr:to>
      <xdr:col>24</xdr:col>
      <xdr:colOff>885541</xdr:colOff>
      <xdr:row>41</xdr:row>
      <xdr:rowOff>107950</xdr:rowOff>
    </xdr:to>
    <xdr:graphicFrame macro="">
      <xdr:nvGraphicFramePr>
        <xdr:cNvPr id="4" name="Chart 3">
          <a:extLst>
            <a:ext uri="{FF2B5EF4-FFF2-40B4-BE49-F238E27FC236}">
              <a16:creationId xmlns:a16="http://schemas.microsoft.com/office/drawing/2014/main" id="{EE0E76AC-FAEA-394D-BADA-329CCCCE7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638470</xdr:colOff>
      <xdr:row>28</xdr:row>
      <xdr:rowOff>6350</xdr:rowOff>
    </xdr:from>
    <xdr:to>
      <xdr:col>19</xdr:col>
      <xdr:colOff>257470</xdr:colOff>
      <xdr:row>41</xdr:row>
      <xdr:rowOff>107950</xdr:rowOff>
    </xdr:to>
    <xdr:graphicFrame macro="">
      <xdr:nvGraphicFramePr>
        <xdr:cNvPr id="5" name="Chart 4">
          <a:extLst>
            <a:ext uri="{FF2B5EF4-FFF2-40B4-BE49-F238E27FC236}">
              <a16:creationId xmlns:a16="http://schemas.microsoft.com/office/drawing/2014/main" id="{8B2BFFF3-8EDE-CB4F-84CB-606E9B744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613070</xdr:colOff>
      <xdr:row>42</xdr:row>
      <xdr:rowOff>6350</xdr:rowOff>
    </xdr:from>
    <xdr:to>
      <xdr:col>19</xdr:col>
      <xdr:colOff>232070</xdr:colOff>
      <xdr:row>55</xdr:row>
      <xdr:rowOff>107950</xdr:rowOff>
    </xdr:to>
    <xdr:graphicFrame macro="">
      <xdr:nvGraphicFramePr>
        <xdr:cNvPr id="6" name="Chart 5">
          <a:extLst>
            <a:ext uri="{FF2B5EF4-FFF2-40B4-BE49-F238E27FC236}">
              <a16:creationId xmlns:a16="http://schemas.microsoft.com/office/drawing/2014/main" id="{00C44354-E13A-754E-A9B9-09B15F986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394860</xdr:colOff>
      <xdr:row>42</xdr:row>
      <xdr:rowOff>31750</xdr:rowOff>
    </xdr:from>
    <xdr:to>
      <xdr:col>24</xdr:col>
      <xdr:colOff>885541</xdr:colOff>
      <xdr:row>55</xdr:row>
      <xdr:rowOff>133350</xdr:rowOff>
    </xdr:to>
    <xdr:graphicFrame macro="">
      <xdr:nvGraphicFramePr>
        <xdr:cNvPr id="7" name="Chart 6">
          <a:extLst>
            <a:ext uri="{FF2B5EF4-FFF2-40B4-BE49-F238E27FC236}">
              <a16:creationId xmlns:a16="http://schemas.microsoft.com/office/drawing/2014/main" id="{BBB7E272-4010-3043-9FD3-AEEBD2481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594020</xdr:colOff>
      <xdr:row>55</xdr:row>
      <xdr:rowOff>184150</xdr:rowOff>
    </xdr:from>
    <xdr:to>
      <xdr:col>19</xdr:col>
      <xdr:colOff>213020</xdr:colOff>
      <xdr:row>69</xdr:row>
      <xdr:rowOff>82550</xdr:rowOff>
    </xdr:to>
    <xdr:graphicFrame macro="">
      <xdr:nvGraphicFramePr>
        <xdr:cNvPr id="8" name="Chart 7">
          <a:extLst>
            <a:ext uri="{FF2B5EF4-FFF2-40B4-BE49-F238E27FC236}">
              <a16:creationId xmlns:a16="http://schemas.microsoft.com/office/drawing/2014/main" id="{E5C6B7F1-F0B6-9147-842F-D72C899B9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363110</xdr:colOff>
      <xdr:row>55</xdr:row>
      <xdr:rowOff>196850</xdr:rowOff>
    </xdr:from>
    <xdr:to>
      <xdr:col>24</xdr:col>
      <xdr:colOff>879191</xdr:colOff>
      <xdr:row>69</xdr:row>
      <xdr:rowOff>95250</xdr:rowOff>
    </xdr:to>
    <xdr:graphicFrame macro="">
      <xdr:nvGraphicFramePr>
        <xdr:cNvPr id="9" name="Chart 8">
          <a:extLst>
            <a:ext uri="{FF2B5EF4-FFF2-40B4-BE49-F238E27FC236}">
              <a16:creationId xmlns:a16="http://schemas.microsoft.com/office/drawing/2014/main" id="{E2F6FD87-E757-764E-8F49-D706202FC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384277</xdr:colOff>
      <xdr:row>14</xdr:row>
      <xdr:rowOff>65617</xdr:rowOff>
    </xdr:from>
    <xdr:to>
      <xdr:col>24</xdr:col>
      <xdr:colOff>883424</xdr:colOff>
      <xdr:row>27</xdr:row>
      <xdr:rowOff>167217</xdr:rowOff>
    </xdr:to>
    <xdr:graphicFrame macro="">
      <xdr:nvGraphicFramePr>
        <xdr:cNvPr id="10" name="Chart 9">
          <a:extLst>
            <a:ext uri="{FF2B5EF4-FFF2-40B4-BE49-F238E27FC236}">
              <a16:creationId xmlns:a16="http://schemas.microsoft.com/office/drawing/2014/main" id="{F8B9DF7C-C198-0547-842C-6F0FFCB98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32</xdr:col>
      <xdr:colOff>148023</xdr:colOff>
      <xdr:row>1</xdr:row>
      <xdr:rowOff>161584</xdr:rowOff>
    </xdr:from>
    <xdr:to>
      <xdr:col>37</xdr:col>
      <xdr:colOff>658227</xdr:colOff>
      <xdr:row>25</xdr:row>
      <xdr:rowOff>51260</xdr:rowOff>
    </xdr:to>
    <xdr:pic>
      <xdr:nvPicPr>
        <xdr:cNvPr id="25" name="Picture 24">
          <a:extLst>
            <a:ext uri="{FF2B5EF4-FFF2-40B4-BE49-F238E27FC236}">
              <a16:creationId xmlns:a16="http://schemas.microsoft.com/office/drawing/2014/main" id="{81DDF499-C8A3-BE90-C4BC-8B3DD7A301D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34009767" y="368328"/>
          <a:ext cx="4645088" cy="4851537"/>
        </a:xfrm>
        <a:prstGeom prst="rect">
          <a:avLst/>
        </a:prstGeom>
      </xdr:spPr>
    </xdr:pic>
    <xdr:clientData/>
  </xdr:twoCellAnchor>
  <xdr:twoCellAnchor editAs="oneCell">
    <xdr:from>
      <xdr:col>26</xdr:col>
      <xdr:colOff>551113</xdr:colOff>
      <xdr:row>93</xdr:row>
      <xdr:rowOff>20488</xdr:rowOff>
    </xdr:from>
    <xdr:to>
      <xdr:col>32</xdr:col>
      <xdr:colOff>126942</xdr:colOff>
      <xdr:row>116</xdr:row>
      <xdr:rowOff>132907</xdr:rowOff>
    </xdr:to>
    <xdr:pic>
      <xdr:nvPicPr>
        <xdr:cNvPr id="27" name="Picture 26">
          <a:extLst>
            <a:ext uri="{FF2B5EF4-FFF2-40B4-BE49-F238E27FC236}">
              <a16:creationId xmlns:a16="http://schemas.microsoft.com/office/drawing/2014/main" id="{6885D212-B425-35D7-C635-AC63C81E6EF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29450997" y="19247697"/>
          <a:ext cx="4537689" cy="4867536"/>
        </a:xfrm>
        <a:prstGeom prst="rect">
          <a:avLst/>
        </a:prstGeom>
      </xdr:spPr>
    </xdr:pic>
    <xdr:clientData/>
  </xdr:twoCellAnchor>
  <xdr:twoCellAnchor editAs="oneCell">
    <xdr:from>
      <xdr:col>26</xdr:col>
      <xdr:colOff>225538</xdr:colOff>
      <xdr:row>1</xdr:row>
      <xdr:rowOff>114386</xdr:rowOff>
    </xdr:from>
    <xdr:to>
      <xdr:col>32</xdr:col>
      <xdr:colOff>88455</xdr:colOff>
      <xdr:row>25</xdr:row>
      <xdr:rowOff>55542</xdr:rowOff>
    </xdr:to>
    <xdr:pic>
      <xdr:nvPicPr>
        <xdr:cNvPr id="29" name="Picture 28">
          <a:extLst>
            <a:ext uri="{FF2B5EF4-FFF2-40B4-BE49-F238E27FC236}">
              <a16:creationId xmlns:a16="http://schemas.microsoft.com/office/drawing/2014/main" id="{48BFA25C-D839-00CA-6A77-CDBA339BCF0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29125422" y="321130"/>
          <a:ext cx="4824777" cy="4903017"/>
        </a:xfrm>
        <a:prstGeom prst="rect">
          <a:avLst/>
        </a:prstGeom>
      </xdr:spPr>
    </xdr:pic>
    <xdr:clientData/>
  </xdr:twoCellAnchor>
  <xdr:twoCellAnchor editAs="oneCell">
    <xdr:from>
      <xdr:col>37</xdr:col>
      <xdr:colOff>719366</xdr:colOff>
      <xdr:row>2</xdr:row>
      <xdr:rowOff>70995</xdr:rowOff>
    </xdr:from>
    <xdr:to>
      <xdr:col>43</xdr:col>
      <xdr:colOff>524933</xdr:colOff>
      <xdr:row>24</xdr:row>
      <xdr:rowOff>178603</xdr:rowOff>
    </xdr:to>
    <xdr:pic>
      <xdr:nvPicPr>
        <xdr:cNvPr id="31" name="Picture 30">
          <a:extLst>
            <a:ext uri="{FF2B5EF4-FFF2-40B4-BE49-F238E27FC236}">
              <a16:creationId xmlns:a16="http://schemas.microsoft.com/office/drawing/2014/main" id="{13A85856-D522-1AE3-500F-A3C4FB2EE35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38715994" y="484483"/>
          <a:ext cx="4767427" cy="4655980"/>
        </a:xfrm>
        <a:prstGeom prst="rect">
          <a:avLst/>
        </a:prstGeom>
      </xdr:spPr>
    </xdr:pic>
    <xdr:clientData/>
  </xdr:twoCellAnchor>
  <xdr:twoCellAnchor editAs="oneCell">
    <xdr:from>
      <xdr:col>32</xdr:col>
      <xdr:colOff>26494</xdr:colOff>
      <xdr:row>25</xdr:row>
      <xdr:rowOff>31954</xdr:rowOff>
    </xdr:from>
    <xdr:to>
      <xdr:col>37</xdr:col>
      <xdr:colOff>751296</xdr:colOff>
      <xdr:row>49</xdr:row>
      <xdr:rowOff>135467</xdr:rowOff>
    </xdr:to>
    <xdr:pic>
      <xdr:nvPicPr>
        <xdr:cNvPr id="12" name="Picture 11">
          <a:extLst>
            <a:ext uri="{FF2B5EF4-FFF2-40B4-BE49-F238E27FC236}">
              <a16:creationId xmlns:a16="http://schemas.microsoft.com/office/drawing/2014/main" id="{9B0B6D84-C064-CBC0-0A7F-03703E36EFF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3977827" y="5111954"/>
          <a:ext cx="4873469" cy="4980313"/>
        </a:xfrm>
        <a:prstGeom prst="rect">
          <a:avLst/>
        </a:prstGeom>
      </xdr:spPr>
    </xdr:pic>
    <xdr:clientData/>
  </xdr:twoCellAnchor>
  <xdr:twoCellAnchor editAs="oneCell">
    <xdr:from>
      <xdr:col>26</xdr:col>
      <xdr:colOff>149999</xdr:colOff>
      <xdr:row>25</xdr:row>
      <xdr:rowOff>47580</xdr:rowOff>
    </xdr:from>
    <xdr:to>
      <xdr:col>32</xdr:col>
      <xdr:colOff>50800</xdr:colOff>
      <xdr:row>49</xdr:row>
      <xdr:rowOff>171714</xdr:rowOff>
    </xdr:to>
    <xdr:pic>
      <xdr:nvPicPr>
        <xdr:cNvPr id="14" name="Picture 13">
          <a:extLst>
            <a:ext uri="{FF2B5EF4-FFF2-40B4-BE49-F238E27FC236}">
              <a16:creationId xmlns:a16="http://schemas.microsoft.com/office/drawing/2014/main" id="{1BED2C42-8D70-E40F-11B7-32AE1762308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9122932" y="5127580"/>
          <a:ext cx="4879201" cy="5000934"/>
        </a:xfrm>
        <a:prstGeom prst="rect">
          <a:avLst/>
        </a:prstGeom>
      </xdr:spPr>
    </xdr:pic>
    <xdr:clientData/>
  </xdr:twoCellAnchor>
  <xdr:twoCellAnchor editAs="oneCell">
    <xdr:from>
      <xdr:col>37</xdr:col>
      <xdr:colOff>693838</xdr:colOff>
      <xdr:row>25</xdr:row>
      <xdr:rowOff>85329</xdr:rowOff>
    </xdr:from>
    <xdr:to>
      <xdr:col>43</xdr:col>
      <xdr:colOff>551573</xdr:colOff>
      <xdr:row>49</xdr:row>
      <xdr:rowOff>152400</xdr:rowOff>
    </xdr:to>
    <xdr:pic>
      <xdr:nvPicPr>
        <xdr:cNvPr id="16" name="Picture 15">
          <a:extLst>
            <a:ext uri="{FF2B5EF4-FFF2-40B4-BE49-F238E27FC236}">
              <a16:creationId xmlns:a16="http://schemas.microsoft.com/office/drawing/2014/main" id="{4C332168-5CCB-E496-9876-7BA2981DC70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8793838" y="5165329"/>
          <a:ext cx="4836135" cy="4943871"/>
        </a:xfrm>
        <a:prstGeom prst="rect">
          <a:avLst/>
        </a:prstGeom>
      </xdr:spPr>
    </xdr:pic>
    <xdr:clientData/>
  </xdr:twoCellAnchor>
  <xdr:twoCellAnchor editAs="oneCell">
    <xdr:from>
      <xdr:col>32</xdr:col>
      <xdr:colOff>142743</xdr:colOff>
      <xdr:row>93</xdr:row>
      <xdr:rowOff>19839</xdr:rowOff>
    </xdr:from>
    <xdr:to>
      <xdr:col>37</xdr:col>
      <xdr:colOff>706869</xdr:colOff>
      <xdr:row>116</xdr:row>
      <xdr:rowOff>83749</xdr:rowOff>
    </xdr:to>
    <xdr:pic>
      <xdr:nvPicPr>
        <xdr:cNvPr id="18" name="Picture 17">
          <a:extLst>
            <a:ext uri="{FF2B5EF4-FFF2-40B4-BE49-F238E27FC236}">
              <a16:creationId xmlns:a16="http://schemas.microsoft.com/office/drawing/2014/main" id="{E9B1665C-310A-8BC3-F97F-E9FD137C1DD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3838711" y="19069839"/>
          <a:ext cx="4660900" cy="4775200"/>
        </a:xfrm>
        <a:prstGeom prst="rect">
          <a:avLst/>
        </a:prstGeom>
      </xdr:spPr>
    </xdr:pic>
    <xdr:clientData/>
  </xdr:twoCellAnchor>
  <xdr:twoCellAnchor editAs="oneCell">
    <xdr:from>
      <xdr:col>32</xdr:col>
      <xdr:colOff>16934</xdr:colOff>
      <xdr:row>49</xdr:row>
      <xdr:rowOff>135466</xdr:rowOff>
    </xdr:from>
    <xdr:to>
      <xdr:col>37</xdr:col>
      <xdr:colOff>728133</xdr:colOff>
      <xdr:row>74</xdr:row>
      <xdr:rowOff>131327</xdr:rowOff>
    </xdr:to>
    <xdr:pic>
      <xdr:nvPicPr>
        <xdr:cNvPr id="20" name="Picture 19">
          <a:extLst>
            <a:ext uri="{FF2B5EF4-FFF2-40B4-BE49-F238E27FC236}">
              <a16:creationId xmlns:a16="http://schemas.microsoft.com/office/drawing/2014/main" id="{53F2E552-0B62-9A17-D6E1-FCB58F45A2FC}"/>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3968267" y="10092266"/>
          <a:ext cx="4859866" cy="5075861"/>
        </a:xfrm>
        <a:prstGeom prst="rect">
          <a:avLst/>
        </a:prstGeom>
      </xdr:spPr>
    </xdr:pic>
    <xdr:clientData/>
  </xdr:twoCellAnchor>
  <xdr:twoCellAnchor editAs="oneCell">
    <xdr:from>
      <xdr:col>26</xdr:col>
      <xdr:colOff>133066</xdr:colOff>
      <xdr:row>49</xdr:row>
      <xdr:rowOff>31466</xdr:rowOff>
    </xdr:from>
    <xdr:to>
      <xdr:col>32</xdr:col>
      <xdr:colOff>101600</xdr:colOff>
      <xdr:row>74</xdr:row>
      <xdr:rowOff>118264</xdr:rowOff>
    </xdr:to>
    <xdr:pic>
      <xdr:nvPicPr>
        <xdr:cNvPr id="22" name="Picture 21">
          <a:extLst>
            <a:ext uri="{FF2B5EF4-FFF2-40B4-BE49-F238E27FC236}">
              <a16:creationId xmlns:a16="http://schemas.microsoft.com/office/drawing/2014/main" id="{FDE99234-BEA3-45AF-6D25-A95A2C08B72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9105999" y="9988266"/>
          <a:ext cx="4946934" cy="5166798"/>
        </a:xfrm>
        <a:prstGeom prst="rect">
          <a:avLst/>
        </a:prstGeom>
      </xdr:spPr>
    </xdr:pic>
    <xdr:clientData/>
  </xdr:twoCellAnchor>
  <xdr:twoCellAnchor editAs="oneCell">
    <xdr:from>
      <xdr:col>37</xdr:col>
      <xdr:colOff>689466</xdr:colOff>
      <xdr:row>49</xdr:row>
      <xdr:rowOff>130666</xdr:rowOff>
    </xdr:from>
    <xdr:to>
      <xdr:col>43</xdr:col>
      <xdr:colOff>579493</xdr:colOff>
      <xdr:row>74</xdr:row>
      <xdr:rowOff>135467</xdr:rowOff>
    </xdr:to>
    <xdr:pic>
      <xdr:nvPicPr>
        <xdr:cNvPr id="24" name="Picture 23">
          <a:extLst>
            <a:ext uri="{FF2B5EF4-FFF2-40B4-BE49-F238E27FC236}">
              <a16:creationId xmlns:a16="http://schemas.microsoft.com/office/drawing/2014/main" id="{91B0C7FD-2712-4435-8C7F-52A616BC8C7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8774868" y="10144689"/>
          <a:ext cx="4882441" cy="5113996"/>
        </a:xfrm>
        <a:prstGeom prst="rect">
          <a:avLst/>
        </a:prstGeom>
      </xdr:spPr>
    </xdr:pic>
    <xdr:clientData/>
  </xdr:twoCellAnchor>
  <xdr:twoCellAnchor editAs="oneCell">
    <xdr:from>
      <xdr:col>37</xdr:col>
      <xdr:colOff>687067</xdr:colOff>
      <xdr:row>93</xdr:row>
      <xdr:rowOff>94400</xdr:rowOff>
    </xdr:from>
    <xdr:to>
      <xdr:col>43</xdr:col>
      <xdr:colOff>280667</xdr:colOff>
      <xdr:row>116</xdr:row>
      <xdr:rowOff>196000</xdr:rowOff>
    </xdr:to>
    <xdr:pic>
      <xdr:nvPicPr>
        <xdr:cNvPr id="28" name="Picture 27">
          <a:extLst>
            <a:ext uri="{FF2B5EF4-FFF2-40B4-BE49-F238E27FC236}">
              <a16:creationId xmlns:a16="http://schemas.microsoft.com/office/drawing/2014/main" id="{795EE6A3-B4DC-846B-FE89-877F00E82504}"/>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8787067" y="18992000"/>
          <a:ext cx="4572000" cy="4775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600272</xdr:colOff>
      <xdr:row>4</xdr:row>
      <xdr:rowOff>32176</xdr:rowOff>
    </xdr:from>
    <xdr:to>
      <xdr:col>13</xdr:col>
      <xdr:colOff>212704</xdr:colOff>
      <xdr:row>17</xdr:row>
      <xdr:rowOff>133775</xdr:rowOff>
    </xdr:to>
    <xdr:graphicFrame macro="">
      <xdr:nvGraphicFramePr>
        <xdr:cNvPr id="21" name="Chart 20">
          <a:extLst>
            <a:ext uri="{FF2B5EF4-FFF2-40B4-BE49-F238E27FC236}">
              <a16:creationId xmlns:a16="http://schemas.microsoft.com/office/drawing/2014/main" id="{E7DCEBA6-E883-2CB6-760F-E5840F330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B2F3-22EE-8246-BE14-EC5C29104997}">
  <dimension ref="A1:K38"/>
  <sheetViews>
    <sheetView topLeftCell="A7" workbookViewId="0">
      <selection activeCell="E61" sqref="E61"/>
    </sheetView>
  </sheetViews>
  <sheetFormatPr baseColWidth="10" defaultColWidth="0" defaultRowHeight="16"/>
  <cols>
    <col min="1" max="1" width="27.6640625" style="3" customWidth="1"/>
    <col min="2" max="2" width="26.6640625" style="3" customWidth="1"/>
    <col min="3" max="3" width="28.33203125" style="3" customWidth="1"/>
    <col min="4" max="4" width="27" style="3" customWidth="1"/>
    <col min="5" max="5" width="21.83203125" style="3" customWidth="1"/>
    <col min="6" max="6" width="26.5" style="3" customWidth="1"/>
    <col min="7" max="7" width="29.83203125" style="3" customWidth="1"/>
    <col min="8" max="8" width="27" style="3" customWidth="1"/>
    <col min="9" max="9" width="23.5" style="3" customWidth="1"/>
    <col min="10" max="11" width="0" style="3" hidden="1" customWidth="1"/>
    <col min="12" max="16384" width="10.83203125" style="3" hidden="1"/>
  </cols>
  <sheetData>
    <row r="1" spans="1:9">
      <c r="B1" s="1" t="s">
        <v>0</v>
      </c>
      <c r="C1" s="1" t="s">
        <v>1</v>
      </c>
      <c r="D1" s="2" t="s">
        <v>2</v>
      </c>
      <c r="E1" s="2" t="s">
        <v>3</v>
      </c>
      <c r="F1" s="1" t="s">
        <v>4</v>
      </c>
      <c r="G1" s="1" t="s">
        <v>5</v>
      </c>
      <c r="H1" s="1" t="s">
        <v>6</v>
      </c>
      <c r="I1" s="1" t="s">
        <v>7</v>
      </c>
    </row>
    <row r="2" spans="1:9">
      <c r="A2" s="1" t="s">
        <v>9</v>
      </c>
      <c r="B2" s="3">
        <v>0</v>
      </c>
      <c r="C2" s="3">
        <v>0</v>
      </c>
      <c r="D2" s="3">
        <v>1</v>
      </c>
      <c r="E2" s="3">
        <v>0</v>
      </c>
      <c r="F2" s="3">
        <v>0</v>
      </c>
      <c r="G2" s="3">
        <v>0</v>
      </c>
      <c r="H2" s="3">
        <v>0</v>
      </c>
      <c r="I2" s="3">
        <v>0</v>
      </c>
    </row>
    <row r="3" spans="1:9">
      <c r="A3" s="1" t="s">
        <v>8</v>
      </c>
      <c r="B3" s="3">
        <v>328</v>
      </c>
      <c r="C3" s="3">
        <v>328</v>
      </c>
      <c r="D3" s="3">
        <v>327</v>
      </c>
      <c r="E3" s="3">
        <v>328</v>
      </c>
      <c r="F3" s="3">
        <v>328</v>
      </c>
      <c r="G3" s="3">
        <v>328</v>
      </c>
      <c r="H3" s="3">
        <v>328</v>
      </c>
      <c r="I3" s="3">
        <v>328</v>
      </c>
    </row>
    <row r="4" spans="1:9">
      <c r="A4" s="1" t="s">
        <v>10</v>
      </c>
      <c r="B4" s="3">
        <v>0</v>
      </c>
      <c r="C4" s="3">
        <v>0</v>
      </c>
      <c r="D4" s="3">
        <v>0</v>
      </c>
      <c r="E4" s="3">
        <v>0</v>
      </c>
      <c r="F4" s="3">
        <v>0</v>
      </c>
      <c r="G4" s="3">
        <v>0</v>
      </c>
      <c r="H4" s="3">
        <v>0</v>
      </c>
      <c r="I4" s="3">
        <v>0</v>
      </c>
    </row>
    <row r="5" spans="1:9">
      <c r="A5" s="1" t="s">
        <v>11</v>
      </c>
      <c r="B5" s="3">
        <v>0</v>
      </c>
      <c r="C5" s="3">
        <v>0</v>
      </c>
      <c r="D5" s="3">
        <v>1</v>
      </c>
      <c r="E5" s="3">
        <v>0</v>
      </c>
      <c r="F5" s="3">
        <v>0</v>
      </c>
      <c r="G5" s="3">
        <v>0</v>
      </c>
      <c r="H5" s="3">
        <v>0</v>
      </c>
      <c r="I5" s="3">
        <v>0</v>
      </c>
    </row>
    <row r="6" spans="1:9">
      <c r="A6" s="1" t="s">
        <v>12</v>
      </c>
      <c r="B6" s="3">
        <v>328</v>
      </c>
      <c r="C6" s="3">
        <v>326</v>
      </c>
      <c r="D6" s="3">
        <v>325</v>
      </c>
      <c r="E6" s="3">
        <v>323</v>
      </c>
      <c r="F6" s="3">
        <v>328</v>
      </c>
      <c r="G6" s="3">
        <v>328</v>
      </c>
      <c r="H6" s="3">
        <v>328</v>
      </c>
      <c r="I6" s="3">
        <v>328</v>
      </c>
    </row>
    <row r="7" spans="1:9">
      <c r="A7" s="1" t="s">
        <v>13</v>
      </c>
      <c r="B7" s="3">
        <v>0</v>
      </c>
      <c r="C7" s="3">
        <v>2</v>
      </c>
      <c r="D7" s="3">
        <v>2</v>
      </c>
      <c r="E7" s="3">
        <v>5</v>
      </c>
      <c r="F7" s="3">
        <v>0</v>
      </c>
      <c r="G7" s="3">
        <v>0</v>
      </c>
      <c r="H7" s="3">
        <v>0</v>
      </c>
      <c r="I7" s="3">
        <v>0</v>
      </c>
    </row>
    <row r="8" spans="1:9">
      <c r="A8" s="1" t="s">
        <v>14</v>
      </c>
      <c r="B8" s="3">
        <v>0</v>
      </c>
      <c r="C8" s="3">
        <v>0</v>
      </c>
      <c r="D8" s="3">
        <v>1</v>
      </c>
      <c r="E8" s="3">
        <v>0</v>
      </c>
      <c r="F8" s="3">
        <v>2</v>
      </c>
      <c r="G8" s="3">
        <v>1</v>
      </c>
      <c r="H8" s="3">
        <v>0</v>
      </c>
      <c r="I8" s="3">
        <v>0</v>
      </c>
    </row>
    <row r="9" spans="1:9">
      <c r="A9" s="1" t="s">
        <v>15</v>
      </c>
      <c r="B9" s="3">
        <v>0</v>
      </c>
      <c r="C9" s="3">
        <v>0</v>
      </c>
      <c r="D9" s="3">
        <v>2</v>
      </c>
      <c r="E9" s="3">
        <v>2</v>
      </c>
      <c r="F9" s="3">
        <v>0</v>
      </c>
      <c r="G9" s="3">
        <v>0</v>
      </c>
      <c r="H9" s="3">
        <v>0</v>
      </c>
      <c r="I9" s="3">
        <v>0</v>
      </c>
    </row>
    <row r="10" spans="1:9">
      <c r="A10" s="1" t="s">
        <v>16</v>
      </c>
      <c r="B10" s="3">
        <v>98</v>
      </c>
      <c r="C10" s="3">
        <v>84</v>
      </c>
      <c r="D10" s="3">
        <v>94</v>
      </c>
      <c r="E10" s="3">
        <v>81</v>
      </c>
      <c r="F10" s="3">
        <v>127</v>
      </c>
      <c r="G10" s="3">
        <v>125</v>
      </c>
      <c r="H10" s="3">
        <v>124</v>
      </c>
      <c r="I10" s="3">
        <v>129</v>
      </c>
    </row>
    <row r="11" spans="1:9">
      <c r="A11" s="1" t="s">
        <v>27</v>
      </c>
      <c r="B11" s="3">
        <v>161</v>
      </c>
      <c r="C11" s="3">
        <v>153</v>
      </c>
      <c r="D11" s="3">
        <v>159</v>
      </c>
      <c r="E11" s="3">
        <v>152</v>
      </c>
      <c r="F11" s="3">
        <v>150</v>
      </c>
      <c r="G11" s="3">
        <v>142</v>
      </c>
      <c r="H11" s="3">
        <v>144</v>
      </c>
      <c r="I11" s="3">
        <v>148</v>
      </c>
    </row>
    <row r="12" spans="1:9">
      <c r="A12" s="1" t="s">
        <v>28</v>
      </c>
      <c r="B12" s="3">
        <v>111</v>
      </c>
      <c r="C12" s="3">
        <v>96</v>
      </c>
      <c r="D12" s="3">
        <v>108</v>
      </c>
      <c r="E12" s="3">
        <v>92</v>
      </c>
      <c r="F12" s="3">
        <v>149</v>
      </c>
      <c r="G12" s="3">
        <v>147</v>
      </c>
      <c r="H12" s="3">
        <v>142</v>
      </c>
      <c r="I12" s="3">
        <v>152</v>
      </c>
    </row>
    <row r="13" spans="1:9">
      <c r="A13" s="1" t="s">
        <v>17</v>
      </c>
      <c r="B13" s="3">
        <v>12</v>
      </c>
      <c r="C13" s="3">
        <v>18</v>
      </c>
      <c r="D13" s="3">
        <v>10</v>
      </c>
      <c r="E13" s="3">
        <v>18</v>
      </c>
      <c r="F13" s="3">
        <v>8</v>
      </c>
      <c r="G13" s="3">
        <v>2</v>
      </c>
      <c r="H13" s="3">
        <v>5</v>
      </c>
      <c r="I13" s="3">
        <v>6</v>
      </c>
    </row>
    <row r="14" spans="1:9">
      <c r="A14" s="1" t="s">
        <v>18</v>
      </c>
      <c r="B14" s="3">
        <v>142</v>
      </c>
      <c r="C14" s="3">
        <v>145</v>
      </c>
      <c r="D14" s="3">
        <v>142</v>
      </c>
      <c r="E14" s="3">
        <v>145</v>
      </c>
      <c r="F14" s="3">
        <v>146</v>
      </c>
      <c r="G14" s="3">
        <v>161</v>
      </c>
      <c r="H14" s="3">
        <v>161</v>
      </c>
      <c r="I14" s="3">
        <v>151</v>
      </c>
    </row>
    <row r="15" spans="1:9">
      <c r="A15" s="1" t="s">
        <v>19</v>
      </c>
      <c r="B15" s="3">
        <v>0</v>
      </c>
      <c r="C15" s="3">
        <v>0</v>
      </c>
      <c r="D15" s="3">
        <v>3</v>
      </c>
      <c r="E15" s="3">
        <v>2</v>
      </c>
      <c r="F15" s="3">
        <v>2</v>
      </c>
      <c r="G15" s="3">
        <v>1</v>
      </c>
      <c r="H15" s="3">
        <v>0</v>
      </c>
      <c r="I15" s="3">
        <v>0</v>
      </c>
    </row>
    <row r="16" spans="1:9">
      <c r="A16" s="1" t="s">
        <v>20</v>
      </c>
      <c r="B16" s="3">
        <v>100</v>
      </c>
      <c r="C16" s="3">
        <v>116</v>
      </c>
      <c r="D16" s="3">
        <v>125</v>
      </c>
      <c r="E16" s="3">
        <v>123</v>
      </c>
      <c r="F16" s="3">
        <v>154</v>
      </c>
      <c r="G16" s="3">
        <v>181</v>
      </c>
      <c r="H16" s="3">
        <v>172</v>
      </c>
      <c r="I16" s="3">
        <v>165</v>
      </c>
    </row>
    <row r="17" spans="1:9">
      <c r="A17" s="1" t="s">
        <v>21</v>
      </c>
      <c r="B17" s="3">
        <v>228</v>
      </c>
      <c r="C17" s="3">
        <v>212</v>
      </c>
      <c r="D17" s="3">
        <v>200</v>
      </c>
      <c r="E17" s="3">
        <v>203</v>
      </c>
      <c r="F17" s="3">
        <v>172</v>
      </c>
      <c r="G17" s="3">
        <v>136</v>
      </c>
      <c r="H17" s="3">
        <v>156</v>
      </c>
      <c r="I17" s="3">
        <v>163</v>
      </c>
    </row>
    <row r="18" spans="1:9">
      <c r="A18" s="1" t="s">
        <v>22</v>
      </c>
      <c r="B18" s="3">
        <v>0</v>
      </c>
      <c r="C18" s="3">
        <v>0</v>
      </c>
      <c r="D18" s="3">
        <v>3</v>
      </c>
      <c r="E18" s="3">
        <v>2</v>
      </c>
      <c r="F18" s="3">
        <v>2</v>
      </c>
      <c r="G18" s="3">
        <v>1</v>
      </c>
      <c r="H18" s="3">
        <v>0</v>
      </c>
      <c r="I18" s="3">
        <v>0</v>
      </c>
    </row>
    <row r="19" spans="1:9">
      <c r="A19" s="1" t="s">
        <v>23</v>
      </c>
      <c r="B19" s="3">
        <v>18</v>
      </c>
      <c r="C19" s="3">
        <v>18</v>
      </c>
      <c r="D19" s="3">
        <v>17</v>
      </c>
      <c r="E19" s="3">
        <v>15</v>
      </c>
      <c r="F19" s="3">
        <v>36</v>
      </c>
      <c r="G19" s="3">
        <v>29</v>
      </c>
      <c r="H19" s="3">
        <v>39</v>
      </c>
      <c r="I19" s="3">
        <v>36</v>
      </c>
    </row>
    <row r="20" spans="1:9">
      <c r="A20" s="1" t="s">
        <v>24</v>
      </c>
      <c r="B20" s="3">
        <v>34</v>
      </c>
      <c r="C20" s="3">
        <v>42</v>
      </c>
      <c r="D20" s="3">
        <v>43</v>
      </c>
      <c r="E20" s="3">
        <v>43</v>
      </c>
      <c r="F20" s="3">
        <v>41</v>
      </c>
      <c r="G20" s="3">
        <v>40</v>
      </c>
      <c r="H20" s="3">
        <v>26</v>
      </c>
      <c r="I20" s="3">
        <v>26</v>
      </c>
    </row>
    <row r="21" spans="1:9">
      <c r="A21" s="1" t="s">
        <v>25</v>
      </c>
      <c r="B21" s="3">
        <v>70</v>
      </c>
      <c r="C21" s="3">
        <v>78</v>
      </c>
      <c r="D21" s="3">
        <v>78</v>
      </c>
      <c r="E21" s="3">
        <v>78</v>
      </c>
      <c r="F21" s="3">
        <v>88</v>
      </c>
      <c r="G21" s="3">
        <v>82</v>
      </c>
      <c r="H21" s="3">
        <v>92</v>
      </c>
      <c r="I21" s="3">
        <v>87</v>
      </c>
    </row>
    <row r="22" spans="1:9">
      <c r="A22" s="1" t="s">
        <v>26</v>
      </c>
      <c r="B22" s="3">
        <v>61</v>
      </c>
      <c r="C22" s="3">
        <v>51</v>
      </c>
      <c r="D22" s="3">
        <v>56</v>
      </c>
      <c r="E22" s="3">
        <v>59</v>
      </c>
      <c r="F22" s="3">
        <v>40</v>
      </c>
      <c r="G22" s="3">
        <v>58</v>
      </c>
      <c r="H22" s="3">
        <v>59</v>
      </c>
      <c r="I22" s="3">
        <v>59</v>
      </c>
    </row>
    <row r="23" spans="1:9">
      <c r="A23" s="1" t="s">
        <v>29</v>
      </c>
      <c r="B23" s="3">
        <v>5</v>
      </c>
      <c r="C23" s="3">
        <v>6</v>
      </c>
      <c r="D23" s="3">
        <v>6</v>
      </c>
      <c r="E23" s="3">
        <v>5</v>
      </c>
      <c r="F23" s="3">
        <v>22</v>
      </c>
      <c r="G23" s="3">
        <v>19</v>
      </c>
      <c r="H23" s="3">
        <v>16</v>
      </c>
      <c r="I23" s="3">
        <v>14</v>
      </c>
    </row>
    <row r="24" spans="1:9">
      <c r="A24" s="1" t="s">
        <v>30</v>
      </c>
      <c r="B24" s="3">
        <v>12</v>
      </c>
      <c r="C24" s="3">
        <v>12</v>
      </c>
      <c r="D24" s="3">
        <v>13</v>
      </c>
      <c r="E24" s="3">
        <v>9</v>
      </c>
      <c r="F24" s="3">
        <v>19</v>
      </c>
      <c r="G24" s="3">
        <v>9</v>
      </c>
      <c r="H24" s="3">
        <v>10</v>
      </c>
      <c r="I24" s="3">
        <v>11</v>
      </c>
    </row>
    <row r="25" spans="1:9">
      <c r="A25" s="1" t="s">
        <v>31</v>
      </c>
      <c r="B25" s="3">
        <v>21</v>
      </c>
      <c r="C25" s="3">
        <v>14</v>
      </c>
      <c r="D25" s="3">
        <v>22</v>
      </c>
      <c r="E25" s="3">
        <v>19</v>
      </c>
      <c r="F25" s="3">
        <v>33</v>
      </c>
      <c r="G25" s="3">
        <v>29</v>
      </c>
      <c r="H25" s="3">
        <v>36</v>
      </c>
      <c r="I25" s="3">
        <v>30</v>
      </c>
    </row>
    <row r="26" spans="1:9">
      <c r="A26" s="1" t="s">
        <v>32</v>
      </c>
      <c r="B26" s="3">
        <v>28</v>
      </c>
      <c r="C26" s="3">
        <v>26</v>
      </c>
      <c r="D26" s="3">
        <v>27</v>
      </c>
      <c r="E26" s="3">
        <v>24</v>
      </c>
      <c r="F26" s="3">
        <v>13</v>
      </c>
      <c r="G26" s="3">
        <v>29</v>
      </c>
      <c r="H26" s="3">
        <v>16</v>
      </c>
      <c r="I26" s="3">
        <v>30</v>
      </c>
    </row>
    <row r="27" spans="1:9">
      <c r="A27" s="1" t="s">
        <v>33</v>
      </c>
      <c r="B27" s="3">
        <v>5</v>
      </c>
      <c r="C27" s="3">
        <v>7</v>
      </c>
      <c r="D27" s="3">
        <v>6</v>
      </c>
      <c r="E27" s="3">
        <v>5</v>
      </c>
      <c r="F27" s="3">
        <v>25</v>
      </c>
      <c r="G27" s="3">
        <v>19</v>
      </c>
      <c r="H27" s="3">
        <v>20</v>
      </c>
      <c r="I27" s="3">
        <v>19</v>
      </c>
    </row>
    <row r="28" spans="1:9">
      <c r="A28" s="1" t="s">
        <v>34</v>
      </c>
      <c r="B28" s="3">
        <v>13</v>
      </c>
      <c r="C28" s="3">
        <v>15</v>
      </c>
      <c r="D28" s="3">
        <v>16</v>
      </c>
      <c r="E28" s="3">
        <v>10</v>
      </c>
      <c r="F28" s="3">
        <v>20</v>
      </c>
      <c r="G28" s="3">
        <v>13</v>
      </c>
      <c r="H28" s="3">
        <v>11</v>
      </c>
      <c r="I28" s="3">
        <v>13</v>
      </c>
    </row>
    <row r="29" spans="1:9">
      <c r="A29" s="1" t="s">
        <v>35</v>
      </c>
      <c r="B29" s="3">
        <v>25</v>
      </c>
      <c r="C29" s="3">
        <v>17</v>
      </c>
      <c r="D29" s="3">
        <v>25</v>
      </c>
      <c r="E29" s="3">
        <v>22</v>
      </c>
      <c r="F29" s="3">
        <v>43</v>
      </c>
      <c r="G29" s="3">
        <v>34</v>
      </c>
      <c r="H29" s="3">
        <v>42</v>
      </c>
      <c r="I29" s="3">
        <v>34</v>
      </c>
    </row>
    <row r="30" spans="1:9">
      <c r="A30" s="1" t="s">
        <v>36</v>
      </c>
      <c r="B30" s="3">
        <v>28</v>
      </c>
      <c r="C30" s="3">
        <v>26</v>
      </c>
      <c r="D30" s="3">
        <v>28</v>
      </c>
      <c r="E30" s="3">
        <v>26</v>
      </c>
      <c r="F30" s="3">
        <v>15</v>
      </c>
      <c r="G30" s="3">
        <v>37</v>
      </c>
      <c r="H30" s="3">
        <v>20</v>
      </c>
      <c r="I30" s="3">
        <v>35</v>
      </c>
    </row>
    <row r="31" spans="1:9">
      <c r="A31" s="1" t="s">
        <v>37</v>
      </c>
      <c r="B31" s="3">
        <v>8</v>
      </c>
      <c r="C31" s="3">
        <v>10</v>
      </c>
      <c r="D31" s="3">
        <v>10</v>
      </c>
      <c r="E31" s="3">
        <v>8</v>
      </c>
      <c r="F31" s="3">
        <v>25</v>
      </c>
      <c r="G31" s="3">
        <v>21</v>
      </c>
      <c r="H31" s="3">
        <v>20</v>
      </c>
      <c r="I31" s="3">
        <v>15</v>
      </c>
    </row>
    <row r="32" spans="1:9">
      <c r="A32" s="1" t="s">
        <v>38</v>
      </c>
      <c r="B32" s="3">
        <v>23</v>
      </c>
      <c r="C32" s="3">
        <v>22</v>
      </c>
      <c r="D32" s="3">
        <v>24</v>
      </c>
      <c r="E32" s="3">
        <v>25</v>
      </c>
      <c r="F32" s="3">
        <v>21</v>
      </c>
      <c r="G32" s="3">
        <v>11</v>
      </c>
      <c r="H32" s="3">
        <v>11</v>
      </c>
      <c r="I32" s="3">
        <v>14</v>
      </c>
    </row>
    <row r="33" spans="1:9">
      <c r="A33" s="1" t="s">
        <v>39</v>
      </c>
      <c r="B33" s="3">
        <v>32</v>
      </c>
      <c r="C33" s="3">
        <v>34</v>
      </c>
      <c r="D33" s="3">
        <v>38</v>
      </c>
      <c r="E33" s="3">
        <v>38</v>
      </c>
      <c r="F33" s="3">
        <v>41</v>
      </c>
      <c r="G33" s="3">
        <v>35</v>
      </c>
      <c r="H33" s="3">
        <v>44</v>
      </c>
      <c r="I33" s="3">
        <v>37</v>
      </c>
    </row>
    <row r="34" spans="1:9">
      <c r="A34" s="1" t="s">
        <v>40</v>
      </c>
      <c r="B34" s="3">
        <v>38</v>
      </c>
      <c r="C34" s="3">
        <v>34</v>
      </c>
      <c r="D34" s="3">
        <v>34</v>
      </c>
      <c r="E34" s="3">
        <v>35</v>
      </c>
      <c r="F34" s="3">
        <v>16</v>
      </c>
      <c r="G34" s="3">
        <v>33</v>
      </c>
      <c r="H34" s="3">
        <v>17</v>
      </c>
      <c r="I34" s="3">
        <v>33</v>
      </c>
    </row>
    <row r="36" spans="1:9" s="4" customFormat="1" ht="3" customHeight="1"/>
    <row r="38" spans="1:9">
      <c r="A38" s="3" t="s">
        <v>51</v>
      </c>
      <c r="B38" s="3">
        <v>328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15012-9EA7-6F47-95BA-2688D8C6F498}">
  <dimension ref="A1:O142"/>
  <sheetViews>
    <sheetView topLeftCell="A38" zoomScale="69" zoomScaleNormal="65" workbookViewId="0">
      <selection activeCell="C54" sqref="C54"/>
    </sheetView>
  </sheetViews>
  <sheetFormatPr baseColWidth="10" defaultColWidth="0" defaultRowHeight="16" zeroHeight="1"/>
  <cols>
    <col min="1" max="1" width="32.6640625" style="3" customWidth="1"/>
    <col min="2" max="2" width="26.6640625" style="3" customWidth="1"/>
    <col min="3" max="3" width="28.33203125" style="3" customWidth="1"/>
    <col min="4" max="4" width="27" style="3" customWidth="1"/>
    <col min="5" max="5" width="21.83203125" style="3" customWidth="1"/>
    <col min="6" max="6" width="26.5" style="3" customWidth="1"/>
    <col min="7" max="10" width="29.83203125" style="3" customWidth="1"/>
    <col min="11" max="12" width="27" style="3" customWidth="1"/>
    <col min="13" max="13" width="23.5" style="3" customWidth="1"/>
    <col min="14" max="15" width="0" style="3" hidden="1" customWidth="1"/>
    <col min="16" max="16384" width="10.83203125" style="3" hidden="1"/>
  </cols>
  <sheetData>
    <row r="1" spans="1:13">
      <c r="B1" s="1" t="s">
        <v>88</v>
      </c>
      <c r="C1" s="1" t="s">
        <v>89</v>
      </c>
      <c r="D1" s="1" t="s">
        <v>90</v>
      </c>
      <c r="E1" s="1" t="s">
        <v>91</v>
      </c>
      <c r="F1" s="1" t="s">
        <v>92</v>
      </c>
      <c r="G1" s="1" t="s">
        <v>93</v>
      </c>
      <c r="H1" s="1" t="s">
        <v>94</v>
      </c>
      <c r="I1" s="1" t="s">
        <v>99</v>
      </c>
      <c r="J1" s="1" t="s">
        <v>95</v>
      </c>
      <c r="K1" s="1" t="s">
        <v>98</v>
      </c>
      <c r="L1" s="1" t="s">
        <v>97</v>
      </c>
      <c r="M1" s="1" t="s">
        <v>96</v>
      </c>
    </row>
    <row r="2" spans="1:13">
      <c r="A2" s="1" t="s">
        <v>9</v>
      </c>
      <c r="B2" s="3">
        <v>0</v>
      </c>
      <c r="C2" s="3">
        <v>0</v>
      </c>
      <c r="D2" s="3">
        <v>0</v>
      </c>
      <c r="E2" s="3">
        <v>0</v>
      </c>
      <c r="F2" s="3">
        <v>0</v>
      </c>
      <c r="G2" s="3">
        <v>0</v>
      </c>
      <c r="H2" s="3">
        <v>1</v>
      </c>
      <c r="I2" s="3">
        <v>0</v>
      </c>
      <c r="J2" s="3">
        <v>0</v>
      </c>
      <c r="K2" s="3">
        <v>0</v>
      </c>
      <c r="L2" s="3">
        <v>0</v>
      </c>
      <c r="M2" s="3">
        <v>1</v>
      </c>
    </row>
    <row r="3" spans="1:13">
      <c r="A3" s="1" t="s">
        <v>8</v>
      </c>
      <c r="B3" s="3">
        <v>100</v>
      </c>
      <c r="C3" s="3">
        <v>100</v>
      </c>
      <c r="D3" s="3">
        <v>100</v>
      </c>
      <c r="E3" s="3">
        <v>100</v>
      </c>
      <c r="F3" s="3">
        <v>100</v>
      </c>
      <c r="G3" s="3">
        <v>100</v>
      </c>
      <c r="H3" s="3">
        <v>99</v>
      </c>
      <c r="I3" s="3">
        <v>100</v>
      </c>
      <c r="J3" s="3">
        <v>100</v>
      </c>
      <c r="K3" s="3">
        <v>100</v>
      </c>
      <c r="L3" s="3">
        <v>100</v>
      </c>
      <c r="M3" s="3">
        <v>99</v>
      </c>
    </row>
    <row r="4" spans="1:13">
      <c r="A4" s="1" t="s">
        <v>10</v>
      </c>
      <c r="B4" s="3">
        <v>0</v>
      </c>
      <c r="C4" s="3">
        <v>0</v>
      </c>
      <c r="D4" s="3">
        <v>0</v>
      </c>
      <c r="E4" s="3">
        <v>0</v>
      </c>
      <c r="F4" s="3">
        <v>0</v>
      </c>
      <c r="G4" s="3">
        <v>0</v>
      </c>
      <c r="H4" s="3">
        <v>0</v>
      </c>
      <c r="I4" s="3">
        <v>0</v>
      </c>
      <c r="J4" s="3">
        <v>0</v>
      </c>
      <c r="K4" s="3">
        <v>0</v>
      </c>
      <c r="L4" s="3">
        <v>0</v>
      </c>
      <c r="M4" s="3">
        <v>0</v>
      </c>
    </row>
    <row r="5" spans="1:13">
      <c r="A5" s="1" t="s">
        <v>11</v>
      </c>
      <c r="B5" s="3">
        <v>0</v>
      </c>
      <c r="C5" s="3">
        <v>0</v>
      </c>
      <c r="D5" s="3">
        <v>0</v>
      </c>
      <c r="E5" s="3">
        <v>0</v>
      </c>
      <c r="F5" s="3">
        <v>0</v>
      </c>
      <c r="G5" s="3">
        <v>0</v>
      </c>
      <c r="H5" s="3">
        <v>1</v>
      </c>
      <c r="I5" s="3">
        <v>0</v>
      </c>
      <c r="J5" s="3">
        <v>0</v>
      </c>
      <c r="K5" s="3">
        <v>0</v>
      </c>
      <c r="L5" s="3">
        <v>0</v>
      </c>
      <c r="M5" s="3">
        <v>1</v>
      </c>
    </row>
    <row r="6" spans="1:13">
      <c r="A6" s="1" t="s">
        <v>12</v>
      </c>
      <c r="B6" s="3">
        <v>99</v>
      </c>
      <c r="C6" s="3">
        <v>99</v>
      </c>
      <c r="D6" s="3">
        <v>99</v>
      </c>
      <c r="E6" s="3">
        <v>99</v>
      </c>
      <c r="F6" s="3">
        <v>99</v>
      </c>
      <c r="G6" s="3">
        <v>99</v>
      </c>
      <c r="H6" s="3">
        <v>99</v>
      </c>
      <c r="I6" s="3">
        <v>100</v>
      </c>
      <c r="J6" s="3">
        <v>100</v>
      </c>
      <c r="K6" s="3">
        <v>100</v>
      </c>
      <c r="L6" s="3">
        <v>100</v>
      </c>
      <c r="M6" s="3">
        <v>99</v>
      </c>
    </row>
    <row r="7" spans="1:13">
      <c r="A7" s="1" t="s">
        <v>13</v>
      </c>
      <c r="B7" s="3">
        <v>1</v>
      </c>
      <c r="C7" s="3">
        <v>1</v>
      </c>
      <c r="D7" s="3">
        <v>1</v>
      </c>
      <c r="E7" s="3">
        <v>1</v>
      </c>
      <c r="F7" s="3">
        <v>1</v>
      </c>
      <c r="G7" s="3">
        <v>1</v>
      </c>
      <c r="H7" s="3">
        <v>0</v>
      </c>
      <c r="I7" s="3">
        <v>0</v>
      </c>
      <c r="J7" s="3">
        <v>0</v>
      </c>
      <c r="K7" s="3">
        <v>0</v>
      </c>
      <c r="L7" s="3">
        <v>0</v>
      </c>
      <c r="M7" s="3">
        <v>0</v>
      </c>
    </row>
    <row r="8" spans="1:13">
      <c r="A8" s="1" t="s">
        <v>14</v>
      </c>
      <c r="B8" s="3">
        <v>0</v>
      </c>
      <c r="C8" s="3">
        <v>0</v>
      </c>
      <c r="D8" s="3">
        <v>0</v>
      </c>
      <c r="E8" s="3">
        <v>0</v>
      </c>
      <c r="F8" s="3">
        <v>0</v>
      </c>
      <c r="G8" s="3">
        <v>0</v>
      </c>
      <c r="H8" s="3">
        <v>1</v>
      </c>
      <c r="I8" s="3">
        <v>0</v>
      </c>
      <c r="J8" s="3">
        <v>0</v>
      </c>
      <c r="K8" s="3">
        <v>0</v>
      </c>
      <c r="L8" s="3">
        <v>0</v>
      </c>
      <c r="M8" s="3">
        <v>1</v>
      </c>
    </row>
    <row r="9" spans="1:13">
      <c r="A9" s="1" t="s">
        <v>15</v>
      </c>
      <c r="B9" s="3">
        <v>1</v>
      </c>
      <c r="C9" s="3">
        <v>1</v>
      </c>
      <c r="D9" s="3">
        <v>0</v>
      </c>
      <c r="E9" s="3">
        <v>1</v>
      </c>
      <c r="F9" s="3">
        <v>1</v>
      </c>
      <c r="G9" s="3">
        <v>0</v>
      </c>
      <c r="H9" s="3">
        <v>0</v>
      </c>
      <c r="I9" s="3">
        <v>0</v>
      </c>
      <c r="J9" s="3">
        <v>0</v>
      </c>
      <c r="K9" s="3">
        <v>0</v>
      </c>
      <c r="L9" s="3">
        <v>0</v>
      </c>
      <c r="M9" s="3">
        <v>0</v>
      </c>
    </row>
    <row r="10" spans="1:13">
      <c r="A10" s="1" t="s">
        <v>16</v>
      </c>
      <c r="B10" s="3">
        <v>29</v>
      </c>
      <c r="C10" s="3">
        <v>23</v>
      </c>
      <c r="D10" s="3">
        <v>27</v>
      </c>
      <c r="E10" s="3">
        <v>27</v>
      </c>
      <c r="F10" s="3">
        <v>28</v>
      </c>
      <c r="G10" s="3">
        <v>25</v>
      </c>
      <c r="H10" s="3">
        <v>40</v>
      </c>
      <c r="I10" s="3">
        <v>42</v>
      </c>
      <c r="J10" s="3">
        <v>42</v>
      </c>
      <c r="K10" s="3">
        <v>44</v>
      </c>
      <c r="L10" s="3">
        <v>42</v>
      </c>
      <c r="M10" s="3">
        <v>41</v>
      </c>
    </row>
    <row r="11" spans="1:13">
      <c r="A11" s="1" t="s">
        <v>27</v>
      </c>
      <c r="B11" s="3">
        <v>48</v>
      </c>
      <c r="C11" s="3">
        <v>41</v>
      </c>
      <c r="D11" s="3">
        <v>47</v>
      </c>
      <c r="E11" s="3">
        <v>46</v>
      </c>
      <c r="F11" s="3">
        <v>44</v>
      </c>
      <c r="G11" s="3">
        <v>45</v>
      </c>
      <c r="H11" s="3">
        <v>43</v>
      </c>
      <c r="I11" s="3">
        <v>43</v>
      </c>
      <c r="J11" s="3">
        <v>47</v>
      </c>
      <c r="K11" s="3">
        <v>47</v>
      </c>
      <c r="L11" s="3">
        <v>45</v>
      </c>
      <c r="M11" s="3">
        <v>45</v>
      </c>
    </row>
    <row r="12" spans="1:13">
      <c r="A12" s="1" t="s">
        <v>28</v>
      </c>
      <c r="B12" s="3">
        <v>34</v>
      </c>
      <c r="C12" s="3">
        <v>27</v>
      </c>
      <c r="D12" s="3">
        <v>29</v>
      </c>
      <c r="E12" s="3">
        <v>29</v>
      </c>
      <c r="F12" s="3">
        <v>30</v>
      </c>
      <c r="G12" s="3">
        <v>28</v>
      </c>
      <c r="H12" s="3">
        <v>45</v>
      </c>
      <c r="I12" s="3">
        <v>47</v>
      </c>
      <c r="J12" s="3">
        <v>47</v>
      </c>
      <c r="K12" s="3">
        <v>49</v>
      </c>
      <c r="L12" s="3">
        <v>46</v>
      </c>
      <c r="M12" s="3">
        <v>47</v>
      </c>
    </row>
    <row r="13" spans="1:13">
      <c r="A13" s="1" t="s">
        <v>17</v>
      </c>
      <c r="B13" s="3">
        <v>3</v>
      </c>
      <c r="C13" s="3">
        <v>8</v>
      </c>
      <c r="D13" s="3">
        <v>7</v>
      </c>
      <c r="E13" s="3">
        <v>6</v>
      </c>
      <c r="F13" s="3">
        <v>8</v>
      </c>
      <c r="G13" s="3">
        <v>7</v>
      </c>
      <c r="H13" s="3">
        <v>3</v>
      </c>
      <c r="I13" s="3">
        <v>3</v>
      </c>
      <c r="J13" s="3">
        <v>4</v>
      </c>
      <c r="K13" s="3">
        <v>2</v>
      </c>
      <c r="L13" s="3">
        <v>2</v>
      </c>
      <c r="M13" s="3">
        <v>3</v>
      </c>
    </row>
    <row r="14" spans="1:13">
      <c r="A14" s="1" t="s">
        <v>18</v>
      </c>
      <c r="B14" s="3">
        <v>43</v>
      </c>
      <c r="C14" s="3">
        <v>46</v>
      </c>
      <c r="D14" s="3">
        <v>44</v>
      </c>
      <c r="E14" s="3">
        <v>45</v>
      </c>
      <c r="F14" s="3">
        <v>45</v>
      </c>
      <c r="G14" s="3">
        <v>45</v>
      </c>
      <c r="H14" s="3">
        <v>48</v>
      </c>
      <c r="I14" s="3">
        <v>49</v>
      </c>
      <c r="J14" s="3">
        <v>44</v>
      </c>
      <c r="K14" s="3">
        <v>46</v>
      </c>
      <c r="L14" s="3">
        <v>49</v>
      </c>
      <c r="M14" s="3">
        <v>45</v>
      </c>
    </row>
    <row r="15" spans="1:13">
      <c r="A15" s="1" t="s">
        <v>19</v>
      </c>
      <c r="B15" s="3">
        <v>1</v>
      </c>
      <c r="C15" s="3">
        <v>0</v>
      </c>
      <c r="D15" s="3">
        <v>0</v>
      </c>
      <c r="E15" s="3">
        <v>1</v>
      </c>
      <c r="F15" s="3">
        <v>1</v>
      </c>
      <c r="G15" s="3">
        <v>0</v>
      </c>
      <c r="H15" s="3">
        <v>1</v>
      </c>
      <c r="I15" s="3">
        <v>0</v>
      </c>
      <c r="J15" s="3">
        <v>0</v>
      </c>
      <c r="K15" s="3">
        <v>0</v>
      </c>
      <c r="L15" s="3">
        <v>0</v>
      </c>
      <c r="M15" s="3">
        <v>1</v>
      </c>
    </row>
    <row r="16" spans="1:13">
      <c r="A16" s="1" t="s">
        <v>20</v>
      </c>
      <c r="B16" s="3">
        <v>34</v>
      </c>
      <c r="C16" s="3">
        <v>36</v>
      </c>
      <c r="D16" s="3">
        <v>33</v>
      </c>
      <c r="E16" s="3">
        <v>35</v>
      </c>
      <c r="F16" s="3">
        <v>32</v>
      </c>
      <c r="G16" s="3">
        <v>31</v>
      </c>
      <c r="H16" s="3">
        <v>52</v>
      </c>
      <c r="I16" s="3">
        <v>59</v>
      </c>
      <c r="J16" s="3">
        <v>55</v>
      </c>
      <c r="K16" s="3">
        <v>59</v>
      </c>
      <c r="L16" s="3">
        <v>62</v>
      </c>
      <c r="M16" s="3">
        <v>56</v>
      </c>
    </row>
    <row r="17" spans="1:13">
      <c r="A17" s="1" t="s">
        <v>21</v>
      </c>
      <c r="B17" s="3">
        <v>65</v>
      </c>
      <c r="C17" s="3">
        <v>64</v>
      </c>
      <c r="D17" s="3">
        <v>67</v>
      </c>
      <c r="E17" s="3">
        <v>64</v>
      </c>
      <c r="F17" s="3">
        <v>67</v>
      </c>
      <c r="G17" s="3">
        <v>69</v>
      </c>
      <c r="H17" s="3">
        <v>47</v>
      </c>
      <c r="I17" s="3">
        <v>41</v>
      </c>
      <c r="J17" s="3">
        <v>45</v>
      </c>
      <c r="K17" s="3">
        <v>41</v>
      </c>
      <c r="L17" s="3">
        <v>38</v>
      </c>
      <c r="M17" s="3">
        <v>43</v>
      </c>
    </row>
    <row r="18" spans="1:13">
      <c r="A18" s="1" t="s">
        <v>22</v>
      </c>
      <c r="B18" s="3">
        <v>1</v>
      </c>
      <c r="C18" s="3">
        <v>0</v>
      </c>
      <c r="D18" s="3">
        <v>0</v>
      </c>
      <c r="E18" s="3">
        <v>1</v>
      </c>
      <c r="F18" s="3">
        <v>1</v>
      </c>
      <c r="G18" s="3">
        <v>0</v>
      </c>
      <c r="H18" s="3">
        <v>1</v>
      </c>
      <c r="I18" s="3">
        <v>0</v>
      </c>
      <c r="J18" s="3">
        <v>0</v>
      </c>
      <c r="K18" s="3">
        <v>0</v>
      </c>
      <c r="L18" s="3">
        <v>0</v>
      </c>
      <c r="M18" s="3">
        <v>1</v>
      </c>
    </row>
    <row r="19" spans="1:13">
      <c r="A19" s="1" t="s">
        <v>23</v>
      </c>
      <c r="B19" s="3">
        <v>4</v>
      </c>
      <c r="C19" s="3">
        <v>5</v>
      </c>
      <c r="D19" s="3">
        <v>3</v>
      </c>
      <c r="E19" s="3">
        <v>5</v>
      </c>
      <c r="F19" s="3">
        <v>5</v>
      </c>
      <c r="G19" s="3">
        <v>5</v>
      </c>
      <c r="H19" s="3">
        <v>8</v>
      </c>
      <c r="I19" s="3">
        <v>11</v>
      </c>
      <c r="J19" s="3">
        <v>11</v>
      </c>
      <c r="K19" s="3">
        <v>11</v>
      </c>
      <c r="L19" s="3">
        <v>12</v>
      </c>
      <c r="M19" s="3">
        <v>10</v>
      </c>
    </row>
    <row r="20" spans="1:13">
      <c r="A20" s="1" t="s">
        <v>24</v>
      </c>
      <c r="B20" s="3">
        <v>12</v>
      </c>
      <c r="C20" s="3">
        <v>12</v>
      </c>
      <c r="D20" s="3">
        <v>13</v>
      </c>
      <c r="E20" s="3">
        <v>12</v>
      </c>
      <c r="F20" s="3">
        <v>11</v>
      </c>
      <c r="G20" s="3">
        <v>11</v>
      </c>
      <c r="H20" s="3">
        <v>15</v>
      </c>
      <c r="I20" s="3">
        <v>14</v>
      </c>
      <c r="J20" s="3">
        <v>12</v>
      </c>
      <c r="K20" s="3">
        <v>16</v>
      </c>
      <c r="L20" s="3">
        <v>9</v>
      </c>
      <c r="M20" s="3">
        <v>15</v>
      </c>
    </row>
    <row r="21" spans="1:13">
      <c r="A21" s="1" t="s">
        <v>25</v>
      </c>
      <c r="B21" s="3">
        <v>22</v>
      </c>
      <c r="C21" s="3">
        <v>24</v>
      </c>
      <c r="D21" s="3">
        <v>21</v>
      </c>
      <c r="E21" s="3">
        <v>19</v>
      </c>
      <c r="F21" s="3">
        <v>24</v>
      </c>
      <c r="G21" s="3">
        <v>22</v>
      </c>
      <c r="H21" s="3">
        <v>29</v>
      </c>
      <c r="I21" s="3">
        <v>26</v>
      </c>
      <c r="J21" s="3">
        <v>27</v>
      </c>
      <c r="K21" s="3">
        <v>29</v>
      </c>
      <c r="L21" s="3">
        <v>33</v>
      </c>
      <c r="M21" s="3">
        <v>29</v>
      </c>
    </row>
    <row r="22" spans="1:13">
      <c r="A22" s="1" t="s">
        <v>26</v>
      </c>
      <c r="B22" s="3">
        <v>16</v>
      </c>
      <c r="C22" s="3">
        <v>17</v>
      </c>
      <c r="D22" s="3">
        <v>19</v>
      </c>
      <c r="E22" s="3">
        <v>21</v>
      </c>
      <c r="F22" s="3">
        <v>18</v>
      </c>
      <c r="G22" s="3">
        <v>16</v>
      </c>
      <c r="H22" s="3">
        <v>11</v>
      </c>
      <c r="I22" s="3">
        <v>20</v>
      </c>
      <c r="J22" s="3">
        <v>12</v>
      </c>
      <c r="K22" s="3">
        <v>16</v>
      </c>
      <c r="L22" s="3">
        <v>15</v>
      </c>
      <c r="M22" s="3">
        <v>15</v>
      </c>
    </row>
    <row r="23" spans="1:13">
      <c r="A23" s="1" t="s">
        <v>29</v>
      </c>
      <c r="B23" s="3">
        <v>2</v>
      </c>
      <c r="C23" s="3">
        <v>1</v>
      </c>
      <c r="D23" s="3">
        <v>1</v>
      </c>
      <c r="E23" s="3">
        <v>0</v>
      </c>
      <c r="F23" s="3">
        <v>2</v>
      </c>
      <c r="G23" s="3">
        <v>1</v>
      </c>
      <c r="H23" s="3">
        <v>6</v>
      </c>
      <c r="I23" s="3">
        <v>9</v>
      </c>
      <c r="J23" s="3">
        <v>7</v>
      </c>
      <c r="K23" s="3">
        <v>7</v>
      </c>
      <c r="L23" s="3">
        <v>9</v>
      </c>
      <c r="M23" s="3">
        <v>7</v>
      </c>
    </row>
    <row r="24" spans="1:13">
      <c r="A24" s="1" t="s">
        <v>30</v>
      </c>
      <c r="B24" s="3">
        <v>4</v>
      </c>
      <c r="C24" s="3">
        <v>3</v>
      </c>
      <c r="D24" s="3">
        <v>4</v>
      </c>
      <c r="E24" s="3">
        <v>4</v>
      </c>
      <c r="F24" s="3">
        <v>4</v>
      </c>
      <c r="G24" s="3">
        <v>3</v>
      </c>
      <c r="H24" s="3">
        <v>5</v>
      </c>
      <c r="I24" s="3">
        <v>6</v>
      </c>
      <c r="J24" s="3">
        <v>2</v>
      </c>
      <c r="K24" s="3">
        <v>6</v>
      </c>
      <c r="L24" s="3">
        <v>3</v>
      </c>
      <c r="M24" s="3">
        <v>4</v>
      </c>
    </row>
    <row r="25" spans="1:13">
      <c r="A25" s="1" t="s">
        <v>31</v>
      </c>
      <c r="B25" s="3">
        <v>4</v>
      </c>
      <c r="C25" s="3">
        <v>4</v>
      </c>
      <c r="D25" s="3">
        <v>5</v>
      </c>
      <c r="E25" s="3">
        <v>6</v>
      </c>
      <c r="F25" s="3">
        <v>5</v>
      </c>
      <c r="G25" s="3">
        <v>7</v>
      </c>
      <c r="H25" s="3">
        <v>12</v>
      </c>
      <c r="I25" s="3">
        <v>7</v>
      </c>
      <c r="J25" s="3">
        <v>9</v>
      </c>
      <c r="K25" s="3">
        <v>12</v>
      </c>
      <c r="L25" s="3">
        <v>12</v>
      </c>
      <c r="M25" s="3">
        <v>11</v>
      </c>
    </row>
    <row r="26" spans="1:13">
      <c r="A26" s="1" t="s">
        <v>32</v>
      </c>
      <c r="B26" s="3">
        <v>11</v>
      </c>
      <c r="C26" s="3">
        <v>7</v>
      </c>
      <c r="D26" s="3">
        <v>8</v>
      </c>
      <c r="E26" s="3">
        <v>7</v>
      </c>
      <c r="F26" s="3">
        <v>8</v>
      </c>
      <c r="G26" s="3">
        <v>6</v>
      </c>
      <c r="H26" s="3">
        <v>5</v>
      </c>
      <c r="I26" s="3">
        <v>5</v>
      </c>
      <c r="J26" s="3">
        <v>5</v>
      </c>
      <c r="K26" s="3">
        <v>6</v>
      </c>
      <c r="L26" s="3">
        <v>6</v>
      </c>
      <c r="M26" s="3">
        <v>7</v>
      </c>
    </row>
    <row r="27" spans="1:13">
      <c r="A27" s="1" t="s">
        <v>33</v>
      </c>
      <c r="B27" s="3">
        <v>2</v>
      </c>
      <c r="C27" s="3">
        <v>1</v>
      </c>
      <c r="D27" s="3">
        <v>1</v>
      </c>
      <c r="E27" s="3">
        <v>0</v>
      </c>
      <c r="F27" s="3">
        <v>2</v>
      </c>
      <c r="G27" s="3">
        <v>1</v>
      </c>
      <c r="H27" s="3">
        <v>6</v>
      </c>
      <c r="I27" s="3">
        <v>9</v>
      </c>
      <c r="J27" s="3">
        <v>7</v>
      </c>
      <c r="K27" s="3">
        <v>7</v>
      </c>
      <c r="L27" s="3">
        <v>9</v>
      </c>
      <c r="M27" s="3">
        <v>7</v>
      </c>
    </row>
    <row r="28" spans="1:13">
      <c r="A28" s="1" t="s">
        <v>34</v>
      </c>
      <c r="B28" s="3">
        <v>5</v>
      </c>
      <c r="C28" s="3">
        <v>4</v>
      </c>
      <c r="D28" s="3">
        <v>4</v>
      </c>
      <c r="E28" s="3">
        <v>5</v>
      </c>
      <c r="F28" s="3">
        <v>5</v>
      </c>
      <c r="G28" s="3">
        <v>4</v>
      </c>
      <c r="H28" s="3">
        <v>5</v>
      </c>
      <c r="I28" s="3">
        <v>7</v>
      </c>
      <c r="J28" s="3">
        <v>3</v>
      </c>
      <c r="K28" s="3">
        <v>7</v>
      </c>
      <c r="L28" s="3">
        <v>3</v>
      </c>
      <c r="M28" s="3">
        <v>5</v>
      </c>
    </row>
    <row r="29" spans="1:13">
      <c r="A29" s="1" t="s">
        <v>35</v>
      </c>
      <c r="B29" s="3">
        <v>5</v>
      </c>
      <c r="C29" s="3">
        <v>5</v>
      </c>
      <c r="D29" s="3">
        <v>6</v>
      </c>
      <c r="E29" s="3">
        <v>6</v>
      </c>
      <c r="F29" s="3">
        <v>5</v>
      </c>
      <c r="G29" s="3">
        <v>7</v>
      </c>
      <c r="H29" s="3">
        <v>13</v>
      </c>
      <c r="I29" s="3">
        <v>7</v>
      </c>
      <c r="J29" s="3">
        <v>9</v>
      </c>
      <c r="K29" s="3">
        <v>13</v>
      </c>
      <c r="L29" s="3">
        <v>12</v>
      </c>
      <c r="M29" s="3">
        <v>13</v>
      </c>
    </row>
    <row r="30" spans="1:13">
      <c r="A30" s="1" t="s">
        <v>36</v>
      </c>
      <c r="B30" s="3">
        <v>12</v>
      </c>
      <c r="C30" s="3">
        <v>7</v>
      </c>
      <c r="D30" s="3">
        <v>8</v>
      </c>
      <c r="E30" s="3">
        <v>7</v>
      </c>
      <c r="F30" s="3">
        <v>8</v>
      </c>
      <c r="G30" s="3">
        <v>6</v>
      </c>
      <c r="H30" s="3">
        <v>6</v>
      </c>
      <c r="I30" s="3">
        <v>7</v>
      </c>
      <c r="J30" s="3">
        <v>7</v>
      </c>
      <c r="K30" s="3">
        <v>7</v>
      </c>
      <c r="L30" s="3">
        <v>8</v>
      </c>
      <c r="M30" s="3">
        <v>9</v>
      </c>
    </row>
    <row r="31" spans="1:13">
      <c r="A31" s="1" t="s">
        <v>37</v>
      </c>
      <c r="B31" s="3">
        <v>2</v>
      </c>
      <c r="C31" s="3">
        <v>3</v>
      </c>
      <c r="D31" s="3">
        <v>2</v>
      </c>
      <c r="E31" s="3">
        <v>2</v>
      </c>
      <c r="F31" s="3">
        <v>2</v>
      </c>
      <c r="G31" s="3">
        <v>2</v>
      </c>
      <c r="H31" s="3">
        <v>7</v>
      </c>
      <c r="I31" s="3">
        <v>9</v>
      </c>
      <c r="J31" s="3">
        <v>8</v>
      </c>
      <c r="K31" s="3">
        <v>7</v>
      </c>
      <c r="L31" s="3">
        <v>10</v>
      </c>
      <c r="M31" s="3">
        <v>9</v>
      </c>
    </row>
    <row r="32" spans="1:13">
      <c r="A32" s="1" t="s">
        <v>38</v>
      </c>
      <c r="B32" s="3">
        <v>8</v>
      </c>
      <c r="C32" s="3">
        <v>6</v>
      </c>
      <c r="D32" s="3">
        <v>8</v>
      </c>
      <c r="E32" s="3">
        <v>10</v>
      </c>
      <c r="F32" s="3">
        <v>8</v>
      </c>
      <c r="G32" s="3">
        <v>6</v>
      </c>
      <c r="H32" s="3">
        <v>5</v>
      </c>
      <c r="I32" s="3">
        <v>6</v>
      </c>
      <c r="J32" s="3">
        <v>3</v>
      </c>
      <c r="K32" s="3">
        <v>8</v>
      </c>
      <c r="L32" s="3">
        <v>4</v>
      </c>
      <c r="M32" s="3">
        <v>5</v>
      </c>
    </row>
    <row r="33" spans="1:13">
      <c r="A33" s="1" t="s">
        <v>39</v>
      </c>
      <c r="B33" s="3">
        <v>7</v>
      </c>
      <c r="C33" s="3">
        <v>7</v>
      </c>
      <c r="D33" s="3">
        <v>10</v>
      </c>
      <c r="E33" s="3">
        <v>9</v>
      </c>
      <c r="F33" s="3">
        <v>11</v>
      </c>
      <c r="G33" s="3">
        <v>12</v>
      </c>
      <c r="H33" s="3">
        <v>13</v>
      </c>
      <c r="I33" s="3">
        <v>7</v>
      </c>
      <c r="J33" s="3">
        <v>11</v>
      </c>
      <c r="K33" s="3">
        <v>13</v>
      </c>
      <c r="L33" s="3">
        <v>12</v>
      </c>
      <c r="M33" s="3">
        <v>12</v>
      </c>
    </row>
    <row r="34" spans="1:13">
      <c r="A34" s="1" t="s">
        <v>40</v>
      </c>
      <c r="B34" s="3">
        <v>14</v>
      </c>
      <c r="C34" s="3">
        <v>13</v>
      </c>
      <c r="D34" s="3">
        <v>11</v>
      </c>
      <c r="E34" s="3">
        <v>10</v>
      </c>
      <c r="F34" s="3">
        <v>12</v>
      </c>
      <c r="G34" s="3">
        <v>8</v>
      </c>
      <c r="H34" s="3">
        <v>6</v>
      </c>
      <c r="I34" s="3">
        <v>6</v>
      </c>
      <c r="J34" s="3">
        <v>6</v>
      </c>
      <c r="K34" s="3">
        <v>6</v>
      </c>
      <c r="L34" s="3">
        <v>7</v>
      </c>
      <c r="M34" s="3">
        <v>7</v>
      </c>
    </row>
    <row r="35" spans="1:13"/>
    <row r="36" spans="1:13" s="4" customFormat="1" ht="3" customHeight="1"/>
    <row r="37" spans="1:13"/>
    <row r="38" spans="1:13"/>
    <row r="39" spans="1:13"/>
    <row r="40" spans="1:13">
      <c r="A40" s="3" t="s">
        <v>68</v>
      </c>
      <c r="B40" s="3">
        <v>0</v>
      </c>
      <c r="C40" s="3">
        <v>0</v>
      </c>
      <c r="D40" s="3">
        <v>0</v>
      </c>
      <c r="E40" s="3">
        <v>0</v>
      </c>
      <c r="F40" s="3">
        <v>0</v>
      </c>
      <c r="G40" s="3">
        <v>0</v>
      </c>
      <c r="H40" s="7">
        <v>0.66700000000000004</v>
      </c>
      <c r="I40" s="7">
        <v>1</v>
      </c>
      <c r="J40" s="7">
        <v>0.6</v>
      </c>
      <c r="K40" s="7">
        <v>1</v>
      </c>
      <c r="L40" s="7">
        <v>1</v>
      </c>
      <c r="M40" s="7">
        <v>1</v>
      </c>
    </row>
    <row r="41" spans="1:13">
      <c r="A41" s="3" t="s">
        <v>69</v>
      </c>
      <c r="B41" s="3">
        <v>0.6</v>
      </c>
      <c r="C41" s="3">
        <v>0.625</v>
      </c>
      <c r="D41" s="3">
        <v>0.625</v>
      </c>
      <c r="E41" s="3">
        <v>0.5</v>
      </c>
      <c r="F41" s="3">
        <v>0.46200000000000002</v>
      </c>
      <c r="G41" s="3">
        <v>0.375</v>
      </c>
      <c r="H41" s="7">
        <v>0.66</v>
      </c>
      <c r="I41" s="7">
        <v>0.67300000000000004</v>
      </c>
      <c r="J41" s="7">
        <v>0.65200000000000002</v>
      </c>
      <c r="K41" s="7">
        <v>0.68</v>
      </c>
      <c r="L41" s="7">
        <v>0.7</v>
      </c>
      <c r="M41" s="7">
        <v>0.71099999999999997</v>
      </c>
    </row>
    <row r="42" spans="1:13">
      <c r="A42" s="3" t="s">
        <v>70</v>
      </c>
      <c r="B42" s="3">
        <v>0.28899999999999998</v>
      </c>
      <c r="C42" s="3">
        <v>0.312</v>
      </c>
      <c r="D42" s="3">
        <v>0.27400000000000002</v>
      </c>
      <c r="E42" s="3">
        <v>0.315</v>
      </c>
      <c r="F42" s="3">
        <v>0.29499999999999998</v>
      </c>
      <c r="G42" s="3">
        <v>0.29899999999999999</v>
      </c>
      <c r="H42" s="7">
        <v>0.38300000000000001</v>
      </c>
      <c r="I42" s="7">
        <v>0.432</v>
      </c>
      <c r="J42" s="7">
        <v>0.435</v>
      </c>
      <c r="K42" s="7">
        <v>0.439</v>
      </c>
      <c r="L42" s="7">
        <v>0.45</v>
      </c>
      <c r="M42" s="7">
        <v>0.39100000000000001</v>
      </c>
    </row>
    <row r="43" spans="1:13">
      <c r="A43" s="3" t="s">
        <v>71</v>
      </c>
      <c r="B43" s="3">
        <v>0.375</v>
      </c>
      <c r="C43" s="3">
        <v>0.33300000000000002</v>
      </c>
      <c r="D43" s="3">
        <v>0.27300000000000002</v>
      </c>
      <c r="E43" s="3">
        <v>0.375</v>
      </c>
      <c r="F43" s="3">
        <v>0.375</v>
      </c>
      <c r="G43" s="3">
        <v>0.28599999999999998</v>
      </c>
      <c r="H43" s="7">
        <v>0.66700000000000004</v>
      </c>
      <c r="I43" s="7">
        <v>1</v>
      </c>
      <c r="J43" s="7">
        <v>1</v>
      </c>
      <c r="K43" s="7">
        <v>0.6</v>
      </c>
      <c r="L43" s="7">
        <v>0.8</v>
      </c>
      <c r="M43" s="7">
        <v>0.5</v>
      </c>
    </row>
    <row r="44" spans="1:13">
      <c r="A44" s="3" t="s">
        <v>72</v>
      </c>
      <c r="B44" s="3">
        <v>0</v>
      </c>
      <c r="C44" s="3">
        <v>0</v>
      </c>
      <c r="D44" s="3">
        <v>0</v>
      </c>
      <c r="E44" s="3">
        <v>0</v>
      </c>
      <c r="F44" s="3">
        <v>0</v>
      </c>
      <c r="G44" s="3">
        <v>0</v>
      </c>
      <c r="H44" s="7">
        <v>0.182</v>
      </c>
      <c r="I44" s="7">
        <v>0.36399999999999999</v>
      </c>
      <c r="J44" s="7">
        <v>0.3</v>
      </c>
      <c r="K44" s="7">
        <v>0.36399999999999999</v>
      </c>
      <c r="L44" s="7">
        <v>0.45500000000000002</v>
      </c>
      <c r="M44" s="7">
        <v>0.36399999999999999</v>
      </c>
    </row>
    <row r="45" spans="1:13">
      <c r="A45" s="3" t="s">
        <v>73</v>
      </c>
      <c r="B45" s="3">
        <v>0.17</v>
      </c>
      <c r="C45" s="3">
        <v>0.189</v>
      </c>
      <c r="D45" s="3">
        <v>0.189</v>
      </c>
      <c r="E45" s="3">
        <v>0.17</v>
      </c>
      <c r="F45" s="3">
        <v>0.113</v>
      </c>
      <c r="G45" s="3">
        <v>0.113</v>
      </c>
      <c r="H45" s="7">
        <v>0.58499999999999996</v>
      </c>
      <c r="I45" s="7">
        <v>0.623</v>
      </c>
      <c r="J45" s="7">
        <v>0.56599999999999995</v>
      </c>
      <c r="K45" s="7">
        <v>0.64200000000000002</v>
      </c>
      <c r="L45" s="7">
        <v>0.66</v>
      </c>
      <c r="M45" s="7">
        <v>0.60399999999999998</v>
      </c>
    </row>
    <row r="46" spans="1:13">
      <c r="A46" s="3" t="s">
        <v>74</v>
      </c>
      <c r="B46" s="3">
        <v>0.84599999999999997</v>
      </c>
      <c r="C46" s="3">
        <v>0.88900000000000001</v>
      </c>
      <c r="D46" s="3">
        <v>0.74099999999999999</v>
      </c>
      <c r="E46" s="3">
        <v>0.88500000000000001</v>
      </c>
      <c r="F46" s="3">
        <v>0.88500000000000001</v>
      </c>
      <c r="G46" s="3">
        <v>0.85199999999999998</v>
      </c>
      <c r="H46" s="7">
        <v>0.66700000000000004</v>
      </c>
      <c r="I46" s="7">
        <v>0.70399999999999996</v>
      </c>
      <c r="J46" s="7">
        <v>0.74099999999999999</v>
      </c>
      <c r="K46" s="7">
        <v>0.66700000000000004</v>
      </c>
      <c r="L46" s="7">
        <v>0.66700000000000004</v>
      </c>
      <c r="M46" s="7">
        <v>0.69199999999999995</v>
      </c>
    </row>
    <row r="47" spans="1:13">
      <c r="A47" s="3" t="s">
        <v>75</v>
      </c>
      <c r="B47" s="3">
        <v>0.33300000000000002</v>
      </c>
      <c r="C47" s="3">
        <v>0.222</v>
      </c>
      <c r="D47" s="3">
        <v>0.33300000000000002</v>
      </c>
      <c r="E47" s="3">
        <v>0.33300000000000002</v>
      </c>
      <c r="F47" s="3">
        <v>0.33300000000000002</v>
      </c>
      <c r="G47" s="3">
        <v>0.222</v>
      </c>
      <c r="H47" s="7">
        <v>0.222</v>
      </c>
      <c r="I47" s="7">
        <v>0.33300000000000002</v>
      </c>
      <c r="J47" s="7">
        <v>0.222</v>
      </c>
      <c r="K47" s="7">
        <v>0.33300000000000002</v>
      </c>
      <c r="L47" s="7">
        <v>0.44400000000000001</v>
      </c>
      <c r="M47" s="7">
        <v>0.222</v>
      </c>
    </row>
    <row r="48" spans="1:13">
      <c r="A48" s="3" t="s">
        <v>76</v>
      </c>
      <c r="B48" s="3">
        <v>0</v>
      </c>
      <c r="C48" s="3">
        <v>0</v>
      </c>
      <c r="D48" s="3">
        <v>0</v>
      </c>
      <c r="E48" s="3">
        <v>0</v>
      </c>
      <c r="F48" s="3">
        <v>0</v>
      </c>
      <c r="G48" s="3">
        <v>0</v>
      </c>
      <c r="H48" s="7">
        <v>0.28599999999999998</v>
      </c>
      <c r="I48" s="7">
        <v>0.53300000000000003</v>
      </c>
      <c r="J48" s="7">
        <v>0.4</v>
      </c>
      <c r="K48" s="7">
        <v>0.53300000000000003</v>
      </c>
      <c r="L48" s="7">
        <v>0.625</v>
      </c>
      <c r="M48" s="7">
        <v>0.53300000000000003</v>
      </c>
    </row>
    <row r="49" spans="1:13">
      <c r="A49" s="3" t="s">
        <v>77</v>
      </c>
      <c r="B49" s="3">
        <v>0.26500000000000001</v>
      </c>
      <c r="C49" s="3">
        <v>0.28999999999999998</v>
      </c>
      <c r="D49" s="3">
        <v>0.28999999999999998</v>
      </c>
      <c r="E49" s="3">
        <v>0.254</v>
      </c>
      <c r="F49" s="3">
        <v>0.182</v>
      </c>
      <c r="G49" s="3">
        <v>0.17399999999999999</v>
      </c>
      <c r="H49" s="7">
        <v>0.62</v>
      </c>
      <c r="I49" s="7">
        <v>0.64700000000000002</v>
      </c>
      <c r="J49" s="7">
        <v>0.60599999999999998</v>
      </c>
      <c r="K49" s="7">
        <v>0.66</v>
      </c>
      <c r="L49" s="7">
        <v>0.68</v>
      </c>
      <c r="M49" s="7">
        <v>0.65300000000000002</v>
      </c>
    </row>
    <row r="50" spans="1:13">
      <c r="A50" s="3" t="s">
        <v>78</v>
      </c>
      <c r="B50" s="3">
        <v>0.43099999999999999</v>
      </c>
      <c r="C50" s="3">
        <v>0.46200000000000002</v>
      </c>
      <c r="D50" s="3">
        <v>0.4</v>
      </c>
      <c r="E50" s="3">
        <v>0.46500000000000002</v>
      </c>
      <c r="F50" s="3">
        <v>0.442</v>
      </c>
      <c r="G50" s="3">
        <v>0.442</v>
      </c>
      <c r="H50" s="7">
        <v>0.48599999999999999</v>
      </c>
      <c r="I50" s="7">
        <v>0.53500000000000003</v>
      </c>
      <c r="J50" s="7">
        <v>0.54800000000000004</v>
      </c>
      <c r="K50" s="7">
        <v>0.52900000000000003</v>
      </c>
      <c r="L50" s="7">
        <v>0.53700000000000003</v>
      </c>
      <c r="M50" s="7">
        <v>0.5</v>
      </c>
    </row>
    <row r="51" spans="1:13">
      <c r="A51" s="3" t="s">
        <v>79</v>
      </c>
      <c r="B51" s="3">
        <v>0.35299999999999998</v>
      </c>
      <c r="C51" s="3">
        <v>0.26700000000000002</v>
      </c>
      <c r="D51" s="3">
        <v>0.3</v>
      </c>
      <c r="E51" s="3">
        <v>0.35299999999999998</v>
      </c>
      <c r="F51" s="3">
        <v>0.35299999999999998</v>
      </c>
      <c r="G51" s="3">
        <v>0.25</v>
      </c>
      <c r="H51" s="7">
        <v>0.33300000000000002</v>
      </c>
      <c r="I51" s="7">
        <v>0.5</v>
      </c>
      <c r="J51" s="7">
        <v>0.36399999999999999</v>
      </c>
      <c r="K51" s="7">
        <v>0.42899999999999999</v>
      </c>
      <c r="L51" s="7">
        <v>0.57099999999999995</v>
      </c>
      <c r="M51" s="7">
        <v>0.308</v>
      </c>
    </row>
    <row r="52" spans="1:13"/>
    <row r="53" spans="1:13">
      <c r="A53" s="3" t="s">
        <v>80</v>
      </c>
      <c r="B53" s="3" t="s">
        <v>81</v>
      </c>
    </row>
    <row r="54" spans="1:13">
      <c r="A54" s="3" t="s">
        <v>51</v>
      </c>
      <c r="B54" s="3">
        <v>100</v>
      </c>
    </row>
    <row r="55" spans="1:13"/>
    <row r="56" spans="1:13"/>
    <row r="57" spans="1:13">
      <c r="B57" s="3" t="s">
        <v>113</v>
      </c>
    </row>
    <row r="58" spans="1:13">
      <c r="A58" s="3" t="s">
        <v>108</v>
      </c>
    </row>
    <row r="59" spans="1:13">
      <c r="B59" s="1">
        <v>0</v>
      </c>
      <c r="C59" s="1">
        <v>1</v>
      </c>
      <c r="D59" s="1">
        <v>2</v>
      </c>
      <c r="E59" s="1">
        <v>3</v>
      </c>
      <c r="F59" s="1">
        <v>4</v>
      </c>
      <c r="G59" s="1">
        <v>5</v>
      </c>
    </row>
    <row r="60" spans="1:13">
      <c r="A60" s="1" t="s">
        <v>100</v>
      </c>
      <c r="B60" s="3">
        <v>100</v>
      </c>
      <c r="C60" s="3">
        <v>100</v>
      </c>
      <c r="D60" s="3">
        <v>100</v>
      </c>
      <c r="E60" s="3">
        <v>100</v>
      </c>
      <c r="F60" s="3">
        <v>100</v>
      </c>
      <c r="G60" s="3">
        <v>100</v>
      </c>
    </row>
    <row r="61" spans="1:13">
      <c r="A61" s="1" t="s">
        <v>101</v>
      </c>
      <c r="B61" s="3">
        <v>99</v>
      </c>
      <c r="C61" s="3">
        <v>99</v>
      </c>
      <c r="D61" s="3">
        <v>99</v>
      </c>
      <c r="E61" s="3">
        <v>99</v>
      </c>
      <c r="F61" s="3">
        <v>99</v>
      </c>
      <c r="G61" s="3">
        <v>99</v>
      </c>
    </row>
    <row r="62" spans="1:13">
      <c r="A62" s="1" t="s">
        <v>102</v>
      </c>
      <c r="B62" s="3">
        <v>27</v>
      </c>
      <c r="C62" s="3">
        <v>19</v>
      </c>
      <c r="D62" s="3">
        <v>21</v>
      </c>
      <c r="E62" s="3">
        <v>21</v>
      </c>
      <c r="F62" s="3">
        <v>22</v>
      </c>
      <c r="G62" s="3">
        <v>19</v>
      </c>
    </row>
    <row r="63" spans="1:13">
      <c r="A63" s="1" t="s">
        <v>103</v>
      </c>
      <c r="B63" s="3">
        <v>34</v>
      </c>
      <c r="C63" s="3">
        <v>30</v>
      </c>
      <c r="D63" s="3">
        <v>30</v>
      </c>
      <c r="E63" s="3">
        <v>31</v>
      </c>
      <c r="F63" s="3">
        <v>28</v>
      </c>
      <c r="G63" s="3">
        <v>29</v>
      </c>
    </row>
    <row r="64" spans="1:13">
      <c r="A64" s="2" t="s">
        <v>111</v>
      </c>
      <c r="B64" s="3">
        <v>4</v>
      </c>
      <c r="C64" s="3">
        <v>4</v>
      </c>
      <c r="D64" s="3">
        <v>3</v>
      </c>
      <c r="E64" s="3">
        <v>4</v>
      </c>
      <c r="F64" s="3">
        <v>4</v>
      </c>
      <c r="G64" s="3">
        <v>4</v>
      </c>
    </row>
    <row r="65" spans="1:7"/>
    <row r="66" spans="1:7">
      <c r="A66" s="3" t="s">
        <v>106</v>
      </c>
    </row>
    <row r="67" spans="1:7">
      <c r="B67" s="1">
        <v>0</v>
      </c>
      <c r="C67" s="1">
        <v>1</v>
      </c>
      <c r="D67" s="1">
        <v>2</v>
      </c>
      <c r="E67" s="1">
        <v>3</v>
      </c>
      <c r="F67" s="1">
        <v>4</v>
      </c>
      <c r="G67" s="1">
        <v>5</v>
      </c>
    </row>
    <row r="68" spans="1:7">
      <c r="A68" s="1" t="s">
        <v>100</v>
      </c>
      <c r="B68" s="3">
        <v>99</v>
      </c>
      <c r="C68" s="3">
        <v>99</v>
      </c>
      <c r="D68" s="3">
        <v>99</v>
      </c>
      <c r="E68" s="3">
        <v>99</v>
      </c>
      <c r="F68" s="3">
        <v>99</v>
      </c>
      <c r="G68" s="3">
        <v>98</v>
      </c>
    </row>
    <row r="69" spans="1:7">
      <c r="A69" s="1" t="s">
        <v>101</v>
      </c>
      <c r="B69" s="3">
        <v>100</v>
      </c>
      <c r="C69" s="3">
        <v>100</v>
      </c>
      <c r="D69" s="3">
        <v>100</v>
      </c>
      <c r="E69" s="3">
        <v>100</v>
      </c>
      <c r="F69" s="3">
        <v>100</v>
      </c>
      <c r="G69" s="3">
        <v>99</v>
      </c>
    </row>
    <row r="70" spans="1:7">
      <c r="A70" s="1" t="s">
        <v>102</v>
      </c>
      <c r="B70" s="3">
        <v>41</v>
      </c>
      <c r="C70" s="3">
        <v>39</v>
      </c>
      <c r="D70" s="3">
        <v>39</v>
      </c>
      <c r="E70" s="3">
        <v>39</v>
      </c>
      <c r="F70" s="3">
        <v>39</v>
      </c>
      <c r="G70" s="3">
        <v>37</v>
      </c>
    </row>
    <row r="71" spans="1:7">
      <c r="A71" s="1" t="s">
        <v>103</v>
      </c>
      <c r="B71" s="3">
        <v>53</v>
      </c>
      <c r="C71" s="3">
        <v>48</v>
      </c>
      <c r="D71" s="3">
        <v>47</v>
      </c>
      <c r="E71" s="3">
        <v>46</v>
      </c>
      <c r="F71" s="3">
        <v>46</v>
      </c>
      <c r="G71" s="3">
        <v>46</v>
      </c>
    </row>
    <row r="72" spans="1:7">
      <c r="A72" s="1" t="s">
        <v>111</v>
      </c>
      <c r="B72" s="3">
        <v>8</v>
      </c>
      <c r="C72" s="3">
        <v>7</v>
      </c>
      <c r="D72" s="3">
        <v>6</v>
      </c>
      <c r="E72" s="3">
        <v>6</v>
      </c>
      <c r="F72" s="3">
        <v>6</v>
      </c>
      <c r="G72" s="3">
        <v>6</v>
      </c>
    </row>
    <row r="73" spans="1:7"/>
    <row r="74" spans="1:7">
      <c r="A74" s="3" t="s">
        <v>109</v>
      </c>
    </row>
    <row r="75" spans="1:7">
      <c r="B75" s="1">
        <v>0</v>
      </c>
      <c r="C75" s="1">
        <v>1</v>
      </c>
      <c r="D75" s="1">
        <v>2</v>
      </c>
      <c r="E75" s="1">
        <v>3</v>
      </c>
      <c r="F75" s="1">
        <v>4</v>
      </c>
      <c r="G75" s="1">
        <v>5</v>
      </c>
    </row>
    <row r="76" spans="1:7">
      <c r="A76" s="1" t="s">
        <v>100</v>
      </c>
      <c r="B76" s="3">
        <v>0</v>
      </c>
      <c r="C76" s="3">
        <f>B68-C68</f>
        <v>0</v>
      </c>
      <c r="D76" s="3">
        <f>B68-D68</f>
        <v>0</v>
      </c>
      <c r="E76" s="3">
        <f>B68-E68</f>
        <v>0</v>
      </c>
      <c r="F76" s="3">
        <f>B68-F68</f>
        <v>0</v>
      </c>
      <c r="G76" s="3">
        <f>B68-G68</f>
        <v>1</v>
      </c>
    </row>
    <row r="77" spans="1:7">
      <c r="A77" s="1" t="s">
        <v>101</v>
      </c>
      <c r="B77" s="3">
        <v>0</v>
      </c>
      <c r="C77" s="3">
        <f>B69-C69</f>
        <v>0</v>
      </c>
      <c r="D77" s="3">
        <f>B69-D69</f>
        <v>0</v>
      </c>
      <c r="E77" s="3">
        <f>B69-E69</f>
        <v>0</v>
      </c>
      <c r="F77" s="3">
        <f>B69-F69</f>
        <v>0</v>
      </c>
      <c r="G77" s="3">
        <f>B69-G69</f>
        <v>1</v>
      </c>
    </row>
    <row r="78" spans="1:7">
      <c r="A78" s="1" t="s">
        <v>102</v>
      </c>
      <c r="B78" s="3">
        <v>0</v>
      </c>
      <c r="C78" s="3">
        <f>B70-C70</f>
        <v>2</v>
      </c>
      <c r="D78" s="3">
        <f>B70-D70</f>
        <v>2</v>
      </c>
      <c r="E78" s="3">
        <f>B70-E70</f>
        <v>2</v>
      </c>
      <c r="F78" s="3">
        <f>B70-F70</f>
        <v>2</v>
      </c>
      <c r="G78" s="3">
        <f>B70-G70</f>
        <v>4</v>
      </c>
    </row>
    <row r="79" spans="1:7">
      <c r="A79" s="1" t="s">
        <v>103</v>
      </c>
      <c r="B79" s="3">
        <v>0</v>
      </c>
      <c r="C79" s="3">
        <f>B71-C71</f>
        <v>5</v>
      </c>
      <c r="D79" s="3">
        <f>B71-D71</f>
        <v>6</v>
      </c>
      <c r="E79" s="3">
        <f>B71-E71</f>
        <v>7</v>
      </c>
      <c r="F79" s="3">
        <f>B71-F71</f>
        <v>7</v>
      </c>
      <c r="G79" s="3">
        <f>B71-G71</f>
        <v>7</v>
      </c>
    </row>
    <row r="80" spans="1:7">
      <c r="A80" s="1" t="s">
        <v>111</v>
      </c>
      <c r="B80" s="3">
        <v>0</v>
      </c>
      <c r="C80" s="3">
        <f>B72-C72</f>
        <v>1</v>
      </c>
      <c r="D80" s="3">
        <f>B72-D72</f>
        <v>2</v>
      </c>
      <c r="E80" s="3">
        <f>B72-E72</f>
        <v>2</v>
      </c>
      <c r="F80" s="3">
        <f>B72-F72</f>
        <v>2</v>
      </c>
      <c r="G80" s="3">
        <f>B72-G72</f>
        <v>2</v>
      </c>
    </row>
    <row r="81"/>
    <row r="82"/>
    <row r="83"/>
    <row r="84"/>
    <row r="85"/>
    <row r="86"/>
    <row r="87"/>
    <row r="88"/>
    <row r="89"/>
    <row r="90"/>
    <row r="91"/>
    <row r="92"/>
    <row r="93"/>
    <row r="135" spans="3:13" hidden="1">
      <c r="H135" s="1"/>
      <c r="I135" s="1"/>
      <c r="J135" s="1"/>
      <c r="K135" s="1"/>
      <c r="L135" s="1"/>
      <c r="M135" s="1"/>
    </row>
    <row r="136" spans="3:13" hidden="1">
      <c r="G136" s="1"/>
    </row>
    <row r="137" spans="3:13" hidden="1">
      <c r="G137" s="1"/>
    </row>
    <row r="138" spans="3:13" hidden="1">
      <c r="G138" s="1"/>
    </row>
    <row r="139" spans="3:13" hidden="1">
      <c r="G139" s="1"/>
    </row>
    <row r="140" spans="3:13" hidden="1">
      <c r="G140" s="1"/>
    </row>
    <row r="142" spans="3:13" hidden="1">
      <c r="C142" s="3" t="s">
        <v>104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4121E-60E1-F147-A049-093AF8E4715F}">
  <dimension ref="A1:K38"/>
  <sheetViews>
    <sheetView zoomScale="75" workbookViewId="0">
      <selection activeCell="H17" sqref="H17"/>
    </sheetView>
  </sheetViews>
  <sheetFormatPr baseColWidth="10" defaultColWidth="0" defaultRowHeight="16"/>
  <cols>
    <col min="1" max="1" width="27.6640625" style="3" customWidth="1"/>
    <col min="2" max="2" width="26.6640625" style="3" customWidth="1"/>
    <col min="3" max="3" width="28.33203125" style="3" customWidth="1"/>
    <col min="4" max="4" width="27" style="3" customWidth="1"/>
    <col min="5" max="5" width="21.83203125" style="3" customWidth="1"/>
    <col min="6" max="6" width="26.5" style="3" customWidth="1"/>
    <col min="7" max="7" width="29.83203125" style="3" customWidth="1"/>
    <col min="8" max="8" width="27" style="3" customWidth="1"/>
    <col min="9" max="9" width="23.5" style="3" customWidth="1"/>
    <col min="10" max="11" width="0" style="3" hidden="1" customWidth="1"/>
    <col min="12" max="16384" width="10.83203125" style="3" hidden="1"/>
  </cols>
  <sheetData>
    <row r="1" spans="1:9">
      <c r="B1" s="1" t="s">
        <v>0</v>
      </c>
      <c r="C1" s="1" t="s">
        <v>1</v>
      </c>
      <c r="D1" s="2" t="s">
        <v>2</v>
      </c>
      <c r="E1" s="2" t="s">
        <v>3</v>
      </c>
      <c r="F1" s="1" t="s">
        <v>4</v>
      </c>
      <c r="G1" s="1" t="s">
        <v>5</v>
      </c>
      <c r="H1" s="1" t="s">
        <v>6</v>
      </c>
      <c r="I1" s="1" t="s">
        <v>7</v>
      </c>
    </row>
    <row r="2" spans="1:9">
      <c r="A2" s="1" t="s">
        <v>9</v>
      </c>
      <c r="B2" s="3">
        <v>1</v>
      </c>
      <c r="C2" s="3">
        <v>0</v>
      </c>
      <c r="D2" s="3">
        <v>0</v>
      </c>
      <c r="E2" s="3">
        <v>8</v>
      </c>
      <c r="F2" s="3">
        <v>0</v>
      </c>
      <c r="G2" s="3">
        <v>0</v>
      </c>
      <c r="H2" s="3">
        <v>0</v>
      </c>
      <c r="I2" s="3">
        <v>0</v>
      </c>
    </row>
    <row r="3" spans="1:9">
      <c r="A3" s="1" t="s">
        <v>8</v>
      </c>
      <c r="B3" s="3">
        <v>327</v>
      </c>
      <c r="C3" s="3">
        <v>328</v>
      </c>
      <c r="D3" s="3">
        <v>328</v>
      </c>
      <c r="E3" s="3">
        <v>309</v>
      </c>
      <c r="F3" s="3">
        <v>328</v>
      </c>
      <c r="G3" s="3">
        <v>328</v>
      </c>
      <c r="H3" s="3">
        <v>328</v>
      </c>
      <c r="I3" s="3">
        <v>328</v>
      </c>
    </row>
    <row r="4" spans="1:9">
      <c r="A4" s="1" t="s">
        <v>10</v>
      </c>
      <c r="B4" s="3">
        <v>0</v>
      </c>
      <c r="C4" s="3">
        <v>0</v>
      </c>
      <c r="D4" s="3">
        <v>0</v>
      </c>
      <c r="E4" s="3">
        <v>11</v>
      </c>
      <c r="F4" s="3">
        <v>0</v>
      </c>
      <c r="G4" s="3">
        <v>0</v>
      </c>
      <c r="H4" s="3">
        <v>0</v>
      </c>
      <c r="I4" s="3">
        <v>0</v>
      </c>
    </row>
    <row r="5" spans="1:9">
      <c r="A5" s="1" t="s">
        <v>11</v>
      </c>
      <c r="B5" s="3">
        <v>1</v>
      </c>
      <c r="C5" s="3">
        <v>0</v>
      </c>
      <c r="D5" s="3">
        <v>0</v>
      </c>
      <c r="E5" s="3">
        <v>8</v>
      </c>
      <c r="F5" s="3">
        <v>0</v>
      </c>
      <c r="G5" s="3">
        <v>0</v>
      </c>
      <c r="H5" s="3">
        <v>0</v>
      </c>
      <c r="I5" s="3">
        <v>0</v>
      </c>
    </row>
    <row r="6" spans="1:9">
      <c r="A6" s="1" t="s">
        <v>12</v>
      </c>
      <c r="B6" s="3">
        <v>327</v>
      </c>
      <c r="C6" s="3">
        <v>328</v>
      </c>
      <c r="D6" s="3">
        <v>328</v>
      </c>
      <c r="E6" s="3">
        <v>310</v>
      </c>
      <c r="F6" s="3">
        <v>328</v>
      </c>
      <c r="G6" s="3">
        <v>328</v>
      </c>
      <c r="H6" s="3">
        <v>328</v>
      </c>
      <c r="I6" s="3">
        <v>328</v>
      </c>
    </row>
    <row r="7" spans="1:9">
      <c r="A7" s="1" t="s">
        <v>13</v>
      </c>
      <c r="B7" s="3">
        <v>0</v>
      </c>
      <c r="C7" s="3">
        <v>0</v>
      </c>
      <c r="D7" s="3">
        <v>0</v>
      </c>
      <c r="E7" s="3">
        <v>10</v>
      </c>
      <c r="F7" s="3">
        <v>0</v>
      </c>
      <c r="G7" s="3">
        <v>0</v>
      </c>
      <c r="H7" s="3">
        <v>0</v>
      </c>
      <c r="I7" s="3">
        <v>0</v>
      </c>
    </row>
    <row r="8" spans="1:9">
      <c r="A8" s="1" t="s">
        <v>14</v>
      </c>
      <c r="B8" s="3">
        <v>1</v>
      </c>
      <c r="C8" s="3">
        <v>0</v>
      </c>
      <c r="D8" s="3">
        <v>0</v>
      </c>
      <c r="E8" s="3">
        <v>8</v>
      </c>
      <c r="F8" s="3">
        <v>0</v>
      </c>
      <c r="G8" s="3">
        <v>0</v>
      </c>
      <c r="H8" s="3">
        <v>0</v>
      </c>
      <c r="I8" s="3">
        <v>0</v>
      </c>
    </row>
    <row r="9" spans="1:9">
      <c r="A9" s="1" t="s">
        <v>15</v>
      </c>
      <c r="B9" s="3">
        <v>0</v>
      </c>
      <c r="C9" s="3">
        <v>0</v>
      </c>
      <c r="D9" s="3">
        <v>0</v>
      </c>
      <c r="E9" s="3">
        <v>11</v>
      </c>
      <c r="F9" s="3">
        <v>0</v>
      </c>
      <c r="G9" s="3">
        <v>0</v>
      </c>
      <c r="H9" s="3">
        <v>0</v>
      </c>
      <c r="I9" s="3">
        <v>0</v>
      </c>
    </row>
    <row r="10" spans="1:9">
      <c r="A10" s="1" t="s">
        <v>16</v>
      </c>
      <c r="B10" s="3">
        <v>0</v>
      </c>
      <c r="C10" s="3">
        <v>0</v>
      </c>
      <c r="D10" s="3">
        <v>0</v>
      </c>
      <c r="E10" s="3">
        <v>0</v>
      </c>
      <c r="F10" s="3">
        <v>95</v>
      </c>
      <c r="G10" s="3">
        <v>105</v>
      </c>
      <c r="H10" s="3">
        <v>104</v>
      </c>
      <c r="I10" s="3">
        <v>113</v>
      </c>
    </row>
    <row r="11" spans="1:9">
      <c r="A11" s="1" t="s">
        <v>27</v>
      </c>
      <c r="B11" s="3">
        <v>46</v>
      </c>
      <c r="C11" s="3">
        <v>52</v>
      </c>
      <c r="D11" s="3">
        <v>49</v>
      </c>
      <c r="E11" s="3">
        <v>58</v>
      </c>
      <c r="F11" s="3">
        <v>95</v>
      </c>
      <c r="G11" s="3">
        <v>105</v>
      </c>
      <c r="H11" s="3">
        <v>104</v>
      </c>
      <c r="I11" s="3">
        <v>113</v>
      </c>
    </row>
    <row r="12" spans="1:9">
      <c r="A12" s="1" t="s">
        <v>28</v>
      </c>
      <c r="B12" s="3">
        <v>2</v>
      </c>
      <c r="C12" s="3">
        <v>2</v>
      </c>
      <c r="D12" s="3">
        <v>2</v>
      </c>
      <c r="E12" s="3">
        <v>2</v>
      </c>
      <c r="F12" s="3">
        <v>108</v>
      </c>
      <c r="G12" s="3">
        <v>118</v>
      </c>
      <c r="H12" s="3">
        <v>119</v>
      </c>
      <c r="I12" s="3">
        <v>126</v>
      </c>
    </row>
    <row r="13" spans="1:9">
      <c r="A13" s="1" t="s">
        <v>17</v>
      </c>
      <c r="B13" s="3">
        <v>11</v>
      </c>
      <c r="C13" s="3">
        <v>8</v>
      </c>
      <c r="D13" s="3">
        <v>8</v>
      </c>
      <c r="E13" s="3">
        <v>10</v>
      </c>
      <c r="F13" s="3">
        <v>0</v>
      </c>
      <c r="G13" s="3">
        <v>0</v>
      </c>
      <c r="H13" s="3">
        <v>0</v>
      </c>
      <c r="I13" s="3">
        <v>0</v>
      </c>
    </row>
    <row r="14" spans="1:9">
      <c r="A14" s="1" t="s">
        <v>18</v>
      </c>
      <c r="B14" s="3">
        <v>268</v>
      </c>
      <c r="C14" s="3">
        <v>266</v>
      </c>
      <c r="D14" s="3">
        <v>269</v>
      </c>
      <c r="E14" s="3">
        <v>239</v>
      </c>
      <c r="F14" s="3">
        <v>220</v>
      </c>
      <c r="G14" s="3">
        <v>210</v>
      </c>
      <c r="H14" s="3">
        <v>209</v>
      </c>
      <c r="I14" s="3">
        <v>202</v>
      </c>
    </row>
    <row r="15" spans="1:9">
      <c r="A15" s="1" t="s">
        <v>19</v>
      </c>
      <c r="B15" s="3">
        <v>1</v>
      </c>
      <c r="C15" s="3">
        <v>0</v>
      </c>
      <c r="D15" s="3">
        <v>0</v>
      </c>
      <c r="E15" s="3">
        <v>19</v>
      </c>
      <c r="F15" s="3">
        <v>0</v>
      </c>
      <c r="G15" s="3">
        <v>0</v>
      </c>
      <c r="H15" s="3">
        <v>0</v>
      </c>
      <c r="I15" s="3">
        <v>0</v>
      </c>
    </row>
    <row r="16" spans="1:9">
      <c r="A16" s="1" t="s">
        <v>20</v>
      </c>
      <c r="B16" s="3">
        <v>106</v>
      </c>
      <c r="C16" s="3">
        <v>139</v>
      </c>
      <c r="D16" s="3">
        <v>157</v>
      </c>
      <c r="E16" s="3">
        <v>118</v>
      </c>
      <c r="F16" s="3">
        <v>153</v>
      </c>
      <c r="G16" s="3">
        <v>140</v>
      </c>
      <c r="H16" s="3">
        <v>173</v>
      </c>
      <c r="I16" s="3">
        <v>158</v>
      </c>
    </row>
    <row r="17" spans="1:9">
      <c r="A17" s="1" t="s">
        <v>21</v>
      </c>
      <c r="B17" s="3">
        <v>221</v>
      </c>
      <c r="C17" s="3">
        <v>189</v>
      </c>
      <c r="D17" s="3">
        <v>171</v>
      </c>
      <c r="E17" s="3">
        <v>191</v>
      </c>
      <c r="F17" s="3">
        <v>175</v>
      </c>
      <c r="G17" s="3">
        <v>188</v>
      </c>
      <c r="H17" s="3">
        <v>155</v>
      </c>
      <c r="I17" s="3">
        <v>170</v>
      </c>
    </row>
    <row r="18" spans="1:9">
      <c r="A18" s="1" t="s">
        <v>22</v>
      </c>
      <c r="B18" s="3">
        <v>3</v>
      </c>
      <c r="C18" s="3">
        <v>0</v>
      </c>
      <c r="D18" s="3">
        <v>0</v>
      </c>
      <c r="E18" s="3">
        <v>26</v>
      </c>
      <c r="F18" s="3">
        <v>0</v>
      </c>
      <c r="G18" s="3">
        <v>0</v>
      </c>
      <c r="H18" s="3">
        <v>0</v>
      </c>
      <c r="I18" s="3">
        <v>0</v>
      </c>
    </row>
    <row r="19" spans="1:9">
      <c r="A19" s="1" t="s">
        <v>23</v>
      </c>
      <c r="B19" s="3">
        <v>16</v>
      </c>
      <c r="C19" s="3">
        <v>16</v>
      </c>
      <c r="D19" s="3">
        <v>6</v>
      </c>
      <c r="E19" s="3">
        <v>14</v>
      </c>
      <c r="F19" s="3">
        <v>19</v>
      </c>
      <c r="G19" s="3">
        <v>16</v>
      </c>
      <c r="H19" s="3">
        <v>28</v>
      </c>
      <c r="I19" s="3">
        <v>37</v>
      </c>
    </row>
    <row r="20" spans="1:9">
      <c r="A20" s="1" t="s">
        <v>24</v>
      </c>
      <c r="B20" s="3">
        <v>31</v>
      </c>
      <c r="C20" s="3">
        <v>27</v>
      </c>
      <c r="D20" s="3">
        <v>37</v>
      </c>
      <c r="E20" s="3">
        <v>20</v>
      </c>
      <c r="F20" s="3">
        <v>37</v>
      </c>
      <c r="G20" s="3">
        <v>29</v>
      </c>
      <c r="H20" s="3">
        <v>48</v>
      </c>
      <c r="I20" s="3">
        <v>53</v>
      </c>
    </row>
    <row r="21" spans="1:9">
      <c r="A21" s="1" t="s">
        <v>25</v>
      </c>
      <c r="B21" s="3">
        <v>56</v>
      </c>
      <c r="C21" s="3">
        <v>50</v>
      </c>
      <c r="D21" s="3">
        <v>48</v>
      </c>
      <c r="E21" s="3">
        <v>42</v>
      </c>
      <c r="F21" s="3">
        <v>70</v>
      </c>
      <c r="G21" s="3">
        <v>61</v>
      </c>
      <c r="H21" s="3">
        <v>57</v>
      </c>
      <c r="I21" s="3">
        <v>45</v>
      </c>
    </row>
    <row r="22" spans="1:9">
      <c r="A22" s="1" t="s">
        <v>26</v>
      </c>
      <c r="B22" s="3">
        <v>42</v>
      </c>
      <c r="C22" s="3">
        <v>51</v>
      </c>
      <c r="D22" s="3">
        <v>51</v>
      </c>
      <c r="E22" s="3">
        <v>35</v>
      </c>
      <c r="F22" s="3">
        <v>57</v>
      </c>
      <c r="G22" s="3">
        <v>50</v>
      </c>
      <c r="H22" s="3">
        <v>46</v>
      </c>
      <c r="I22" s="3">
        <v>58</v>
      </c>
    </row>
    <row r="23" spans="1:9">
      <c r="A23" s="1" t="s">
        <v>29</v>
      </c>
      <c r="B23" s="3">
        <v>0</v>
      </c>
      <c r="C23" s="3">
        <v>0</v>
      </c>
      <c r="D23" s="3">
        <v>0</v>
      </c>
      <c r="E23" s="3">
        <v>0</v>
      </c>
      <c r="F23" s="3">
        <v>7</v>
      </c>
      <c r="G23" s="3">
        <v>8</v>
      </c>
      <c r="H23" s="3">
        <v>14</v>
      </c>
      <c r="I23" s="3">
        <v>16</v>
      </c>
    </row>
    <row r="24" spans="1:9">
      <c r="A24" s="1" t="s">
        <v>30</v>
      </c>
      <c r="B24" s="3">
        <v>0</v>
      </c>
      <c r="C24" s="3">
        <v>0</v>
      </c>
      <c r="D24" s="3">
        <v>0</v>
      </c>
      <c r="E24" s="3">
        <v>0</v>
      </c>
      <c r="F24" s="3">
        <v>7</v>
      </c>
      <c r="G24" s="3">
        <v>7</v>
      </c>
      <c r="H24" s="3">
        <v>10</v>
      </c>
      <c r="I24" s="3">
        <v>19</v>
      </c>
    </row>
    <row r="25" spans="1:9">
      <c r="A25" s="1" t="s">
        <v>31</v>
      </c>
      <c r="B25" s="3">
        <v>0</v>
      </c>
      <c r="C25" s="3">
        <v>0</v>
      </c>
      <c r="D25" s="3">
        <v>0</v>
      </c>
      <c r="E25" s="3">
        <v>0</v>
      </c>
      <c r="F25" s="3">
        <v>28</v>
      </c>
      <c r="G25" s="3">
        <v>31</v>
      </c>
      <c r="H25" s="3">
        <v>24</v>
      </c>
      <c r="I25" s="3">
        <v>15</v>
      </c>
    </row>
    <row r="26" spans="1:9">
      <c r="A26" s="1" t="s">
        <v>32</v>
      </c>
      <c r="B26" s="3">
        <v>0</v>
      </c>
      <c r="C26" s="3">
        <v>0</v>
      </c>
      <c r="D26" s="3">
        <v>0</v>
      </c>
      <c r="E26" s="3">
        <v>0</v>
      </c>
      <c r="F26" s="3">
        <v>22</v>
      </c>
      <c r="G26" s="3">
        <v>14</v>
      </c>
      <c r="H26" s="3">
        <v>23</v>
      </c>
      <c r="I26" s="3">
        <v>31</v>
      </c>
    </row>
    <row r="27" spans="1:9">
      <c r="A27" s="1" t="s">
        <v>33</v>
      </c>
      <c r="B27" s="3">
        <v>0</v>
      </c>
      <c r="C27" s="3">
        <v>0</v>
      </c>
      <c r="D27" s="3">
        <v>0</v>
      </c>
      <c r="E27" s="3">
        <v>0</v>
      </c>
      <c r="F27" s="3">
        <v>9</v>
      </c>
      <c r="G27" s="3">
        <v>12</v>
      </c>
      <c r="H27" s="3">
        <v>14</v>
      </c>
      <c r="I27" s="3">
        <v>21</v>
      </c>
    </row>
    <row r="28" spans="1:9">
      <c r="A28" s="1" t="s">
        <v>34</v>
      </c>
      <c r="B28" s="3">
        <v>2</v>
      </c>
      <c r="C28" s="3">
        <v>2</v>
      </c>
      <c r="D28" s="3">
        <v>2</v>
      </c>
      <c r="E28" s="3">
        <v>2</v>
      </c>
      <c r="F28" s="3">
        <v>7</v>
      </c>
      <c r="G28" s="3">
        <v>8</v>
      </c>
      <c r="H28" s="3">
        <v>14</v>
      </c>
      <c r="I28" s="3">
        <v>23</v>
      </c>
    </row>
    <row r="29" spans="1:9">
      <c r="A29" s="1" t="s">
        <v>35</v>
      </c>
      <c r="B29" s="3">
        <v>0</v>
      </c>
      <c r="C29" s="3">
        <v>0</v>
      </c>
      <c r="D29" s="3">
        <v>0</v>
      </c>
      <c r="E29" s="3">
        <v>0</v>
      </c>
      <c r="F29" s="3">
        <v>28</v>
      </c>
      <c r="G29" s="3">
        <v>32</v>
      </c>
      <c r="H29" s="3">
        <v>29</v>
      </c>
      <c r="I29" s="3">
        <v>15</v>
      </c>
    </row>
    <row r="30" spans="1:9">
      <c r="A30" s="1" t="s">
        <v>36</v>
      </c>
      <c r="B30" s="3">
        <v>0</v>
      </c>
      <c r="C30" s="3">
        <v>0</v>
      </c>
      <c r="D30" s="3">
        <v>0</v>
      </c>
      <c r="E30" s="3">
        <v>0</v>
      </c>
      <c r="F30" s="3">
        <v>25</v>
      </c>
      <c r="G30" s="3">
        <v>16</v>
      </c>
      <c r="H30" s="3">
        <v>24</v>
      </c>
      <c r="I30" s="3">
        <v>33</v>
      </c>
    </row>
    <row r="31" spans="1:9">
      <c r="A31" s="1" t="s">
        <v>37</v>
      </c>
      <c r="B31" s="3">
        <v>4</v>
      </c>
      <c r="C31" s="3">
        <v>12</v>
      </c>
      <c r="D31" s="3">
        <v>4</v>
      </c>
      <c r="E31" s="3">
        <v>11</v>
      </c>
      <c r="F31" s="3">
        <v>7</v>
      </c>
      <c r="G31" s="3">
        <v>8</v>
      </c>
      <c r="H31" s="3">
        <v>14</v>
      </c>
      <c r="I31" s="3">
        <v>16</v>
      </c>
    </row>
    <row r="32" spans="1:9">
      <c r="A32" s="1" t="s">
        <v>38</v>
      </c>
      <c r="B32" s="3">
        <v>9</v>
      </c>
      <c r="C32" s="3">
        <v>0</v>
      </c>
      <c r="D32" s="3">
        <v>9</v>
      </c>
      <c r="E32" s="3">
        <v>2</v>
      </c>
      <c r="F32" s="3">
        <v>7</v>
      </c>
      <c r="G32" s="3">
        <v>7</v>
      </c>
      <c r="H32" s="3">
        <v>10</v>
      </c>
      <c r="I32" s="3">
        <v>19</v>
      </c>
    </row>
    <row r="33" spans="1:9">
      <c r="A33" s="1" t="s">
        <v>39</v>
      </c>
      <c r="B33" s="3">
        <v>10</v>
      </c>
      <c r="C33" s="3">
        <v>3</v>
      </c>
      <c r="D33" s="3">
        <v>7</v>
      </c>
      <c r="E33" s="3">
        <v>6</v>
      </c>
      <c r="F33" s="3">
        <v>28</v>
      </c>
      <c r="G33" s="3">
        <v>31</v>
      </c>
      <c r="H33" s="3">
        <v>24</v>
      </c>
      <c r="I33" s="3">
        <v>15</v>
      </c>
    </row>
    <row r="34" spans="1:9">
      <c r="A34" s="1" t="s">
        <v>40</v>
      </c>
      <c r="B34" s="3">
        <v>0</v>
      </c>
      <c r="C34" s="3">
        <v>16</v>
      </c>
      <c r="D34" s="3">
        <v>8</v>
      </c>
      <c r="E34" s="3">
        <v>12</v>
      </c>
      <c r="F34" s="3">
        <v>22</v>
      </c>
      <c r="G34" s="3">
        <v>14</v>
      </c>
      <c r="H34" s="3">
        <v>23</v>
      </c>
      <c r="I34" s="3">
        <v>31</v>
      </c>
    </row>
    <row r="36" spans="1:9" s="4" customFormat="1" ht="4" customHeight="1"/>
    <row r="38" spans="1:9">
      <c r="A38" s="3" t="s">
        <v>51</v>
      </c>
      <c r="B38" s="3">
        <v>328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ADC5-9BA3-5B4D-9840-BA8377E9150A}">
  <dimension ref="A1:O93"/>
  <sheetViews>
    <sheetView topLeftCell="A46" zoomScale="75" workbookViewId="0">
      <selection activeCell="D91" sqref="D91"/>
    </sheetView>
  </sheetViews>
  <sheetFormatPr baseColWidth="10" defaultColWidth="0" defaultRowHeight="16" zeroHeight="1"/>
  <cols>
    <col min="1" max="1" width="27.6640625" style="3" customWidth="1"/>
    <col min="2" max="2" width="26.6640625" style="3" customWidth="1"/>
    <col min="3" max="3" width="28.33203125" style="3" customWidth="1"/>
    <col min="4" max="4" width="27" style="3" customWidth="1"/>
    <col min="5" max="5" width="21.83203125" style="3" customWidth="1"/>
    <col min="6" max="6" width="26.5" style="3" customWidth="1"/>
    <col min="7" max="10" width="29.83203125" style="3" customWidth="1"/>
    <col min="11" max="12" width="27" style="3" customWidth="1"/>
    <col min="13" max="13" width="23.5" style="3" customWidth="1"/>
    <col min="14" max="15" width="0" style="3" hidden="1" customWidth="1"/>
    <col min="16" max="16384" width="10.83203125" style="3" hidden="1"/>
  </cols>
  <sheetData>
    <row r="1" spans="1:13">
      <c r="B1" s="1" t="s">
        <v>87</v>
      </c>
      <c r="C1" s="1" t="s">
        <v>86</v>
      </c>
      <c r="D1" s="1" t="s">
        <v>82</v>
      </c>
      <c r="E1" s="1" t="s">
        <v>83</v>
      </c>
      <c r="F1" s="1" t="s">
        <v>84</v>
      </c>
      <c r="G1" s="1" t="s">
        <v>85</v>
      </c>
      <c r="H1" s="1" t="s">
        <v>94</v>
      </c>
      <c r="I1" s="1" t="s">
        <v>99</v>
      </c>
      <c r="J1" s="1" t="s">
        <v>95</v>
      </c>
      <c r="K1" s="1" t="s">
        <v>98</v>
      </c>
      <c r="L1" s="1" t="s">
        <v>97</v>
      </c>
      <c r="M1" s="1" t="s">
        <v>96</v>
      </c>
    </row>
    <row r="2" spans="1:13">
      <c r="A2" s="1" t="s">
        <v>9</v>
      </c>
      <c r="B2" s="3">
        <v>0</v>
      </c>
      <c r="C2" s="3">
        <v>0</v>
      </c>
      <c r="D2" s="3">
        <v>0</v>
      </c>
      <c r="E2" s="3">
        <v>0</v>
      </c>
      <c r="F2" s="3">
        <v>0</v>
      </c>
      <c r="G2" s="3">
        <v>0</v>
      </c>
      <c r="H2" s="3">
        <v>0</v>
      </c>
      <c r="I2" s="3">
        <v>0</v>
      </c>
      <c r="J2" s="3">
        <v>0</v>
      </c>
      <c r="K2" s="3">
        <v>0</v>
      </c>
      <c r="L2" s="3">
        <v>0</v>
      </c>
      <c r="M2" s="3">
        <v>0</v>
      </c>
    </row>
    <row r="3" spans="1:13">
      <c r="A3" s="1" t="s">
        <v>8</v>
      </c>
      <c r="B3" s="3">
        <v>99</v>
      </c>
      <c r="C3" s="3">
        <v>100</v>
      </c>
      <c r="D3" s="3">
        <v>100</v>
      </c>
      <c r="E3" s="3">
        <v>99</v>
      </c>
      <c r="F3" s="3">
        <v>100</v>
      </c>
      <c r="G3" s="3">
        <v>100</v>
      </c>
      <c r="H3" s="3">
        <v>100</v>
      </c>
      <c r="I3" s="3">
        <v>100</v>
      </c>
      <c r="J3" s="3">
        <v>100</v>
      </c>
      <c r="K3" s="3">
        <v>100</v>
      </c>
      <c r="L3" s="3">
        <v>100</v>
      </c>
      <c r="M3" s="3">
        <v>100</v>
      </c>
    </row>
    <row r="4" spans="1:13">
      <c r="A4" s="1" t="s">
        <v>10</v>
      </c>
      <c r="B4" s="3">
        <v>1</v>
      </c>
      <c r="C4" s="3">
        <v>0</v>
      </c>
      <c r="D4" s="3">
        <v>0</v>
      </c>
      <c r="E4" s="3">
        <v>1</v>
      </c>
      <c r="F4" s="3">
        <v>0</v>
      </c>
      <c r="G4" s="3">
        <v>0</v>
      </c>
      <c r="H4" s="3">
        <v>0</v>
      </c>
      <c r="I4" s="3">
        <v>0</v>
      </c>
      <c r="J4" s="3">
        <v>0</v>
      </c>
      <c r="K4" s="3">
        <v>0</v>
      </c>
      <c r="L4" s="3">
        <v>0</v>
      </c>
      <c r="M4" s="3">
        <v>0</v>
      </c>
    </row>
    <row r="5" spans="1:13">
      <c r="A5" s="1" t="s">
        <v>11</v>
      </c>
      <c r="B5" s="3">
        <v>0</v>
      </c>
      <c r="C5" s="3">
        <v>0</v>
      </c>
      <c r="D5" s="3">
        <v>0</v>
      </c>
      <c r="E5" s="3">
        <v>0</v>
      </c>
      <c r="F5" s="3">
        <v>0</v>
      </c>
      <c r="G5" s="3">
        <v>0</v>
      </c>
      <c r="H5" s="3">
        <v>0</v>
      </c>
      <c r="I5" s="3">
        <v>0</v>
      </c>
      <c r="J5" s="3">
        <v>0</v>
      </c>
      <c r="K5" s="3">
        <v>0</v>
      </c>
      <c r="L5" s="3">
        <v>0</v>
      </c>
      <c r="M5" s="3">
        <v>0</v>
      </c>
    </row>
    <row r="6" spans="1:13">
      <c r="A6" s="1" t="s">
        <v>12</v>
      </c>
      <c r="B6" s="3">
        <v>99</v>
      </c>
      <c r="C6" s="3">
        <v>100</v>
      </c>
      <c r="D6" s="3">
        <v>100</v>
      </c>
      <c r="E6" s="3">
        <v>99</v>
      </c>
      <c r="F6" s="3">
        <v>99</v>
      </c>
      <c r="G6" s="3">
        <v>99</v>
      </c>
      <c r="H6" s="3">
        <v>100</v>
      </c>
      <c r="I6" s="3">
        <v>100</v>
      </c>
      <c r="J6" s="3">
        <v>100</v>
      </c>
      <c r="K6" s="3">
        <v>100</v>
      </c>
      <c r="L6" s="3">
        <v>100</v>
      </c>
      <c r="M6" s="3">
        <v>100</v>
      </c>
    </row>
    <row r="7" spans="1:13">
      <c r="A7" s="1" t="s">
        <v>13</v>
      </c>
      <c r="B7" s="3">
        <v>1</v>
      </c>
      <c r="C7" s="3">
        <v>0</v>
      </c>
      <c r="D7" s="3">
        <v>0</v>
      </c>
      <c r="E7" s="3">
        <v>1</v>
      </c>
      <c r="F7" s="3">
        <v>1</v>
      </c>
      <c r="G7" s="3">
        <v>1</v>
      </c>
      <c r="H7" s="3">
        <v>0</v>
      </c>
      <c r="I7" s="3">
        <v>0</v>
      </c>
      <c r="J7" s="3">
        <v>0</v>
      </c>
      <c r="K7" s="3">
        <v>0</v>
      </c>
      <c r="L7" s="3">
        <v>0</v>
      </c>
      <c r="M7" s="3">
        <v>0</v>
      </c>
    </row>
    <row r="8" spans="1:13">
      <c r="A8" s="1" t="s">
        <v>14</v>
      </c>
      <c r="B8" s="3">
        <v>0</v>
      </c>
      <c r="C8" s="3">
        <v>0</v>
      </c>
      <c r="D8" s="3">
        <v>0</v>
      </c>
      <c r="E8" s="3">
        <v>0</v>
      </c>
      <c r="F8" s="3">
        <v>0</v>
      </c>
      <c r="G8" s="3">
        <v>0</v>
      </c>
      <c r="H8" s="3">
        <v>0</v>
      </c>
      <c r="I8" s="3">
        <v>0</v>
      </c>
      <c r="J8" s="3">
        <v>0</v>
      </c>
      <c r="K8" s="3">
        <v>0</v>
      </c>
      <c r="L8" s="3">
        <v>0</v>
      </c>
      <c r="M8" s="3">
        <v>0</v>
      </c>
    </row>
    <row r="9" spans="1:13">
      <c r="A9" s="1" t="s">
        <v>15</v>
      </c>
      <c r="B9" s="3">
        <v>1</v>
      </c>
      <c r="C9" s="3">
        <v>0</v>
      </c>
      <c r="D9" s="3">
        <v>0</v>
      </c>
      <c r="E9" s="3">
        <v>1</v>
      </c>
      <c r="F9" s="3">
        <v>1</v>
      </c>
      <c r="G9" s="3">
        <v>1</v>
      </c>
      <c r="H9" s="3">
        <v>0</v>
      </c>
      <c r="I9" s="3">
        <v>0</v>
      </c>
      <c r="J9" s="3">
        <v>0</v>
      </c>
      <c r="K9" s="3">
        <v>0</v>
      </c>
      <c r="L9" s="3">
        <v>0</v>
      </c>
      <c r="M9" s="3">
        <v>0</v>
      </c>
    </row>
    <row r="10" spans="1:13">
      <c r="A10" s="1" t="s">
        <v>16</v>
      </c>
      <c r="B10" s="3">
        <v>0</v>
      </c>
      <c r="C10" s="3">
        <v>0</v>
      </c>
      <c r="D10" s="3">
        <v>0</v>
      </c>
      <c r="E10" s="3">
        <v>0</v>
      </c>
      <c r="F10" s="3">
        <v>0</v>
      </c>
      <c r="G10" s="3">
        <v>0</v>
      </c>
      <c r="H10" s="3">
        <v>32</v>
      </c>
      <c r="I10" s="3">
        <v>32</v>
      </c>
      <c r="J10" s="3">
        <v>32</v>
      </c>
      <c r="K10" s="3">
        <v>32</v>
      </c>
      <c r="L10" s="3">
        <v>32</v>
      </c>
      <c r="M10" s="3">
        <v>31</v>
      </c>
    </row>
    <row r="11" spans="1:13">
      <c r="A11" s="1" t="s">
        <v>27</v>
      </c>
      <c r="B11" s="3">
        <v>17</v>
      </c>
      <c r="C11" s="3">
        <v>12</v>
      </c>
      <c r="D11" s="3">
        <v>13</v>
      </c>
      <c r="E11" s="3">
        <v>12</v>
      </c>
      <c r="F11" s="3">
        <v>13</v>
      </c>
      <c r="G11" s="3">
        <v>10</v>
      </c>
      <c r="H11" s="3">
        <v>32</v>
      </c>
      <c r="I11" s="3">
        <v>32</v>
      </c>
      <c r="J11" s="3">
        <v>32</v>
      </c>
      <c r="K11" s="3">
        <v>32</v>
      </c>
      <c r="L11" s="3">
        <v>32</v>
      </c>
      <c r="M11" s="3">
        <v>31</v>
      </c>
    </row>
    <row r="12" spans="1:13">
      <c r="A12" s="1" t="s">
        <v>28</v>
      </c>
      <c r="B12" s="3">
        <v>1</v>
      </c>
      <c r="C12" s="3">
        <v>1</v>
      </c>
      <c r="D12" s="3">
        <v>3</v>
      </c>
      <c r="E12" s="3">
        <v>1</v>
      </c>
      <c r="F12" s="3">
        <v>1</v>
      </c>
      <c r="G12" s="3">
        <v>1</v>
      </c>
      <c r="H12" s="3">
        <v>36</v>
      </c>
      <c r="I12" s="3">
        <v>36</v>
      </c>
      <c r="J12" s="3">
        <v>36</v>
      </c>
      <c r="K12" s="3">
        <v>36</v>
      </c>
      <c r="L12" s="3">
        <v>36</v>
      </c>
      <c r="M12" s="3">
        <v>35</v>
      </c>
    </row>
    <row r="13" spans="1:13">
      <c r="A13" s="1" t="s">
        <v>17</v>
      </c>
      <c r="B13" s="3">
        <v>3</v>
      </c>
      <c r="C13" s="3">
        <v>4</v>
      </c>
      <c r="D13" s="3">
        <v>1</v>
      </c>
      <c r="E13" s="3">
        <v>4</v>
      </c>
      <c r="F13" s="3">
        <v>3</v>
      </c>
      <c r="G13" s="3">
        <v>2</v>
      </c>
      <c r="H13" s="3">
        <v>0</v>
      </c>
      <c r="I13" s="3">
        <v>0</v>
      </c>
      <c r="J13" s="3">
        <v>0</v>
      </c>
      <c r="K13" s="3">
        <v>0</v>
      </c>
      <c r="L13" s="3">
        <v>0</v>
      </c>
      <c r="M13" s="3">
        <v>0</v>
      </c>
    </row>
    <row r="14" spans="1:13">
      <c r="A14" s="1" t="s">
        <v>18</v>
      </c>
      <c r="B14" s="3">
        <v>78</v>
      </c>
      <c r="C14" s="3">
        <v>83</v>
      </c>
      <c r="D14" s="3">
        <v>83</v>
      </c>
      <c r="E14" s="3">
        <v>82</v>
      </c>
      <c r="F14" s="3">
        <v>82</v>
      </c>
      <c r="G14" s="3">
        <v>86</v>
      </c>
      <c r="H14" s="3">
        <v>64</v>
      </c>
      <c r="I14" s="3">
        <v>64</v>
      </c>
      <c r="J14" s="3">
        <v>64</v>
      </c>
      <c r="K14" s="3">
        <v>64</v>
      </c>
      <c r="L14" s="3">
        <v>64</v>
      </c>
      <c r="M14" s="3">
        <v>65</v>
      </c>
    </row>
    <row r="15" spans="1:13">
      <c r="A15" s="1" t="s">
        <v>19</v>
      </c>
      <c r="B15" s="3">
        <v>1</v>
      </c>
      <c r="C15" s="3">
        <v>0</v>
      </c>
      <c r="D15" s="3">
        <v>0</v>
      </c>
      <c r="E15" s="3">
        <v>1</v>
      </c>
      <c r="F15" s="3">
        <v>1</v>
      </c>
      <c r="G15" s="3">
        <v>1</v>
      </c>
      <c r="H15" s="3">
        <v>0</v>
      </c>
      <c r="I15" s="3">
        <v>0</v>
      </c>
      <c r="J15" s="3">
        <v>0</v>
      </c>
      <c r="K15" s="3">
        <v>0</v>
      </c>
      <c r="L15" s="3">
        <v>0</v>
      </c>
      <c r="M15" s="3">
        <v>0</v>
      </c>
    </row>
    <row r="16" spans="1:13">
      <c r="A16" s="1" t="s">
        <v>20</v>
      </c>
      <c r="B16" s="3">
        <v>45</v>
      </c>
      <c r="C16" s="3">
        <v>41</v>
      </c>
      <c r="D16" s="3">
        <v>42</v>
      </c>
      <c r="E16" s="3">
        <v>43</v>
      </c>
      <c r="F16" s="3">
        <v>46</v>
      </c>
      <c r="G16" s="3">
        <v>43</v>
      </c>
      <c r="H16" s="3">
        <v>27</v>
      </c>
      <c r="I16" s="3">
        <v>29</v>
      </c>
      <c r="J16" s="3">
        <v>27</v>
      </c>
      <c r="K16" s="3">
        <v>31</v>
      </c>
      <c r="L16" s="3">
        <v>30</v>
      </c>
      <c r="M16" s="3">
        <v>27</v>
      </c>
    </row>
    <row r="17" spans="1:13">
      <c r="A17" s="1" t="s">
        <v>21</v>
      </c>
      <c r="B17" s="3">
        <v>54</v>
      </c>
      <c r="C17" s="3">
        <v>59</v>
      </c>
      <c r="D17" s="3">
        <v>58</v>
      </c>
      <c r="E17" s="3">
        <v>56</v>
      </c>
      <c r="F17" s="3">
        <v>53</v>
      </c>
      <c r="G17" s="3">
        <v>56</v>
      </c>
      <c r="H17" s="3">
        <v>73</v>
      </c>
      <c r="I17" s="3">
        <v>71</v>
      </c>
      <c r="J17" s="3">
        <v>73</v>
      </c>
      <c r="K17" s="3">
        <v>69</v>
      </c>
      <c r="L17" s="3">
        <v>70</v>
      </c>
      <c r="M17" s="3">
        <v>73</v>
      </c>
    </row>
    <row r="18" spans="1:13">
      <c r="A18" s="1" t="s">
        <v>22</v>
      </c>
      <c r="B18" s="3">
        <v>1</v>
      </c>
      <c r="C18" s="3">
        <v>0</v>
      </c>
      <c r="D18" s="3">
        <v>0</v>
      </c>
      <c r="E18" s="3">
        <v>1</v>
      </c>
      <c r="F18" s="3">
        <v>1</v>
      </c>
      <c r="G18" s="3">
        <v>1</v>
      </c>
      <c r="H18" s="3">
        <v>0</v>
      </c>
      <c r="I18" s="3">
        <v>0</v>
      </c>
      <c r="J18" s="3">
        <v>0</v>
      </c>
      <c r="K18" s="3">
        <v>0</v>
      </c>
      <c r="L18" s="3">
        <v>0</v>
      </c>
      <c r="M18" s="3">
        <v>0</v>
      </c>
    </row>
    <row r="19" spans="1:13">
      <c r="A19" s="1" t="s">
        <v>23</v>
      </c>
      <c r="B19" s="3">
        <v>3</v>
      </c>
      <c r="C19" s="3">
        <v>2</v>
      </c>
      <c r="D19" s="3">
        <v>2</v>
      </c>
      <c r="E19" s="3">
        <v>3</v>
      </c>
      <c r="F19" s="3">
        <v>4</v>
      </c>
      <c r="G19" s="3">
        <v>5</v>
      </c>
      <c r="H19" s="3">
        <v>4</v>
      </c>
      <c r="I19" s="3">
        <v>4</v>
      </c>
      <c r="J19" s="3">
        <v>3</v>
      </c>
      <c r="K19" s="3">
        <v>3</v>
      </c>
      <c r="L19" s="3">
        <v>4</v>
      </c>
      <c r="M19" s="3">
        <v>3</v>
      </c>
    </row>
    <row r="20" spans="1:13">
      <c r="A20" s="1" t="s">
        <v>24</v>
      </c>
      <c r="B20" s="3">
        <v>12</v>
      </c>
      <c r="C20" s="3">
        <v>10</v>
      </c>
      <c r="D20" s="3">
        <v>11</v>
      </c>
      <c r="E20" s="3">
        <v>11</v>
      </c>
      <c r="F20" s="3">
        <v>11</v>
      </c>
      <c r="G20" s="3">
        <v>10</v>
      </c>
      <c r="H20" s="3">
        <v>5</v>
      </c>
      <c r="I20" s="3">
        <v>6</v>
      </c>
      <c r="J20" s="3">
        <v>7</v>
      </c>
      <c r="K20" s="3">
        <v>10</v>
      </c>
      <c r="L20" s="3">
        <v>7</v>
      </c>
      <c r="M20" s="3">
        <v>8</v>
      </c>
    </row>
    <row r="21" spans="1:13">
      <c r="A21" s="1" t="s">
        <v>25</v>
      </c>
      <c r="B21" s="3">
        <v>12</v>
      </c>
      <c r="C21" s="3">
        <v>13</v>
      </c>
      <c r="D21" s="3">
        <v>12</v>
      </c>
      <c r="E21" s="3">
        <v>15</v>
      </c>
      <c r="F21" s="3">
        <v>13</v>
      </c>
      <c r="G21" s="3">
        <v>14</v>
      </c>
      <c r="H21" s="3">
        <v>21</v>
      </c>
      <c r="I21" s="3">
        <v>19</v>
      </c>
      <c r="J21" s="3">
        <v>17</v>
      </c>
      <c r="K21" s="3">
        <v>16</v>
      </c>
      <c r="L21" s="3">
        <v>15</v>
      </c>
      <c r="M21" s="3">
        <v>16</v>
      </c>
    </row>
    <row r="22" spans="1:13">
      <c r="A22" s="1" t="s">
        <v>26</v>
      </c>
      <c r="B22" s="3">
        <v>17</v>
      </c>
      <c r="C22" s="3">
        <v>15</v>
      </c>
      <c r="D22" s="3">
        <v>15</v>
      </c>
      <c r="E22" s="3">
        <v>9</v>
      </c>
      <c r="F22" s="3">
        <v>11</v>
      </c>
      <c r="G22" s="3">
        <v>12</v>
      </c>
      <c r="H22" s="3">
        <v>15</v>
      </c>
      <c r="I22" s="3">
        <v>15</v>
      </c>
      <c r="J22" s="3">
        <v>12</v>
      </c>
      <c r="K22" s="3">
        <v>14</v>
      </c>
      <c r="L22" s="3">
        <v>14</v>
      </c>
      <c r="M22" s="3">
        <v>12</v>
      </c>
    </row>
    <row r="23" spans="1:13">
      <c r="A23" s="1" t="s">
        <v>29</v>
      </c>
      <c r="B23" s="3">
        <v>0</v>
      </c>
      <c r="C23" s="3">
        <v>0</v>
      </c>
      <c r="D23" s="3">
        <v>0</v>
      </c>
      <c r="E23" s="3">
        <v>0</v>
      </c>
      <c r="F23" s="3">
        <v>0</v>
      </c>
      <c r="G23" s="3">
        <v>0</v>
      </c>
      <c r="H23" s="3">
        <v>3</v>
      </c>
      <c r="I23" s="3">
        <v>3</v>
      </c>
      <c r="J23" s="3">
        <v>3</v>
      </c>
      <c r="K23" s="3">
        <v>2</v>
      </c>
      <c r="L23" s="3">
        <v>2</v>
      </c>
      <c r="M23" s="3">
        <v>2</v>
      </c>
    </row>
    <row r="24" spans="1:13">
      <c r="A24" s="1" t="s">
        <v>30</v>
      </c>
      <c r="B24" s="3">
        <v>0</v>
      </c>
      <c r="C24" s="3">
        <v>0</v>
      </c>
      <c r="D24" s="3">
        <v>0</v>
      </c>
      <c r="E24" s="3">
        <v>0</v>
      </c>
      <c r="F24" s="3">
        <v>0</v>
      </c>
      <c r="G24" s="3">
        <v>0</v>
      </c>
      <c r="H24" s="3">
        <v>1</v>
      </c>
      <c r="I24" s="3">
        <v>2</v>
      </c>
      <c r="J24" s="3">
        <v>2</v>
      </c>
      <c r="K24" s="3">
        <v>3</v>
      </c>
      <c r="L24" s="3">
        <v>1</v>
      </c>
      <c r="M24" s="3">
        <v>2</v>
      </c>
    </row>
    <row r="25" spans="1:13">
      <c r="A25" s="1" t="s">
        <v>31</v>
      </c>
      <c r="B25" s="3">
        <v>0</v>
      </c>
      <c r="C25" s="3">
        <v>0</v>
      </c>
      <c r="D25" s="3">
        <v>0</v>
      </c>
      <c r="E25" s="3">
        <v>0</v>
      </c>
      <c r="F25" s="3">
        <v>0</v>
      </c>
      <c r="G25" s="3">
        <v>0</v>
      </c>
      <c r="H25" s="3">
        <v>13</v>
      </c>
      <c r="I25" s="3">
        <v>11</v>
      </c>
      <c r="J25" s="3">
        <v>7</v>
      </c>
      <c r="K25" s="3">
        <v>8</v>
      </c>
      <c r="L25" s="3">
        <v>7</v>
      </c>
      <c r="M25" s="3">
        <v>7</v>
      </c>
    </row>
    <row r="26" spans="1:13">
      <c r="A26" s="1" t="s">
        <v>32</v>
      </c>
      <c r="B26" s="3">
        <v>0</v>
      </c>
      <c r="C26" s="3">
        <v>0</v>
      </c>
      <c r="D26" s="3">
        <v>0</v>
      </c>
      <c r="E26" s="3">
        <v>0</v>
      </c>
      <c r="F26" s="3">
        <v>0</v>
      </c>
      <c r="G26" s="3">
        <v>0</v>
      </c>
      <c r="H26" s="3">
        <v>4</v>
      </c>
      <c r="I26" s="3">
        <v>4</v>
      </c>
      <c r="J26" s="3">
        <v>1</v>
      </c>
      <c r="K26" s="3">
        <v>1</v>
      </c>
      <c r="L26" s="3">
        <v>3</v>
      </c>
      <c r="M26" s="3">
        <v>1</v>
      </c>
    </row>
    <row r="27" spans="1:13">
      <c r="A27" s="1" t="s">
        <v>33</v>
      </c>
      <c r="B27" s="3">
        <v>0</v>
      </c>
      <c r="C27" s="3">
        <v>0</v>
      </c>
      <c r="D27" s="3">
        <v>0</v>
      </c>
      <c r="E27" s="3">
        <v>0</v>
      </c>
      <c r="F27" s="3">
        <v>0</v>
      </c>
      <c r="G27" s="3">
        <v>0</v>
      </c>
      <c r="H27" s="3">
        <v>4</v>
      </c>
      <c r="I27" s="3">
        <v>3</v>
      </c>
      <c r="J27" s="3">
        <v>3</v>
      </c>
      <c r="K27" s="3">
        <v>3</v>
      </c>
      <c r="L27" s="3">
        <v>3</v>
      </c>
      <c r="M27" s="3">
        <v>3</v>
      </c>
    </row>
    <row r="28" spans="1:13">
      <c r="A28" s="1" t="s">
        <v>34</v>
      </c>
      <c r="B28" s="3">
        <v>1</v>
      </c>
      <c r="C28" s="3">
        <v>1</v>
      </c>
      <c r="D28" s="3">
        <v>3</v>
      </c>
      <c r="E28" s="3">
        <v>1</v>
      </c>
      <c r="F28" s="3">
        <v>1</v>
      </c>
      <c r="G28" s="3">
        <v>1</v>
      </c>
      <c r="H28" s="3">
        <v>2</v>
      </c>
      <c r="I28" s="3">
        <v>4</v>
      </c>
      <c r="J28" s="3">
        <v>4</v>
      </c>
      <c r="K28" s="3">
        <v>4</v>
      </c>
      <c r="L28" s="3">
        <v>2</v>
      </c>
      <c r="M28" s="3">
        <v>4</v>
      </c>
    </row>
    <row r="29" spans="1:13">
      <c r="A29" s="1" t="s">
        <v>35</v>
      </c>
      <c r="B29" s="3">
        <v>0</v>
      </c>
      <c r="C29" s="3">
        <v>0</v>
      </c>
      <c r="D29" s="3">
        <v>0</v>
      </c>
      <c r="E29" s="3">
        <v>0</v>
      </c>
      <c r="F29" s="3">
        <v>0</v>
      </c>
      <c r="G29" s="3">
        <v>0</v>
      </c>
      <c r="H29" s="3">
        <v>13</v>
      </c>
      <c r="I29" s="3">
        <v>12</v>
      </c>
      <c r="J29" s="3">
        <v>8</v>
      </c>
      <c r="K29" s="3">
        <v>8</v>
      </c>
      <c r="L29" s="3">
        <v>7</v>
      </c>
      <c r="M29" s="3">
        <v>7</v>
      </c>
    </row>
    <row r="30" spans="1:13">
      <c r="A30" s="1" t="s">
        <v>36</v>
      </c>
      <c r="B30" s="3">
        <v>0</v>
      </c>
      <c r="C30" s="3">
        <v>0</v>
      </c>
      <c r="D30" s="3">
        <v>0</v>
      </c>
      <c r="E30" s="3">
        <v>0</v>
      </c>
      <c r="F30" s="3">
        <v>0</v>
      </c>
      <c r="G30" s="3">
        <v>0</v>
      </c>
      <c r="H30" s="3">
        <v>4</v>
      </c>
      <c r="I30" s="3">
        <v>4</v>
      </c>
      <c r="J30" s="3">
        <v>1</v>
      </c>
      <c r="K30" s="3">
        <v>1</v>
      </c>
      <c r="L30" s="3">
        <v>3</v>
      </c>
      <c r="M30" s="3">
        <v>1</v>
      </c>
    </row>
    <row r="31" spans="1:13">
      <c r="A31" s="1" t="s">
        <v>37</v>
      </c>
      <c r="B31" s="3">
        <v>2</v>
      </c>
      <c r="C31" s="3">
        <v>1</v>
      </c>
      <c r="D31" s="3">
        <v>1</v>
      </c>
      <c r="E31" s="3">
        <v>2</v>
      </c>
      <c r="F31" s="3">
        <v>2</v>
      </c>
      <c r="G31" s="3">
        <v>2</v>
      </c>
      <c r="H31" s="3">
        <v>3</v>
      </c>
      <c r="I31" s="3">
        <v>3</v>
      </c>
      <c r="J31" s="3">
        <v>3</v>
      </c>
      <c r="K31" s="3">
        <v>2</v>
      </c>
      <c r="L31" s="3">
        <v>2</v>
      </c>
      <c r="M31" s="3">
        <v>2</v>
      </c>
    </row>
    <row r="32" spans="1:13">
      <c r="A32" s="1" t="s">
        <v>38</v>
      </c>
      <c r="B32" s="3">
        <v>0</v>
      </c>
      <c r="C32" s="3">
        <v>1</v>
      </c>
      <c r="D32" s="3">
        <v>1</v>
      </c>
      <c r="E32" s="3">
        <v>1</v>
      </c>
      <c r="F32" s="3">
        <v>0</v>
      </c>
      <c r="G32" s="3">
        <v>0</v>
      </c>
      <c r="H32" s="3">
        <v>1</v>
      </c>
      <c r="I32" s="3">
        <v>2</v>
      </c>
      <c r="J32" s="3">
        <v>2</v>
      </c>
      <c r="K32" s="3">
        <v>3</v>
      </c>
      <c r="L32" s="3">
        <v>1</v>
      </c>
      <c r="M32" s="3">
        <v>2</v>
      </c>
    </row>
    <row r="33" spans="1:13">
      <c r="A33" s="1" t="s">
        <v>39</v>
      </c>
      <c r="B33" s="3">
        <v>5</v>
      </c>
      <c r="C33" s="3">
        <v>4</v>
      </c>
      <c r="D33" s="3">
        <v>3</v>
      </c>
      <c r="E33" s="3">
        <v>4</v>
      </c>
      <c r="F33" s="3">
        <v>3</v>
      </c>
      <c r="G33" s="3">
        <v>3</v>
      </c>
      <c r="H33" s="3">
        <v>13</v>
      </c>
      <c r="I33" s="3">
        <v>11</v>
      </c>
      <c r="J33" s="3">
        <v>7</v>
      </c>
      <c r="K33" s="3">
        <v>8</v>
      </c>
      <c r="L33" s="3">
        <v>7</v>
      </c>
      <c r="M33" s="3">
        <v>7</v>
      </c>
    </row>
    <row r="34" spans="1:13">
      <c r="A34" s="1" t="s">
        <v>40</v>
      </c>
      <c r="B34" s="3">
        <v>4</v>
      </c>
      <c r="C34" s="3">
        <v>1</v>
      </c>
      <c r="D34" s="3">
        <v>3</v>
      </c>
      <c r="E34" s="3">
        <v>1</v>
      </c>
      <c r="F34" s="3">
        <v>1</v>
      </c>
      <c r="G34" s="3">
        <v>0</v>
      </c>
      <c r="H34" s="3">
        <v>4</v>
      </c>
      <c r="I34" s="3">
        <v>4</v>
      </c>
      <c r="J34" s="3">
        <v>1</v>
      </c>
      <c r="K34" s="3">
        <v>1</v>
      </c>
      <c r="L34" s="3">
        <v>3</v>
      </c>
      <c r="M34" s="3">
        <v>1</v>
      </c>
    </row>
    <row r="35" spans="1:13"/>
    <row r="36" spans="1:13" s="4" customFormat="1" ht="3" customHeight="1"/>
    <row r="37" spans="1:13"/>
    <row r="38" spans="1:13"/>
    <row r="39" spans="1:13"/>
    <row r="40" spans="1:13">
      <c r="A40" s="3" t="s">
        <v>68</v>
      </c>
      <c r="B40" s="3">
        <v>1</v>
      </c>
      <c r="C40" s="3">
        <v>0</v>
      </c>
      <c r="D40" s="3">
        <v>0</v>
      </c>
      <c r="E40" s="3">
        <v>0</v>
      </c>
      <c r="F40" s="3">
        <v>0</v>
      </c>
      <c r="G40" s="3">
        <v>0</v>
      </c>
      <c r="H40" s="3">
        <v>0</v>
      </c>
      <c r="I40" s="3">
        <v>0</v>
      </c>
      <c r="J40" s="3">
        <v>0</v>
      </c>
      <c r="K40" s="3">
        <v>0</v>
      </c>
      <c r="L40" s="3">
        <v>0</v>
      </c>
      <c r="M40" s="3">
        <v>0</v>
      </c>
    </row>
    <row r="41" spans="1:13">
      <c r="A41" s="3" t="s">
        <v>69</v>
      </c>
      <c r="B41" s="3">
        <v>0.7</v>
      </c>
      <c r="C41" s="3">
        <v>0.67600000000000005</v>
      </c>
      <c r="D41" s="3">
        <v>0.70299999999999996</v>
      </c>
      <c r="E41" s="3">
        <v>0.66700000000000004</v>
      </c>
      <c r="F41" s="3">
        <v>0.68200000000000005</v>
      </c>
      <c r="G41" s="3">
        <v>0.72199999999999998</v>
      </c>
      <c r="H41" s="3">
        <v>0.52300000000000002</v>
      </c>
      <c r="I41" s="3">
        <v>0.52300000000000002</v>
      </c>
      <c r="J41" s="3">
        <v>0.53300000000000003</v>
      </c>
      <c r="K41" s="3">
        <v>0.59099999999999997</v>
      </c>
      <c r="L41" s="3">
        <v>0.58099999999999996</v>
      </c>
      <c r="M41" s="3">
        <v>0.58799999999999997</v>
      </c>
    </row>
    <row r="42" spans="1:13">
      <c r="A42" s="3" t="s">
        <v>70</v>
      </c>
      <c r="B42" s="3">
        <v>0.41699999999999998</v>
      </c>
      <c r="C42" s="3">
        <v>0.45500000000000002</v>
      </c>
      <c r="D42" s="3">
        <v>0.40899999999999997</v>
      </c>
      <c r="E42" s="3">
        <v>0.5</v>
      </c>
      <c r="F42" s="3">
        <v>0.5</v>
      </c>
      <c r="G42" s="3">
        <v>0.45</v>
      </c>
      <c r="H42" s="3">
        <v>8.5999999999999993E-2</v>
      </c>
      <c r="I42" s="3">
        <v>0.13300000000000001</v>
      </c>
      <c r="J42" s="3">
        <v>6.2E-2</v>
      </c>
      <c r="K42" s="3">
        <v>0.1</v>
      </c>
      <c r="L42" s="3">
        <v>6.7000000000000004E-2</v>
      </c>
      <c r="M42" s="3">
        <v>0.108</v>
      </c>
    </row>
    <row r="43" spans="1:13">
      <c r="A43" s="3" t="s">
        <v>71</v>
      </c>
      <c r="B43" s="3">
        <v>0.17599999999999999</v>
      </c>
      <c r="C43" s="3">
        <v>0.14599999999999999</v>
      </c>
      <c r="D43" s="3">
        <v>0.17100000000000001</v>
      </c>
      <c r="E43" s="3">
        <v>0.154</v>
      </c>
      <c r="F43" s="3">
        <v>0.189</v>
      </c>
      <c r="G43" s="3">
        <v>0.186</v>
      </c>
      <c r="H43" s="3">
        <v>4.8000000000000001E-2</v>
      </c>
      <c r="I43" s="3">
        <v>7.6999999999999999E-2</v>
      </c>
      <c r="J43" s="3">
        <v>4.2999999999999997E-2</v>
      </c>
      <c r="K43" s="3">
        <v>7.6999999999999999E-2</v>
      </c>
      <c r="L43" s="3">
        <v>0.111</v>
      </c>
      <c r="M43" s="3">
        <v>0.10299999999999999</v>
      </c>
    </row>
    <row r="44" spans="1:13">
      <c r="A44" s="3" t="s">
        <v>72</v>
      </c>
      <c r="B44" s="3">
        <v>0.1</v>
      </c>
      <c r="C44" s="3">
        <v>0</v>
      </c>
      <c r="D44" s="3">
        <v>0</v>
      </c>
      <c r="E44" s="3">
        <v>0</v>
      </c>
      <c r="F44" s="3">
        <v>0</v>
      </c>
      <c r="G44" s="3">
        <v>0</v>
      </c>
      <c r="H44" s="3">
        <v>0</v>
      </c>
      <c r="I44" s="3">
        <v>0</v>
      </c>
      <c r="J44" s="3">
        <v>0</v>
      </c>
      <c r="K44" s="3">
        <v>0</v>
      </c>
      <c r="L44" s="3">
        <v>0</v>
      </c>
      <c r="M44" s="3">
        <v>0</v>
      </c>
    </row>
    <row r="45" spans="1:13">
      <c r="A45" s="3" t="s">
        <v>73</v>
      </c>
      <c r="B45" s="3">
        <v>0.52800000000000002</v>
      </c>
      <c r="C45" s="3">
        <v>0.47199999999999998</v>
      </c>
      <c r="D45" s="3">
        <v>0.49099999999999999</v>
      </c>
      <c r="E45" s="3">
        <v>0.52800000000000002</v>
      </c>
      <c r="F45" s="3">
        <v>0.56599999999999995</v>
      </c>
      <c r="G45" s="3">
        <v>0.49099999999999999</v>
      </c>
      <c r="H45" s="3">
        <v>0.434</v>
      </c>
      <c r="I45" s="3">
        <v>0.434</v>
      </c>
      <c r="J45" s="3">
        <v>0.45300000000000001</v>
      </c>
      <c r="K45" s="3">
        <v>0.49099999999999999</v>
      </c>
      <c r="L45" s="3">
        <v>0.47199999999999998</v>
      </c>
      <c r="M45" s="3">
        <v>0.377</v>
      </c>
    </row>
    <row r="46" spans="1:13">
      <c r="A46" s="3" t="s">
        <v>74</v>
      </c>
      <c r="B46" s="3">
        <v>0.37</v>
      </c>
      <c r="C46" s="3">
        <v>0.37</v>
      </c>
      <c r="D46" s="3">
        <v>0.33300000000000002</v>
      </c>
      <c r="E46" s="3">
        <v>0.33300000000000002</v>
      </c>
      <c r="F46" s="3">
        <v>0.33300000000000002</v>
      </c>
      <c r="G46" s="3">
        <v>0.33300000000000002</v>
      </c>
      <c r="H46" s="3">
        <v>0.111</v>
      </c>
      <c r="I46" s="3">
        <v>0.14799999999999999</v>
      </c>
      <c r="J46" s="3">
        <v>7.3999999999999996E-2</v>
      </c>
      <c r="K46" s="3">
        <v>0.111</v>
      </c>
      <c r="L46" s="3">
        <v>7.3999999999999996E-2</v>
      </c>
      <c r="M46" s="3">
        <v>0.14799999999999999</v>
      </c>
    </row>
    <row r="47" spans="1:13">
      <c r="A47" s="3" t="s">
        <v>75</v>
      </c>
      <c r="B47" s="3">
        <v>0.66700000000000004</v>
      </c>
      <c r="C47" s="3">
        <v>0.66700000000000004</v>
      </c>
      <c r="D47" s="3">
        <v>0.77800000000000002</v>
      </c>
      <c r="E47" s="3">
        <v>0.66700000000000004</v>
      </c>
      <c r="F47" s="3">
        <v>0.77800000000000002</v>
      </c>
      <c r="G47" s="3">
        <v>0.88900000000000001</v>
      </c>
      <c r="H47" s="3">
        <v>0.111</v>
      </c>
      <c r="I47" s="3">
        <v>0.222</v>
      </c>
      <c r="J47" s="3">
        <v>0.111</v>
      </c>
      <c r="K47" s="3">
        <v>0.222</v>
      </c>
      <c r="L47" s="3">
        <v>0.33300000000000002</v>
      </c>
      <c r="M47" s="3">
        <v>0.33300000000000002</v>
      </c>
    </row>
    <row r="48" spans="1:13">
      <c r="A48" s="3" t="s">
        <v>76</v>
      </c>
      <c r="B48" s="3">
        <v>0.182</v>
      </c>
      <c r="C48" s="3">
        <v>0</v>
      </c>
      <c r="D48" s="3">
        <v>0</v>
      </c>
      <c r="E48" s="3">
        <v>0</v>
      </c>
      <c r="F48" s="3">
        <v>0</v>
      </c>
      <c r="G48" s="3">
        <v>0</v>
      </c>
      <c r="H48" s="3">
        <v>0</v>
      </c>
      <c r="I48" s="3">
        <v>0</v>
      </c>
      <c r="J48" s="3">
        <v>0</v>
      </c>
      <c r="K48" s="3">
        <v>0</v>
      </c>
      <c r="L48" s="3">
        <v>0</v>
      </c>
      <c r="M48" s="3">
        <v>0</v>
      </c>
    </row>
    <row r="49" spans="1:13">
      <c r="A49" s="3" t="s">
        <v>77</v>
      </c>
      <c r="B49" s="3">
        <v>0.60199999999999998</v>
      </c>
      <c r="C49" s="3">
        <v>0.55600000000000005</v>
      </c>
      <c r="D49" s="3">
        <v>0.57799999999999996</v>
      </c>
      <c r="E49" s="3">
        <v>0.58899999999999997</v>
      </c>
      <c r="F49" s="3">
        <v>0.61899999999999999</v>
      </c>
      <c r="G49" s="3">
        <v>0.58399999999999996</v>
      </c>
      <c r="H49" s="3">
        <v>0.47399999999999998</v>
      </c>
      <c r="I49" s="3">
        <v>0.47399999999999998</v>
      </c>
      <c r="J49" s="3">
        <v>0.49</v>
      </c>
      <c r="K49" s="3">
        <v>0.53600000000000003</v>
      </c>
      <c r="L49" s="3">
        <v>0.52100000000000002</v>
      </c>
      <c r="M49" s="3">
        <v>0.46</v>
      </c>
    </row>
    <row r="50" spans="1:13">
      <c r="A50" s="3" t="s">
        <v>78</v>
      </c>
      <c r="B50" s="3">
        <v>0.39200000000000002</v>
      </c>
      <c r="C50" s="3">
        <v>0.40799999999999997</v>
      </c>
      <c r="D50" s="3">
        <v>0.36699999999999999</v>
      </c>
      <c r="E50" s="3">
        <v>0.4</v>
      </c>
      <c r="F50" s="3">
        <v>0.4</v>
      </c>
      <c r="G50" s="3">
        <v>0.38300000000000001</v>
      </c>
      <c r="H50" s="3">
        <v>9.7000000000000003E-2</v>
      </c>
      <c r="I50" s="3">
        <v>0.14000000000000001</v>
      </c>
      <c r="J50" s="3">
        <v>6.8000000000000005E-2</v>
      </c>
      <c r="K50" s="3">
        <v>0.105</v>
      </c>
      <c r="L50" s="3">
        <v>7.0000000000000007E-2</v>
      </c>
      <c r="M50" s="3">
        <v>0.125</v>
      </c>
    </row>
    <row r="51" spans="1:13">
      <c r="A51" s="3" t="s">
        <v>79</v>
      </c>
      <c r="B51" s="3">
        <v>0.27900000000000003</v>
      </c>
      <c r="C51" s="3">
        <v>0.24</v>
      </c>
      <c r="D51" s="3">
        <v>0.28000000000000003</v>
      </c>
      <c r="E51" s="3">
        <v>0.25</v>
      </c>
      <c r="F51" s="3">
        <v>0.30399999999999999</v>
      </c>
      <c r="G51" s="3">
        <v>0.308</v>
      </c>
      <c r="H51" s="3">
        <v>6.7000000000000004E-2</v>
      </c>
      <c r="I51" s="3">
        <v>0.114</v>
      </c>
      <c r="J51" s="3">
        <v>6.2E-2</v>
      </c>
      <c r="K51" s="3">
        <v>0.114</v>
      </c>
      <c r="L51" s="3">
        <v>0.16700000000000001</v>
      </c>
      <c r="M51" s="3">
        <v>0.158</v>
      </c>
    </row>
    <row r="52" spans="1:13"/>
    <row r="53" spans="1:13">
      <c r="A53" s="3" t="s">
        <v>80</v>
      </c>
      <c r="B53" s="3" t="s">
        <v>81</v>
      </c>
    </row>
    <row r="54" spans="1:13">
      <c r="A54" s="3" t="s">
        <v>51</v>
      </c>
      <c r="B54" s="3">
        <v>100</v>
      </c>
    </row>
    <row r="55" spans="1:13"/>
    <row r="56" spans="1:13"/>
    <row r="57" spans="1:13">
      <c r="B57" s="3" t="s">
        <v>113</v>
      </c>
    </row>
    <row r="58" spans="1:13">
      <c r="A58" s="3" t="s">
        <v>107</v>
      </c>
    </row>
    <row r="59" spans="1:13">
      <c r="B59" s="1">
        <v>0</v>
      </c>
      <c r="C59" s="1">
        <v>1</v>
      </c>
      <c r="D59" s="1">
        <v>2</v>
      </c>
      <c r="E59" s="1">
        <v>3</v>
      </c>
      <c r="F59" s="1">
        <v>4</v>
      </c>
      <c r="G59" s="1">
        <v>5</v>
      </c>
    </row>
    <row r="60" spans="1:13">
      <c r="A60" s="1" t="s">
        <v>100</v>
      </c>
      <c r="B60" s="3">
        <v>99</v>
      </c>
      <c r="C60" s="3">
        <v>99</v>
      </c>
      <c r="D60" s="3">
        <v>99</v>
      </c>
      <c r="E60" s="3">
        <v>99</v>
      </c>
      <c r="F60" s="3">
        <v>99</v>
      </c>
      <c r="G60" s="3">
        <v>99</v>
      </c>
    </row>
    <row r="61" spans="1:13">
      <c r="A61" s="1" t="s">
        <v>101</v>
      </c>
      <c r="B61" s="3">
        <v>99</v>
      </c>
      <c r="C61" s="3">
        <v>99</v>
      </c>
      <c r="D61" s="3">
        <v>99</v>
      </c>
      <c r="E61" s="3">
        <v>99</v>
      </c>
      <c r="F61" s="3">
        <v>99</v>
      </c>
      <c r="G61" s="3">
        <v>99</v>
      </c>
    </row>
    <row r="62" spans="1:13">
      <c r="A62" s="1" t="s">
        <v>102</v>
      </c>
      <c r="B62" s="3">
        <v>0</v>
      </c>
      <c r="C62" s="3">
        <v>0</v>
      </c>
      <c r="D62" s="3">
        <v>0</v>
      </c>
      <c r="E62" s="3">
        <v>0</v>
      </c>
      <c r="F62" s="3">
        <v>0</v>
      </c>
      <c r="G62" s="3">
        <v>0</v>
      </c>
    </row>
    <row r="63" spans="1:13">
      <c r="A63" s="1" t="s">
        <v>103</v>
      </c>
      <c r="B63" s="3">
        <v>45</v>
      </c>
      <c r="C63" s="3">
        <v>38</v>
      </c>
      <c r="D63" s="3">
        <v>38</v>
      </c>
      <c r="E63" s="3">
        <v>38</v>
      </c>
      <c r="F63" s="3">
        <v>36</v>
      </c>
      <c r="G63" s="3">
        <v>36</v>
      </c>
    </row>
    <row r="64" spans="1:13">
      <c r="A64" s="1" t="s">
        <v>111</v>
      </c>
      <c r="B64" s="3">
        <v>3</v>
      </c>
      <c r="C64" s="3">
        <v>2</v>
      </c>
      <c r="D64" s="3">
        <v>2</v>
      </c>
      <c r="E64" s="3">
        <v>3</v>
      </c>
      <c r="F64" s="3">
        <v>3</v>
      </c>
      <c r="G64" s="3">
        <v>3</v>
      </c>
    </row>
    <row r="65" spans="1:7"/>
    <row r="66" spans="1:7">
      <c r="A66" s="3" t="s">
        <v>105</v>
      </c>
    </row>
    <row r="67" spans="1:7">
      <c r="B67" s="1">
        <v>0</v>
      </c>
      <c r="C67" s="1">
        <v>1</v>
      </c>
      <c r="D67" s="1">
        <v>2</v>
      </c>
      <c r="E67" s="1">
        <v>3</v>
      </c>
      <c r="F67" s="1">
        <v>4</v>
      </c>
      <c r="G67" s="1">
        <v>5</v>
      </c>
    </row>
    <row r="68" spans="1:7">
      <c r="A68" s="1" t="s">
        <v>100</v>
      </c>
      <c r="B68" s="3">
        <v>100</v>
      </c>
      <c r="C68" s="3">
        <v>100</v>
      </c>
      <c r="D68" s="3">
        <v>100</v>
      </c>
      <c r="E68" s="3">
        <v>100</v>
      </c>
      <c r="F68" s="3">
        <v>100</v>
      </c>
      <c r="G68" s="3">
        <v>100</v>
      </c>
    </row>
    <row r="69" spans="1:7">
      <c r="A69" s="1" t="s">
        <v>101</v>
      </c>
      <c r="B69" s="3">
        <v>100</v>
      </c>
      <c r="C69" s="3">
        <v>100</v>
      </c>
      <c r="D69" s="3">
        <v>100</v>
      </c>
      <c r="E69" s="3">
        <v>100</v>
      </c>
      <c r="F69" s="3">
        <v>100</v>
      </c>
      <c r="G69" s="3">
        <v>100</v>
      </c>
    </row>
    <row r="70" spans="1:7">
      <c r="A70" s="1" t="s">
        <v>102</v>
      </c>
      <c r="B70" s="3">
        <v>32</v>
      </c>
      <c r="C70" s="3">
        <v>31</v>
      </c>
      <c r="D70" s="3">
        <v>31</v>
      </c>
      <c r="E70" s="3">
        <v>31</v>
      </c>
      <c r="F70" s="3">
        <v>31</v>
      </c>
      <c r="G70" s="3">
        <v>31</v>
      </c>
    </row>
    <row r="71" spans="1:7">
      <c r="A71" s="1" t="s">
        <v>103</v>
      </c>
      <c r="B71" s="3">
        <v>27</v>
      </c>
      <c r="C71" s="3">
        <v>25</v>
      </c>
      <c r="D71" s="3">
        <v>21</v>
      </c>
      <c r="E71" s="3">
        <v>21</v>
      </c>
      <c r="F71" s="3">
        <v>21</v>
      </c>
      <c r="G71" s="3">
        <v>17</v>
      </c>
    </row>
    <row r="72" spans="1:7">
      <c r="A72" s="1" t="s">
        <v>111</v>
      </c>
      <c r="B72" s="3">
        <v>4</v>
      </c>
      <c r="C72" s="3">
        <v>3</v>
      </c>
      <c r="D72" s="3">
        <v>3</v>
      </c>
      <c r="E72" s="3">
        <v>3</v>
      </c>
      <c r="F72" s="3">
        <v>3</v>
      </c>
      <c r="G72" s="3">
        <v>3</v>
      </c>
    </row>
    <row r="73" spans="1:7"/>
    <row r="74" spans="1:7">
      <c r="A74" s="3" t="s">
        <v>110</v>
      </c>
    </row>
    <row r="75" spans="1:7">
      <c r="B75" s="1">
        <v>0</v>
      </c>
      <c r="C75" s="1">
        <v>1</v>
      </c>
      <c r="D75" s="1">
        <v>2</v>
      </c>
      <c r="E75" s="1">
        <v>3</v>
      </c>
      <c r="F75" s="1">
        <v>4</v>
      </c>
      <c r="G75" s="1">
        <v>5</v>
      </c>
    </row>
    <row r="76" spans="1:7">
      <c r="A76" s="1" t="s">
        <v>100</v>
      </c>
      <c r="B76" s="3">
        <v>0</v>
      </c>
      <c r="C76" s="3">
        <f>B68-C68</f>
        <v>0</v>
      </c>
      <c r="D76" s="3">
        <f>B68-D68</f>
        <v>0</v>
      </c>
      <c r="E76" s="3">
        <f>B68-E68</f>
        <v>0</v>
      </c>
      <c r="F76" s="3">
        <f>B68-F68</f>
        <v>0</v>
      </c>
      <c r="G76" s="3">
        <f>B68-G68</f>
        <v>0</v>
      </c>
    </row>
    <row r="77" spans="1:7">
      <c r="A77" s="1" t="s">
        <v>101</v>
      </c>
      <c r="B77" s="3">
        <v>0</v>
      </c>
      <c r="C77" s="3">
        <f>B69-C69</f>
        <v>0</v>
      </c>
      <c r="D77" s="3">
        <f>B69-D69</f>
        <v>0</v>
      </c>
      <c r="E77" s="3">
        <f>B69-E69</f>
        <v>0</v>
      </c>
      <c r="F77" s="3">
        <f>B69-F69</f>
        <v>0</v>
      </c>
      <c r="G77" s="3">
        <f>B69-G69</f>
        <v>0</v>
      </c>
    </row>
    <row r="78" spans="1:7">
      <c r="A78" s="1" t="s">
        <v>102</v>
      </c>
      <c r="B78" s="3">
        <v>0</v>
      </c>
      <c r="C78" s="3">
        <f>B70-C70</f>
        <v>1</v>
      </c>
      <c r="D78" s="3">
        <f>B70-D70</f>
        <v>1</v>
      </c>
      <c r="E78" s="3">
        <f>B70-E70</f>
        <v>1</v>
      </c>
      <c r="F78" s="3">
        <f>B70-F70</f>
        <v>1</v>
      </c>
      <c r="G78" s="3">
        <f>B70-G70</f>
        <v>1</v>
      </c>
    </row>
    <row r="79" spans="1:7">
      <c r="A79" s="1" t="s">
        <v>103</v>
      </c>
      <c r="B79" s="3">
        <v>0</v>
      </c>
      <c r="C79" s="3">
        <f>B71-C71</f>
        <v>2</v>
      </c>
      <c r="D79" s="3">
        <f>B71-D71</f>
        <v>6</v>
      </c>
      <c r="E79" s="3">
        <f>B71-E71</f>
        <v>6</v>
      </c>
      <c r="F79" s="3">
        <f>B71-F71</f>
        <v>6</v>
      </c>
      <c r="G79" s="3">
        <f>B71-G71</f>
        <v>10</v>
      </c>
    </row>
    <row r="80" spans="1:7">
      <c r="A80" s="1" t="s">
        <v>111</v>
      </c>
      <c r="B80" s="3">
        <v>0</v>
      </c>
      <c r="C80" s="3">
        <f>B72-C72</f>
        <v>1</v>
      </c>
      <c r="D80" s="3">
        <f>B72-D72</f>
        <v>1</v>
      </c>
      <c r="E80" s="3">
        <f>B72-E72</f>
        <v>1</v>
      </c>
      <c r="F80" s="3">
        <f>B72-F72</f>
        <v>1</v>
      </c>
      <c r="G80" s="3">
        <f>B72-G72</f>
        <v>1</v>
      </c>
    </row>
    <row r="81" spans="8:8"/>
    <row r="82" spans="8:8"/>
    <row r="83" spans="8:8"/>
    <row r="84" spans="8:8"/>
    <row r="85" spans="8:8"/>
    <row r="86" spans="8:8">
      <c r="H86" s="3" t="s">
        <v>112</v>
      </c>
    </row>
    <row r="87" spans="8:8"/>
    <row r="88" spans="8:8"/>
    <row r="89" spans="8:8"/>
    <row r="90" spans="8:8"/>
    <row r="91" spans="8:8"/>
    <row r="92" spans="8:8"/>
    <row r="93" spans="8:8"/>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2D803-9393-614F-832E-3D50CF8968BA}">
  <dimension ref="B1:AN106"/>
  <sheetViews>
    <sheetView tabSelected="1" topLeftCell="H1" zoomScaleNormal="114" workbookViewId="0">
      <selection activeCell="U10" sqref="U10"/>
    </sheetView>
  </sheetViews>
  <sheetFormatPr baseColWidth="10" defaultRowHeight="16"/>
  <cols>
    <col min="1" max="1" width="10.83203125" style="3"/>
    <col min="2" max="2" width="40.1640625" style="3" customWidth="1"/>
    <col min="3" max="3" width="23" style="3" customWidth="1"/>
    <col min="4" max="4" width="26.83203125" style="3" customWidth="1"/>
    <col min="5" max="5" width="27.6640625" style="3" customWidth="1"/>
    <col min="6" max="6" width="0.6640625" style="4" customWidth="1"/>
    <col min="7" max="7" width="21.5" style="3" customWidth="1"/>
    <col min="8" max="8" width="21.83203125" style="3" customWidth="1"/>
    <col min="9" max="9" width="20.1640625" style="3" customWidth="1"/>
    <col min="10" max="10" width="20" style="3" customWidth="1"/>
    <col min="11" max="11" width="16.6640625" style="3" customWidth="1"/>
    <col min="12" max="12" width="16.5" style="3" customWidth="1"/>
    <col min="13" max="13" width="0.6640625" style="4" customWidth="1"/>
    <col min="14" max="24" width="10.83203125" style="3"/>
    <col min="25" max="25" width="12.33203125" style="3" customWidth="1"/>
    <col min="26" max="26" width="1.1640625" style="4" customWidth="1"/>
    <col min="27" max="16384" width="10.83203125" style="3"/>
  </cols>
  <sheetData>
    <row r="1" spans="2:40">
      <c r="C1" s="9" t="s">
        <v>62</v>
      </c>
      <c r="D1" s="9"/>
      <c r="E1" s="9"/>
      <c r="G1" s="9" t="s">
        <v>60</v>
      </c>
      <c r="H1" s="9"/>
      <c r="I1" s="9"/>
      <c r="J1" s="9"/>
      <c r="K1" s="9"/>
      <c r="L1" s="9"/>
      <c r="AA1" s="9" t="s">
        <v>67</v>
      </c>
      <c r="AB1" s="9"/>
      <c r="AC1" s="9"/>
      <c r="AD1" s="9"/>
      <c r="AE1" s="9"/>
      <c r="AF1" s="9"/>
      <c r="AG1" s="9"/>
      <c r="AH1" s="9"/>
      <c r="AI1" s="9"/>
      <c r="AJ1" s="9"/>
      <c r="AK1" s="9"/>
      <c r="AL1" s="9"/>
      <c r="AM1" s="9"/>
      <c r="AN1" s="9"/>
    </row>
    <row r="2" spans="2:40">
      <c r="B2" s="1" t="s">
        <v>41</v>
      </c>
      <c r="C2" s="1" t="s">
        <v>42</v>
      </c>
      <c r="D2" s="1" t="s">
        <v>43</v>
      </c>
      <c r="E2" s="1" t="s">
        <v>44</v>
      </c>
      <c r="G2" s="6" t="s">
        <v>41</v>
      </c>
      <c r="H2" s="6" t="s">
        <v>64</v>
      </c>
      <c r="I2" s="6" t="s">
        <v>47</v>
      </c>
      <c r="J2" s="6" t="s">
        <v>48</v>
      </c>
      <c r="K2" s="6" t="s">
        <v>49</v>
      </c>
      <c r="L2" s="6" t="s">
        <v>50</v>
      </c>
    </row>
    <row r="3" spans="2:40">
      <c r="B3" s="1" t="s">
        <v>8</v>
      </c>
      <c r="C3" s="1" t="s">
        <v>57</v>
      </c>
      <c r="D3" s="5">
        <f>'Vulnerability Detection - GPT4o'!B3/'Vulnerability Detection - GPT4o'!B38*100</f>
        <v>100</v>
      </c>
      <c r="E3" s="5">
        <f>'Vulnerability Detection - GPT4o'!F3/'Vulnerability Detection - GPT4o'!B38*100</f>
        <v>100</v>
      </c>
      <c r="G3" s="1" t="s">
        <v>53</v>
      </c>
      <c r="H3" s="1">
        <v>0</v>
      </c>
      <c r="I3" s="3">
        <f>'Vulnerability Detection - GPT4o'!B19</f>
        <v>18</v>
      </c>
      <c r="J3" s="3">
        <f>'Vulnerability Detection - GPT4o'!C19</f>
        <v>18</v>
      </c>
      <c r="K3" s="3">
        <f>'Vulnerability Detection - GPT4o'!D19</f>
        <v>17</v>
      </c>
      <c r="L3" s="3">
        <f>'Vulnerability Detection - GPT4o'!E19</f>
        <v>15</v>
      </c>
    </row>
    <row r="4" spans="2:40">
      <c r="B4" s="1" t="s">
        <v>8</v>
      </c>
      <c r="C4" s="1" t="s">
        <v>58</v>
      </c>
      <c r="D4" s="5">
        <f>'Vulnerability Detection - GPT4o'!C3/'Vulnerability Detection - GPT4o'!B38*100</f>
        <v>100</v>
      </c>
      <c r="E4" s="5">
        <f>'Vulnerability Detection - GPT4o'!G3/'Vulnerability Detection - GPT4o'!B38*100</f>
        <v>100</v>
      </c>
      <c r="G4" s="1" t="s">
        <v>53</v>
      </c>
      <c r="H4" s="1">
        <v>0.5</v>
      </c>
      <c r="I4" s="3">
        <f>'Vulnerability Detection - GPT4o'!B20</f>
        <v>34</v>
      </c>
      <c r="J4" s="3">
        <f>'Vulnerability Detection - GPT4o'!C20</f>
        <v>42</v>
      </c>
      <c r="K4" s="3">
        <f>'Vulnerability Detection - GPT4o'!D20</f>
        <v>43</v>
      </c>
      <c r="L4" s="3">
        <f>'Vulnerability Detection - GPT4o'!E20</f>
        <v>43</v>
      </c>
    </row>
    <row r="5" spans="2:40">
      <c r="B5" s="1" t="s">
        <v>8</v>
      </c>
      <c r="C5" s="1" t="s">
        <v>59</v>
      </c>
      <c r="D5" s="5">
        <f>'Vulnerability Detection - GPT4o'!D3/'Vulnerability Detection - GPT4o'!B38*100</f>
        <v>99.695121951219505</v>
      </c>
      <c r="E5" s="5">
        <f>'Vulnerability Detection - GPT4o'!H3/'Vulnerability Detection - GPT4o'!B38*100</f>
        <v>100</v>
      </c>
      <c r="G5" s="1" t="s">
        <v>53</v>
      </c>
      <c r="H5" s="1">
        <v>1</v>
      </c>
      <c r="I5" s="3">
        <f>'Vulnerability Detection - GPT4o'!B21</f>
        <v>70</v>
      </c>
      <c r="J5" s="3">
        <f>'Vulnerability Detection - GPT4o'!C21</f>
        <v>78</v>
      </c>
      <c r="K5" s="3">
        <f>'Vulnerability Detection - GPT4o'!D21</f>
        <v>78</v>
      </c>
      <c r="L5" s="3">
        <f>'Vulnerability Detection - GPT4o'!E21</f>
        <v>78</v>
      </c>
    </row>
    <row r="6" spans="2:40">
      <c r="B6" s="1" t="s">
        <v>8</v>
      </c>
      <c r="C6" s="1" t="s">
        <v>50</v>
      </c>
      <c r="D6" s="5">
        <f>'Vulnerability Detection - GPT4o'!E3/'Vulnerability Detection - GPT4o'!B38*100</f>
        <v>100</v>
      </c>
      <c r="E6" s="5">
        <f>'Vulnerability Detection - GPT4o'!I3/'Vulnerability Detection - GPT4o'!B38*100</f>
        <v>100</v>
      </c>
      <c r="G6" s="1" t="s">
        <v>53</v>
      </c>
      <c r="H6" s="1">
        <v>1.5</v>
      </c>
      <c r="I6" s="3">
        <f>'Vulnerability Detection - GPT4o'!B22</f>
        <v>61</v>
      </c>
      <c r="J6" s="3">
        <f>'Vulnerability Detection - GPT4o'!C22</f>
        <v>51</v>
      </c>
      <c r="K6" s="3">
        <f>'Vulnerability Detection - GPT4o'!D22</f>
        <v>56</v>
      </c>
      <c r="L6" s="3">
        <f>'Vulnerability Detection - GPT4o'!E22</f>
        <v>59</v>
      </c>
    </row>
    <row r="7" spans="2:40">
      <c r="B7" s="1" t="s">
        <v>12</v>
      </c>
      <c r="C7" s="1" t="s">
        <v>57</v>
      </c>
      <c r="D7" s="5">
        <f>'Vulnerability Detection - GPT4o'!B6/'Vulnerability Detection - GPT4o'!B38*100</f>
        <v>100</v>
      </c>
      <c r="E7" s="5">
        <f>'Vulnerability Detection - GPT4o'!F6/'Vulnerability Detection - GPT4o'!B38*100</f>
        <v>100</v>
      </c>
      <c r="G7" s="9" t="s">
        <v>60</v>
      </c>
      <c r="H7" s="9"/>
      <c r="I7" s="9"/>
      <c r="J7" s="9"/>
      <c r="K7" s="9"/>
      <c r="L7" s="9"/>
    </row>
    <row r="8" spans="2:40">
      <c r="B8" s="1" t="s">
        <v>12</v>
      </c>
      <c r="C8" s="1" t="s">
        <v>58</v>
      </c>
      <c r="D8" s="5">
        <f>'Vulnerability Detection - GPT4o'!C6/'Vulnerability Detection - GPT4o'!B38*100</f>
        <v>99.390243902439025</v>
      </c>
      <c r="E8" s="5">
        <f>'Vulnerability Detection - GPT4o'!G6/'Vulnerability Detection - GPT4o'!B38*100</f>
        <v>100</v>
      </c>
      <c r="G8" s="1" t="s">
        <v>41</v>
      </c>
      <c r="H8" s="1" t="s">
        <v>64</v>
      </c>
      <c r="I8" s="1" t="s">
        <v>47</v>
      </c>
      <c r="J8" s="1" t="s">
        <v>48</v>
      </c>
      <c r="K8" s="1" t="s">
        <v>49</v>
      </c>
      <c r="L8" s="1" t="s">
        <v>50</v>
      </c>
    </row>
    <row r="9" spans="2:40">
      <c r="B9" s="1" t="s">
        <v>12</v>
      </c>
      <c r="C9" s="1" t="s">
        <v>59</v>
      </c>
      <c r="D9" s="5">
        <f>'Vulnerability Detection - GPT4o'!D6/'Vulnerability Detection - GPT4o'!B38*100</f>
        <v>99.08536585365853</v>
      </c>
      <c r="E9" s="5">
        <f>'Vulnerability Detection - GPT4o'!H6/'Vulnerability Detection - GPT4o'!B38*100</f>
        <v>100</v>
      </c>
      <c r="G9" s="1" t="s">
        <v>54</v>
      </c>
      <c r="H9" s="1">
        <v>0</v>
      </c>
      <c r="I9" s="3">
        <f>'Vulnerability Detection - GPT4o'!B23</f>
        <v>5</v>
      </c>
      <c r="J9" s="3">
        <f>'Vulnerability Detection - GPT4o'!C23</f>
        <v>6</v>
      </c>
      <c r="K9" s="3">
        <f>'Vulnerability Detection - GPT4o'!D23</f>
        <v>6</v>
      </c>
      <c r="L9" s="3">
        <f>'Vulnerability Detection - GPT4o'!E23</f>
        <v>5</v>
      </c>
    </row>
    <row r="10" spans="2:40">
      <c r="B10" s="1" t="s">
        <v>12</v>
      </c>
      <c r="C10" s="1" t="s">
        <v>50</v>
      </c>
      <c r="D10" s="5">
        <f>'Vulnerability Detection - GPT4o'!E6/'Vulnerability Detection - GPT4o'!B38*100</f>
        <v>98.475609756097555</v>
      </c>
      <c r="E10" s="5">
        <f>'Vulnerability Detection - GPT4o'!I6/'Vulnerability Detection - GPT4o'!B38*100</f>
        <v>100</v>
      </c>
      <c r="G10" s="1" t="s">
        <v>54</v>
      </c>
      <c r="H10" s="1">
        <v>0.5</v>
      </c>
      <c r="I10" s="3">
        <f>'Vulnerability Detection - GPT4o'!B24</f>
        <v>12</v>
      </c>
      <c r="J10" s="3">
        <f>'Vulnerability Detection - GPT4o'!C24</f>
        <v>12</v>
      </c>
      <c r="K10" s="3">
        <f>'Vulnerability Detection - GPT4o'!D24</f>
        <v>13</v>
      </c>
      <c r="L10" s="3">
        <f>'Vulnerability Detection - GPT4o'!E24</f>
        <v>9</v>
      </c>
    </row>
    <row r="11" spans="2:40">
      <c r="B11" s="1" t="s">
        <v>52</v>
      </c>
      <c r="C11" s="1" t="s">
        <v>57</v>
      </c>
      <c r="D11" s="5">
        <f>'Vulnerability Detection - GPT4o'!B9/'Vulnerability Detection - GPT4o'!B38*100</f>
        <v>0</v>
      </c>
      <c r="E11" s="5">
        <f>'Vulnerability Detection - GPT4o'!F9/'Vulnerability Detection - GPT4o'!B38*100</f>
        <v>0</v>
      </c>
      <c r="G11" s="1" t="s">
        <v>54</v>
      </c>
      <c r="H11" s="1">
        <v>1</v>
      </c>
      <c r="I11" s="3">
        <f>'Vulnerability Detection - GPT4o'!B25</f>
        <v>21</v>
      </c>
      <c r="J11" s="3">
        <f>'Vulnerability Detection - GPT4o'!C25</f>
        <v>14</v>
      </c>
      <c r="K11" s="3">
        <f>'Vulnerability Detection - GPT4o'!D25</f>
        <v>22</v>
      </c>
      <c r="L11" s="3">
        <f>'Vulnerability Detection - GPT4o'!E25</f>
        <v>19</v>
      </c>
    </row>
    <row r="12" spans="2:40">
      <c r="B12" s="1" t="s">
        <v>52</v>
      </c>
      <c r="C12" s="1" t="s">
        <v>58</v>
      </c>
      <c r="D12" s="5">
        <f>'Vulnerability Detection - GPT4o'!C9/'Vulnerability Detection - GPT4o'!B38*100</f>
        <v>0</v>
      </c>
      <c r="E12" s="5">
        <f>'Vulnerability Detection - GPT4o'!G9/'Vulnerability Detection - GPT4o'!B38*100</f>
        <v>0</v>
      </c>
      <c r="G12" s="1" t="s">
        <v>54</v>
      </c>
      <c r="H12" s="1">
        <v>1.5</v>
      </c>
      <c r="I12" s="3">
        <f>'Vulnerability Detection - GPT4o'!B26</f>
        <v>28</v>
      </c>
      <c r="J12" s="3">
        <f>'Vulnerability Detection - GPT4o'!C26</f>
        <v>26</v>
      </c>
      <c r="K12" s="3">
        <f>'Vulnerability Detection - GPT4o'!D26</f>
        <v>27</v>
      </c>
      <c r="L12" s="3">
        <f>'Vulnerability Detection - GPT4o'!E26</f>
        <v>24</v>
      </c>
    </row>
    <row r="13" spans="2:40">
      <c r="B13" s="1" t="s">
        <v>52</v>
      </c>
      <c r="C13" s="1" t="s">
        <v>59</v>
      </c>
      <c r="D13" s="5">
        <f>'Vulnerability Detection - GPT4o'!D9/'Vulnerability Detection - GPT4o'!B38*100</f>
        <v>0.6097560975609756</v>
      </c>
      <c r="E13" s="5">
        <f>'Vulnerability Detection - GPT4o'!H9/'Vulnerability Detection - GPT4o'!B38*100</f>
        <v>0</v>
      </c>
      <c r="G13" s="9" t="s">
        <v>60</v>
      </c>
      <c r="H13" s="9"/>
      <c r="I13" s="9"/>
      <c r="J13" s="9"/>
      <c r="K13" s="9"/>
      <c r="L13" s="9"/>
    </row>
    <row r="14" spans="2:40">
      <c r="B14" s="1" t="s">
        <v>52</v>
      </c>
      <c r="C14" s="1" t="s">
        <v>50</v>
      </c>
      <c r="D14" s="5">
        <f>'Vulnerability Detection - GPT4o'!E9/'Vulnerability Detection - GPT4o'!B38*100</f>
        <v>0.6097560975609756</v>
      </c>
      <c r="E14" s="5">
        <f>'Vulnerability Detection - GPT4o'!I9/'Vulnerability Detection - GPT4o'!B38*100</f>
        <v>0</v>
      </c>
      <c r="G14" s="1" t="s">
        <v>41</v>
      </c>
      <c r="H14" s="1" t="s">
        <v>64</v>
      </c>
      <c r="I14" s="1" t="s">
        <v>47</v>
      </c>
      <c r="J14" s="1" t="s">
        <v>48</v>
      </c>
      <c r="K14" s="1" t="s">
        <v>49</v>
      </c>
      <c r="L14" s="1" t="s">
        <v>50</v>
      </c>
    </row>
    <row r="15" spans="2:40">
      <c r="B15" s="1" t="s">
        <v>16</v>
      </c>
      <c r="C15" s="1" t="s">
        <v>57</v>
      </c>
      <c r="D15" s="5">
        <f>'Vulnerability Detection - GPT4o'!B10/'Vulnerability Detection - GPT4o'!B38*100</f>
        <v>29.878048780487802</v>
      </c>
      <c r="E15" s="5">
        <f>'Vulnerability Detection - GPT4o'!F10/'Vulnerability Detection - GPT4o'!B38*100</f>
        <v>38.719512195121951</v>
      </c>
      <c r="G15" s="1" t="s">
        <v>55</v>
      </c>
      <c r="H15" s="1">
        <v>0</v>
      </c>
      <c r="I15" s="3">
        <f>'Vulnerability Detection - GPT4o'!B27</f>
        <v>5</v>
      </c>
      <c r="J15" s="3">
        <f>'Vulnerability Detection - GPT4o'!C27</f>
        <v>7</v>
      </c>
      <c r="K15" s="3">
        <f>'Vulnerability Detection - GPT4o'!D27</f>
        <v>6</v>
      </c>
      <c r="L15" s="3">
        <f>'Vulnerability Detection - GPT4o'!E27</f>
        <v>5</v>
      </c>
    </row>
    <row r="16" spans="2:40">
      <c r="B16" s="1" t="s">
        <v>16</v>
      </c>
      <c r="C16" s="1" t="s">
        <v>58</v>
      </c>
      <c r="D16" s="5">
        <f>'Vulnerability Detection - GPT4o'!C10/'Vulnerability Detection - GPT4o'!B38*100</f>
        <v>25.609756097560975</v>
      </c>
      <c r="E16" s="5">
        <f>'Vulnerability Detection - GPT4o'!G10/'Vulnerability Detection - GPT4o'!B38*100</f>
        <v>38.109756097560975</v>
      </c>
      <c r="G16" s="1" t="s">
        <v>55</v>
      </c>
      <c r="H16" s="1">
        <v>0.5</v>
      </c>
      <c r="I16" s="3">
        <f>'Vulnerability Detection - GPT4o'!B28</f>
        <v>13</v>
      </c>
      <c r="J16" s="3">
        <f>'Vulnerability Detection - GPT4o'!C28</f>
        <v>15</v>
      </c>
      <c r="K16" s="3">
        <f>'Vulnerability Detection - GPT4o'!D28</f>
        <v>16</v>
      </c>
      <c r="L16" s="3">
        <f>'Vulnerability Detection - GPT4o'!E28</f>
        <v>10</v>
      </c>
    </row>
    <row r="17" spans="2:12">
      <c r="B17" s="2" t="s">
        <v>16</v>
      </c>
      <c r="C17" s="1" t="s">
        <v>59</v>
      </c>
      <c r="D17" s="5">
        <f>'Vulnerability Detection - GPT4o'!D10/'Vulnerability Detection - GPT4o'!B38*100</f>
        <v>28.658536585365852</v>
      </c>
      <c r="E17" s="5">
        <f>'Vulnerability Detection - GPT4o'!H10/'Vulnerability Detection - GPT4o'!B38*100</f>
        <v>37.804878048780488</v>
      </c>
      <c r="G17" s="1" t="s">
        <v>55</v>
      </c>
      <c r="H17" s="1">
        <v>1</v>
      </c>
      <c r="I17" s="3">
        <f>'Vulnerability Detection - GPT4o'!B29</f>
        <v>25</v>
      </c>
      <c r="J17" s="3">
        <f>'Vulnerability Detection - GPT4o'!C29</f>
        <v>17</v>
      </c>
      <c r="K17" s="3">
        <f>'Vulnerability Detection - GPT4o'!D29</f>
        <v>25</v>
      </c>
      <c r="L17" s="3">
        <f>'Vulnerability Detection - GPT4o'!E29</f>
        <v>22</v>
      </c>
    </row>
    <row r="18" spans="2:12">
      <c r="B18" s="2" t="s">
        <v>16</v>
      </c>
      <c r="C18" s="1" t="s">
        <v>50</v>
      </c>
      <c r="D18" s="5">
        <f>'Vulnerability Detection - GPT4o'!E10/'Vulnerability Detection - GPT4o'!B38*100</f>
        <v>24.695121951219512</v>
      </c>
      <c r="E18" s="5">
        <f>'Vulnerability Detection - GPT4o'!I10/'Vulnerability Detection - GPT4o'!B38*100</f>
        <v>39.329268292682926</v>
      </c>
      <c r="G18" s="1" t="s">
        <v>55</v>
      </c>
      <c r="H18" s="1">
        <v>1.5</v>
      </c>
      <c r="I18" s="3">
        <f>'Vulnerability Detection - GPT4o'!B30</f>
        <v>28</v>
      </c>
      <c r="J18" s="3">
        <f>'Vulnerability Detection - GPT4o'!C30</f>
        <v>26</v>
      </c>
      <c r="K18" s="3">
        <f>'Vulnerability Detection - GPT4o'!D30</f>
        <v>28</v>
      </c>
      <c r="L18" s="3">
        <f>'Vulnerability Detection - GPT4o'!E30</f>
        <v>26</v>
      </c>
    </row>
    <row r="19" spans="2:12">
      <c r="B19" s="1" t="s">
        <v>27</v>
      </c>
      <c r="C19" s="1" t="s">
        <v>57</v>
      </c>
      <c r="D19" s="5">
        <f>'Vulnerability Detection - GPT4o'!B11/'Vulnerability Detection - GPT4o'!B38*100</f>
        <v>49.085365853658537</v>
      </c>
      <c r="E19" s="5">
        <f>'Vulnerability Detection - GPT4o'!F11/'Vulnerability Detection - GPT4o'!B38*100</f>
        <v>45.731707317073173</v>
      </c>
      <c r="G19" s="9" t="s">
        <v>60</v>
      </c>
      <c r="H19" s="9"/>
      <c r="I19" s="9"/>
      <c r="J19" s="9"/>
      <c r="K19" s="9"/>
      <c r="L19" s="9"/>
    </row>
    <row r="20" spans="2:12">
      <c r="B20" s="1" t="s">
        <v>27</v>
      </c>
      <c r="C20" s="1" t="s">
        <v>58</v>
      </c>
      <c r="D20" s="5">
        <f>'Vulnerability Detection - GPT4o'!C11/'Vulnerability Detection - GPT4o'!B38*100</f>
        <v>46.646341463414636</v>
      </c>
      <c r="E20" s="5">
        <f>'Vulnerability Detection - GPT4o'!G11/'Vulnerability Detection - GPT4o'!B38*100</f>
        <v>43.292682926829265</v>
      </c>
      <c r="G20" s="1" t="s">
        <v>41</v>
      </c>
      <c r="H20" s="1" t="s">
        <v>64</v>
      </c>
      <c r="I20" s="1" t="s">
        <v>47</v>
      </c>
      <c r="J20" s="1" t="s">
        <v>48</v>
      </c>
      <c r="K20" s="1" t="s">
        <v>49</v>
      </c>
      <c r="L20" s="1" t="s">
        <v>50</v>
      </c>
    </row>
    <row r="21" spans="2:12">
      <c r="B21" s="1" t="s">
        <v>27</v>
      </c>
      <c r="C21" s="1" t="s">
        <v>59</v>
      </c>
      <c r="D21" s="5">
        <f>'Vulnerability Detection - GPT4o'!D11/'Vulnerability Detection - GPT4o'!B38*100</f>
        <v>48.475609756097562</v>
      </c>
      <c r="E21" s="5">
        <f>'Vulnerability Detection - GPT4o'!H11/'Vulnerability Detection - GPT4o'!B38*100</f>
        <v>43.902439024390247</v>
      </c>
      <c r="G21" s="1" t="s">
        <v>56</v>
      </c>
      <c r="H21" s="1">
        <v>0</v>
      </c>
      <c r="I21" s="3">
        <f>'Vulnerability Detection - GPT4o'!B31</f>
        <v>8</v>
      </c>
      <c r="J21" s="3">
        <f>'Vulnerability Detection - GPT4o'!C31</f>
        <v>10</v>
      </c>
      <c r="K21" s="3">
        <f>'Vulnerability Detection - GPT4o'!D31</f>
        <v>10</v>
      </c>
      <c r="L21" s="3">
        <f>'Vulnerability Detection - GPT4o'!E31</f>
        <v>8</v>
      </c>
    </row>
    <row r="22" spans="2:12">
      <c r="B22" s="1" t="s">
        <v>27</v>
      </c>
      <c r="C22" s="1" t="s">
        <v>50</v>
      </c>
      <c r="D22" s="5">
        <f>'Vulnerability Detection - GPT4o'!E11/'Vulnerability Detection - GPT4o'!B38*100</f>
        <v>46.341463414634148</v>
      </c>
      <c r="E22" s="5">
        <f>'Vulnerability Detection - GPT4o'!I11/'Vulnerability Detection - GPT4o'!B38*100</f>
        <v>45.121951219512198</v>
      </c>
      <c r="G22" s="1" t="s">
        <v>56</v>
      </c>
      <c r="H22" s="1">
        <v>0.5</v>
      </c>
      <c r="I22" s="3">
        <f>'Vulnerability Detection - GPT4o'!B32</f>
        <v>23</v>
      </c>
      <c r="J22" s="3">
        <f>'Vulnerability Detection - GPT4o'!C32</f>
        <v>22</v>
      </c>
      <c r="K22" s="3">
        <f>'Vulnerability Detection - GPT4o'!D32</f>
        <v>24</v>
      </c>
      <c r="L22" s="3">
        <f>'Vulnerability Detection - GPT4o'!E32</f>
        <v>25</v>
      </c>
    </row>
    <row r="23" spans="2:12">
      <c r="B23" s="1" t="s">
        <v>28</v>
      </c>
      <c r="C23" s="1" t="s">
        <v>57</v>
      </c>
      <c r="D23" s="5">
        <f>'Vulnerability Detection - GPT4o'!B12/'Vulnerability Detection - GPT4o'!B38*100</f>
        <v>33.841463414634148</v>
      </c>
      <c r="E23" s="5">
        <f>'Vulnerability Detection - GPT4o'!F12/'Vulnerability Detection - GPT4o'!B38*100</f>
        <v>45.426829268292686</v>
      </c>
      <c r="G23" s="1" t="s">
        <v>56</v>
      </c>
      <c r="H23" s="1">
        <v>1</v>
      </c>
      <c r="I23" s="3">
        <f>'Vulnerability Detection - GPT4o'!B33</f>
        <v>32</v>
      </c>
      <c r="J23" s="3">
        <f>'Vulnerability Detection - GPT4o'!C33</f>
        <v>34</v>
      </c>
      <c r="K23" s="3">
        <f>'Vulnerability Detection - GPT4o'!D33</f>
        <v>38</v>
      </c>
      <c r="L23" s="3">
        <f>'Vulnerability Detection - GPT4o'!E33</f>
        <v>38</v>
      </c>
    </row>
    <row r="24" spans="2:12">
      <c r="B24" s="1" t="s">
        <v>28</v>
      </c>
      <c r="C24" s="1" t="s">
        <v>58</v>
      </c>
      <c r="D24" s="5">
        <f>'Vulnerability Detection - GPT4o'!C12/'Vulnerability Detection - GPT4o'!B38*100</f>
        <v>29.268292682926827</v>
      </c>
      <c r="E24" s="5">
        <f>'Vulnerability Detection - GPT4o'!G12/'Vulnerability Detection - GPT4o'!B38*100</f>
        <v>44.81707317073171</v>
      </c>
      <c r="G24" s="1" t="s">
        <v>56</v>
      </c>
      <c r="H24" s="1">
        <v>1.5</v>
      </c>
      <c r="I24" s="3">
        <f>'Vulnerability Detection - GPT4o'!B34</f>
        <v>38</v>
      </c>
      <c r="J24" s="3">
        <f>'Vulnerability Detection - GPT4o'!C34</f>
        <v>34</v>
      </c>
      <c r="K24" s="3">
        <f>'Vulnerability Detection - GPT4o'!D34</f>
        <v>34</v>
      </c>
      <c r="L24" s="3">
        <f>'Vulnerability Detection - GPT4o'!E34</f>
        <v>35</v>
      </c>
    </row>
    <row r="25" spans="2:12">
      <c r="B25" s="1" t="s">
        <v>28</v>
      </c>
      <c r="C25" s="1" t="s">
        <v>59</v>
      </c>
      <c r="D25" s="5">
        <f>'Vulnerability Detection - GPT4o'!D12/'Vulnerability Detection - GPT4o'!B38*100</f>
        <v>32.926829268292686</v>
      </c>
      <c r="E25" s="5">
        <f>'Vulnerability Detection - GPT4o'!H12/'Vulnerability Detection - GPT4o'!B38*100</f>
        <v>43.292682926829265</v>
      </c>
      <c r="G25" s="9" t="s">
        <v>63</v>
      </c>
      <c r="H25" s="9"/>
      <c r="I25" s="9"/>
      <c r="J25" s="9"/>
      <c r="K25" s="9"/>
      <c r="L25" s="9"/>
    </row>
    <row r="26" spans="2:12">
      <c r="B26" s="1" t="s">
        <v>28</v>
      </c>
      <c r="C26" s="1" t="s">
        <v>50</v>
      </c>
      <c r="D26" s="5">
        <f>'Vulnerability Detection - GPT4o'!E12/'Vulnerability Detection - GPT4o'!B38*100</f>
        <v>28.04878048780488</v>
      </c>
      <c r="E26" s="5">
        <f>'Vulnerability Detection - GPT4o'!I12/'Vulnerability Detection - GPT4o'!B38*100</f>
        <v>46.341463414634148</v>
      </c>
      <c r="G26" s="1" t="s">
        <v>41</v>
      </c>
      <c r="H26" s="1" t="s">
        <v>65</v>
      </c>
      <c r="I26" s="1" t="s">
        <v>47</v>
      </c>
      <c r="J26" s="1" t="s">
        <v>48</v>
      </c>
      <c r="K26" s="1" t="s">
        <v>49</v>
      </c>
      <c r="L26" s="1" t="s">
        <v>50</v>
      </c>
    </row>
    <row r="27" spans="2:12">
      <c r="B27" s="1" t="s">
        <v>17</v>
      </c>
      <c r="C27" s="1" t="s">
        <v>57</v>
      </c>
      <c r="D27" s="5">
        <f>'Vulnerability Detection - GPT4o'!B13/'Vulnerability Detection - GPT4o'!B38*100</f>
        <v>3.6585365853658534</v>
      </c>
      <c r="E27" s="5">
        <f>'Vulnerability Detection - GPT4o'!F13/'Vulnerability Detection - GPT4o'!B38*100</f>
        <v>2.4390243902439024</v>
      </c>
      <c r="G27" s="1" t="s">
        <v>53</v>
      </c>
      <c r="H27" s="1">
        <v>0</v>
      </c>
      <c r="I27" s="3">
        <f>I3</f>
        <v>18</v>
      </c>
      <c r="J27" s="3">
        <f>J3</f>
        <v>18</v>
      </c>
      <c r="K27" s="3">
        <f>K3</f>
        <v>17</v>
      </c>
      <c r="L27" s="3">
        <f>L3</f>
        <v>15</v>
      </c>
    </row>
    <row r="28" spans="2:12">
      <c r="B28" s="1" t="s">
        <v>17</v>
      </c>
      <c r="C28" s="1" t="s">
        <v>58</v>
      </c>
      <c r="D28" s="5">
        <f>'Vulnerability Detection - GPT4o'!C13/'Vulnerability Detection - GPT4o'!B38*100</f>
        <v>5.4878048780487809</v>
      </c>
      <c r="E28" s="5">
        <f>'Vulnerability Detection - GPT4o'!G13/'Vulnerability Detection - GPT4o'!B38*100</f>
        <v>0.6097560975609756</v>
      </c>
      <c r="G28" s="1" t="s">
        <v>53</v>
      </c>
      <c r="H28" s="1">
        <v>0.5</v>
      </c>
      <c r="I28" s="3">
        <f t="shared" ref="I28:L30" si="0">I27+I4</f>
        <v>52</v>
      </c>
      <c r="J28" s="3">
        <f t="shared" si="0"/>
        <v>60</v>
      </c>
      <c r="K28" s="3">
        <f t="shared" si="0"/>
        <v>60</v>
      </c>
      <c r="L28" s="3">
        <f t="shared" si="0"/>
        <v>58</v>
      </c>
    </row>
    <row r="29" spans="2:12">
      <c r="B29" s="1" t="s">
        <v>17</v>
      </c>
      <c r="C29" s="1" t="s">
        <v>59</v>
      </c>
      <c r="D29" s="5">
        <f>'Vulnerability Detection - GPT4o'!D13/'Vulnerability Detection - GPT4o'!B38*100</f>
        <v>3.0487804878048781</v>
      </c>
      <c r="E29" s="5">
        <f>'Vulnerability Detection - GPT4o'!H13/'Vulnerability Detection - GPT4o'!B38*100</f>
        <v>1.524390243902439</v>
      </c>
      <c r="G29" s="1" t="s">
        <v>53</v>
      </c>
      <c r="H29" s="1">
        <v>1</v>
      </c>
      <c r="I29" s="3">
        <f t="shared" si="0"/>
        <v>122</v>
      </c>
      <c r="J29" s="3">
        <f t="shared" si="0"/>
        <v>138</v>
      </c>
      <c r="K29" s="3">
        <f t="shared" si="0"/>
        <v>138</v>
      </c>
      <c r="L29" s="3">
        <f t="shared" si="0"/>
        <v>136</v>
      </c>
    </row>
    <row r="30" spans="2:12">
      <c r="B30" s="1" t="s">
        <v>17</v>
      </c>
      <c r="C30" s="1" t="s">
        <v>50</v>
      </c>
      <c r="D30" s="5">
        <f>'Vulnerability Detection - GPT4o'!E13/'Vulnerability Detection - GPT4o'!B38*100</f>
        <v>5.4878048780487809</v>
      </c>
      <c r="E30" s="5">
        <f>'Vulnerability Detection - GPT4o'!I13/'Vulnerability Detection - GPT4o'!B38*100</f>
        <v>1.8292682926829267</v>
      </c>
      <c r="G30" s="1" t="s">
        <v>53</v>
      </c>
      <c r="H30" s="1">
        <v>1.5</v>
      </c>
      <c r="I30" s="3">
        <f t="shared" si="0"/>
        <v>183</v>
      </c>
      <c r="J30" s="3">
        <f t="shared" si="0"/>
        <v>189</v>
      </c>
      <c r="K30" s="3">
        <f t="shared" si="0"/>
        <v>194</v>
      </c>
      <c r="L30" s="3">
        <f t="shared" si="0"/>
        <v>195</v>
      </c>
    </row>
    <row r="31" spans="2:12">
      <c r="B31" s="1" t="s">
        <v>18</v>
      </c>
      <c r="C31" s="1" t="s">
        <v>57</v>
      </c>
      <c r="D31" s="5">
        <f>'Vulnerability Detection - GPT4o'!B14/'Vulnerability Detection - GPT4o'!B38*100</f>
        <v>43.292682926829265</v>
      </c>
      <c r="E31" s="5">
        <f>'Vulnerability Detection - GPT4o'!F14/'Vulnerability Detection - GPT4o'!B38*100</f>
        <v>44.512195121951223</v>
      </c>
      <c r="G31" s="9" t="s">
        <v>63</v>
      </c>
      <c r="H31" s="9"/>
      <c r="I31" s="9"/>
      <c r="J31" s="9"/>
      <c r="K31" s="9"/>
      <c r="L31" s="9"/>
    </row>
    <row r="32" spans="2:12">
      <c r="B32" s="1" t="s">
        <v>18</v>
      </c>
      <c r="C32" s="1" t="s">
        <v>58</v>
      </c>
      <c r="D32" s="5">
        <f>'Vulnerability Detection - GPT4o'!C14/'Vulnerability Detection - GPT4o'!B38*100</f>
        <v>44.207317073170735</v>
      </c>
      <c r="E32" s="5">
        <f>'Vulnerability Detection - GPT4o'!G14/'Vulnerability Detection - GPT4o'!B38*100</f>
        <v>49.085365853658537</v>
      </c>
      <c r="G32" s="1" t="s">
        <v>41</v>
      </c>
      <c r="H32" s="1" t="s">
        <v>65</v>
      </c>
      <c r="I32" s="1" t="s">
        <v>47</v>
      </c>
      <c r="J32" s="1" t="s">
        <v>48</v>
      </c>
      <c r="K32" s="1" t="s">
        <v>49</v>
      </c>
      <c r="L32" s="1" t="s">
        <v>50</v>
      </c>
    </row>
    <row r="33" spans="2:12">
      <c r="B33" s="1" t="s">
        <v>18</v>
      </c>
      <c r="C33" s="1" t="s">
        <v>59</v>
      </c>
      <c r="D33" s="5">
        <f>'Vulnerability Detection - GPT4o'!D14/'Vulnerability Detection - GPT4o'!B38*100</f>
        <v>43.292682926829265</v>
      </c>
      <c r="E33" s="5">
        <f>'Vulnerability Detection - GPT4o'!H14/'Vulnerability Detection - GPT4o'!B38*100</f>
        <v>49.085365853658537</v>
      </c>
      <c r="G33" s="1" t="s">
        <v>54</v>
      </c>
      <c r="H33" s="1">
        <v>0</v>
      </c>
      <c r="I33" s="3">
        <f>I9</f>
        <v>5</v>
      </c>
      <c r="J33" s="3">
        <f>J9</f>
        <v>6</v>
      </c>
      <c r="K33" s="3">
        <f>K9</f>
        <v>6</v>
      </c>
      <c r="L33" s="3">
        <f>L9</f>
        <v>5</v>
      </c>
    </row>
    <row r="34" spans="2:12">
      <c r="B34" s="1" t="s">
        <v>18</v>
      </c>
      <c r="C34" s="1" t="s">
        <v>50</v>
      </c>
      <c r="D34" s="5">
        <f>'Vulnerability Detection - GPT4o'!E14/'Vulnerability Detection - GPT4o'!B38*100</f>
        <v>44.207317073170735</v>
      </c>
      <c r="E34" s="5">
        <f>'Vulnerability Detection - GPT4o'!I14/'Vulnerability Detection - GPT4o'!B38*100</f>
        <v>46.036585365853661</v>
      </c>
      <c r="G34" s="1" t="s">
        <v>54</v>
      </c>
      <c r="H34" s="1">
        <v>0.5</v>
      </c>
      <c r="I34" s="3">
        <f t="shared" ref="I34:L36" si="1">I33+I10</f>
        <v>17</v>
      </c>
      <c r="J34" s="3">
        <f t="shared" si="1"/>
        <v>18</v>
      </c>
      <c r="K34" s="3">
        <f t="shared" si="1"/>
        <v>19</v>
      </c>
      <c r="L34" s="3">
        <f t="shared" si="1"/>
        <v>14</v>
      </c>
    </row>
    <row r="35" spans="2:12">
      <c r="B35" s="1" t="s">
        <v>45</v>
      </c>
      <c r="C35" s="1" t="s">
        <v>57</v>
      </c>
      <c r="D35" s="5">
        <f>'Vulnerability Detection - GPT4o'!B16/'Vulnerability Detection - GPT4o'!B38*100</f>
        <v>30.487804878048781</v>
      </c>
      <c r="E35" s="5">
        <f>'Vulnerability Detection - GPT4o'!F16/'Vulnerability Detection - GPT4o'!B38*100</f>
        <v>46.951219512195117</v>
      </c>
      <c r="G35" s="1" t="s">
        <v>54</v>
      </c>
      <c r="H35" s="1">
        <v>1</v>
      </c>
      <c r="I35" s="3">
        <f t="shared" si="1"/>
        <v>38</v>
      </c>
      <c r="J35" s="3">
        <f t="shared" si="1"/>
        <v>32</v>
      </c>
      <c r="K35" s="3">
        <f t="shared" si="1"/>
        <v>41</v>
      </c>
      <c r="L35" s="3">
        <f t="shared" si="1"/>
        <v>33</v>
      </c>
    </row>
    <row r="36" spans="2:12">
      <c r="B36" s="1" t="s">
        <v>45</v>
      </c>
      <c r="C36" s="1" t="s">
        <v>58</v>
      </c>
      <c r="D36" s="5">
        <f>'Vulnerability Detection - GPT4o'!C16/'Vulnerability Detection - GPT4o'!B38*100</f>
        <v>35.365853658536587</v>
      </c>
      <c r="E36" s="5">
        <f>'Vulnerability Detection - GPT4o'!G16/'Vulnerability Detection - GPT4o'!B38*100</f>
        <v>55.182926829268297</v>
      </c>
      <c r="G36" s="1" t="s">
        <v>54</v>
      </c>
      <c r="H36" s="1">
        <v>1.5</v>
      </c>
      <c r="I36" s="3">
        <f t="shared" si="1"/>
        <v>66</v>
      </c>
      <c r="J36" s="3">
        <f t="shared" si="1"/>
        <v>58</v>
      </c>
      <c r="K36" s="3">
        <f t="shared" si="1"/>
        <v>68</v>
      </c>
      <c r="L36" s="3">
        <f t="shared" si="1"/>
        <v>57</v>
      </c>
    </row>
    <row r="37" spans="2:12">
      <c r="B37" s="1" t="s">
        <v>45</v>
      </c>
      <c r="C37" s="1" t="s">
        <v>59</v>
      </c>
      <c r="D37" s="5">
        <f>'Vulnerability Detection - GPT4o'!D16/'Vulnerability Detection - GPT4o'!B38*100</f>
        <v>38.109756097560975</v>
      </c>
      <c r="E37" s="5">
        <f>'Vulnerability Detection - GPT4o'!H16/'Vulnerability Detection - GPT4o'!B38*100</f>
        <v>52.439024390243901</v>
      </c>
      <c r="G37" s="9" t="s">
        <v>63</v>
      </c>
      <c r="H37" s="9"/>
      <c r="I37" s="9"/>
      <c r="J37" s="9"/>
      <c r="K37" s="9"/>
      <c r="L37" s="9"/>
    </row>
    <row r="38" spans="2:12">
      <c r="B38" s="1" t="s">
        <v>45</v>
      </c>
      <c r="C38" s="1" t="s">
        <v>50</v>
      </c>
      <c r="D38" s="5">
        <f>'Vulnerability Detection - GPT4o'!E16/'Vulnerability Detection - GPT4o'!B38*100</f>
        <v>37.5</v>
      </c>
      <c r="E38" s="5">
        <f>'Vulnerability Detection - GPT4o'!I16/'Vulnerability Detection - GPT4o'!B38*100</f>
        <v>50.304878048780488</v>
      </c>
      <c r="G38" s="1" t="s">
        <v>41</v>
      </c>
      <c r="H38" s="1" t="s">
        <v>65</v>
      </c>
      <c r="I38" s="1" t="s">
        <v>47</v>
      </c>
      <c r="J38" s="1" t="s">
        <v>48</v>
      </c>
      <c r="K38" s="1" t="s">
        <v>49</v>
      </c>
      <c r="L38" s="1" t="s">
        <v>50</v>
      </c>
    </row>
    <row r="39" spans="2:12">
      <c r="G39" s="1" t="s">
        <v>55</v>
      </c>
      <c r="H39" s="1">
        <v>0</v>
      </c>
      <c r="I39" s="3">
        <f>I15</f>
        <v>5</v>
      </c>
      <c r="J39" s="3">
        <f>J15</f>
        <v>7</v>
      </c>
      <c r="K39" s="3">
        <f>K15</f>
        <v>6</v>
      </c>
      <c r="L39" s="3">
        <f>L15</f>
        <v>5</v>
      </c>
    </row>
    <row r="40" spans="2:12">
      <c r="B40" s="3" t="s">
        <v>68</v>
      </c>
      <c r="C40" s="1" t="s">
        <v>57</v>
      </c>
      <c r="D40" s="3">
        <v>0</v>
      </c>
      <c r="E40" s="3">
        <v>0.2</v>
      </c>
      <c r="G40" s="1" t="s">
        <v>55</v>
      </c>
      <c r="H40" s="1">
        <v>0.5</v>
      </c>
      <c r="I40" s="3">
        <f t="shared" ref="I40:L42" si="2">I39+I16</f>
        <v>18</v>
      </c>
      <c r="J40" s="3">
        <f t="shared" si="2"/>
        <v>22</v>
      </c>
      <c r="K40" s="3">
        <f t="shared" si="2"/>
        <v>22</v>
      </c>
      <c r="L40" s="3">
        <f t="shared" si="2"/>
        <v>15</v>
      </c>
    </row>
    <row r="41" spans="2:12">
      <c r="B41" s="3" t="s">
        <v>69</v>
      </c>
      <c r="C41" s="1" t="s">
        <v>57</v>
      </c>
      <c r="D41" s="3">
        <v>0.48599999999999999</v>
      </c>
      <c r="E41" s="3">
        <v>0.73699999999999999</v>
      </c>
      <c r="G41" s="1" t="s">
        <v>55</v>
      </c>
      <c r="H41" s="1">
        <v>1</v>
      </c>
      <c r="I41" s="3">
        <f t="shared" si="2"/>
        <v>43</v>
      </c>
      <c r="J41" s="3">
        <f t="shared" si="2"/>
        <v>39</v>
      </c>
      <c r="K41" s="3">
        <f t="shared" si="2"/>
        <v>47</v>
      </c>
      <c r="L41" s="3">
        <f t="shared" si="2"/>
        <v>37</v>
      </c>
    </row>
    <row r="42" spans="2:12">
      <c r="B42" s="3" t="s">
        <v>70</v>
      </c>
      <c r="C42" s="1" t="s">
        <v>57</v>
      </c>
      <c r="D42" s="3">
        <v>0.28199999999999997</v>
      </c>
      <c r="E42" s="3">
        <v>0.29599999999999999</v>
      </c>
      <c r="G42" s="1" t="s">
        <v>55</v>
      </c>
      <c r="H42" s="1">
        <v>1.5</v>
      </c>
      <c r="I42" s="3">
        <f t="shared" si="2"/>
        <v>71</v>
      </c>
      <c r="J42" s="3">
        <f t="shared" si="2"/>
        <v>65</v>
      </c>
      <c r="K42" s="3">
        <f t="shared" si="2"/>
        <v>75</v>
      </c>
      <c r="L42" s="3">
        <f t="shared" si="2"/>
        <v>63</v>
      </c>
    </row>
    <row r="43" spans="2:12">
      <c r="B43" s="3" t="s">
        <v>71</v>
      </c>
      <c r="C43" s="1" t="s">
        <v>57</v>
      </c>
      <c r="D43" s="3">
        <v>0.308</v>
      </c>
      <c r="E43" s="3">
        <v>0.23799999999999999</v>
      </c>
      <c r="G43" s="9" t="s">
        <v>63</v>
      </c>
      <c r="H43" s="9"/>
      <c r="I43" s="9"/>
      <c r="J43" s="9"/>
      <c r="K43" s="9"/>
      <c r="L43" s="9"/>
    </row>
    <row r="44" spans="2:12">
      <c r="B44" s="3" t="s">
        <v>72</v>
      </c>
      <c r="C44" s="1" t="s">
        <v>57</v>
      </c>
      <c r="D44" s="3">
        <v>0</v>
      </c>
      <c r="E44" s="3">
        <v>3.7999999999999999E-2</v>
      </c>
      <c r="G44" s="1" t="s">
        <v>41</v>
      </c>
      <c r="H44" s="1" t="s">
        <v>65</v>
      </c>
      <c r="I44" s="1" t="s">
        <v>47</v>
      </c>
      <c r="J44" s="1" t="s">
        <v>48</v>
      </c>
      <c r="K44" s="1" t="s">
        <v>49</v>
      </c>
      <c r="L44" s="1" t="s">
        <v>50</v>
      </c>
    </row>
    <row r="45" spans="2:12">
      <c r="B45" s="3" t="s">
        <v>73</v>
      </c>
      <c r="C45" s="1" t="s">
        <v>57</v>
      </c>
      <c r="D45" s="3">
        <v>0.10199999999999999</v>
      </c>
      <c r="E45" s="3">
        <v>0.58699999999999997</v>
      </c>
      <c r="G45" s="1" t="s">
        <v>56</v>
      </c>
      <c r="H45" s="1">
        <v>0</v>
      </c>
      <c r="I45" s="3">
        <f>I21</f>
        <v>8</v>
      </c>
      <c r="J45" s="3">
        <f>J21</f>
        <v>10</v>
      </c>
      <c r="K45" s="3">
        <f>K21</f>
        <v>10</v>
      </c>
      <c r="L45" s="3">
        <f>L21</f>
        <v>8</v>
      </c>
    </row>
    <row r="46" spans="2:12">
      <c r="B46" s="3" t="s">
        <v>74</v>
      </c>
      <c r="C46" s="1" t="s">
        <v>57</v>
      </c>
      <c r="D46" s="3">
        <v>0.878</v>
      </c>
      <c r="E46" s="3">
        <v>0.55600000000000005</v>
      </c>
      <c r="G46" s="1" t="s">
        <v>56</v>
      </c>
      <c r="H46" s="1">
        <v>0.5</v>
      </c>
      <c r="I46" s="3">
        <f t="shared" ref="I46:L48" si="3">I45+I22</f>
        <v>31</v>
      </c>
      <c r="J46" s="3">
        <f t="shared" si="3"/>
        <v>32</v>
      </c>
      <c r="K46" s="3">
        <f t="shared" si="3"/>
        <v>34</v>
      </c>
      <c r="L46" s="3">
        <f t="shared" si="3"/>
        <v>33</v>
      </c>
    </row>
    <row r="47" spans="2:12">
      <c r="B47" s="3" t="s">
        <v>75</v>
      </c>
      <c r="C47" s="1" t="s">
        <v>57</v>
      </c>
      <c r="D47" s="3">
        <v>8.8999999999999996E-2</v>
      </c>
      <c r="E47" s="3">
        <v>0.111</v>
      </c>
      <c r="G47" s="1" t="s">
        <v>56</v>
      </c>
      <c r="H47" s="1">
        <v>1</v>
      </c>
      <c r="I47" s="3">
        <f t="shared" si="3"/>
        <v>63</v>
      </c>
      <c r="J47" s="3">
        <f t="shared" si="3"/>
        <v>66</v>
      </c>
      <c r="K47" s="3">
        <f t="shared" si="3"/>
        <v>72</v>
      </c>
      <c r="L47" s="3">
        <f t="shared" si="3"/>
        <v>71</v>
      </c>
    </row>
    <row r="48" spans="2:12">
      <c r="B48" s="3" t="s">
        <v>76</v>
      </c>
      <c r="C48" s="1" t="s">
        <v>57</v>
      </c>
      <c r="D48" s="3">
        <v>0</v>
      </c>
      <c r="E48" s="3">
        <v>6.5000000000000002E-2</v>
      </c>
      <c r="G48" s="1" t="s">
        <v>56</v>
      </c>
      <c r="H48" s="1">
        <v>1.5</v>
      </c>
      <c r="I48" s="3">
        <f t="shared" si="3"/>
        <v>101</v>
      </c>
      <c r="J48" s="3">
        <f t="shared" si="3"/>
        <v>100</v>
      </c>
      <c r="K48" s="3">
        <f t="shared" si="3"/>
        <v>106</v>
      </c>
      <c r="L48" s="3">
        <f t="shared" si="3"/>
        <v>106</v>
      </c>
    </row>
    <row r="49" spans="2:12">
      <c r="B49" s="3" t="s">
        <v>77</v>
      </c>
      <c r="C49" s="1" t="s">
        <v>57</v>
      </c>
      <c r="D49" s="3">
        <v>0.16800000000000001</v>
      </c>
      <c r="E49" s="3">
        <v>0.65300000000000002</v>
      </c>
      <c r="G49" s="9" t="s">
        <v>61</v>
      </c>
      <c r="H49" s="9"/>
      <c r="I49" s="9"/>
      <c r="J49" s="9"/>
      <c r="K49" s="9"/>
      <c r="L49" s="9"/>
    </row>
    <row r="50" spans="2:12">
      <c r="B50" s="3" t="s">
        <v>78</v>
      </c>
      <c r="C50" s="1" t="s">
        <v>57</v>
      </c>
      <c r="D50" s="3">
        <v>0.42699999999999999</v>
      </c>
      <c r="E50" s="3">
        <v>0.38600000000000001</v>
      </c>
      <c r="G50" s="1" t="s">
        <v>41</v>
      </c>
      <c r="H50" s="1" t="s">
        <v>46</v>
      </c>
      <c r="I50" s="1" t="s">
        <v>47</v>
      </c>
      <c r="J50" s="1" t="s">
        <v>48</v>
      </c>
      <c r="K50" s="1" t="s">
        <v>49</v>
      </c>
      <c r="L50" s="1" t="s">
        <v>50</v>
      </c>
    </row>
    <row r="51" spans="2:12">
      <c r="B51" s="3" t="s">
        <v>79</v>
      </c>
      <c r="C51" s="1" t="s">
        <v>57</v>
      </c>
      <c r="D51" s="3">
        <v>0.13800000000000001</v>
      </c>
      <c r="E51" s="3">
        <v>0.152</v>
      </c>
      <c r="G51" s="1" t="s">
        <v>53</v>
      </c>
      <c r="H51" s="1">
        <v>0</v>
      </c>
      <c r="I51" s="3">
        <f>'Vulnerability Detection - GPT4o'!F19</f>
        <v>36</v>
      </c>
      <c r="J51" s="3">
        <f>'Vulnerability Detection - GPT4o'!G19</f>
        <v>29</v>
      </c>
      <c r="K51" s="3">
        <f>'Vulnerability Detection - GPT4o'!H19</f>
        <v>39</v>
      </c>
      <c r="L51" s="3">
        <f>'Vulnerability Detection - GPT4o'!I19</f>
        <v>36</v>
      </c>
    </row>
    <row r="52" spans="2:12">
      <c r="C52" s="1"/>
      <c r="G52" s="1" t="s">
        <v>53</v>
      </c>
      <c r="H52" s="1">
        <v>0.5</v>
      </c>
      <c r="I52" s="3">
        <f>'Vulnerability Detection - GPT4o'!F20</f>
        <v>41</v>
      </c>
      <c r="J52" s="3">
        <f>'Vulnerability Detection - GPT4o'!G20</f>
        <v>40</v>
      </c>
      <c r="K52" s="3">
        <f>'Vulnerability Detection - GPT4o'!H20</f>
        <v>26</v>
      </c>
      <c r="L52" s="3">
        <f>'Vulnerability Detection - GPT4o'!I20</f>
        <v>26</v>
      </c>
    </row>
    <row r="53" spans="2:12">
      <c r="B53" s="3" t="s">
        <v>68</v>
      </c>
      <c r="C53" s="1" t="s">
        <v>58</v>
      </c>
      <c r="D53" s="3">
        <v>0</v>
      </c>
      <c r="E53" s="3">
        <v>0.66700000000000004</v>
      </c>
      <c r="G53" s="1" t="s">
        <v>53</v>
      </c>
      <c r="H53" s="1">
        <v>1</v>
      </c>
      <c r="I53" s="3">
        <f>'Vulnerability Detection - GPT4o'!F21</f>
        <v>88</v>
      </c>
      <c r="J53" s="3">
        <f>'Vulnerability Detection - GPT4o'!G21</f>
        <v>82</v>
      </c>
      <c r="K53" s="3">
        <f>'Vulnerability Detection - GPT4o'!H21</f>
        <v>92</v>
      </c>
      <c r="L53" s="3">
        <f>'Vulnerability Detection - GPT4o'!I21</f>
        <v>87</v>
      </c>
    </row>
    <row r="54" spans="2:12">
      <c r="B54" s="3" t="s">
        <v>69</v>
      </c>
      <c r="C54" s="1" t="s">
        <v>58</v>
      </c>
      <c r="D54" s="3">
        <v>0.58299999999999996</v>
      </c>
      <c r="E54" s="3">
        <v>0.66900000000000004</v>
      </c>
      <c r="G54" s="1" t="s">
        <v>53</v>
      </c>
      <c r="H54" s="1">
        <v>1.5</v>
      </c>
      <c r="I54" s="3">
        <f>'Vulnerability Detection - GPT4o'!F22</f>
        <v>40</v>
      </c>
      <c r="J54" s="3">
        <f>'Vulnerability Detection - GPT4o'!G22</f>
        <v>58</v>
      </c>
      <c r="K54" s="3">
        <f>'Vulnerability Detection - GPT4o'!H22</f>
        <v>59</v>
      </c>
      <c r="L54" s="3">
        <f>'Vulnerability Detection - GPT4o'!I22</f>
        <v>59</v>
      </c>
    </row>
    <row r="55" spans="2:12">
      <c r="B55" s="3" t="s">
        <v>70</v>
      </c>
      <c r="C55" s="1" t="s">
        <v>58</v>
      </c>
      <c r="D55" s="3">
        <v>0.28699999999999998</v>
      </c>
      <c r="E55" s="3">
        <v>0.41899999999999998</v>
      </c>
      <c r="G55" s="9" t="s">
        <v>61</v>
      </c>
      <c r="H55" s="9"/>
      <c r="I55" s="9"/>
      <c r="J55" s="9"/>
      <c r="K55" s="9"/>
      <c r="L55" s="9"/>
    </row>
    <row r="56" spans="2:12">
      <c r="B56" s="3" t="s">
        <v>71</v>
      </c>
      <c r="C56" s="1" t="s">
        <v>58</v>
      </c>
      <c r="D56" s="3">
        <v>0.47499999999999998</v>
      </c>
      <c r="E56" s="3">
        <v>0.53300000000000003</v>
      </c>
      <c r="G56" s="1" t="s">
        <v>41</v>
      </c>
      <c r="H56" s="1" t="s">
        <v>46</v>
      </c>
      <c r="I56" s="1" t="s">
        <v>47</v>
      </c>
      <c r="J56" s="1" t="s">
        <v>48</v>
      </c>
      <c r="K56" s="1" t="s">
        <v>49</v>
      </c>
      <c r="L56" s="1" t="s">
        <v>50</v>
      </c>
    </row>
    <row r="57" spans="2:12">
      <c r="B57" s="3" t="s">
        <v>72</v>
      </c>
      <c r="C57" s="1" t="s">
        <v>58</v>
      </c>
      <c r="D57" s="3">
        <v>0</v>
      </c>
      <c r="E57" s="3">
        <v>0.154</v>
      </c>
      <c r="G57" s="1" t="s">
        <v>54</v>
      </c>
      <c r="H57" s="1">
        <v>0</v>
      </c>
      <c r="I57" s="3">
        <f>'Vulnerability Detection - GPT4o'!F23</f>
        <v>22</v>
      </c>
      <c r="J57" s="3">
        <f>'Vulnerability Detection - GPT4o'!G23</f>
        <v>19</v>
      </c>
      <c r="K57" s="3">
        <f>'Vulnerability Detection - GPT4o'!H23</f>
        <v>16</v>
      </c>
      <c r="L57" s="3">
        <f>'Vulnerability Detection - GPT4o'!I23</f>
        <v>14</v>
      </c>
    </row>
    <row r="58" spans="2:12">
      <c r="B58" s="3" t="s">
        <v>73</v>
      </c>
      <c r="C58" s="1" t="s">
        <v>58</v>
      </c>
      <c r="D58" s="3">
        <v>0.16800000000000001</v>
      </c>
      <c r="E58" s="3">
        <v>0.64500000000000002</v>
      </c>
      <c r="G58" s="1" t="s">
        <v>54</v>
      </c>
      <c r="H58" s="1">
        <v>0.5</v>
      </c>
      <c r="I58" s="3">
        <f>'Vulnerability Detection - GPT4o'!F24</f>
        <v>19</v>
      </c>
      <c r="J58" s="3">
        <f>'Vulnerability Detection - GPT4o'!G24</f>
        <v>9</v>
      </c>
      <c r="K58" s="3">
        <f>'Vulnerability Detection - GPT4o'!H24</f>
        <v>10</v>
      </c>
      <c r="L58" s="3">
        <f>'Vulnerability Detection - GPT4o'!I24</f>
        <v>11</v>
      </c>
    </row>
    <row r="59" spans="2:12">
      <c r="B59" s="3" t="s">
        <v>74</v>
      </c>
      <c r="C59" s="1" t="s">
        <v>58</v>
      </c>
      <c r="D59" s="3">
        <v>0.76700000000000002</v>
      </c>
      <c r="E59" s="3">
        <v>0.61399999999999999</v>
      </c>
      <c r="G59" s="1" t="s">
        <v>54</v>
      </c>
      <c r="H59" s="1">
        <v>1</v>
      </c>
      <c r="I59" s="3">
        <f>'Vulnerability Detection - GPT4o'!F25</f>
        <v>33</v>
      </c>
      <c r="J59" s="3">
        <f>'Vulnerability Detection - GPT4o'!G25</f>
        <v>29</v>
      </c>
      <c r="K59" s="3">
        <f>'Vulnerability Detection - GPT4o'!H25</f>
        <v>36</v>
      </c>
      <c r="L59" s="3">
        <f>'Vulnerability Detection - GPT4o'!I25</f>
        <v>30</v>
      </c>
    </row>
    <row r="60" spans="2:12">
      <c r="B60" s="3" t="s">
        <v>75</v>
      </c>
      <c r="C60" s="1" t="s">
        <v>58</v>
      </c>
      <c r="D60" s="3">
        <v>0.42199999999999999</v>
      </c>
      <c r="E60" s="3">
        <v>0.35599999999999998</v>
      </c>
      <c r="G60" s="1" t="s">
        <v>54</v>
      </c>
      <c r="H60" s="1">
        <v>1.5</v>
      </c>
      <c r="I60" s="3">
        <f>'Vulnerability Detection - GPT4o'!F26</f>
        <v>13</v>
      </c>
      <c r="J60" s="3">
        <f>'Vulnerability Detection - GPT4o'!G26</f>
        <v>29</v>
      </c>
      <c r="K60" s="3">
        <f>'Vulnerability Detection - GPT4o'!H26</f>
        <v>16</v>
      </c>
      <c r="L60" s="3">
        <f>'Vulnerability Detection - GPT4o'!I26</f>
        <v>30</v>
      </c>
    </row>
    <row r="61" spans="2:12">
      <c r="B61" s="3" t="s">
        <v>76</v>
      </c>
      <c r="C61" s="1" t="s">
        <v>58</v>
      </c>
      <c r="D61" s="3">
        <v>0</v>
      </c>
      <c r="E61" s="3">
        <v>0.25</v>
      </c>
      <c r="G61" s="9" t="s">
        <v>61</v>
      </c>
      <c r="H61" s="9"/>
      <c r="I61" s="9"/>
      <c r="J61" s="9"/>
      <c r="K61" s="9"/>
      <c r="L61" s="9"/>
    </row>
    <row r="62" spans="2:12">
      <c r="B62" s="3" t="s">
        <v>77</v>
      </c>
      <c r="C62" s="1" t="s">
        <v>58</v>
      </c>
      <c r="D62" s="3">
        <v>0.26</v>
      </c>
      <c r="E62" s="3">
        <v>0.65600000000000003</v>
      </c>
      <c r="G62" s="1" t="s">
        <v>41</v>
      </c>
      <c r="H62" s="1" t="s">
        <v>46</v>
      </c>
      <c r="I62" s="1" t="s">
        <v>47</v>
      </c>
      <c r="J62" s="1" t="s">
        <v>48</v>
      </c>
      <c r="K62" s="1" t="s">
        <v>49</v>
      </c>
      <c r="L62" s="1" t="s">
        <v>50</v>
      </c>
    </row>
    <row r="63" spans="2:12">
      <c r="B63" s="3" t="s">
        <v>78</v>
      </c>
      <c r="C63" s="1" t="s">
        <v>58</v>
      </c>
      <c r="D63" s="3">
        <v>0.41799999999999998</v>
      </c>
      <c r="E63" s="3">
        <v>0.498</v>
      </c>
      <c r="G63" s="1" t="s">
        <v>55</v>
      </c>
      <c r="H63" s="1">
        <v>0</v>
      </c>
      <c r="I63" s="3">
        <f>'Vulnerability Detection - GPT4o'!F27</f>
        <v>25</v>
      </c>
      <c r="J63" s="3">
        <f>'Vulnerability Detection - GPT4o'!G27</f>
        <v>19</v>
      </c>
      <c r="K63" s="3">
        <f>'Vulnerability Detection - GPT4o'!H27</f>
        <v>20</v>
      </c>
      <c r="L63" s="3">
        <f>'Vulnerability Detection - GPT4o'!I27</f>
        <v>19</v>
      </c>
    </row>
    <row r="64" spans="2:12">
      <c r="B64" s="3" t="s">
        <v>79</v>
      </c>
      <c r="C64" s="1" t="s">
        <v>58</v>
      </c>
      <c r="D64" s="3">
        <v>0.44700000000000001</v>
      </c>
      <c r="E64" s="3">
        <v>0.42699999999999999</v>
      </c>
      <c r="G64" s="1" t="s">
        <v>55</v>
      </c>
      <c r="H64" s="1">
        <v>0.5</v>
      </c>
      <c r="I64" s="3">
        <f>'Vulnerability Detection - GPT4o'!F28</f>
        <v>20</v>
      </c>
      <c r="J64" s="3">
        <f>'Vulnerability Detection - GPT4o'!G28</f>
        <v>13</v>
      </c>
      <c r="K64" s="3">
        <f>'Vulnerability Detection - GPT4o'!H28</f>
        <v>11</v>
      </c>
      <c r="L64" s="3">
        <f>'Vulnerability Detection - GPT4o'!I28</f>
        <v>13</v>
      </c>
    </row>
    <row r="65" spans="2:12">
      <c r="G65" s="1" t="s">
        <v>55</v>
      </c>
      <c r="H65" s="1">
        <v>1</v>
      </c>
      <c r="I65" s="3">
        <f>'Vulnerability Detection - GPT4o'!F29</f>
        <v>43</v>
      </c>
      <c r="J65" s="3">
        <f>'Vulnerability Detection - GPT4o'!G29</f>
        <v>34</v>
      </c>
      <c r="K65" s="3">
        <f>'Vulnerability Detection - GPT4o'!H29</f>
        <v>42</v>
      </c>
      <c r="L65" s="3">
        <f>'Vulnerability Detection - GPT4o'!I29</f>
        <v>34</v>
      </c>
    </row>
    <row r="66" spans="2:12">
      <c r="B66" s="3" t="s">
        <v>68</v>
      </c>
      <c r="C66" s="1" t="s">
        <v>59</v>
      </c>
      <c r="D66" s="3">
        <v>0</v>
      </c>
      <c r="E66" s="3">
        <v>0.68200000000000005</v>
      </c>
      <c r="G66" s="1" t="s">
        <v>55</v>
      </c>
      <c r="H66" s="1">
        <v>1.5</v>
      </c>
      <c r="I66" s="3">
        <f>'Vulnerability Detection - GPT4o'!F30</f>
        <v>15</v>
      </c>
      <c r="J66" s="3">
        <f>'Vulnerability Detection - GPT4o'!G30</f>
        <v>37</v>
      </c>
      <c r="K66" s="3">
        <f>'Vulnerability Detection - GPT4o'!H30</f>
        <v>20</v>
      </c>
      <c r="L66" s="3">
        <f>'Vulnerability Detection - GPT4o'!I30</f>
        <v>35</v>
      </c>
    </row>
    <row r="67" spans="2:12">
      <c r="B67" s="3" t="s">
        <v>69</v>
      </c>
      <c r="C67" s="1" t="s">
        <v>59</v>
      </c>
      <c r="D67" s="3">
        <v>0.59699999999999998</v>
      </c>
      <c r="E67" s="3">
        <v>0.70599999999999996</v>
      </c>
      <c r="G67" s="9" t="s">
        <v>61</v>
      </c>
      <c r="H67" s="9"/>
      <c r="I67" s="9"/>
      <c r="J67" s="9"/>
      <c r="K67" s="9"/>
      <c r="L67" s="9"/>
    </row>
    <row r="68" spans="2:12">
      <c r="B68" s="3" t="s">
        <v>70</v>
      </c>
      <c r="C68" s="1" t="s">
        <v>59</v>
      </c>
      <c r="D68" s="3">
        <v>0.316</v>
      </c>
      <c r="E68" s="3">
        <v>0.38100000000000001</v>
      </c>
      <c r="G68" s="1" t="s">
        <v>41</v>
      </c>
      <c r="H68" s="1" t="s">
        <v>46</v>
      </c>
      <c r="I68" s="1" t="s">
        <v>47</v>
      </c>
      <c r="J68" s="1" t="s">
        <v>48</v>
      </c>
      <c r="K68" s="1" t="s">
        <v>49</v>
      </c>
      <c r="L68" s="1" t="s">
        <v>50</v>
      </c>
    </row>
    <row r="69" spans="2:12">
      <c r="B69" s="3" t="s">
        <v>71</v>
      </c>
      <c r="C69" s="1" t="s">
        <v>59</v>
      </c>
      <c r="D69" s="3">
        <v>0.45700000000000002</v>
      </c>
      <c r="E69" s="3">
        <v>0.36799999999999999</v>
      </c>
      <c r="G69" s="1" t="s">
        <v>56</v>
      </c>
      <c r="H69" s="1">
        <v>0</v>
      </c>
      <c r="I69" s="3">
        <f>'Vulnerability Detection - GPT4o'!F31</f>
        <v>25</v>
      </c>
      <c r="J69" s="3">
        <f>'Vulnerability Detection - GPT4o'!G31</f>
        <v>21</v>
      </c>
      <c r="K69" s="3">
        <f>'Vulnerability Detection - GPT4o'!H31</f>
        <v>20</v>
      </c>
      <c r="L69" s="3">
        <f>'Vulnerability Detection - GPT4o'!I31</f>
        <v>15</v>
      </c>
    </row>
    <row r="70" spans="2:12">
      <c r="B70" s="3" t="s">
        <v>72</v>
      </c>
      <c r="C70" s="1" t="s">
        <v>59</v>
      </c>
      <c r="D70" s="3">
        <v>0</v>
      </c>
      <c r="E70" s="3">
        <v>0.57699999999999996</v>
      </c>
      <c r="G70" s="1" t="s">
        <v>56</v>
      </c>
      <c r="H70" s="1">
        <v>0.5</v>
      </c>
      <c r="I70" s="3">
        <f>'Vulnerability Detection - GPT4o'!F32</f>
        <v>21</v>
      </c>
      <c r="J70" s="3">
        <f>'Vulnerability Detection - GPT4o'!G32</f>
        <v>11</v>
      </c>
      <c r="K70" s="3">
        <f>'Vulnerability Detection - GPT4o'!H32</f>
        <v>11</v>
      </c>
      <c r="L70" s="3">
        <f>'Vulnerability Detection - GPT4o'!I32</f>
        <v>14</v>
      </c>
    </row>
    <row r="71" spans="2:12">
      <c r="B71" s="3" t="s">
        <v>73</v>
      </c>
      <c r="C71" s="1" t="s">
        <v>59</v>
      </c>
      <c r="D71" s="3">
        <v>0.222</v>
      </c>
      <c r="E71" s="3">
        <v>0.53600000000000003</v>
      </c>
      <c r="G71" s="1" t="s">
        <v>56</v>
      </c>
      <c r="H71" s="1">
        <v>1</v>
      </c>
      <c r="I71" s="3">
        <f>'Vulnerability Detection - GPT4o'!F33</f>
        <v>41</v>
      </c>
      <c r="J71" s="3">
        <f>'Vulnerability Detection - GPT4o'!G33</f>
        <v>35</v>
      </c>
      <c r="K71" s="3">
        <f>'Vulnerability Detection - GPT4o'!H33</f>
        <v>44</v>
      </c>
      <c r="L71" s="3">
        <f>'Vulnerability Detection - GPT4o'!I33</f>
        <v>37</v>
      </c>
    </row>
    <row r="72" spans="2:12">
      <c r="B72" s="3" t="s">
        <v>74</v>
      </c>
      <c r="C72" s="1" t="s">
        <v>59</v>
      </c>
      <c r="D72" s="3">
        <v>0.82799999999999996</v>
      </c>
      <c r="E72" s="3">
        <v>0.67800000000000005</v>
      </c>
      <c r="G72" s="1" t="s">
        <v>56</v>
      </c>
      <c r="H72" s="1">
        <v>1.5</v>
      </c>
      <c r="I72" s="3">
        <f>'Vulnerability Detection - GPT4o'!F34</f>
        <v>16</v>
      </c>
      <c r="J72" s="3">
        <f>'Vulnerability Detection - GPT4o'!G34</f>
        <v>33</v>
      </c>
      <c r="K72" s="3">
        <f>'Vulnerability Detection - GPT4o'!H34</f>
        <v>17</v>
      </c>
      <c r="L72" s="3">
        <f>'Vulnerability Detection - GPT4o'!I34</f>
        <v>33</v>
      </c>
    </row>
    <row r="73" spans="2:12">
      <c r="B73" s="3" t="s">
        <v>75</v>
      </c>
      <c r="C73" s="1" t="s">
        <v>59</v>
      </c>
      <c r="D73" s="3">
        <v>0.35599999999999998</v>
      </c>
      <c r="E73" s="3">
        <v>0.156</v>
      </c>
      <c r="G73" s="9" t="s">
        <v>66</v>
      </c>
      <c r="H73" s="9"/>
      <c r="I73" s="9"/>
      <c r="J73" s="9"/>
      <c r="K73" s="9"/>
      <c r="L73" s="9"/>
    </row>
    <row r="74" spans="2:12">
      <c r="B74" s="3" t="s">
        <v>76</v>
      </c>
      <c r="C74" s="1" t="s">
        <v>59</v>
      </c>
      <c r="D74" s="3">
        <v>0</v>
      </c>
      <c r="E74" s="3">
        <v>0.625</v>
      </c>
      <c r="G74" s="1" t="s">
        <v>41</v>
      </c>
      <c r="H74" s="1" t="s">
        <v>65</v>
      </c>
      <c r="I74" s="1" t="s">
        <v>47</v>
      </c>
      <c r="J74" s="1" t="s">
        <v>48</v>
      </c>
      <c r="K74" s="1" t="s">
        <v>49</v>
      </c>
      <c r="L74" s="1" t="s">
        <v>50</v>
      </c>
    </row>
    <row r="75" spans="2:12">
      <c r="B75" s="3" t="s">
        <v>77</v>
      </c>
      <c r="C75" s="1" t="s">
        <v>59</v>
      </c>
      <c r="D75" s="3">
        <v>0.32300000000000001</v>
      </c>
      <c r="E75" s="3">
        <v>0.61</v>
      </c>
      <c r="G75" s="1" t="s">
        <v>53</v>
      </c>
      <c r="H75" s="1">
        <v>0</v>
      </c>
      <c r="I75" s="3">
        <f>I51</f>
        <v>36</v>
      </c>
      <c r="J75" s="3">
        <f>J51</f>
        <v>29</v>
      </c>
      <c r="K75" s="3">
        <f>K51</f>
        <v>39</v>
      </c>
      <c r="L75" s="3">
        <f>L51</f>
        <v>36</v>
      </c>
    </row>
    <row r="76" spans="2:12">
      <c r="B76" s="3" t="s">
        <v>78</v>
      </c>
      <c r="C76" s="1" t="s">
        <v>59</v>
      </c>
      <c r="D76" s="3">
        <v>0.45700000000000002</v>
      </c>
      <c r="E76" s="3">
        <v>0.48799999999999999</v>
      </c>
      <c r="G76" s="1" t="s">
        <v>53</v>
      </c>
      <c r="H76" s="1">
        <v>0.5</v>
      </c>
      <c r="I76" s="3">
        <f t="shared" ref="I76:L78" si="4">I75+I52</f>
        <v>77</v>
      </c>
      <c r="J76" s="3">
        <f t="shared" si="4"/>
        <v>69</v>
      </c>
      <c r="K76" s="3">
        <f t="shared" si="4"/>
        <v>65</v>
      </c>
      <c r="L76" s="3">
        <f t="shared" si="4"/>
        <v>62</v>
      </c>
    </row>
    <row r="77" spans="2:12">
      <c r="B77" s="3" t="s">
        <v>79</v>
      </c>
      <c r="C77" s="1" t="s">
        <v>59</v>
      </c>
      <c r="D77" s="3">
        <v>0.4</v>
      </c>
      <c r="E77" s="3">
        <v>0.219</v>
      </c>
      <c r="G77" s="1" t="s">
        <v>53</v>
      </c>
      <c r="H77" s="1">
        <v>1</v>
      </c>
      <c r="I77" s="3">
        <f t="shared" si="4"/>
        <v>165</v>
      </c>
      <c r="J77" s="3">
        <f t="shared" si="4"/>
        <v>151</v>
      </c>
      <c r="K77" s="3">
        <f t="shared" si="4"/>
        <v>157</v>
      </c>
      <c r="L77" s="3">
        <f t="shared" si="4"/>
        <v>149</v>
      </c>
    </row>
    <row r="78" spans="2:12">
      <c r="G78" s="1" t="s">
        <v>53</v>
      </c>
      <c r="H78" s="1">
        <v>1.5</v>
      </c>
      <c r="I78" s="3">
        <f t="shared" si="4"/>
        <v>205</v>
      </c>
      <c r="J78" s="3">
        <f t="shared" si="4"/>
        <v>209</v>
      </c>
      <c r="K78" s="3">
        <f t="shared" si="4"/>
        <v>216</v>
      </c>
      <c r="L78" s="3">
        <f t="shared" si="4"/>
        <v>208</v>
      </c>
    </row>
    <row r="79" spans="2:12">
      <c r="B79" s="3" t="s">
        <v>68</v>
      </c>
      <c r="C79" s="1" t="s">
        <v>50</v>
      </c>
      <c r="D79" s="3">
        <v>0</v>
      </c>
      <c r="E79" s="3">
        <v>0.28599999999999998</v>
      </c>
      <c r="G79" s="9" t="s">
        <v>66</v>
      </c>
      <c r="H79" s="9"/>
      <c r="I79" s="9"/>
      <c r="J79" s="9"/>
      <c r="K79" s="9"/>
      <c r="L79" s="9"/>
    </row>
    <row r="80" spans="2:12">
      <c r="B80" s="3" t="s">
        <v>69</v>
      </c>
      <c r="C80" s="1" t="s">
        <v>50</v>
      </c>
      <c r="D80" s="3">
        <v>0.56200000000000006</v>
      </c>
      <c r="E80" s="3">
        <v>0.74199999999999999</v>
      </c>
      <c r="G80" s="1" t="s">
        <v>41</v>
      </c>
      <c r="H80" s="1" t="s">
        <v>65</v>
      </c>
      <c r="I80" s="1" t="s">
        <v>47</v>
      </c>
      <c r="J80" s="1" t="s">
        <v>48</v>
      </c>
      <c r="K80" s="1" t="s">
        <v>49</v>
      </c>
      <c r="L80" s="1" t="s">
        <v>50</v>
      </c>
    </row>
    <row r="81" spans="2:12">
      <c r="B81" s="3" t="s">
        <v>70</v>
      </c>
      <c r="C81" s="1" t="s">
        <v>50</v>
      </c>
      <c r="D81" s="3">
        <v>0.30599999999999999</v>
      </c>
      <c r="E81" s="3">
        <v>0.35099999999999998</v>
      </c>
      <c r="G81" s="1" t="s">
        <v>54</v>
      </c>
      <c r="H81" s="1">
        <v>0</v>
      </c>
      <c r="I81" s="3">
        <f>I57</f>
        <v>22</v>
      </c>
      <c r="J81" s="3">
        <f>J57</f>
        <v>19</v>
      </c>
      <c r="K81" s="3">
        <f>K57</f>
        <v>16</v>
      </c>
      <c r="L81" s="3">
        <f>L57</f>
        <v>14</v>
      </c>
    </row>
    <row r="82" spans="2:12">
      <c r="B82" s="3" t="s">
        <v>71</v>
      </c>
      <c r="C82" s="1" t="s">
        <v>50</v>
      </c>
      <c r="D82" s="3">
        <v>0.432</v>
      </c>
      <c r="E82" s="3">
        <v>0.38100000000000001</v>
      </c>
      <c r="G82" s="1" t="s">
        <v>54</v>
      </c>
      <c r="H82" s="1">
        <v>0.5</v>
      </c>
      <c r="I82" s="3">
        <f t="shared" ref="I82:L84" si="5">I81+I58</f>
        <v>41</v>
      </c>
      <c r="J82" s="3">
        <f t="shared" si="5"/>
        <v>28</v>
      </c>
      <c r="K82" s="3">
        <f t="shared" si="5"/>
        <v>26</v>
      </c>
      <c r="L82" s="3">
        <f t="shared" si="5"/>
        <v>25</v>
      </c>
    </row>
    <row r="83" spans="2:12">
      <c r="B83" s="3" t="s">
        <v>72</v>
      </c>
      <c r="C83" s="1" t="s">
        <v>50</v>
      </c>
      <c r="D83" s="3">
        <v>0</v>
      </c>
      <c r="E83" s="3">
        <v>7.6999999999999999E-2</v>
      </c>
      <c r="G83" s="1" t="s">
        <v>54</v>
      </c>
      <c r="H83" s="1">
        <v>1</v>
      </c>
      <c r="I83" s="3">
        <f t="shared" si="5"/>
        <v>74</v>
      </c>
      <c r="J83" s="3">
        <f t="shared" si="5"/>
        <v>57</v>
      </c>
      <c r="K83" s="3">
        <f t="shared" si="5"/>
        <v>62</v>
      </c>
      <c r="L83" s="3">
        <f t="shared" si="5"/>
        <v>55</v>
      </c>
    </row>
    <row r="84" spans="2:12">
      <c r="B84" s="3" t="s">
        <v>73</v>
      </c>
      <c r="C84" s="1" t="s">
        <v>50</v>
      </c>
      <c r="D84" s="3">
        <v>0.248</v>
      </c>
      <c r="E84" s="3">
        <v>0.57199999999999995</v>
      </c>
      <c r="G84" s="1" t="s">
        <v>54</v>
      </c>
      <c r="H84" s="1">
        <v>1.5</v>
      </c>
      <c r="I84" s="3">
        <f t="shared" si="5"/>
        <v>87</v>
      </c>
      <c r="J84" s="3">
        <f t="shared" si="5"/>
        <v>86</v>
      </c>
      <c r="K84" s="3">
        <f t="shared" si="5"/>
        <v>78</v>
      </c>
      <c r="L84" s="3">
        <f t="shared" si="5"/>
        <v>85</v>
      </c>
    </row>
    <row r="85" spans="2:12">
      <c r="B85" s="3" t="s">
        <v>74</v>
      </c>
      <c r="C85" s="1" t="s">
        <v>50</v>
      </c>
      <c r="D85" s="3">
        <v>0.73299999999999998</v>
      </c>
      <c r="E85" s="3">
        <v>0.66700000000000004</v>
      </c>
      <c r="G85" s="9" t="s">
        <v>66</v>
      </c>
      <c r="H85" s="9"/>
      <c r="I85" s="9"/>
      <c r="J85" s="9"/>
      <c r="K85" s="9"/>
      <c r="L85" s="9"/>
    </row>
    <row r="86" spans="2:12">
      <c r="B86" s="3" t="s">
        <v>75</v>
      </c>
      <c r="C86" s="1" t="s">
        <v>50</v>
      </c>
      <c r="D86" s="3">
        <v>0.35599999999999998</v>
      </c>
      <c r="E86" s="3">
        <v>0.17799999999999999</v>
      </c>
      <c r="G86" s="1" t="s">
        <v>41</v>
      </c>
      <c r="H86" s="1" t="s">
        <v>65</v>
      </c>
      <c r="I86" s="1" t="s">
        <v>47</v>
      </c>
      <c r="J86" s="1" t="s">
        <v>48</v>
      </c>
      <c r="K86" s="1" t="s">
        <v>49</v>
      </c>
      <c r="L86" s="1" t="s">
        <v>50</v>
      </c>
    </row>
    <row r="87" spans="2:12">
      <c r="B87" s="3" t="s">
        <v>76</v>
      </c>
      <c r="C87" s="1" t="s">
        <v>50</v>
      </c>
      <c r="D87" s="3">
        <v>0</v>
      </c>
      <c r="E87" s="3">
        <v>0.121</v>
      </c>
      <c r="G87" s="1" t="s">
        <v>55</v>
      </c>
      <c r="H87" s="1">
        <v>0</v>
      </c>
      <c r="I87" s="3">
        <f>I63</f>
        <v>25</v>
      </c>
      <c r="J87" s="3">
        <f>J63</f>
        <v>19</v>
      </c>
      <c r="K87" s="3">
        <f>K63</f>
        <v>20</v>
      </c>
      <c r="L87" s="3">
        <f>L63</f>
        <v>19</v>
      </c>
    </row>
    <row r="88" spans="2:12">
      <c r="B88" s="3" t="s">
        <v>77</v>
      </c>
      <c r="C88" s="1" t="s">
        <v>50</v>
      </c>
      <c r="D88" s="3">
        <v>0.34499999999999997</v>
      </c>
      <c r="E88" s="3">
        <v>0.64600000000000002</v>
      </c>
      <c r="G88" s="1" t="s">
        <v>55</v>
      </c>
      <c r="H88" s="1">
        <v>0.5</v>
      </c>
      <c r="I88" s="3">
        <f t="shared" ref="I88:L90" si="6">I87+I64</f>
        <v>45</v>
      </c>
      <c r="J88" s="3">
        <f t="shared" si="6"/>
        <v>32</v>
      </c>
      <c r="K88" s="3">
        <f t="shared" si="6"/>
        <v>31</v>
      </c>
      <c r="L88" s="3">
        <f t="shared" si="6"/>
        <v>32</v>
      </c>
    </row>
    <row r="89" spans="2:12">
      <c r="B89" s="3" t="s">
        <v>78</v>
      </c>
      <c r="C89" s="1" t="s">
        <v>50</v>
      </c>
      <c r="D89" s="3">
        <v>0.43099999999999999</v>
      </c>
      <c r="E89" s="3">
        <v>0.46</v>
      </c>
      <c r="G89" s="1" t="s">
        <v>55</v>
      </c>
      <c r="H89" s="1">
        <v>1</v>
      </c>
      <c r="I89" s="3">
        <f t="shared" si="6"/>
        <v>88</v>
      </c>
      <c r="J89" s="3">
        <f t="shared" si="6"/>
        <v>66</v>
      </c>
      <c r="K89" s="3">
        <f t="shared" si="6"/>
        <v>73</v>
      </c>
      <c r="L89" s="3">
        <f t="shared" si="6"/>
        <v>66</v>
      </c>
    </row>
    <row r="90" spans="2:12">
      <c r="B90" s="3" t="s">
        <v>79</v>
      </c>
      <c r="C90" s="1" t="s">
        <v>50</v>
      </c>
      <c r="D90" s="3">
        <v>0.39</v>
      </c>
      <c r="E90" s="3">
        <v>0.24199999999999999</v>
      </c>
      <c r="G90" s="1" t="s">
        <v>55</v>
      </c>
      <c r="H90" s="1">
        <v>1.5</v>
      </c>
      <c r="I90" s="3">
        <f t="shared" si="6"/>
        <v>103</v>
      </c>
      <c r="J90" s="3">
        <f t="shared" si="6"/>
        <v>103</v>
      </c>
      <c r="K90" s="3">
        <f t="shared" si="6"/>
        <v>93</v>
      </c>
      <c r="L90" s="3">
        <f t="shared" si="6"/>
        <v>101</v>
      </c>
    </row>
    <row r="91" spans="2:12">
      <c r="G91" s="9" t="s">
        <v>66</v>
      </c>
      <c r="H91" s="9"/>
      <c r="I91" s="9"/>
      <c r="J91" s="9"/>
      <c r="K91" s="9"/>
      <c r="L91" s="9"/>
    </row>
    <row r="92" spans="2:12">
      <c r="G92" s="1" t="s">
        <v>41</v>
      </c>
      <c r="H92" s="1" t="s">
        <v>65</v>
      </c>
      <c r="I92" s="1" t="s">
        <v>47</v>
      </c>
      <c r="J92" s="1" t="s">
        <v>48</v>
      </c>
      <c r="K92" s="1" t="s">
        <v>49</v>
      </c>
      <c r="L92" s="1" t="s">
        <v>50</v>
      </c>
    </row>
    <row r="93" spans="2:12">
      <c r="G93" s="1" t="s">
        <v>56</v>
      </c>
      <c r="H93" s="1">
        <v>0</v>
      </c>
      <c r="I93" s="3">
        <f>I69</f>
        <v>25</v>
      </c>
      <c r="J93" s="3">
        <f>J69</f>
        <v>21</v>
      </c>
      <c r="K93" s="3">
        <f>K69</f>
        <v>20</v>
      </c>
      <c r="L93" s="3">
        <f>L69</f>
        <v>15</v>
      </c>
    </row>
    <row r="94" spans="2:12">
      <c r="G94" s="1" t="s">
        <v>56</v>
      </c>
      <c r="H94" s="1">
        <v>0.5</v>
      </c>
      <c r="I94" s="3">
        <f t="shared" ref="I94:L96" si="7">I93+I70</f>
        <v>46</v>
      </c>
      <c r="J94" s="3">
        <f t="shared" si="7"/>
        <v>32</v>
      </c>
      <c r="K94" s="3">
        <f t="shared" si="7"/>
        <v>31</v>
      </c>
      <c r="L94" s="3">
        <f t="shared" si="7"/>
        <v>29</v>
      </c>
    </row>
    <row r="95" spans="2:12">
      <c r="G95" s="1" t="s">
        <v>56</v>
      </c>
      <c r="H95" s="1">
        <v>1</v>
      </c>
      <c r="I95" s="3">
        <f t="shared" si="7"/>
        <v>87</v>
      </c>
      <c r="J95" s="3">
        <f t="shared" si="7"/>
        <v>67</v>
      </c>
      <c r="K95" s="3">
        <f t="shared" si="7"/>
        <v>75</v>
      </c>
      <c r="L95" s="3">
        <f t="shared" si="7"/>
        <v>66</v>
      </c>
    </row>
    <row r="96" spans="2:12">
      <c r="G96" s="1" t="s">
        <v>56</v>
      </c>
      <c r="H96" s="1">
        <v>1.5</v>
      </c>
      <c r="I96" s="3">
        <f t="shared" si="7"/>
        <v>103</v>
      </c>
      <c r="J96" s="3">
        <f t="shared" si="7"/>
        <v>100</v>
      </c>
      <c r="K96" s="3">
        <f t="shared" si="7"/>
        <v>92</v>
      </c>
      <c r="L96" s="3">
        <f t="shared" si="7"/>
        <v>99</v>
      </c>
    </row>
    <row r="106" spans="2:3">
      <c r="B106" s="3" t="s">
        <v>51</v>
      </c>
      <c r="C106" s="3">
        <v>328</v>
      </c>
    </row>
  </sheetData>
  <mergeCells count="18">
    <mergeCell ref="G91:L91"/>
    <mergeCell ref="G25:L25"/>
    <mergeCell ref="G31:L31"/>
    <mergeCell ref="G37:L37"/>
    <mergeCell ref="G43:L43"/>
    <mergeCell ref="G49:L49"/>
    <mergeCell ref="G55:L55"/>
    <mergeCell ref="G61:L61"/>
    <mergeCell ref="G67:L67"/>
    <mergeCell ref="G73:L73"/>
    <mergeCell ref="G79:L79"/>
    <mergeCell ref="G85:L85"/>
    <mergeCell ref="G19:L19"/>
    <mergeCell ref="C1:E1"/>
    <mergeCell ref="G1:L1"/>
    <mergeCell ref="AA1:AN1"/>
    <mergeCell ref="G7:L7"/>
    <mergeCell ref="G13:L13"/>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44620-5127-7C49-90DE-F5E9DB1567F9}">
  <dimension ref="B1:AN106"/>
  <sheetViews>
    <sheetView topLeftCell="J1" zoomScaleNormal="86" workbookViewId="0">
      <selection activeCell="J52" sqref="J52:J53"/>
    </sheetView>
  </sheetViews>
  <sheetFormatPr baseColWidth="10" defaultRowHeight="16"/>
  <cols>
    <col min="1" max="1" width="10.83203125" style="3"/>
    <col min="2" max="2" width="40.1640625" style="3" customWidth="1"/>
    <col min="3" max="3" width="23" style="3" customWidth="1"/>
    <col min="4" max="4" width="26.83203125" style="3" customWidth="1"/>
    <col min="5" max="5" width="27.6640625" style="3" customWidth="1"/>
    <col min="6" max="6" width="0.6640625" style="4" customWidth="1"/>
    <col min="7" max="7" width="21.5" style="3" customWidth="1"/>
    <col min="8" max="8" width="21.83203125" style="3" customWidth="1"/>
    <col min="9" max="9" width="20.1640625" style="3" customWidth="1"/>
    <col min="10" max="10" width="20" style="3" customWidth="1"/>
    <col min="11" max="11" width="16.6640625" style="3" customWidth="1"/>
    <col min="12" max="12" width="16.5" style="3" customWidth="1"/>
    <col min="13" max="13" width="0.6640625" style="4" customWidth="1"/>
    <col min="14" max="24" width="10.83203125" style="3"/>
    <col min="25" max="25" width="12.33203125" style="3" customWidth="1"/>
    <col min="26" max="26" width="1.1640625" style="4" customWidth="1"/>
    <col min="27" max="16384" width="10.83203125" style="3"/>
  </cols>
  <sheetData>
    <row r="1" spans="2:40">
      <c r="C1" s="9" t="s">
        <v>62</v>
      </c>
      <c r="D1" s="9"/>
      <c r="E1" s="9"/>
      <c r="G1" s="9" t="s">
        <v>60</v>
      </c>
      <c r="H1" s="9"/>
      <c r="I1" s="9"/>
      <c r="J1" s="9"/>
      <c r="K1" s="9"/>
      <c r="L1" s="9"/>
      <c r="AA1" s="9" t="s">
        <v>67</v>
      </c>
      <c r="AB1" s="9"/>
      <c r="AC1" s="9"/>
      <c r="AD1" s="9"/>
      <c r="AE1" s="9"/>
      <c r="AF1" s="9"/>
      <c r="AG1" s="9"/>
      <c r="AH1" s="9"/>
      <c r="AI1" s="9"/>
      <c r="AJ1" s="9"/>
      <c r="AK1" s="9"/>
      <c r="AL1" s="9"/>
      <c r="AM1" s="9"/>
      <c r="AN1" s="9"/>
    </row>
    <row r="2" spans="2:40">
      <c r="B2" s="1" t="s">
        <v>41</v>
      </c>
      <c r="C2" s="1" t="s">
        <v>42</v>
      </c>
      <c r="D2" s="1" t="s">
        <v>43</v>
      </c>
      <c r="E2" s="1" t="s">
        <v>44</v>
      </c>
      <c r="G2" s="6" t="s">
        <v>41</v>
      </c>
      <c r="H2" s="6" t="s">
        <v>64</v>
      </c>
      <c r="I2" s="6" t="s">
        <v>47</v>
      </c>
      <c r="J2" s="6" t="s">
        <v>48</v>
      </c>
      <c r="K2" s="6" t="s">
        <v>49</v>
      </c>
      <c r="L2" s="6" t="s">
        <v>50</v>
      </c>
    </row>
    <row r="3" spans="2:40">
      <c r="B3" s="1" t="s">
        <v>8</v>
      </c>
      <c r="C3" s="1" t="s">
        <v>57</v>
      </c>
      <c r="D3" s="5">
        <f>'Vulnerability Detection - LLAMA'!B3/'Vulnerability Detection - LLAMA'!B38*100</f>
        <v>99.695121951219505</v>
      </c>
      <c r="E3" s="5">
        <f>'Vulnerability Detection - LLAMA'!F3/'Vulnerability Detection - LLAMA'!B38*100</f>
        <v>100</v>
      </c>
      <c r="G3" s="1" t="s">
        <v>53</v>
      </c>
      <c r="H3" s="1">
        <v>0</v>
      </c>
      <c r="I3" s="3">
        <f>'Vulnerability Detection - LLAMA'!B19</f>
        <v>16</v>
      </c>
      <c r="J3" s="3">
        <f>'Vulnerability Detection - LLAMA'!C19</f>
        <v>16</v>
      </c>
      <c r="K3" s="3">
        <f>'Vulnerability Detection - LLAMA'!D19</f>
        <v>6</v>
      </c>
      <c r="L3" s="3">
        <f>'Vulnerability Detection - LLAMA'!E19</f>
        <v>14</v>
      </c>
    </row>
    <row r="4" spans="2:40">
      <c r="B4" s="1" t="s">
        <v>8</v>
      </c>
      <c r="C4" s="1" t="s">
        <v>58</v>
      </c>
      <c r="D4" s="5">
        <f>'Vulnerability Detection - LLAMA'!C3/'Vulnerability Detection - LLAMA'!B38*100</f>
        <v>100</v>
      </c>
      <c r="E4" s="5">
        <f>'Vulnerability Detection - LLAMA'!G3/'Vulnerability Detection - LLAMA'!B38*100</f>
        <v>100</v>
      </c>
      <c r="G4" s="1" t="s">
        <v>53</v>
      </c>
      <c r="H4" s="1">
        <v>0.5</v>
      </c>
      <c r="I4" s="3">
        <f>'Vulnerability Detection - LLAMA'!B20</f>
        <v>31</v>
      </c>
      <c r="J4" s="3">
        <f>'Vulnerability Detection - LLAMA'!C20</f>
        <v>27</v>
      </c>
      <c r="K4" s="3">
        <f>'Vulnerability Detection - LLAMA'!D20</f>
        <v>37</v>
      </c>
      <c r="L4" s="3">
        <f>'Vulnerability Detection - LLAMA'!E20</f>
        <v>20</v>
      </c>
    </row>
    <row r="5" spans="2:40">
      <c r="B5" s="1" t="s">
        <v>8</v>
      </c>
      <c r="C5" s="1" t="s">
        <v>59</v>
      </c>
      <c r="D5" s="5">
        <f>'Vulnerability Detection - LLAMA'!D3/'Vulnerability Detection - LLAMA'!B38*100</f>
        <v>100</v>
      </c>
      <c r="E5" s="5">
        <f>'Vulnerability Detection - LLAMA'!H3/'Vulnerability Detection - LLAMA'!B38*100</f>
        <v>100</v>
      </c>
      <c r="G5" s="1" t="s">
        <v>53</v>
      </c>
      <c r="H5" s="1">
        <v>1</v>
      </c>
      <c r="I5" s="3">
        <f>'Vulnerability Detection - LLAMA'!B21</f>
        <v>56</v>
      </c>
      <c r="J5" s="3">
        <f>'Vulnerability Detection - LLAMA'!C21</f>
        <v>50</v>
      </c>
      <c r="K5" s="3">
        <f>'Vulnerability Detection - LLAMA'!D21</f>
        <v>48</v>
      </c>
      <c r="L5" s="3">
        <f>'Vulnerability Detection - LLAMA'!E21</f>
        <v>42</v>
      </c>
    </row>
    <row r="6" spans="2:40">
      <c r="B6" s="1" t="s">
        <v>8</v>
      </c>
      <c r="C6" s="1" t="s">
        <v>50</v>
      </c>
      <c r="D6" s="5">
        <f>'Vulnerability Detection - LLAMA'!E3/'Vulnerability Detection - LLAMA'!B38*100</f>
        <v>94.207317073170728</v>
      </c>
      <c r="E6" s="5">
        <f>'Vulnerability Detection - LLAMA'!I3/'Vulnerability Detection - LLAMA'!B38*100</f>
        <v>100</v>
      </c>
      <c r="G6" s="1" t="s">
        <v>53</v>
      </c>
      <c r="H6" s="1">
        <v>1.5</v>
      </c>
      <c r="I6" s="3">
        <f>'Vulnerability Detection - LLAMA'!B22</f>
        <v>42</v>
      </c>
      <c r="J6" s="3">
        <f>'Vulnerability Detection - LLAMA'!C22</f>
        <v>51</v>
      </c>
      <c r="K6" s="3">
        <f>'Vulnerability Detection - LLAMA'!D22</f>
        <v>51</v>
      </c>
      <c r="L6" s="3">
        <f>'Vulnerability Detection - LLAMA'!E22</f>
        <v>35</v>
      </c>
    </row>
    <row r="7" spans="2:40">
      <c r="B7" s="1" t="s">
        <v>12</v>
      </c>
      <c r="C7" s="1" t="s">
        <v>57</v>
      </c>
      <c r="D7" s="5">
        <f>'Vulnerability Detection - LLAMA'!B6/'Vulnerability Detection - LLAMA'!B38*100</f>
        <v>99.695121951219505</v>
      </c>
      <c r="E7" s="5">
        <f>'Vulnerability Detection - LLAMA'!F6/'Vulnerability Detection - LLAMA'!B38*100</f>
        <v>100</v>
      </c>
      <c r="G7" s="9" t="s">
        <v>60</v>
      </c>
      <c r="H7" s="9"/>
      <c r="I7" s="9"/>
      <c r="J7" s="9"/>
      <c r="K7" s="9"/>
      <c r="L7" s="9"/>
    </row>
    <row r="8" spans="2:40">
      <c r="B8" s="1" t="s">
        <v>12</v>
      </c>
      <c r="C8" s="1" t="s">
        <v>58</v>
      </c>
      <c r="D8" s="5">
        <f>'Vulnerability Detection - LLAMA'!C6/'Vulnerability Detection - LLAMA'!B38*100</f>
        <v>100</v>
      </c>
      <c r="E8" s="5">
        <f>'Vulnerability Detection - LLAMA'!G6/'Vulnerability Detection - LLAMA'!B38*100</f>
        <v>100</v>
      </c>
      <c r="G8" s="1" t="s">
        <v>41</v>
      </c>
      <c r="H8" s="1" t="s">
        <v>64</v>
      </c>
      <c r="I8" s="1" t="s">
        <v>47</v>
      </c>
      <c r="J8" s="1" t="s">
        <v>48</v>
      </c>
      <c r="K8" s="1" t="s">
        <v>49</v>
      </c>
      <c r="L8" s="1" t="s">
        <v>50</v>
      </c>
    </row>
    <row r="9" spans="2:40">
      <c r="B9" s="1" t="s">
        <v>12</v>
      </c>
      <c r="C9" s="1" t="s">
        <v>59</v>
      </c>
      <c r="D9" s="5">
        <f>'Vulnerability Detection - LLAMA'!D6/'Vulnerability Detection - LLAMA'!B38*100</f>
        <v>100</v>
      </c>
      <c r="E9" s="5">
        <f>'Vulnerability Detection - LLAMA'!H6/'Vulnerability Detection - LLAMA'!B38*100</f>
        <v>100</v>
      </c>
      <c r="G9" s="1" t="s">
        <v>54</v>
      </c>
      <c r="H9" s="1">
        <v>0</v>
      </c>
      <c r="I9" s="3">
        <f>'Vulnerability Detection - LLAMA'!B23</f>
        <v>0</v>
      </c>
      <c r="J9" s="3">
        <f>'Vulnerability Detection - LLAMA'!C23</f>
        <v>0</v>
      </c>
      <c r="K9" s="3">
        <f>'Vulnerability Detection - LLAMA'!D23</f>
        <v>0</v>
      </c>
      <c r="L9" s="3">
        <f>'Vulnerability Detection - LLAMA'!E23</f>
        <v>0</v>
      </c>
    </row>
    <row r="10" spans="2:40">
      <c r="B10" s="1" t="s">
        <v>12</v>
      </c>
      <c r="C10" s="1" t="s">
        <v>50</v>
      </c>
      <c r="D10" s="5">
        <f>'Vulnerability Detection - LLAMA'!E6/'Vulnerability Detection - LLAMA'!B38*100</f>
        <v>94.512195121951208</v>
      </c>
      <c r="E10" s="5">
        <f>'Vulnerability Detection - LLAMA'!I6/'Vulnerability Detection - LLAMA'!B38*100</f>
        <v>100</v>
      </c>
      <c r="G10" s="1" t="s">
        <v>54</v>
      </c>
      <c r="H10" s="1">
        <v>0.5</v>
      </c>
      <c r="I10" s="3">
        <f>'Vulnerability Detection - LLAMA'!B24</f>
        <v>0</v>
      </c>
      <c r="J10" s="3">
        <f>'Vulnerability Detection - LLAMA'!C24</f>
        <v>0</v>
      </c>
      <c r="K10" s="3">
        <f>'Vulnerability Detection - LLAMA'!D24</f>
        <v>0</v>
      </c>
      <c r="L10" s="3">
        <f>'Vulnerability Detection - LLAMA'!E24</f>
        <v>0</v>
      </c>
    </row>
    <row r="11" spans="2:40">
      <c r="B11" s="1" t="s">
        <v>52</v>
      </c>
      <c r="C11" s="1" t="s">
        <v>57</v>
      </c>
      <c r="D11" s="5">
        <f>'Vulnerability Detection - LLAMA'!B9/'Vulnerability Detection - LLAMA'!B38*100</f>
        <v>0</v>
      </c>
      <c r="E11" s="5">
        <f>'Vulnerability Detection - LLAMA'!F9/'Vulnerability Detection - LLAMA'!B38*100</f>
        <v>0</v>
      </c>
      <c r="G11" s="1" t="s">
        <v>54</v>
      </c>
      <c r="H11" s="1">
        <v>1</v>
      </c>
      <c r="I11" s="3">
        <f>'Vulnerability Detection - LLAMA'!B25</f>
        <v>0</v>
      </c>
      <c r="J11" s="3">
        <f>'Vulnerability Detection - LLAMA'!C25</f>
        <v>0</v>
      </c>
      <c r="K11" s="3">
        <f>'Vulnerability Detection - LLAMA'!D25</f>
        <v>0</v>
      </c>
      <c r="L11" s="3">
        <f>'Vulnerability Detection - LLAMA'!E25</f>
        <v>0</v>
      </c>
    </row>
    <row r="12" spans="2:40">
      <c r="B12" s="1" t="s">
        <v>52</v>
      </c>
      <c r="C12" s="1" t="s">
        <v>58</v>
      </c>
      <c r="D12" s="5">
        <f>'Vulnerability Detection - LLAMA'!C9/'Vulnerability Detection - LLAMA'!B38*100</f>
        <v>0</v>
      </c>
      <c r="E12" s="5">
        <f>'Vulnerability Detection - LLAMA'!G9/'Vulnerability Detection - LLAMA'!B38*100</f>
        <v>0</v>
      </c>
      <c r="G12" s="1" t="s">
        <v>54</v>
      </c>
      <c r="H12" s="1">
        <v>1.5</v>
      </c>
      <c r="I12" s="3">
        <f>'Vulnerability Detection - LLAMA'!B26</f>
        <v>0</v>
      </c>
      <c r="J12" s="3">
        <f>'Vulnerability Detection - LLAMA'!C26</f>
        <v>0</v>
      </c>
      <c r="K12" s="3">
        <f>'Vulnerability Detection - LLAMA'!D26</f>
        <v>0</v>
      </c>
      <c r="L12" s="3">
        <f>'Vulnerability Detection - LLAMA'!E26</f>
        <v>0</v>
      </c>
    </row>
    <row r="13" spans="2:40">
      <c r="B13" s="1" t="s">
        <v>52</v>
      </c>
      <c r="C13" s="1" t="s">
        <v>59</v>
      </c>
      <c r="D13" s="5">
        <f>'Vulnerability Detection - LLAMA'!D9/'Vulnerability Detection - LLAMA'!B38*100</f>
        <v>0</v>
      </c>
      <c r="E13" s="5">
        <f>'Vulnerability Detection - LLAMA'!H9/'Vulnerability Detection - LLAMA'!B38*100</f>
        <v>0</v>
      </c>
      <c r="G13" s="9" t="s">
        <v>60</v>
      </c>
      <c r="H13" s="9"/>
      <c r="I13" s="9"/>
      <c r="J13" s="9"/>
      <c r="K13" s="9"/>
      <c r="L13" s="9"/>
    </row>
    <row r="14" spans="2:40">
      <c r="B14" s="1" t="s">
        <v>52</v>
      </c>
      <c r="C14" s="1" t="s">
        <v>50</v>
      </c>
      <c r="D14" s="5">
        <f>'Vulnerability Detection - LLAMA'!E9/'Vulnerability Detection - LLAMA'!B38*100</f>
        <v>3.3536585365853662</v>
      </c>
      <c r="E14" s="5">
        <f>'Vulnerability Detection - LLAMA'!I9/'Vulnerability Detection - LLAMA'!B38*100</f>
        <v>0</v>
      </c>
      <c r="G14" s="1" t="s">
        <v>41</v>
      </c>
      <c r="H14" s="1" t="s">
        <v>64</v>
      </c>
      <c r="I14" s="1" t="s">
        <v>47</v>
      </c>
      <c r="J14" s="1" t="s">
        <v>48</v>
      </c>
      <c r="K14" s="1" t="s">
        <v>49</v>
      </c>
      <c r="L14" s="1" t="s">
        <v>50</v>
      </c>
    </row>
    <row r="15" spans="2:40">
      <c r="B15" s="1" t="s">
        <v>16</v>
      </c>
      <c r="C15" s="1" t="s">
        <v>57</v>
      </c>
      <c r="D15" s="5">
        <f>'Vulnerability Detection - LLAMA'!B10/'Vulnerability Detection - LLAMA'!B38*100</f>
        <v>0</v>
      </c>
      <c r="E15" s="5">
        <f>'Vulnerability Detection - LLAMA'!F10/'Vulnerability Detection - LLAMA'!B38*100</f>
        <v>28.963414634146339</v>
      </c>
      <c r="G15" s="1" t="s">
        <v>55</v>
      </c>
      <c r="H15" s="1">
        <v>0</v>
      </c>
      <c r="I15" s="3">
        <f>'Vulnerability Detection - LLAMA'!B27</f>
        <v>0</v>
      </c>
      <c r="J15" s="3">
        <f>'Vulnerability Detection - LLAMA'!C27</f>
        <v>0</v>
      </c>
      <c r="K15" s="3">
        <f>'Vulnerability Detection - LLAMA'!D27</f>
        <v>0</v>
      </c>
      <c r="L15" s="3">
        <f>'Vulnerability Detection - LLAMA'!E27</f>
        <v>0</v>
      </c>
    </row>
    <row r="16" spans="2:40">
      <c r="B16" s="1" t="s">
        <v>16</v>
      </c>
      <c r="C16" s="1" t="s">
        <v>58</v>
      </c>
      <c r="D16" s="5">
        <f>'Vulnerability Detection - LLAMA'!C10/'Vulnerability Detection - LLAMA'!B38*100</f>
        <v>0</v>
      </c>
      <c r="E16" s="5">
        <f>'Vulnerability Detection - LLAMA'!G10/'Vulnerability Detection - LLAMA'!B38*100</f>
        <v>32.012195121951223</v>
      </c>
      <c r="G16" s="1" t="s">
        <v>55</v>
      </c>
      <c r="H16" s="1">
        <v>0.5</v>
      </c>
      <c r="I16" s="3">
        <f>'Vulnerability Detection - LLAMA'!B28</f>
        <v>2</v>
      </c>
      <c r="J16" s="3">
        <f>'Vulnerability Detection - LLAMA'!C28</f>
        <v>2</v>
      </c>
      <c r="K16" s="3">
        <f>'Vulnerability Detection - LLAMA'!D28</f>
        <v>2</v>
      </c>
      <c r="L16" s="3">
        <f>'Vulnerability Detection - LLAMA'!E28</f>
        <v>2</v>
      </c>
    </row>
    <row r="17" spans="2:12">
      <c r="B17" s="2" t="s">
        <v>16</v>
      </c>
      <c r="C17" s="1" t="s">
        <v>59</v>
      </c>
      <c r="D17" s="5">
        <f>'Vulnerability Detection - LLAMA'!D10/'Vulnerability Detection - LLAMA'!B38*100</f>
        <v>0</v>
      </c>
      <c r="E17" s="5">
        <f>'Vulnerability Detection - LLAMA'!H10/'Vulnerability Detection - LLAMA'!B38*100</f>
        <v>31.707317073170731</v>
      </c>
      <c r="G17" s="1" t="s">
        <v>55</v>
      </c>
      <c r="H17" s="1">
        <v>1</v>
      </c>
      <c r="I17" s="3">
        <f>'Vulnerability Detection - LLAMA'!B29</f>
        <v>0</v>
      </c>
      <c r="J17" s="3">
        <f>'Vulnerability Detection - LLAMA'!C29</f>
        <v>0</v>
      </c>
      <c r="K17" s="3">
        <f>'Vulnerability Detection - LLAMA'!D29</f>
        <v>0</v>
      </c>
      <c r="L17" s="3">
        <f>'Vulnerability Detection - LLAMA'!E29</f>
        <v>0</v>
      </c>
    </row>
    <row r="18" spans="2:12">
      <c r="B18" s="2" t="s">
        <v>16</v>
      </c>
      <c r="C18" s="1" t="s">
        <v>50</v>
      </c>
      <c r="D18" s="5">
        <f>'Vulnerability Detection - LLAMA'!E10/'Vulnerability Detection - LLAMA'!B38*100</f>
        <v>0</v>
      </c>
      <c r="E18" s="5">
        <f>'Vulnerability Detection - LLAMA'!I10/'Vulnerability Detection - LLAMA'!B38*100</f>
        <v>34.451219512195117</v>
      </c>
      <c r="G18" s="1" t="s">
        <v>55</v>
      </c>
      <c r="H18" s="1">
        <v>1.5</v>
      </c>
      <c r="I18" s="3">
        <f>'Vulnerability Detection - LLAMA'!B30</f>
        <v>0</v>
      </c>
      <c r="J18" s="3">
        <f>'Vulnerability Detection - LLAMA'!C30</f>
        <v>0</v>
      </c>
      <c r="K18" s="3">
        <f>'Vulnerability Detection - LLAMA'!D30</f>
        <v>0</v>
      </c>
      <c r="L18" s="3">
        <f>'Vulnerability Detection - LLAMA'!E30</f>
        <v>0</v>
      </c>
    </row>
    <row r="19" spans="2:12">
      <c r="B19" s="1" t="s">
        <v>27</v>
      </c>
      <c r="C19" s="1" t="s">
        <v>57</v>
      </c>
      <c r="D19" s="5">
        <f>'Vulnerability Detection - LLAMA'!B11/'Vulnerability Detection - LLAMA'!B38*100</f>
        <v>14.02439024390244</v>
      </c>
      <c r="E19" s="5">
        <f>'Vulnerability Detection - LLAMA'!F11/'Vulnerability Detection - LLAMA'!B38*100</f>
        <v>28.963414634146339</v>
      </c>
      <c r="G19" s="9" t="s">
        <v>60</v>
      </c>
      <c r="H19" s="9"/>
      <c r="I19" s="9"/>
      <c r="J19" s="9"/>
      <c r="K19" s="9"/>
      <c r="L19" s="9"/>
    </row>
    <row r="20" spans="2:12">
      <c r="B20" s="1" t="s">
        <v>27</v>
      </c>
      <c r="C20" s="1" t="s">
        <v>58</v>
      </c>
      <c r="D20" s="5">
        <f>'Vulnerability Detection - LLAMA'!C11/'Vulnerability Detection - LLAMA'!B38*100</f>
        <v>15.853658536585366</v>
      </c>
      <c r="E20" s="5">
        <f>'Vulnerability Detection - LLAMA'!G11/'Vulnerability Detection - LLAMA'!B38*100</f>
        <v>32.012195121951223</v>
      </c>
      <c r="G20" s="1" t="s">
        <v>41</v>
      </c>
      <c r="H20" s="1" t="s">
        <v>64</v>
      </c>
      <c r="I20" s="1" t="s">
        <v>47</v>
      </c>
      <c r="J20" s="1" t="s">
        <v>48</v>
      </c>
      <c r="K20" s="1" t="s">
        <v>49</v>
      </c>
      <c r="L20" s="1" t="s">
        <v>50</v>
      </c>
    </row>
    <row r="21" spans="2:12">
      <c r="B21" s="1" t="s">
        <v>27</v>
      </c>
      <c r="C21" s="1" t="s">
        <v>59</v>
      </c>
      <c r="D21" s="5">
        <f>'Vulnerability Detection - LLAMA'!D11/'Vulnerability Detection - LLAMA'!B38*100</f>
        <v>14.939024390243901</v>
      </c>
      <c r="E21" s="5">
        <f>'Vulnerability Detection - LLAMA'!H11/'Vulnerability Detection - LLAMA'!B38*100</f>
        <v>31.707317073170731</v>
      </c>
      <c r="G21" s="1" t="s">
        <v>56</v>
      </c>
      <c r="H21" s="1">
        <v>0</v>
      </c>
      <c r="I21" s="3">
        <f>'Vulnerability Detection - LLAMA'!B31</f>
        <v>4</v>
      </c>
      <c r="J21" s="3">
        <f>'Vulnerability Detection - LLAMA'!C31</f>
        <v>12</v>
      </c>
      <c r="K21" s="3">
        <f>'Vulnerability Detection - LLAMA'!D31</f>
        <v>4</v>
      </c>
      <c r="L21" s="3">
        <f>'Vulnerability Detection - LLAMA'!E31</f>
        <v>11</v>
      </c>
    </row>
    <row r="22" spans="2:12">
      <c r="B22" s="1" t="s">
        <v>27</v>
      </c>
      <c r="C22" s="1" t="s">
        <v>50</v>
      </c>
      <c r="D22" s="5">
        <f>'Vulnerability Detection - LLAMA'!E11/'Vulnerability Detection - LLAMA'!B38*100</f>
        <v>17.682926829268293</v>
      </c>
      <c r="E22" s="5">
        <f>'Vulnerability Detection - LLAMA'!I11/'Vulnerability Detection - LLAMA'!B38*100</f>
        <v>34.451219512195117</v>
      </c>
      <c r="G22" s="1" t="s">
        <v>56</v>
      </c>
      <c r="H22" s="1">
        <v>0.5</v>
      </c>
      <c r="I22" s="3">
        <f>'Vulnerability Detection - LLAMA'!B32</f>
        <v>9</v>
      </c>
      <c r="J22" s="3">
        <f>'Vulnerability Detection - LLAMA'!C32</f>
        <v>0</v>
      </c>
      <c r="K22" s="3">
        <f>'Vulnerability Detection - LLAMA'!D32</f>
        <v>9</v>
      </c>
      <c r="L22" s="3">
        <f>'Vulnerability Detection - LLAMA'!E32</f>
        <v>2</v>
      </c>
    </row>
    <row r="23" spans="2:12">
      <c r="B23" s="1" t="s">
        <v>28</v>
      </c>
      <c r="C23" s="1" t="s">
        <v>57</v>
      </c>
      <c r="D23" s="5">
        <f>'Vulnerability Detection - LLAMA'!B12/'Vulnerability Detection - LLAMA'!B38*100</f>
        <v>0.6097560975609756</v>
      </c>
      <c r="E23" s="5">
        <f>'Vulnerability Detection - LLAMA'!F12/'Vulnerability Detection - LLAMA'!B38*100</f>
        <v>32.926829268292686</v>
      </c>
      <c r="G23" s="1" t="s">
        <v>56</v>
      </c>
      <c r="H23" s="1">
        <v>1</v>
      </c>
      <c r="I23" s="3">
        <f>'Vulnerability Detection - LLAMA'!B33</f>
        <v>10</v>
      </c>
      <c r="J23" s="3">
        <f>'Vulnerability Detection - LLAMA'!C33</f>
        <v>3</v>
      </c>
      <c r="K23" s="3">
        <f>'Vulnerability Detection - LLAMA'!D33</f>
        <v>7</v>
      </c>
      <c r="L23" s="3">
        <f>'Vulnerability Detection - LLAMA'!E33</f>
        <v>6</v>
      </c>
    </row>
    <row r="24" spans="2:12">
      <c r="B24" s="1" t="s">
        <v>28</v>
      </c>
      <c r="C24" s="1" t="s">
        <v>58</v>
      </c>
      <c r="D24" s="5">
        <f>'Vulnerability Detection - LLAMA'!C12/'Vulnerability Detection - LLAMA'!B38*100</f>
        <v>0.6097560975609756</v>
      </c>
      <c r="E24" s="5">
        <f>'Vulnerability Detection - LLAMA'!G12/'Vulnerability Detection - LLAMA'!B38*100</f>
        <v>35.975609756097562</v>
      </c>
      <c r="G24" s="1" t="s">
        <v>56</v>
      </c>
      <c r="H24" s="1">
        <v>1.5</v>
      </c>
      <c r="I24" s="3">
        <f>'Vulnerability Detection - LLAMA'!B34</f>
        <v>0</v>
      </c>
      <c r="J24" s="3">
        <f>'Vulnerability Detection - LLAMA'!C34</f>
        <v>16</v>
      </c>
      <c r="K24" s="3">
        <f>'Vulnerability Detection - LLAMA'!D34</f>
        <v>8</v>
      </c>
      <c r="L24" s="3">
        <f>'Vulnerability Detection - LLAMA'!E34</f>
        <v>12</v>
      </c>
    </row>
    <row r="25" spans="2:12">
      <c r="B25" s="1" t="s">
        <v>28</v>
      </c>
      <c r="C25" s="1" t="s">
        <v>59</v>
      </c>
      <c r="D25" s="5">
        <f>'Vulnerability Detection - LLAMA'!D12/'Vulnerability Detection - LLAMA'!B38*100</f>
        <v>0.6097560975609756</v>
      </c>
      <c r="E25" s="5">
        <f>'Vulnerability Detection - LLAMA'!H12/'Vulnerability Detection - LLAMA'!B38*100</f>
        <v>36.280487804878049</v>
      </c>
      <c r="G25" s="9" t="s">
        <v>63</v>
      </c>
      <c r="H25" s="9"/>
      <c r="I25" s="9"/>
      <c r="J25" s="9"/>
      <c r="K25" s="9"/>
      <c r="L25" s="9"/>
    </row>
    <row r="26" spans="2:12">
      <c r="B26" s="1" t="s">
        <v>28</v>
      </c>
      <c r="C26" s="1" t="s">
        <v>50</v>
      </c>
      <c r="D26" s="5">
        <f>'Vulnerability Detection - LLAMA'!E12/'Vulnerability Detection - LLAMA'!B38*100</f>
        <v>0.6097560975609756</v>
      </c>
      <c r="E26" s="5">
        <f>'Vulnerability Detection - LLAMA'!I12/'Vulnerability Detection - LLAMA'!B38*100</f>
        <v>38.414634146341463</v>
      </c>
      <c r="G26" s="1" t="s">
        <v>41</v>
      </c>
      <c r="H26" s="1" t="s">
        <v>65</v>
      </c>
      <c r="I26" s="1" t="s">
        <v>47</v>
      </c>
      <c r="J26" s="1" t="s">
        <v>48</v>
      </c>
      <c r="K26" s="1" t="s">
        <v>49</v>
      </c>
      <c r="L26" s="1" t="s">
        <v>50</v>
      </c>
    </row>
    <row r="27" spans="2:12">
      <c r="B27" s="1" t="s">
        <v>17</v>
      </c>
      <c r="C27" s="1" t="s">
        <v>57</v>
      </c>
      <c r="D27" s="5">
        <f>'Vulnerability Detection - LLAMA'!B13/'Vulnerability Detection - LLAMA'!B38*100</f>
        <v>3.3536585365853662</v>
      </c>
      <c r="E27" s="5">
        <f>'Vulnerability Detection - LLAMA'!F13/'Vulnerability Detection - LLAMA'!B38*100</f>
        <v>0</v>
      </c>
      <c r="G27" s="1" t="s">
        <v>53</v>
      </c>
      <c r="H27" s="1">
        <v>0</v>
      </c>
      <c r="I27" s="3">
        <f>I3</f>
        <v>16</v>
      </c>
      <c r="J27" s="3">
        <f>J3</f>
        <v>16</v>
      </c>
      <c r="K27" s="3">
        <f>K3</f>
        <v>6</v>
      </c>
      <c r="L27" s="3">
        <f>L3</f>
        <v>14</v>
      </c>
    </row>
    <row r="28" spans="2:12">
      <c r="B28" s="1" t="s">
        <v>17</v>
      </c>
      <c r="C28" s="1" t="s">
        <v>58</v>
      </c>
      <c r="D28" s="5">
        <f>'Vulnerability Detection - LLAMA'!C13/'Vulnerability Detection - LLAMA'!B38*100</f>
        <v>2.4390243902439024</v>
      </c>
      <c r="E28" s="5">
        <f>'Vulnerability Detection - LLAMA'!G13/'Vulnerability Detection - LLAMA'!B38*100</f>
        <v>0</v>
      </c>
      <c r="G28" s="1" t="s">
        <v>53</v>
      </c>
      <c r="H28" s="1">
        <v>0.5</v>
      </c>
      <c r="I28" s="3">
        <f t="shared" ref="I28:L30" si="0">I27+I4</f>
        <v>47</v>
      </c>
      <c r="J28" s="3">
        <f t="shared" si="0"/>
        <v>43</v>
      </c>
      <c r="K28" s="3">
        <f t="shared" si="0"/>
        <v>43</v>
      </c>
      <c r="L28" s="3">
        <f t="shared" si="0"/>
        <v>34</v>
      </c>
    </row>
    <row r="29" spans="2:12">
      <c r="B29" s="1" t="s">
        <v>17</v>
      </c>
      <c r="C29" s="1" t="s">
        <v>59</v>
      </c>
      <c r="D29" s="5">
        <f>'Vulnerability Detection - LLAMA'!D13/'Vulnerability Detection - LLAMA'!B38*100</f>
        <v>2.4390243902439024</v>
      </c>
      <c r="E29" s="5">
        <f>'Vulnerability Detection - LLAMA'!H13/'Vulnerability Detection - LLAMA'!B38*100</f>
        <v>0</v>
      </c>
      <c r="G29" s="1" t="s">
        <v>53</v>
      </c>
      <c r="H29" s="1">
        <v>1</v>
      </c>
      <c r="I29" s="3">
        <f t="shared" si="0"/>
        <v>103</v>
      </c>
      <c r="J29" s="3">
        <f t="shared" si="0"/>
        <v>93</v>
      </c>
      <c r="K29" s="3">
        <f t="shared" si="0"/>
        <v>91</v>
      </c>
      <c r="L29" s="3">
        <f t="shared" si="0"/>
        <v>76</v>
      </c>
    </row>
    <row r="30" spans="2:12">
      <c r="B30" s="1" t="s">
        <v>17</v>
      </c>
      <c r="C30" s="1" t="s">
        <v>50</v>
      </c>
      <c r="D30" s="5">
        <f>'Vulnerability Detection - LLAMA'!E13/'Vulnerability Detection - LLAMA'!B38*100</f>
        <v>3.0487804878048781</v>
      </c>
      <c r="E30" s="5">
        <f>'Vulnerability Detection - LLAMA'!I13/'Vulnerability Detection - LLAMA'!B38*100</f>
        <v>0</v>
      </c>
      <c r="G30" s="1" t="s">
        <v>53</v>
      </c>
      <c r="H30" s="1">
        <v>1.5</v>
      </c>
      <c r="I30" s="3">
        <f t="shared" si="0"/>
        <v>145</v>
      </c>
      <c r="J30" s="3">
        <f t="shared" si="0"/>
        <v>144</v>
      </c>
      <c r="K30" s="3">
        <f t="shared" si="0"/>
        <v>142</v>
      </c>
      <c r="L30" s="3">
        <f t="shared" si="0"/>
        <v>111</v>
      </c>
    </row>
    <row r="31" spans="2:12">
      <c r="B31" s="1" t="s">
        <v>18</v>
      </c>
      <c r="C31" s="1" t="s">
        <v>57</v>
      </c>
      <c r="D31" s="5">
        <f>'Vulnerability Detection - LLAMA'!B14/'Vulnerability Detection - LLAMA'!B38*100</f>
        <v>81.707317073170728</v>
      </c>
      <c r="E31" s="5">
        <f>'Vulnerability Detection - LLAMA'!F14/'Vulnerability Detection - LLAMA'!B38*100</f>
        <v>67.073170731707322</v>
      </c>
      <c r="G31" s="9" t="s">
        <v>63</v>
      </c>
      <c r="H31" s="9"/>
      <c r="I31" s="9"/>
      <c r="J31" s="9"/>
      <c r="K31" s="9"/>
      <c r="L31" s="9"/>
    </row>
    <row r="32" spans="2:12">
      <c r="B32" s="1" t="s">
        <v>18</v>
      </c>
      <c r="C32" s="1" t="s">
        <v>58</v>
      </c>
      <c r="D32" s="5">
        <f>'Vulnerability Detection - LLAMA'!C14/'Vulnerability Detection - LLAMA'!B38*100</f>
        <v>81.097560975609767</v>
      </c>
      <c r="E32" s="5">
        <f>'Vulnerability Detection - LLAMA'!G14/'Vulnerability Detection - LLAMA'!B38*100</f>
        <v>64.024390243902445</v>
      </c>
      <c r="G32" s="1" t="s">
        <v>41</v>
      </c>
      <c r="H32" s="1" t="s">
        <v>65</v>
      </c>
      <c r="I32" s="1" t="s">
        <v>47</v>
      </c>
      <c r="J32" s="1" t="s">
        <v>48</v>
      </c>
      <c r="K32" s="1" t="s">
        <v>49</v>
      </c>
      <c r="L32" s="1" t="s">
        <v>50</v>
      </c>
    </row>
    <row r="33" spans="2:12">
      <c r="B33" s="1" t="s">
        <v>18</v>
      </c>
      <c r="C33" s="1" t="s">
        <v>59</v>
      </c>
      <c r="D33" s="5">
        <f>'Vulnerability Detection - LLAMA'!D14/'Vulnerability Detection - LLAMA'!B38*100</f>
        <v>82.012195121951208</v>
      </c>
      <c r="E33" s="5">
        <f>'Vulnerability Detection - LLAMA'!H14/'Vulnerability Detection - LLAMA'!B38*100</f>
        <v>63.719512195121951</v>
      </c>
      <c r="G33" s="1" t="s">
        <v>54</v>
      </c>
      <c r="H33" s="1">
        <v>0</v>
      </c>
      <c r="I33" s="3">
        <f>I9</f>
        <v>0</v>
      </c>
      <c r="J33" s="3">
        <f>J9</f>
        <v>0</v>
      </c>
      <c r="K33" s="3">
        <f>K9</f>
        <v>0</v>
      </c>
      <c r="L33" s="3">
        <f>L9</f>
        <v>0</v>
      </c>
    </row>
    <row r="34" spans="2:12">
      <c r="B34" s="1" t="s">
        <v>18</v>
      </c>
      <c r="C34" s="1" t="s">
        <v>50</v>
      </c>
      <c r="D34" s="5">
        <f>'Vulnerability Detection - LLAMA'!E14/'Vulnerability Detection - LLAMA'!B38*100</f>
        <v>72.865853658536579</v>
      </c>
      <c r="E34" s="5">
        <f>'Vulnerability Detection - LLAMA'!I14/'Vulnerability Detection - LLAMA'!B38*100</f>
        <v>61.585365853658537</v>
      </c>
      <c r="G34" s="1" t="s">
        <v>54</v>
      </c>
      <c r="H34" s="1">
        <v>0.5</v>
      </c>
      <c r="I34" s="3">
        <f t="shared" ref="I34:L36" si="1">I33+I10</f>
        <v>0</v>
      </c>
      <c r="J34" s="3">
        <f t="shared" si="1"/>
        <v>0</v>
      </c>
      <c r="K34" s="3">
        <f t="shared" si="1"/>
        <v>0</v>
      </c>
      <c r="L34" s="3">
        <f t="shared" si="1"/>
        <v>0</v>
      </c>
    </row>
    <row r="35" spans="2:12">
      <c r="B35" s="1" t="s">
        <v>45</v>
      </c>
      <c r="C35" s="1" t="s">
        <v>57</v>
      </c>
      <c r="D35" s="5">
        <f>'Vulnerability Detection - LLAMA'!B16/'Vulnerability Detection - LLAMA'!B38*100</f>
        <v>32.31707317073171</v>
      </c>
      <c r="E35" s="5">
        <f>'Vulnerability Detection - LLAMA'!F16/'Vulnerability Detection - LLAMA'!B38*100</f>
        <v>46.646341463414636</v>
      </c>
      <c r="G35" s="1" t="s">
        <v>54</v>
      </c>
      <c r="H35" s="1">
        <v>1</v>
      </c>
      <c r="I35" s="3">
        <f t="shared" si="1"/>
        <v>0</v>
      </c>
      <c r="J35" s="3">
        <f t="shared" si="1"/>
        <v>0</v>
      </c>
      <c r="K35" s="3">
        <f t="shared" si="1"/>
        <v>0</v>
      </c>
      <c r="L35" s="3">
        <f t="shared" si="1"/>
        <v>0</v>
      </c>
    </row>
    <row r="36" spans="2:12">
      <c r="B36" s="1" t="s">
        <v>45</v>
      </c>
      <c r="C36" s="1" t="s">
        <v>58</v>
      </c>
      <c r="D36" s="5">
        <f>'Vulnerability Detection - LLAMA'!C16/'Vulnerability Detection - LLAMA'!B38*100</f>
        <v>42.378048780487802</v>
      </c>
      <c r="E36" s="5">
        <f>'Vulnerability Detection - LLAMA'!G16/'Vulnerability Detection - LLAMA'!B38*100</f>
        <v>42.68292682926829</v>
      </c>
      <c r="G36" s="1" t="s">
        <v>54</v>
      </c>
      <c r="H36" s="1">
        <v>1.5</v>
      </c>
      <c r="I36" s="3">
        <f t="shared" si="1"/>
        <v>0</v>
      </c>
      <c r="J36" s="3">
        <f t="shared" si="1"/>
        <v>0</v>
      </c>
      <c r="K36" s="3">
        <f t="shared" si="1"/>
        <v>0</v>
      </c>
      <c r="L36" s="3">
        <f t="shared" si="1"/>
        <v>0</v>
      </c>
    </row>
    <row r="37" spans="2:12">
      <c r="B37" s="1" t="s">
        <v>45</v>
      </c>
      <c r="C37" s="1" t="s">
        <v>59</v>
      </c>
      <c r="D37" s="5">
        <f>'Vulnerability Detection - LLAMA'!D16/'Vulnerability Detection - LLAMA'!B38*100</f>
        <v>47.865853658536587</v>
      </c>
      <c r="E37" s="5">
        <f>'Vulnerability Detection - LLAMA'!H16/'Vulnerability Detection - LLAMA'!B38*100</f>
        <v>52.743902439024396</v>
      </c>
      <c r="G37" s="9" t="s">
        <v>63</v>
      </c>
      <c r="H37" s="9"/>
      <c r="I37" s="9"/>
      <c r="J37" s="9"/>
      <c r="K37" s="9"/>
      <c r="L37" s="9"/>
    </row>
    <row r="38" spans="2:12">
      <c r="B38" s="1" t="s">
        <v>45</v>
      </c>
      <c r="C38" s="1" t="s">
        <v>50</v>
      </c>
      <c r="D38" s="5">
        <f>'Vulnerability Detection - LLAMA'!E16/'Vulnerability Detection - LLAMA'!B38*100</f>
        <v>35.975609756097562</v>
      </c>
      <c r="E38" s="5">
        <f>'Vulnerability Detection - LLAMA'!I16/'Vulnerability Detection - LLAMA'!B38*100</f>
        <v>48.170731707317074</v>
      </c>
      <c r="G38" s="1" t="s">
        <v>41</v>
      </c>
      <c r="H38" s="1" t="s">
        <v>65</v>
      </c>
      <c r="I38" s="1" t="s">
        <v>47</v>
      </c>
      <c r="J38" s="1" t="s">
        <v>48</v>
      </c>
      <c r="K38" s="1" t="s">
        <v>49</v>
      </c>
      <c r="L38" s="1" t="s">
        <v>50</v>
      </c>
    </row>
    <row r="39" spans="2:12">
      <c r="G39" s="1" t="s">
        <v>55</v>
      </c>
      <c r="H39" s="1">
        <v>0</v>
      </c>
      <c r="I39" s="3">
        <f>I15</f>
        <v>0</v>
      </c>
      <c r="J39" s="3">
        <f>J15</f>
        <v>0</v>
      </c>
      <c r="K39" s="3">
        <f>K15</f>
        <v>0</v>
      </c>
      <c r="L39" s="3">
        <f>L15</f>
        <v>0</v>
      </c>
    </row>
    <row r="40" spans="2:12">
      <c r="B40" s="3" t="s">
        <v>68</v>
      </c>
      <c r="C40" s="1" t="s">
        <v>57</v>
      </c>
      <c r="D40" s="3">
        <v>0.2</v>
      </c>
      <c r="E40" s="3">
        <v>0</v>
      </c>
      <c r="G40" s="1" t="s">
        <v>55</v>
      </c>
      <c r="H40" s="1">
        <v>0.5</v>
      </c>
      <c r="I40" s="3">
        <f t="shared" ref="I40:L42" si="2">I39+I16</f>
        <v>2</v>
      </c>
      <c r="J40" s="3">
        <f t="shared" si="2"/>
        <v>2</v>
      </c>
      <c r="K40" s="3">
        <f t="shared" si="2"/>
        <v>2</v>
      </c>
      <c r="L40" s="3">
        <f t="shared" si="2"/>
        <v>2</v>
      </c>
    </row>
    <row r="41" spans="2:12">
      <c r="B41" s="3" t="s">
        <v>69</v>
      </c>
      <c r="C41" s="1" t="s">
        <v>57</v>
      </c>
      <c r="D41" s="3">
        <v>0.57099999999999995</v>
      </c>
      <c r="E41" s="3">
        <v>0.56699999999999995</v>
      </c>
      <c r="G41" s="1" t="s">
        <v>55</v>
      </c>
      <c r="H41" s="1">
        <v>1</v>
      </c>
      <c r="I41" s="3">
        <f t="shared" si="2"/>
        <v>2</v>
      </c>
      <c r="J41" s="3">
        <f t="shared" si="2"/>
        <v>2</v>
      </c>
      <c r="K41" s="3">
        <f t="shared" si="2"/>
        <v>2</v>
      </c>
      <c r="L41" s="3">
        <f t="shared" si="2"/>
        <v>2</v>
      </c>
    </row>
    <row r="42" spans="2:12">
      <c r="B42" s="3" t="s">
        <v>70</v>
      </c>
      <c r="C42" s="1" t="s">
        <v>57</v>
      </c>
      <c r="D42" s="3">
        <v>0.27</v>
      </c>
      <c r="E42" s="3">
        <v>0.27</v>
      </c>
      <c r="G42" s="1" t="s">
        <v>55</v>
      </c>
      <c r="H42" s="1">
        <v>1.5</v>
      </c>
      <c r="I42" s="3">
        <f t="shared" si="2"/>
        <v>2</v>
      </c>
      <c r="J42" s="3">
        <f t="shared" si="2"/>
        <v>2</v>
      </c>
      <c r="K42" s="3">
        <f t="shared" si="2"/>
        <v>2</v>
      </c>
      <c r="L42" s="3">
        <f t="shared" si="2"/>
        <v>2</v>
      </c>
    </row>
    <row r="43" spans="2:12">
      <c r="B43" s="3" t="s">
        <v>71</v>
      </c>
      <c r="C43" s="1" t="s">
        <v>57</v>
      </c>
      <c r="D43" s="3">
        <v>0.23799999999999999</v>
      </c>
      <c r="E43" s="3">
        <v>0.34499999999999997</v>
      </c>
      <c r="G43" s="9" t="s">
        <v>63</v>
      </c>
      <c r="H43" s="9"/>
      <c r="I43" s="9"/>
      <c r="J43" s="9"/>
      <c r="K43" s="9"/>
      <c r="L43" s="9"/>
    </row>
    <row r="44" spans="2:12">
      <c r="B44" s="3" t="s">
        <v>72</v>
      </c>
      <c r="C44" s="1" t="s">
        <v>57</v>
      </c>
      <c r="D44" s="3">
        <v>0.154</v>
      </c>
      <c r="E44" s="3">
        <v>0</v>
      </c>
      <c r="G44" s="1" t="s">
        <v>41</v>
      </c>
      <c r="H44" s="1" t="s">
        <v>65</v>
      </c>
      <c r="I44" s="1" t="s">
        <v>47</v>
      </c>
      <c r="J44" s="1" t="s">
        <v>48</v>
      </c>
      <c r="K44" s="1" t="s">
        <v>49</v>
      </c>
      <c r="L44" s="1" t="s">
        <v>50</v>
      </c>
    </row>
    <row r="45" spans="2:12">
      <c r="B45" s="3" t="s">
        <v>73</v>
      </c>
      <c r="C45" s="1" t="s">
        <v>57</v>
      </c>
      <c r="D45" s="3">
        <v>0.26300000000000001</v>
      </c>
      <c r="E45" s="3">
        <v>0.71299999999999997</v>
      </c>
      <c r="G45" s="1" t="s">
        <v>56</v>
      </c>
      <c r="H45" s="1">
        <v>0</v>
      </c>
      <c r="I45" s="3">
        <f>I21</f>
        <v>4</v>
      </c>
      <c r="J45" s="3">
        <f>J21</f>
        <v>12</v>
      </c>
      <c r="K45" s="3">
        <f>K21</f>
        <v>4</v>
      </c>
      <c r="L45" s="3">
        <f>L21</f>
        <v>11</v>
      </c>
    </row>
    <row r="46" spans="2:12">
      <c r="B46" s="3" t="s">
        <v>74</v>
      </c>
      <c r="C46" s="1" t="s">
        <v>57</v>
      </c>
      <c r="D46" s="3">
        <v>0.30299999999999999</v>
      </c>
      <c r="E46" s="3">
        <v>0.26700000000000002</v>
      </c>
      <c r="G46" s="1" t="s">
        <v>56</v>
      </c>
      <c r="H46" s="1">
        <v>0.5</v>
      </c>
      <c r="I46" s="3">
        <f t="shared" ref="I46:L48" si="3">I45+I22</f>
        <v>13</v>
      </c>
      <c r="J46" s="3">
        <f t="shared" si="3"/>
        <v>12</v>
      </c>
      <c r="K46" s="3">
        <f t="shared" si="3"/>
        <v>13</v>
      </c>
      <c r="L46" s="3">
        <f t="shared" si="3"/>
        <v>13</v>
      </c>
    </row>
    <row r="47" spans="2:12">
      <c r="B47" s="3" t="s">
        <v>75</v>
      </c>
      <c r="C47" s="1" t="s">
        <v>57</v>
      </c>
      <c r="D47" s="3">
        <v>0.68899999999999995</v>
      </c>
      <c r="E47" s="3">
        <v>0.222</v>
      </c>
      <c r="G47" s="1" t="s">
        <v>56</v>
      </c>
      <c r="H47" s="1">
        <v>1</v>
      </c>
      <c r="I47" s="3">
        <f t="shared" si="3"/>
        <v>23</v>
      </c>
      <c r="J47" s="3">
        <f t="shared" si="3"/>
        <v>15</v>
      </c>
      <c r="K47" s="3">
        <f t="shared" si="3"/>
        <v>20</v>
      </c>
      <c r="L47" s="3">
        <f t="shared" si="3"/>
        <v>19</v>
      </c>
    </row>
    <row r="48" spans="2:12">
      <c r="B48" s="3" t="s">
        <v>76</v>
      </c>
      <c r="C48" s="1" t="s">
        <v>57</v>
      </c>
      <c r="D48" s="3">
        <v>0.17399999999999999</v>
      </c>
      <c r="E48" s="3">
        <v>0</v>
      </c>
      <c r="G48" s="1" t="s">
        <v>56</v>
      </c>
      <c r="H48" s="1">
        <v>1.5</v>
      </c>
      <c r="I48" s="3">
        <f t="shared" si="3"/>
        <v>23</v>
      </c>
      <c r="J48" s="3">
        <f t="shared" si="3"/>
        <v>31</v>
      </c>
      <c r="K48" s="3">
        <f t="shared" si="3"/>
        <v>28</v>
      </c>
      <c r="L48" s="3">
        <f t="shared" si="3"/>
        <v>31</v>
      </c>
    </row>
    <row r="49" spans="2:12">
      <c r="B49" s="3" t="s">
        <v>77</v>
      </c>
      <c r="C49" s="1" t="s">
        <v>57</v>
      </c>
      <c r="D49" s="3">
        <v>0.36099999999999999</v>
      </c>
      <c r="E49" s="3">
        <v>0.63100000000000001</v>
      </c>
      <c r="G49" s="9" t="s">
        <v>61</v>
      </c>
      <c r="H49" s="9"/>
      <c r="I49" s="9"/>
      <c r="J49" s="9"/>
      <c r="K49" s="9"/>
      <c r="L49" s="9"/>
    </row>
    <row r="50" spans="2:12">
      <c r="B50" s="3" t="s">
        <v>78</v>
      </c>
      <c r="C50" s="1" t="s">
        <v>57</v>
      </c>
      <c r="D50" s="3">
        <v>0.28599999999999998</v>
      </c>
      <c r="E50" s="3">
        <v>0.26800000000000002</v>
      </c>
      <c r="G50" s="1" t="s">
        <v>41</v>
      </c>
      <c r="H50" s="1" t="s">
        <v>46</v>
      </c>
      <c r="I50" s="1" t="s">
        <v>47</v>
      </c>
      <c r="J50" s="1" t="s">
        <v>48</v>
      </c>
      <c r="K50" s="1" t="s">
        <v>49</v>
      </c>
      <c r="L50" s="1" t="s">
        <v>50</v>
      </c>
    </row>
    <row r="51" spans="2:12">
      <c r="B51" s="3" t="s">
        <v>79</v>
      </c>
      <c r="C51" s="1" t="s">
        <v>57</v>
      </c>
      <c r="D51" s="3">
        <v>0.35399999999999998</v>
      </c>
      <c r="E51" s="3">
        <v>0.27</v>
      </c>
      <c r="G51" s="1" t="s">
        <v>53</v>
      </c>
      <c r="H51" s="1">
        <v>0</v>
      </c>
      <c r="I51" s="3">
        <f>'Vulnerability Detection - LLAMA'!F19</f>
        <v>19</v>
      </c>
      <c r="J51" s="3">
        <f>'Vulnerability Detection - LLAMA'!G19</f>
        <v>16</v>
      </c>
      <c r="K51" s="3">
        <f>'Vulnerability Detection - LLAMA'!H19</f>
        <v>28</v>
      </c>
      <c r="L51" s="3">
        <f>'Vulnerability Detection - LLAMA'!I19</f>
        <v>37</v>
      </c>
    </row>
    <row r="52" spans="2:12">
      <c r="C52" s="1"/>
      <c r="G52" s="1" t="s">
        <v>53</v>
      </c>
      <c r="H52" s="1">
        <v>0.5</v>
      </c>
      <c r="I52" s="3">
        <f>'Vulnerability Detection - LLAMA'!F20</f>
        <v>37</v>
      </c>
      <c r="J52" s="3">
        <f>'Vulnerability Detection - LLAMA'!G20</f>
        <v>29</v>
      </c>
      <c r="K52" s="3">
        <f>'Vulnerability Detection - LLAMA'!H20</f>
        <v>48</v>
      </c>
      <c r="L52" s="3">
        <f>'Vulnerability Detection - LLAMA'!I20</f>
        <v>53</v>
      </c>
    </row>
    <row r="53" spans="2:12">
      <c r="B53" s="3" t="s">
        <v>68</v>
      </c>
      <c r="C53" s="1" t="s">
        <v>58</v>
      </c>
      <c r="D53" s="3">
        <v>1</v>
      </c>
      <c r="E53" s="3">
        <v>0</v>
      </c>
      <c r="G53" s="1" t="s">
        <v>53</v>
      </c>
      <c r="H53" s="1">
        <v>1</v>
      </c>
      <c r="I53" s="3">
        <f>'Vulnerability Detection - LLAMA'!F21</f>
        <v>70</v>
      </c>
      <c r="J53" s="3">
        <f>'Vulnerability Detection - LLAMA'!G21</f>
        <v>61</v>
      </c>
      <c r="K53" s="3">
        <f>'Vulnerability Detection - LLAMA'!H21</f>
        <v>57</v>
      </c>
      <c r="L53" s="3">
        <f>'Vulnerability Detection - LLAMA'!I21</f>
        <v>45</v>
      </c>
    </row>
    <row r="54" spans="2:12">
      <c r="B54" s="3" t="s">
        <v>69</v>
      </c>
      <c r="C54" s="1" t="s">
        <v>58</v>
      </c>
      <c r="D54" s="3">
        <v>0.60099999999999998</v>
      </c>
      <c r="E54" s="3">
        <v>0.59499999999999997</v>
      </c>
      <c r="G54" s="1" t="s">
        <v>53</v>
      </c>
      <c r="H54" s="1">
        <v>1.5</v>
      </c>
      <c r="I54" s="3">
        <f>'Vulnerability Detection - LLAMA'!F22</f>
        <v>57</v>
      </c>
      <c r="J54" s="3">
        <f>'Vulnerability Detection - LLAMA'!G22</f>
        <v>50</v>
      </c>
      <c r="K54" s="3">
        <f>'Vulnerability Detection - LLAMA'!H22</f>
        <v>46</v>
      </c>
      <c r="L54" s="3">
        <f>'Vulnerability Detection - LLAMA'!I22</f>
        <v>58</v>
      </c>
    </row>
    <row r="55" spans="2:12">
      <c r="B55" s="3" t="s">
        <v>70</v>
      </c>
      <c r="C55" s="1" t="s">
        <v>58</v>
      </c>
      <c r="D55" s="3">
        <v>0.28399999999999997</v>
      </c>
      <c r="E55" s="3">
        <v>0.18099999999999999</v>
      </c>
      <c r="G55" s="9" t="s">
        <v>61</v>
      </c>
      <c r="H55" s="9"/>
      <c r="I55" s="9"/>
      <c r="J55" s="9"/>
      <c r="K55" s="9"/>
      <c r="L55" s="9"/>
    </row>
    <row r="56" spans="2:12">
      <c r="B56" s="3" t="s">
        <v>71</v>
      </c>
      <c r="C56" s="1" t="s">
        <v>58</v>
      </c>
      <c r="D56" s="3">
        <v>0.26300000000000001</v>
      </c>
      <c r="E56" s="3">
        <v>0.17299999999999999</v>
      </c>
      <c r="G56" s="1" t="s">
        <v>41</v>
      </c>
      <c r="H56" s="1" t="s">
        <v>46</v>
      </c>
      <c r="I56" s="1" t="s">
        <v>47</v>
      </c>
      <c r="J56" s="1" t="s">
        <v>48</v>
      </c>
      <c r="K56" s="1" t="s">
        <v>49</v>
      </c>
      <c r="L56" s="1" t="s">
        <v>50</v>
      </c>
    </row>
    <row r="57" spans="2:12">
      <c r="B57" s="3" t="s">
        <v>72</v>
      </c>
      <c r="C57" s="1" t="s">
        <v>58</v>
      </c>
      <c r="D57" s="3">
        <v>0.154</v>
      </c>
      <c r="E57" s="3">
        <v>0</v>
      </c>
      <c r="G57" s="1" t="s">
        <v>54</v>
      </c>
      <c r="H57" s="1">
        <v>0</v>
      </c>
      <c r="I57" s="3">
        <f>'Vulnerability Detection - LLAMA'!F23</f>
        <v>7</v>
      </c>
      <c r="J57" s="3">
        <f>'Vulnerability Detection - LLAMA'!G23</f>
        <v>8</v>
      </c>
      <c r="K57" s="3">
        <f>'Vulnerability Detection - LLAMA'!H23</f>
        <v>14</v>
      </c>
      <c r="L57" s="3">
        <f>'Vulnerability Detection - LLAMA'!I23</f>
        <v>16</v>
      </c>
    </row>
    <row r="58" spans="2:12">
      <c r="B58" s="3" t="s">
        <v>73</v>
      </c>
      <c r="C58" s="1" t="s">
        <v>58</v>
      </c>
      <c r="D58" s="3">
        <v>0.51500000000000001</v>
      </c>
      <c r="E58" s="3">
        <v>0.52700000000000002</v>
      </c>
      <c r="G58" s="1" t="s">
        <v>54</v>
      </c>
      <c r="H58" s="1">
        <v>0.5</v>
      </c>
      <c r="I58" s="3">
        <f>'Vulnerability Detection - LLAMA'!F24</f>
        <v>7</v>
      </c>
      <c r="J58" s="3">
        <f>'Vulnerability Detection - LLAMA'!G24</f>
        <v>7</v>
      </c>
      <c r="K58" s="3">
        <f>'Vulnerability Detection - LLAMA'!H24</f>
        <v>10</v>
      </c>
      <c r="L58" s="3">
        <f>'Vulnerability Detection - LLAMA'!I24</f>
        <v>19</v>
      </c>
    </row>
    <row r="59" spans="2:12">
      <c r="B59" s="3" t="s">
        <v>74</v>
      </c>
      <c r="C59" s="1" t="s">
        <v>58</v>
      </c>
      <c r="D59" s="3">
        <v>0.21099999999999999</v>
      </c>
      <c r="E59" s="3">
        <v>0.21099999999999999</v>
      </c>
      <c r="G59" s="1" t="s">
        <v>54</v>
      </c>
      <c r="H59" s="1">
        <v>1</v>
      </c>
      <c r="I59" s="3">
        <f>'Vulnerability Detection - LLAMA'!F25</f>
        <v>28</v>
      </c>
      <c r="J59" s="3">
        <f>'Vulnerability Detection - LLAMA'!G25</f>
        <v>31</v>
      </c>
      <c r="K59" s="3">
        <f>'Vulnerability Detection - LLAMA'!H25</f>
        <v>24</v>
      </c>
      <c r="L59" s="3">
        <f>'Vulnerability Detection - LLAMA'!I25</f>
        <v>15</v>
      </c>
    </row>
    <row r="60" spans="2:12">
      <c r="B60" s="3" t="s">
        <v>75</v>
      </c>
      <c r="C60" s="1" t="s">
        <v>58</v>
      </c>
      <c r="D60" s="3">
        <v>0.66700000000000004</v>
      </c>
      <c r="E60" s="3">
        <v>0.28899999999999998</v>
      </c>
      <c r="G60" s="1" t="s">
        <v>54</v>
      </c>
      <c r="H60" s="1">
        <v>1.5</v>
      </c>
      <c r="I60" s="3">
        <f>'Vulnerability Detection - LLAMA'!F26</f>
        <v>22</v>
      </c>
      <c r="J60" s="3">
        <f>'Vulnerability Detection - LLAMA'!G26</f>
        <v>14</v>
      </c>
      <c r="K60" s="3">
        <f>'Vulnerability Detection - LLAMA'!H26</f>
        <v>23</v>
      </c>
      <c r="L60" s="3">
        <f>'Vulnerability Detection - LLAMA'!I26</f>
        <v>31</v>
      </c>
    </row>
    <row r="61" spans="2:12">
      <c r="B61" s="3" t="s">
        <v>76</v>
      </c>
      <c r="C61" s="1" t="s">
        <v>58</v>
      </c>
      <c r="D61" s="3">
        <v>0.26700000000000002</v>
      </c>
      <c r="E61" s="3">
        <v>0</v>
      </c>
      <c r="G61" s="9" t="s">
        <v>61</v>
      </c>
      <c r="H61" s="9"/>
      <c r="I61" s="9"/>
      <c r="J61" s="9"/>
      <c r="K61" s="9"/>
      <c r="L61" s="9"/>
    </row>
    <row r="62" spans="2:12">
      <c r="B62" s="3" t="s">
        <v>77</v>
      </c>
      <c r="C62" s="1" t="s">
        <v>58</v>
      </c>
      <c r="D62" s="3">
        <v>0.55500000000000005</v>
      </c>
      <c r="E62" s="3">
        <v>0.55900000000000005</v>
      </c>
      <c r="G62" s="1" t="s">
        <v>41</v>
      </c>
      <c r="H62" s="1" t="s">
        <v>46</v>
      </c>
      <c r="I62" s="1" t="s">
        <v>47</v>
      </c>
      <c r="J62" s="1" t="s">
        <v>48</v>
      </c>
      <c r="K62" s="1" t="s">
        <v>49</v>
      </c>
      <c r="L62" s="1" t="s">
        <v>50</v>
      </c>
    </row>
    <row r="63" spans="2:12">
      <c r="B63" s="3" t="s">
        <v>78</v>
      </c>
      <c r="C63" s="1" t="s">
        <v>58</v>
      </c>
      <c r="D63" s="3">
        <v>0.24199999999999999</v>
      </c>
      <c r="E63" s="3">
        <v>0.19500000000000001</v>
      </c>
      <c r="G63" s="1" t="s">
        <v>55</v>
      </c>
      <c r="H63" s="1">
        <v>0</v>
      </c>
      <c r="I63" s="3">
        <f>'Vulnerability Detection - LLAMA'!F27</f>
        <v>9</v>
      </c>
      <c r="J63" s="3">
        <f>'Vulnerability Detection - LLAMA'!G27</f>
        <v>12</v>
      </c>
      <c r="K63" s="3">
        <f>'Vulnerability Detection - LLAMA'!H27</f>
        <v>14</v>
      </c>
      <c r="L63" s="3">
        <f>'Vulnerability Detection - LLAMA'!I27</f>
        <v>21</v>
      </c>
    </row>
    <row r="64" spans="2:12">
      <c r="B64" s="3" t="s">
        <v>79</v>
      </c>
      <c r="C64" s="1" t="s">
        <v>58</v>
      </c>
      <c r="D64" s="3">
        <v>0.377</v>
      </c>
      <c r="E64" s="3">
        <v>0.217</v>
      </c>
      <c r="G64" s="1" t="s">
        <v>55</v>
      </c>
      <c r="H64" s="1">
        <v>0.5</v>
      </c>
      <c r="I64" s="3">
        <f>'Vulnerability Detection - LLAMA'!F28</f>
        <v>7</v>
      </c>
      <c r="J64" s="3">
        <f>'Vulnerability Detection - LLAMA'!G28</f>
        <v>8</v>
      </c>
      <c r="K64" s="3">
        <f>'Vulnerability Detection - LLAMA'!H28</f>
        <v>14</v>
      </c>
      <c r="L64" s="3">
        <f>'Vulnerability Detection - LLAMA'!I28</f>
        <v>23</v>
      </c>
    </row>
    <row r="65" spans="2:12">
      <c r="G65" s="1" t="s">
        <v>55</v>
      </c>
      <c r="H65" s="1">
        <v>1</v>
      </c>
      <c r="I65" s="3">
        <f>'Vulnerability Detection - LLAMA'!F29</f>
        <v>28</v>
      </c>
      <c r="J65" s="3">
        <f>'Vulnerability Detection - LLAMA'!G29</f>
        <v>32</v>
      </c>
      <c r="K65" s="3">
        <f>'Vulnerability Detection - LLAMA'!H29</f>
        <v>29</v>
      </c>
      <c r="L65" s="3">
        <f>'Vulnerability Detection - LLAMA'!I29</f>
        <v>15</v>
      </c>
    </row>
    <row r="66" spans="2:12">
      <c r="B66" s="3" t="s">
        <v>68</v>
      </c>
      <c r="C66" s="1" t="s">
        <v>59</v>
      </c>
      <c r="D66" s="3">
        <v>0</v>
      </c>
      <c r="E66" s="3">
        <v>0</v>
      </c>
      <c r="G66" s="1" t="s">
        <v>55</v>
      </c>
      <c r="H66" s="1">
        <v>1.5</v>
      </c>
      <c r="I66" s="3">
        <f>'Vulnerability Detection - LLAMA'!F30</f>
        <v>25</v>
      </c>
      <c r="J66" s="3">
        <f>'Vulnerability Detection - LLAMA'!G30</f>
        <v>16</v>
      </c>
      <c r="K66" s="3">
        <f>'Vulnerability Detection - LLAMA'!H30</f>
        <v>24</v>
      </c>
      <c r="L66" s="3">
        <f>'Vulnerability Detection - LLAMA'!I30</f>
        <v>33</v>
      </c>
    </row>
    <row r="67" spans="2:12">
      <c r="B67" s="3" t="s">
        <v>69</v>
      </c>
      <c r="C67" s="1" t="s">
        <v>59</v>
      </c>
      <c r="D67" s="3">
        <v>0.59899999999999998</v>
      </c>
      <c r="E67" s="3">
        <v>0.59699999999999998</v>
      </c>
      <c r="G67" s="9" t="s">
        <v>61</v>
      </c>
      <c r="H67" s="9"/>
      <c r="I67" s="9"/>
      <c r="J67" s="9"/>
      <c r="K67" s="9"/>
      <c r="L67" s="9"/>
    </row>
    <row r="68" spans="2:12">
      <c r="B68" s="3" t="s">
        <v>70</v>
      </c>
      <c r="C68" s="1" t="s">
        <v>59</v>
      </c>
      <c r="D68" s="3">
        <v>0.29799999999999999</v>
      </c>
      <c r="E68" s="3">
        <v>0.26</v>
      </c>
      <c r="G68" s="1" t="s">
        <v>41</v>
      </c>
      <c r="H68" s="1" t="s">
        <v>46</v>
      </c>
      <c r="I68" s="1" t="s">
        <v>47</v>
      </c>
      <c r="J68" s="1" t="s">
        <v>48</v>
      </c>
      <c r="K68" s="1" t="s">
        <v>49</v>
      </c>
      <c r="L68" s="1" t="s">
        <v>50</v>
      </c>
    </row>
    <row r="69" spans="2:12">
      <c r="B69" s="3" t="s">
        <v>71</v>
      </c>
      <c r="C69" s="1" t="s">
        <v>59</v>
      </c>
      <c r="D69" s="3">
        <v>0.34100000000000003</v>
      </c>
      <c r="E69" s="3">
        <v>0.2</v>
      </c>
      <c r="G69" s="1" t="s">
        <v>56</v>
      </c>
      <c r="H69" s="1">
        <v>0</v>
      </c>
      <c r="I69" s="3">
        <f>'Vulnerability Detection - LLAMA'!F31</f>
        <v>7</v>
      </c>
      <c r="J69" s="3">
        <f>'Vulnerability Detection - LLAMA'!G31</f>
        <v>8</v>
      </c>
      <c r="K69" s="3">
        <f>'Vulnerability Detection - LLAMA'!H31</f>
        <v>14</v>
      </c>
      <c r="L69" s="3">
        <f>'Vulnerability Detection - LLAMA'!I31</f>
        <v>16</v>
      </c>
    </row>
    <row r="70" spans="2:12">
      <c r="B70" s="3" t="s">
        <v>72</v>
      </c>
      <c r="C70" s="1" t="s">
        <v>59</v>
      </c>
      <c r="D70" s="3">
        <v>0</v>
      </c>
      <c r="E70" s="3">
        <v>0</v>
      </c>
      <c r="G70" s="1" t="s">
        <v>56</v>
      </c>
      <c r="H70" s="1">
        <v>0.5</v>
      </c>
      <c r="I70" s="3">
        <f>'Vulnerability Detection - LLAMA'!F32</f>
        <v>7</v>
      </c>
      <c r="J70" s="3">
        <f>'Vulnerability Detection - LLAMA'!G32</f>
        <v>7</v>
      </c>
      <c r="K70" s="3">
        <f>'Vulnerability Detection - LLAMA'!H32</f>
        <v>10</v>
      </c>
      <c r="L70" s="3">
        <f>'Vulnerability Detection - LLAMA'!I32</f>
        <v>19</v>
      </c>
    </row>
    <row r="71" spans="2:12">
      <c r="B71" s="3" t="s">
        <v>73</v>
      </c>
      <c r="C71" s="1" t="s">
        <v>59</v>
      </c>
      <c r="D71" s="3">
        <v>0.67100000000000004</v>
      </c>
      <c r="E71" s="3">
        <v>0.629</v>
      </c>
      <c r="G71" s="1" t="s">
        <v>56</v>
      </c>
      <c r="H71" s="1">
        <v>1</v>
      </c>
      <c r="I71" s="3">
        <f>'Vulnerability Detection - LLAMA'!F33</f>
        <v>28</v>
      </c>
      <c r="J71" s="3">
        <f>'Vulnerability Detection - LLAMA'!G33</f>
        <v>31</v>
      </c>
      <c r="K71" s="3">
        <f>'Vulnerability Detection - LLAMA'!H33</f>
        <v>24</v>
      </c>
      <c r="L71" s="3">
        <f>'Vulnerability Detection - LLAMA'!I33</f>
        <v>15</v>
      </c>
    </row>
    <row r="72" spans="2:12">
      <c r="B72" s="3" t="s">
        <v>74</v>
      </c>
      <c r="C72" s="1" t="s">
        <v>59</v>
      </c>
      <c r="D72" s="3">
        <v>0.156</v>
      </c>
      <c r="E72" s="3">
        <v>0.36699999999999999</v>
      </c>
      <c r="G72" s="1" t="s">
        <v>56</v>
      </c>
      <c r="H72" s="1">
        <v>1.5</v>
      </c>
      <c r="I72" s="3">
        <f>'Vulnerability Detection - LLAMA'!F34</f>
        <v>22</v>
      </c>
      <c r="J72" s="3">
        <f>'Vulnerability Detection - LLAMA'!G34</f>
        <v>14</v>
      </c>
      <c r="K72" s="3">
        <f>'Vulnerability Detection - LLAMA'!H34</f>
        <v>23</v>
      </c>
      <c r="L72" s="3">
        <f>'Vulnerability Detection - LLAMA'!I34</f>
        <v>31</v>
      </c>
    </row>
    <row r="73" spans="2:12">
      <c r="B73" s="3" t="s">
        <v>75</v>
      </c>
      <c r="C73" s="1" t="s">
        <v>59</v>
      </c>
      <c r="D73" s="3">
        <v>0.68899999999999995</v>
      </c>
      <c r="E73" s="3">
        <v>0.111</v>
      </c>
      <c r="G73" s="9" t="s">
        <v>66</v>
      </c>
      <c r="H73" s="9"/>
      <c r="I73" s="9"/>
      <c r="J73" s="9"/>
      <c r="K73" s="9"/>
      <c r="L73" s="9"/>
    </row>
    <row r="74" spans="2:12">
      <c r="B74" s="3" t="s">
        <v>76</v>
      </c>
      <c r="C74" s="1" t="s">
        <v>59</v>
      </c>
      <c r="D74" s="3">
        <v>0</v>
      </c>
      <c r="E74" s="3">
        <v>0</v>
      </c>
      <c r="G74" s="1" t="s">
        <v>41</v>
      </c>
      <c r="H74" s="1" t="s">
        <v>65</v>
      </c>
      <c r="I74" s="1" t="s">
        <v>47</v>
      </c>
      <c r="J74" s="1" t="s">
        <v>48</v>
      </c>
      <c r="K74" s="1" t="s">
        <v>49</v>
      </c>
      <c r="L74" s="1" t="s">
        <v>50</v>
      </c>
    </row>
    <row r="75" spans="2:12">
      <c r="B75" s="3" t="s">
        <v>77</v>
      </c>
      <c r="C75" s="1" t="s">
        <v>59</v>
      </c>
      <c r="D75" s="3">
        <v>0.63300000000000001</v>
      </c>
      <c r="E75" s="3">
        <v>0.61199999999999999</v>
      </c>
      <c r="G75" s="1" t="s">
        <v>53</v>
      </c>
      <c r="H75" s="1">
        <v>0</v>
      </c>
      <c r="I75" s="3">
        <f>I51</f>
        <v>19</v>
      </c>
      <c r="J75" s="3">
        <f>J51</f>
        <v>16</v>
      </c>
      <c r="K75" s="3">
        <f>K51</f>
        <v>28</v>
      </c>
      <c r="L75" s="3">
        <f>L51</f>
        <v>37</v>
      </c>
    </row>
    <row r="76" spans="2:12">
      <c r="B76" s="3" t="s">
        <v>78</v>
      </c>
      <c r="C76" s="1" t="s">
        <v>59</v>
      </c>
      <c r="D76" s="3">
        <v>0.20399999999999999</v>
      </c>
      <c r="E76" s="3">
        <v>0.30399999999999999</v>
      </c>
      <c r="G76" s="1" t="s">
        <v>53</v>
      </c>
      <c r="H76" s="1">
        <v>0.5</v>
      </c>
      <c r="I76" s="3">
        <f t="shared" ref="I76:L78" si="4">I75+I52</f>
        <v>56</v>
      </c>
      <c r="J76" s="3">
        <f t="shared" si="4"/>
        <v>45</v>
      </c>
      <c r="K76" s="3">
        <f t="shared" si="4"/>
        <v>76</v>
      </c>
      <c r="L76" s="3">
        <f t="shared" si="4"/>
        <v>90</v>
      </c>
    </row>
    <row r="77" spans="2:12">
      <c r="B77" s="3" t="s">
        <v>79</v>
      </c>
      <c r="C77" s="1" t="s">
        <v>59</v>
      </c>
      <c r="D77" s="3">
        <v>0.45600000000000002</v>
      </c>
      <c r="E77" s="3">
        <v>0.14299999999999999</v>
      </c>
      <c r="G77" s="1" t="s">
        <v>53</v>
      </c>
      <c r="H77" s="1">
        <v>1</v>
      </c>
      <c r="I77" s="3">
        <f t="shared" si="4"/>
        <v>126</v>
      </c>
      <c r="J77" s="3">
        <f t="shared" si="4"/>
        <v>106</v>
      </c>
      <c r="K77" s="3">
        <f t="shared" si="4"/>
        <v>133</v>
      </c>
      <c r="L77" s="3">
        <f t="shared" si="4"/>
        <v>135</v>
      </c>
    </row>
    <row r="78" spans="2:12">
      <c r="G78" s="1" t="s">
        <v>53</v>
      </c>
      <c r="H78" s="1">
        <v>1.5</v>
      </c>
      <c r="I78" s="3">
        <f t="shared" si="4"/>
        <v>183</v>
      </c>
      <c r="J78" s="3">
        <f t="shared" si="4"/>
        <v>156</v>
      </c>
      <c r="K78" s="3">
        <f t="shared" si="4"/>
        <v>179</v>
      </c>
      <c r="L78" s="3">
        <f t="shared" si="4"/>
        <v>193</v>
      </c>
    </row>
    <row r="79" spans="2:12">
      <c r="B79" s="3" t="s">
        <v>68</v>
      </c>
      <c r="C79" s="1" t="s">
        <v>50</v>
      </c>
      <c r="D79" s="3">
        <v>0</v>
      </c>
      <c r="E79" s="3">
        <v>0</v>
      </c>
      <c r="G79" s="9" t="s">
        <v>66</v>
      </c>
      <c r="H79" s="9"/>
      <c r="I79" s="9"/>
      <c r="J79" s="9"/>
      <c r="K79" s="9"/>
      <c r="L79" s="9"/>
    </row>
    <row r="80" spans="2:12">
      <c r="B80" s="3" t="s">
        <v>69</v>
      </c>
      <c r="C80" s="1" t="s">
        <v>50</v>
      </c>
      <c r="D80" s="3">
        <v>0.61499999999999999</v>
      </c>
      <c r="E80" s="3">
        <v>0.59799999999999998</v>
      </c>
      <c r="G80" s="1" t="s">
        <v>41</v>
      </c>
      <c r="H80" s="1" t="s">
        <v>65</v>
      </c>
      <c r="I80" s="1" t="s">
        <v>47</v>
      </c>
      <c r="J80" s="1" t="s">
        <v>48</v>
      </c>
      <c r="K80" s="1" t="s">
        <v>49</v>
      </c>
      <c r="L80" s="1" t="s">
        <v>50</v>
      </c>
    </row>
    <row r="81" spans="2:12">
      <c r="B81" s="3" t="s">
        <v>70</v>
      </c>
      <c r="C81" s="1" t="s">
        <v>50</v>
      </c>
      <c r="D81" s="3">
        <v>0.433</v>
      </c>
      <c r="E81" s="3">
        <v>0.36</v>
      </c>
      <c r="G81" s="1" t="s">
        <v>54</v>
      </c>
      <c r="H81" s="1">
        <v>0</v>
      </c>
      <c r="I81" s="3">
        <f>I57</f>
        <v>7</v>
      </c>
      <c r="J81" s="3">
        <f>J57</f>
        <v>8</v>
      </c>
      <c r="K81" s="3">
        <f>K57</f>
        <v>14</v>
      </c>
      <c r="L81" s="3">
        <f>L57</f>
        <v>16</v>
      </c>
    </row>
    <row r="82" spans="2:12">
      <c r="B82" s="3" t="s">
        <v>71</v>
      </c>
      <c r="C82" s="1" t="s">
        <v>50</v>
      </c>
      <c r="D82" s="3">
        <v>0.217</v>
      </c>
      <c r="E82" s="3">
        <v>0.312</v>
      </c>
      <c r="G82" s="1" t="s">
        <v>54</v>
      </c>
      <c r="H82" s="1">
        <v>0.5</v>
      </c>
      <c r="I82" s="3">
        <f t="shared" ref="I82:L84" si="5">I81+I58</f>
        <v>14</v>
      </c>
      <c r="J82" s="3">
        <f t="shared" si="5"/>
        <v>15</v>
      </c>
      <c r="K82" s="3">
        <f t="shared" si="5"/>
        <v>24</v>
      </c>
      <c r="L82" s="3">
        <f t="shared" si="5"/>
        <v>35</v>
      </c>
    </row>
    <row r="83" spans="2:12">
      <c r="B83" s="3" t="s">
        <v>72</v>
      </c>
      <c r="C83" s="1" t="s">
        <v>50</v>
      </c>
      <c r="D83" s="3">
        <v>0</v>
      </c>
      <c r="E83" s="3">
        <v>0</v>
      </c>
      <c r="G83" s="1" t="s">
        <v>54</v>
      </c>
      <c r="H83" s="1">
        <v>1</v>
      </c>
      <c r="I83" s="3">
        <f t="shared" si="5"/>
        <v>42</v>
      </c>
      <c r="J83" s="3">
        <f t="shared" si="5"/>
        <v>46</v>
      </c>
      <c r="K83" s="3">
        <f t="shared" si="5"/>
        <v>48</v>
      </c>
      <c r="L83" s="3">
        <f t="shared" si="5"/>
        <v>50</v>
      </c>
    </row>
    <row r="84" spans="2:12">
      <c r="B84" s="3" t="s">
        <v>73</v>
      </c>
      <c r="C84" s="1" t="s">
        <v>50</v>
      </c>
      <c r="D84" s="3">
        <v>0.46800000000000003</v>
      </c>
      <c r="E84" s="3">
        <v>0.64100000000000001</v>
      </c>
      <c r="G84" s="1" t="s">
        <v>54</v>
      </c>
      <c r="H84" s="1">
        <v>1.5</v>
      </c>
      <c r="I84" s="3">
        <f t="shared" si="5"/>
        <v>64</v>
      </c>
      <c r="J84" s="3">
        <f t="shared" si="5"/>
        <v>60</v>
      </c>
      <c r="K84" s="3">
        <f t="shared" si="5"/>
        <v>71</v>
      </c>
      <c r="L84" s="3">
        <f t="shared" si="5"/>
        <v>81</v>
      </c>
    </row>
    <row r="85" spans="2:12">
      <c r="B85" s="3" t="s">
        <v>74</v>
      </c>
      <c r="C85" s="1" t="s">
        <v>50</v>
      </c>
      <c r="D85" s="3">
        <v>0.14899999999999999</v>
      </c>
      <c r="E85" s="3">
        <v>0.4</v>
      </c>
      <c r="G85" s="9" t="s">
        <v>66</v>
      </c>
      <c r="H85" s="9"/>
      <c r="I85" s="9"/>
      <c r="J85" s="9"/>
      <c r="K85" s="9"/>
      <c r="L85" s="9"/>
    </row>
    <row r="86" spans="2:12">
      <c r="B86" s="3" t="s">
        <v>75</v>
      </c>
      <c r="C86" s="1" t="s">
        <v>50</v>
      </c>
      <c r="D86" s="3">
        <v>0.78600000000000003</v>
      </c>
      <c r="E86" s="3">
        <v>0.33300000000000002</v>
      </c>
      <c r="G86" s="1" t="s">
        <v>41</v>
      </c>
      <c r="H86" s="1" t="s">
        <v>65</v>
      </c>
      <c r="I86" s="1" t="s">
        <v>47</v>
      </c>
      <c r="J86" s="1" t="s">
        <v>48</v>
      </c>
      <c r="K86" s="1" t="s">
        <v>49</v>
      </c>
      <c r="L86" s="1" t="s">
        <v>50</v>
      </c>
    </row>
    <row r="87" spans="2:12">
      <c r="B87" s="3" t="s">
        <v>76</v>
      </c>
      <c r="C87" s="1" t="s">
        <v>50</v>
      </c>
      <c r="D87" s="3">
        <v>0</v>
      </c>
      <c r="E87" s="3">
        <v>0</v>
      </c>
      <c r="G87" s="1" t="s">
        <v>55</v>
      </c>
      <c r="H87" s="1">
        <v>0</v>
      </c>
      <c r="I87" s="3">
        <f>I63</f>
        <v>9</v>
      </c>
      <c r="J87" s="3">
        <f>J63</f>
        <v>12</v>
      </c>
      <c r="K87" s="3">
        <f>K63</f>
        <v>14</v>
      </c>
      <c r="L87" s="3">
        <f>L63</f>
        <v>21</v>
      </c>
    </row>
    <row r="88" spans="2:12">
      <c r="B88" s="3" t="s">
        <v>77</v>
      </c>
      <c r="C88" s="1" t="s">
        <v>50</v>
      </c>
      <c r="D88" s="3">
        <v>0.53100000000000003</v>
      </c>
      <c r="E88" s="3">
        <v>0.61799999999999999</v>
      </c>
      <c r="G88" s="1" t="s">
        <v>55</v>
      </c>
      <c r="H88" s="1">
        <v>0.5</v>
      </c>
      <c r="I88" s="3">
        <f t="shared" ref="I88:L90" si="6">I87+I64</f>
        <v>16</v>
      </c>
      <c r="J88" s="3">
        <f t="shared" si="6"/>
        <v>20</v>
      </c>
      <c r="K88" s="3">
        <f t="shared" si="6"/>
        <v>28</v>
      </c>
      <c r="L88" s="3">
        <f t="shared" si="6"/>
        <v>44</v>
      </c>
    </row>
    <row r="89" spans="2:12">
      <c r="B89" s="3" t="s">
        <v>78</v>
      </c>
      <c r="C89" s="1" t="s">
        <v>50</v>
      </c>
      <c r="D89" s="3">
        <v>0.222</v>
      </c>
      <c r="E89" s="3">
        <v>0.379</v>
      </c>
      <c r="G89" s="1" t="s">
        <v>55</v>
      </c>
      <c r="H89" s="1">
        <v>1</v>
      </c>
      <c r="I89" s="3">
        <f t="shared" si="6"/>
        <v>44</v>
      </c>
      <c r="J89" s="3">
        <f t="shared" si="6"/>
        <v>52</v>
      </c>
      <c r="K89" s="3">
        <f t="shared" si="6"/>
        <v>57</v>
      </c>
      <c r="L89" s="3">
        <f t="shared" si="6"/>
        <v>59</v>
      </c>
    </row>
    <row r="90" spans="2:12">
      <c r="B90" s="3" t="s">
        <v>79</v>
      </c>
      <c r="C90" s="1" t="s">
        <v>50</v>
      </c>
      <c r="D90" s="3">
        <v>0.34</v>
      </c>
      <c r="E90" s="3">
        <v>0.32300000000000001</v>
      </c>
      <c r="G90" s="1" t="s">
        <v>55</v>
      </c>
      <c r="H90" s="1">
        <v>1.5</v>
      </c>
      <c r="I90" s="3">
        <f t="shared" si="6"/>
        <v>69</v>
      </c>
      <c r="J90" s="3">
        <f t="shared" si="6"/>
        <v>68</v>
      </c>
      <c r="K90" s="3">
        <f t="shared" si="6"/>
        <v>81</v>
      </c>
      <c r="L90" s="3">
        <f t="shared" si="6"/>
        <v>92</v>
      </c>
    </row>
    <row r="91" spans="2:12">
      <c r="G91" s="9" t="s">
        <v>66</v>
      </c>
      <c r="H91" s="9"/>
      <c r="I91" s="9"/>
      <c r="J91" s="9"/>
      <c r="K91" s="9"/>
      <c r="L91" s="9"/>
    </row>
    <row r="92" spans="2:12">
      <c r="G92" s="1" t="s">
        <v>41</v>
      </c>
      <c r="H92" s="1" t="s">
        <v>65</v>
      </c>
      <c r="I92" s="1" t="s">
        <v>47</v>
      </c>
      <c r="J92" s="1" t="s">
        <v>48</v>
      </c>
      <c r="K92" s="1" t="s">
        <v>49</v>
      </c>
      <c r="L92" s="1" t="s">
        <v>50</v>
      </c>
    </row>
    <row r="93" spans="2:12">
      <c r="G93" s="1" t="s">
        <v>56</v>
      </c>
      <c r="H93" s="1">
        <v>0</v>
      </c>
      <c r="I93" s="3">
        <f>I69</f>
        <v>7</v>
      </c>
      <c r="J93" s="3">
        <f>J69</f>
        <v>8</v>
      </c>
      <c r="K93" s="3">
        <f>K69</f>
        <v>14</v>
      </c>
      <c r="L93" s="3">
        <f>L69</f>
        <v>16</v>
      </c>
    </row>
    <row r="94" spans="2:12">
      <c r="G94" s="1" t="s">
        <v>56</v>
      </c>
      <c r="H94" s="1">
        <v>0.5</v>
      </c>
      <c r="I94" s="3">
        <f t="shared" ref="I94:L96" si="7">I93+I70</f>
        <v>14</v>
      </c>
      <c r="J94" s="3">
        <f t="shared" si="7"/>
        <v>15</v>
      </c>
      <c r="K94" s="3">
        <f t="shared" si="7"/>
        <v>24</v>
      </c>
      <c r="L94" s="3">
        <f t="shared" si="7"/>
        <v>35</v>
      </c>
    </row>
    <row r="95" spans="2:12">
      <c r="G95" s="1" t="s">
        <v>56</v>
      </c>
      <c r="H95" s="1">
        <v>1</v>
      </c>
      <c r="I95" s="3">
        <f t="shared" si="7"/>
        <v>42</v>
      </c>
      <c r="J95" s="3">
        <f t="shared" si="7"/>
        <v>46</v>
      </c>
      <c r="K95" s="3">
        <f t="shared" si="7"/>
        <v>48</v>
      </c>
      <c r="L95" s="3">
        <f t="shared" si="7"/>
        <v>50</v>
      </c>
    </row>
    <row r="96" spans="2:12">
      <c r="G96" s="1" t="s">
        <v>56</v>
      </c>
      <c r="H96" s="1">
        <v>1.5</v>
      </c>
      <c r="I96" s="3">
        <f t="shared" si="7"/>
        <v>64</v>
      </c>
      <c r="J96" s="3">
        <f t="shared" si="7"/>
        <v>60</v>
      </c>
      <c r="K96" s="3">
        <f t="shared" si="7"/>
        <v>71</v>
      </c>
      <c r="L96" s="3">
        <f t="shared" si="7"/>
        <v>81</v>
      </c>
    </row>
    <row r="106" spans="2:3">
      <c r="B106" s="3" t="s">
        <v>51</v>
      </c>
      <c r="C106" s="3">
        <v>328</v>
      </c>
    </row>
  </sheetData>
  <mergeCells count="18">
    <mergeCell ref="G19:L19"/>
    <mergeCell ref="C1:E1"/>
    <mergeCell ref="G1:L1"/>
    <mergeCell ref="AA1:AN1"/>
    <mergeCell ref="G7:L7"/>
    <mergeCell ref="G13:L13"/>
    <mergeCell ref="G91:L91"/>
    <mergeCell ref="G25:L25"/>
    <mergeCell ref="G31:L31"/>
    <mergeCell ref="G37:L37"/>
    <mergeCell ref="G43:L43"/>
    <mergeCell ref="G49:L49"/>
    <mergeCell ref="G55:L55"/>
    <mergeCell ref="G61:L61"/>
    <mergeCell ref="G67:L67"/>
    <mergeCell ref="G73:L73"/>
    <mergeCell ref="G79:L79"/>
    <mergeCell ref="G85:L85"/>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B9B5A-95E6-7245-96FE-55147E3ED600}">
  <dimension ref="A1:G71"/>
  <sheetViews>
    <sheetView zoomScale="58" workbookViewId="0">
      <selection activeCell="Z66" sqref="Z66"/>
    </sheetView>
  </sheetViews>
  <sheetFormatPr baseColWidth="10" defaultRowHeight="16"/>
  <cols>
    <col min="1" max="1" width="24.33203125" style="3" customWidth="1"/>
    <col min="2" max="2" width="18.6640625" style="3" customWidth="1"/>
    <col min="3" max="3" width="22.33203125" style="3" customWidth="1"/>
    <col min="4" max="4" width="10.83203125" style="3"/>
    <col min="5" max="5" width="26.83203125" style="3" customWidth="1"/>
    <col min="6" max="6" width="31.83203125" style="3" customWidth="1"/>
    <col min="7" max="7" width="2.33203125" style="3" customWidth="1"/>
    <col min="8" max="16384" width="10.83203125" style="3"/>
  </cols>
  <sheetData>
    <row r="1" spans="1:7">
      <c r="A1" s="10" t="s">
        <v>120</v>
      </c>
      <c r="B1" s="10"/>
      <c r="C1" s="10"/>
      <c r="D1" s="10"/>
      <c r="E1" s="10"/>
      <c r="F1" s="10"/>
      <c r="G1" s="8"/>
    </row>
    <row r="2" spans="1:7">
      <c r="B2" s="1" t="s">
        <v>114</v>
      </c>
      <c r="C2" s="1"/>
      <c r="E2" s="1" t="s">
        <v>115</v>
      </c>
      <c r="F2" s="1"/>
      <c r="G2" s="8"/>
    </row>
    <row r="3" spans="1:7">
      <c r="A3" s="3" t="s">
        <v>116</v>
      </c>
      <c r="B3" s="3">
        <v>2.61</v>
      </c>
      <c r="C3" s="5"/>
      <c r="D3" s="3" t="s">
        <v>116</v>
      </c>
      <c r="E3" s="3">
        <v>0.65</v>
      </c>
      <c r="F3" s="5"/>
      <c r="G3" s="8"/>
    </row>
    <row r="4" spans="1:7">
      <c r="B4" s="1" t="s">
        <v>114</v>
      </c>
      <c r="C4" s="1"/>
      <c r="E4" s="1" t="s">
        <v>115</v>
      </c>
      <c r="F4" s="1"/>
      <c r="G4" s="8"/>
    </row>
    <row r="5" spans="1:7">
      <c r="A5" s="3" t="s">
        <v>117</v>
      </c>
      <c r="B5" s="3">
        <v>0</v>
      </c>
      <c r="C5" s="5"/>
      <c r="D5" s="3" t="s">
        <v>117</v>
      </c>
      <c r="E5" s="3">
        <v>7.52</v>
      </c>
      <c r="F5" s="5"/>
      <c r="G5" s="8"/>
    </row>
    <row r="6" spans="1:7">
      <c r="B6" s="1" t="s">
        <v>114</v>
      </c>
      <c r="C6" s="1"/>
      <c r="E6" s="1" t="s">
        <v>115</v>
      </c>
      <c r="F6" s="1"/>
      <c r="G6" s="8"/>
    </row>
    <row r="7" spans="1:7">
      <c r="A7" s="3" t="s">
        <v>118</v>
      </c>
      <c r="B7" s="3">
        <v>10.78</v>
      </c>
      <c r="C7" s="5"/>
      <c r="D7" s="3" t="s">
        <v>118</v>
      </c>
      <c r="E7" s="3">
        <v>1.34</v>
      </c>
      <c r="F7" s="5"/>
      <c r="G7" s="8"/>
    </row>
    <row r="8" spans="1:7">
      <c r="G8" s="8"/>
    </row>
    <row r="9" spans="1:7">
      <c r="A9" s="10" t="s">
        <v>121</v>
      </c>
      <c r="B9" s="10"/>
      <c r="C9" s="10"/>
      <c r="D9" s="10"/>
      <c r="E9" s="10"/>
      <c r="F9" s="10"/>
      <c r="G9" s="8"/>
    </row>
    <row r="10" spans="1:7">
      <c r="B10" s="1" t="s">
        <v>114</v>
      </c>
      <c r="C10" s="1"/>
      <c r="E10" s="1" t="s">
        <v>115</v>
      </c>
      <c r="F10" s="1"/>
      <c r="G10" s="8"/>
    </row>
    <row r="11" spans="1:7">
      <c r="A11" s="3" t="s">
        <v>116</v>
      </c>
      <c r="B11" s="3">
        <v>3.91</v>
      </c>
      <c r="C11" s="5"/>
      <c r="D11" s="3" t="s">
        <v>116</v>
      </c>
      <c r="E11" s="3">
        <v>1.32</v>
      </c>
      <c r="F11" s="5"/>
      <c r="G11" s="8"/>
    </row>
    <row r="12" spans="1:7">
      <c r="B12" s="1" t="s">
        <v>114</v>
      </c>
      <c r="C12" s="1"/>
      <c r="E12" s="1" t="s">
        <v>115</v>
      </c>
      <c r="F12" s="1"/>
      <c r="G12" s="8"/>
    </row>
    <row r="13" spans="1:7">
      <c r="A13" s="3" t="s">
        <v>117</v>
      </c>
      <c r="B13" s="3">
        <v>0</v>
      </c>
      <c r="C13" s="5"/>
      <c r="D13" s="3" t="s">
        <v>117</v>
      </c>
      <c r="E13" s="3">
        <v>3.82</v>
      </c>
      <c r="F13" s="5"/>
      <c r="G13" s="8"/>
    </row>
    <row r="14" spans="1:7">
      <c r="B14" s="1" t="s">
        <v>114</v>
      </c>
      <c r="C14" s="1"/>
      <c r="E14" s="1" t="s">
        <v>115</v>
      </c>
      <c r="F14" s="1"/>
      <c r="G14" s="8"/>
    </row>
    <row r="15" spans="1:7">
      <c r="A15" s="3" t="s">
        <v>118</v>
      </c>
      <c r="B15" s="3">
        <v>12.28</v>
      </c>
      <c r="C15" s="5"/>
      <c r="D15" s="3" t="s">
        <v>118</v>
      </c>
      <c r="E15" s="3">
        <v>5.08</v>
      </c>
      <c r="F15" s="5"/>
      <c r="G15" s="8"/>
    </row>
    <row r="16" spans="1:7">
      <c r="G16" s="8"/>
    </row>
    <row r="17" spans="1:7">
      <c r="A17" s="10" t="s">
        <v>122</v>
      </c>
      <c r="B17" s="10"/>
      <c r="C17" s="10"/>
      <c r="D17" s="10"/>
      <c r="E17" s="10"/>
      <c r="F17" s="10"/>
      <c r="G17" s="8"/>
    </row>
    <row r="18" spans="1:7">
      <c r="B18" s="1" t="s">
        <v>114</v>
      </c>
      <c r="C18" s="1"/>
      <c r="E18" s="1" t="s">
        <v>115</v>
      </c>
      <c r="F18" s="1"/>
      <c r="G18" s="8"/>
    </row>
    <row r="19" spans="1:7">
      <c r="A19" s="3" t="s">
        <v>116</v>
      </c>
      <c r="B19" s="3">
        <v>3.39</v>
      </c>
      <c r="C19" s="5"/>
      <c r="D19" s="3" t="s">
        <v>116</v>
      </c>
      <c r="E19" s="3">
        <v>0.65</v>
      </c>
      <c r="F19" s="5"/>
      <c r="G19" s="8"/>
    </row>
    <row r="20" spans="1:7">
      <c r="B20" s="1" t="s">
        <v>114</v>
      </c>
      <c r="C20" s="1"/>
      <c r="E20" s="1" t="s">
        <v>115</v>
      </c>
      <c r="F20" s="1"/>
      <c r="G20" s="8"/>
    </row>
    <row r="21" spans="1:7">
      <c r="A21" s="3" t="s">
        <v>117</v>
      </c>
      <c r="B21" s="3">
        <v>0</v>
      </c>
      <c r="C21" s="5"/>
      <c r="D21" s="3" t="s">
        <v>117</v>
      </c>
      <c r="E21" s="3">
        <v>7.76</v>
      </c>
      <c r="F21" s="5"/>
      <c r="G21" s="8"/>
    </row>
    <row r="22" spans="1:7">
      <c r="B22" s="1" t="s">
        <v>114</v>
      </c>
      <c r="C22" s="1"/>
      <c r="E22" s="1" t="s">
        <v>115</v>
      </c>
      <c r="F22" s="1"/>
      <c r="G22" s="8"/>
    </row>
    <row r="23" spans="1:7">
      <c r="A23" s="3" t="s">
        <v>118</v>
      </c>
      <c r="B23" s="3">
        <v>8.33</v>
      </c>
      <c r="C23" s="5"/>
      <c r="D23" s="3" t="s">
        <v>118</v>
      </c>
      <c r="E23" s="3">
        <v>1.34</v>
      </c>
      <c r="F23" s="5"/>
      <c r="G23" s="8"/>
    </row>
    <row r="24" spans="1:7">
      <c r="G24" s="8"/>
    </row>
    <row r="25" spans="1:7">
      <c r="A25" s="10" t="s">
        <v>123</v>
      </c>
      <c r="B25" s="10"/>
      <c r="C25" s="10"/>
      <c r="D25" s="10"/>
      <c r="E25" s="10"/>
      <c r="F25" s="10"/>
      <c r="G25" s="8"/>
    </row>
    <row r="26" spans="1:7">
      <c r="B26" s="1" t="s">
        <v>114</v>
      </c>
      <c r="C26" s="1"/>
      <c r="E26" s="1" t="s">
        <v>115</v>
      </c>
      <c r="F26" s="1"/>
      <c r="G26" s="8"/>
    </row>
    <row r="27" spans="1:7">
      <c r="A27" s="3" t="s">
        <v>116</v>
      </c>
      <c r="B27" s="3">
        <v>0</v>
      </c>
      <c r="C27" s="5"/>
      <c r="D27" s="3" t="s">
        <v>116</v>
      </c>
      <c r="E27" s="3">
        <v>0.66</v>
      </c>
      <c r="F27" s="5"/>
      <c r="G27" s="8"/>
    </row>
    <row r="28" spans="1:7">
      <c r="B28" s="1" t="s">
        <v>114</v>
      </c>
      <c r="C28" s="1"/>
      <c r="E28" s="1" t="s">
        <v>115</v>
      </c>
      <c r="F28" s="1"/>
      <c r="G28" s="8"/>
    </row>
    <row r="29" spans="1:7">
      <c r="A29" s="3" t="s">
        <v>117</v>
      </c>
      <c r="B29" s="3">
        <v>0</v>
      </c>
      <c r="C29" s="5"/>
      <c r="D29" s="3" t="s">
        <v>117</v>
      </c>
      <c r="E29" s="3">
        <v>6.13</v>
      </c>
      <c r="F29" s="5"/>
      <c r="G29" s="8"/>
    </row>
    <row r="30" spans="1:7">
      <c r="B30" s="1" t="s">
        <v>114</v>
      </c>
      <c r="C30" s="1"/>
      <c r="E30" s="1" t="s">
        <v>115</v>
      </c>
      <c r="F30" s="1"/>
      <c r="G30" s="8"/>
    </row>
    <row r="31" spans="1:7">
      <c r="A31" s="3" t="s">
        <v>118</v>
      </c>
      <c r="B31" s="3">
        <v>10.119999999999999</v>
      </c>
      <c r="C31" s="5"/>
      <c r="D31" s="3" t="s">
        <v>118</v>
      </c>
      <c r="E31" s="3">
        <v>6.06</v>
      </c>
      <c r="F31" s="5"/>
      <c r="G31" s="8"/>
    </row>
    <row r="32" spans="1:7">
      <c r="G32" s="8"/>
    </row>
    <row r="33" spans="1:7">
      <c r="G33" s="8"/>
    </row>
    <row r="34" spans="1:7">
      <c r="A34" s="10" t="s">
        <v>124</v>
      </c>
      <c r="B34" s="10"/>
      <c r="C34" s="10"/>
      <c r="D34" s="10"/>
      <c r="E34" s="10"/>
      <c r="F34" s="10"/>
      <c r="G34" s="8"/>
    </row>
    <row r="35" spans="1:7">
      <c r="B35" s="1" t="s">
        <v>114</v>
      </c>
      <c r="C35" s="1"/>
      <c r="E35" s="1" t="s">
        <v>115</v>
      </c>
      <c r="F35" s="1"/>
      <c r="G35" s="8"/>
    </row>
    <row r="36" spans="1:7">
      <c r="A36" s="3" t="s">
        <v>119</v>
      </c>
      <c r="B36" s="3">
        <v>37.5</v>
      </c>
      <c r="C36" s="5"/>
      <c r="E36" s="3">
        <v>40.85</v>
      </c>
      <c r="F36" s="5"/>
      <c r="G36" s="8"/>
    </row>
    <row r="37" spans="1:7">
      <c r="G37" s="8"/>
    </row>
    <row r="38" spans="1:7">
      <c r="A38" s="10"/>
      <c r="B38" s="10"/>
      <c r="C38" s="10"/>
      <c r="D38" s="10"/>
      <c r="E38" s="10"/>
      <c r="F38" s="10"/>
      <c r="G38" s="8"/>
    </row>
    <row r="39" spans="1:7">
      <c r="B39" s="1"/>
      <c r="C39" s="1"/>
      <c r="E39" s="1"/>
      <c r="F39" s="1"/>
      <c r="G39" s="8"/>
    </row>
    <row r="40" spans="1:7">
      <c r="G40" s="8"/>
    </row>
    <row r="41" spans="1:7">
      <c r="G41" s="8"/>
    </row>
    <row r="42" spans="1:7">
      <c r="A42" s="10"/>
      <c r="B42" s="10"/>
      <c r="C42" s="10"/>
      <c r="D42" s="10"/>
      <c r="E42" s="10"/>
      <c r="F42" s="10"/>
      <c r="G42" s="8"/>
    </row>
    <row r="43" spans="1:7">
      <c r="B43" s="1"/>
      <c r="C43" s="1"/>
      <c r="E43" s="1"/>
      <c r="F43" s="1"/>
      <c r="G43" s="8"/>
    </row>
    <row r="44" spans="1:7">
      <c r="G44" s="8"/>
    </row>
    <row r="45" spans="1:7">
      <c r="G45" s="8"/>
    </row>
    <row r="46" spans="1:7">
      <c r="A46" s="10"/>
      <c r="B46" s="10"/>
      <c r="C46" s="10"/>
      <c r="D46" s="10"/>
      <c r="E46" s="10"/>
      <c r="F46" s="10"/>
      <c r="G46" s="8"/>
    </row>
    <row r="47" spans="1:7">
      <c r="B47" s="1"/>
      <c r="C47" s="1"/>
      <c r="E47" s="1"/>
      <c r="F47" s="1"/>
      <c r="G47" s="8"/>
    </row>
    <row r="48" spans="1:7">
      <c r="G48" s="8"/>
    </row>
    <row r="49" spans="1:7">
      <c r="G49" s="8"/>
    </row>
    <row r="50" spans="1:7">
      <c r="A50" s="10"/>
      <c r="B50" s="10"/>
      <c r="C50" s="10"/>
      <c r="D50" s="10"/>
      <c r="E50" s="10"/>
      <c r="F50" s="10"/>
      <c r="G50" s="8"/>
    </row>
    <row r="51" spans="1:7">
      <c r="B51" s="1"/>
      <c r="C51" s="1"/>
      <c r="E51" s="1"/>
      <c r="F51" s="1"/>
      <c r="G51" s="8"/>
    </row>
    <row r="52" spans="1:7">
      <c r="G52" s="8"/>
    </row>
    <row r="53" spans="1:7">
      <c r="G53" s="8"/>
    </row>
    <row r="54" spans="1:7">
      <c r="G54" s="8"/>
    </row>
    <row r="55" spans="1:7">
      <c r="G55" s="8"/>
    </row>
    <row r="56" spans="1:7">
      <c r="A56" s="10"/>
      <c r="B56" s="10"/>
      <c r="C56" s="10"/>
      <c r="D56" s="10"/>
      <c r="E56" s="10"/>
      <c r="F56" s="10"/>
      <c r="G56" s="8"/>
    </row>
    <row r="57" spans="1:7">
      <c r="B57" s="1"/>
      <c r="C57" s="1"/>
      <c r="E57" s="1"/>
      <c r="F57" s="1"/>
      <c r="G57" s="8"/>
    </row>
    <row r="58" spans="1:7">
      <c r="G58" s="8"/>
    </row>
    <row r="59" spans="1:7">
      <c r="G59" s="8"/>
    </row>
    <row r="60" spans="1:7">
      <c r="A60" s="10"/>
      <c r="B60" s="10"/>
      <c r="C60" s="10"/>
      <c r="D60" s="10"/>
      <c r="E60" s="10"/>
      <c r="F60" s="10"/>
      <c r="G60" s="8"/>
    </row>
    <row r="61" spans="1:7">
      <c r="B61" s="1"/>
      <c r="C61" s="1"/>
      <c r="E61" s="1"/>
      <c r="F61" s="1"/>
      <c r="G61" s="8"/>
    </row>
    <row r="62" spans="1:7">
      <c r="G62" s="8"/>
    </row>
    <row r="63" spans="1:7">
      <c r="G63" s="8"/>
    </row>
    <row r="64" spans="1:7">
      <c r="A64" s="10"/>
      <c r="B64" s="10"/>
      <c r="C64" s="10"/>
      <c r="D64" s="10"/>
      <c r="E64" s="10"/>
      <c r="F64" s="10"/>
      <c r="G64" s="8"/>
    </row>
    <row r="65" spans="1:7">
      <c r="B65" s="1"/>
      <c r="C65" s="1"/>
      <c r="E65" s="1"/>
      <c r="F65" s="1"/>
      <c r="G65" s="8"/>
    </row>
    <row r="66" spans="1:7">
      <c r="G66" s="8"/>
    </row>
    <row r="67" spans="1:7">
      <c r="G67" s="8"/>
    </row>
    <row r="68" spans="1:7">
      <c r="A68" s="10"/>
      <c r="B68" s="10"/>
      <c r="C68" s="10"/>
      <c r="D68" s="10"/>
      <c r="E68" s="10"/>
      <c r="F68" s="10"/>
      <c r="G68" s="8"/>
    </row>
    <row r="69" spans="1:7">
      <c r="B69" s="1"/>
      <c r="C69" s="1"/>
      <c r="E69" s="1"/>
      <c r="F69" s="1"/>
      <c r="G69" s="8"/>
    </row>
    <row r="70" spans="1:7">
      <c r="G70" s="8"/>
    </row>
    <row r="71" spans="1:7">
      <c r="G71" s="8"/>
    </row>
  </sheetData>
  <mergeCells count="13">
    <mergeCell ref="A56:F56"/>
    <mergeCell ref="A60:F60"/>
    <mergeCell ref="A64:F64"/>
    <mergeCell ref="A68:F68"/>
    <mergeCell ref="A38:F38"/>
    <mergeCell ref="A42:F42"/>
    <mergeCell ref="A46:F46"/>
    <mergeCell ref="A50:F50"/>
    <mergeCell ref="A1:F1"/>
    <mergeCell ref="A9:F9"/>
    <mergeCell ref="A17:F17"/>
    <mergeCell ref="A25:F25"/>
    <mergeCell ref="A34:F3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Vulnerability Detection - GPT4o</vt:lpstr>
      <vt:lpstr>Vul. Det. Noise - GPT</vt:lpstr>
      <vt:lpstr>Vulnerability Detection - LLAMA</vt:lpstr>
      <vt:lpstr>Vul. Det. Noise - LLAMA</vt:lpstr>
      <vt:lpstr>GPT4o Plots</vt:lpstr>
      <vt:lpstr>LLAMA Plots</vt:lpstr>
      <vt:lpstr>Compare with baselines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Jalili Torkamani</dc:creator>
  <cp:lastModifiedBy>Mohammad Jalili Torkamani</cp:lastModifiedBy>
  <dcterms:created xsi:type="dcterms:W3CDTF">2025-08-20T20:07:37Z</dcterms:created>
  <dcterms:modified xsi:type="dcterms:W3CDTF">2025-11-10T18:57:21Z</dcterms:modified>
</cp:coreProperties>
</file>