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mjalilitorkamani2/Downloads/"/>
    </mc:Choice>
  </mc:AlternateContent>
  <xr:revisionPtr revIDLastSave="0" documentId="13_ncr:1_{65A29F2B-4449-494D-8163-D8A6F12FBA06}" xr6:coauthVersionLast="47" xr6:coauthVersionMax="47" xr10:uidLastSave="{00000000-0000-0000-0000-000000000000}"/>
  <bookViews>
    <workbookView xWindow="0" yWindow="760" windowWidth="30240" windowHeight="17680" firstSheet="3" activeTab="3" xr2:uid="{00000000-000D-0000-FFFF-FFFF00000000}"/>
  </bookViews>
  <sheets>
    <sheet name="DEPRECATED (500 samples)" sheetId="1" r:id="rId1"/>
    <sheet name="DEPRECATED (entire dataset)" sheetId="2" r:id="rId2"/>
    <sheet name="DEPRECATED (FINAL - 200 samples" sheetId="3" r:id="rId3"/>
    <sheet name="final selections - 500 samples 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9" l="1"/>
  <c r="K22" i="9"/>
  <c r="J22" i="9"/>
  <c r="E22" i="9"/>
  <c r="D22" i="9"/>
  <c r="C22" i="9"/>
  <c r="L21" i="9"/>
  <c r="K21" i="9"/>
  <c r="J21" i="9"/>
  <c r="E21" i="9"/>
  <c r="D21" i="9"/>
  <c r="C21" i="9"/>
  <c r="L20" i="9"/>
  <c r="K20" i="9"/>
  <c r="J20" i="9"/>
  <c r="E20" i="9"/>
  <c r="D20" i="9"/>
  <c r="C20" i="9"/>
  <c r="L19" i="9"/>
  <c r="K19" i="9"/>
  <c r="J19" i="9"/>
  <c r="E19" i="9"/>
  <c r="D19" i="9"/>
  <c r="C19" i="9"/>
  <c r="L16" i="9"/>
  <c r="K16" i="9"/>
  <c r="J16" i="9"/>
  <c r="E16" i="9"/>
  <c r="D16" i="9"/>
  <c r="C16" i="9"/>
  <c r="L15" i="9"/>
  <c r="K15" i="9"/>
  <c r="J15" i="9"/>
  <c r="E15" i="9"/>
  <c r="D15" i="9"/>
  <c r="C15" i="9"/>
  <c r="L14" i="9"/>
  <c r="K14" i="9"/>
  <c r="J14" i="9"/>
  <c r="E14" i="9"/>
  <c r="D14" i="9"/>
  <c r="C14" i="9"/>
  <c r="L13" i="9"/>
  <c r="K13" i="9"/>
  <c r="J13" i="9"/>
  <c r="E13" i="9"/>
  <c r="D13" i="9"/>
  <c r="C13" i="9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<sst xmlns="http://schemas.openxmlformats.org/spreadsheetml/2006/main" count="172" uniqueCount="119">
  <si>
    <t>Labels Equality (%)</t>
  </si>
  <si>
    <t>Scores Equality (%)</t>
  </si>
  <si>
    <t>CWE-E Equality(%)</t>
  </si>
  <si>
    <r>
      <rPr>
        <b/>
        <sz val="10"/>
        <color theme="1"/>
        <rFont val="Arial"/>
      </rPr>
      <t>GT &lt; (</t>
    </r>
    <r>
      <rPr>
        <b/>
        <sz val="10"/>
        <color theme="1"/>
        <rFont val="Arial"/>
      </rPr>
      <t>CWE-E U CWE-Top 5</t>
    </r>
    <r>
      <rPr>
        <b/>
        <sz val="10"/>
        <color theme="1"/>
        <rFont val="Arial"/>
      </rPr>
      <t>) (%)</t>
    </r>
  </si>
  <si>
    <t>Total Accuracy | label (%)</t>
  </si>
  <si>
    <t>Total Accuracy | score (%)</t>
  </si>
  <si>
    <t>Desc.</t>
  </si>
  <si>
    <t>Desc. + Files</t>
  </si>
  <si>
    <t>Desc. + Methods</t>
  </si>
  <si>
    <t>Desc. + Hunks</t>
  </si>
  <si>
    <t>Files</t>
  </si>
  <si>
    <t>Methods</t>
  </si>
  <si>
    <t>Hunks</t>
  </si>
  <si>
    <r>
      <rPr>
        <b/>
        <sz val="10"/>
        <color theme="1"/>
        <rFont val="Arial"/>
      </rPr>
      <t>GT &lt; (</t>
    </r>
    <r>
      <rPr>
        <b/>
        <sz val="10"/>
        <color theme="1"/>
        <rFont val="Arial"/>
      </rPr>
      <t>CWE-E U CWE-Top 5</t>
    </r>
    <r>
      <rPr>
        <b/>
        <sz val="10"/>
        <color theme="1"/>
        <rFont val="Arial"/>
      </rPr>
      <t>) (%)</t>
    </r>
  </si>
  <si>
    <t>Size: 81 out of 200</t>
  </si>
  <si>
    <t>GT &lt; (CWE-Top 5) (%)</t>
  </si>
  <si>
    <t>Total Accuracy | label (%) (GT_EQUAL_TO_E_LABEL)</t>
  </si>
  <si>
    <t>Total Accuracy | label (%) (GT_SUBSET_OF_T_LABEL)</t>
  </si>
  <si>
    <t>Total Accuracy | EQUAL_E_score (%)</t>
  </si>
  <si>
    <t>Total Accuracy | GT_SUBSET_OF_T_score (%)</t>
  </si>
  <si>
    <t>Size: 500 of 1296</t>
  </si>
  <si>
    <t>accuracy_overall_E_EQUAL_LABEL</t>
  </si>
  <si>
    <t>accuracy_overall_E_EQUAL_SCORE</t>
  </si>
  <si>
    <t>accuracy_overall_E_WITHIN_LABEL_RANGE</t>
  </si>
  <si>
    <t>accuracy_overall_T_EQUAL_LABEL</t>
  </si>
  <si>
    <t>accuracy_overall_T_EQUAL_SCORE</t>
  </si>
  <si>
    <t>accuracy_overall_T_WITHIN_LABEL_RANGE</t>
  </si>
  <si>
    <t>accuracy_overall_GT_SUBSET_OF_E_EQUAL_LABEL</t>
  </si>
  <si>
    <t>accuracy_overall_GT_SUBSET_OF_E_EQUAL_SCORE</t>
  </si>
  <si>
    <t>accuracy_overall_GT_SUBSET_OF_E_WITHIN_LABEL_RANGE</t>
  </si>
  <si>
    <t>accuracy_overall_GT_SUBSET_OF_T_EQUAL_LABEL</t>
  </si>
  <si>
    <t>accuracy_overall_GT_SUBSET_OF_T_EQUAL_SCORE</t>
  </si>
  <si>
    <t>accuracy_overall_GT_SUBSET_OF_T_WITHIN_LABEL_RANGE</t>
  </si>
  <si>
    <t>accuracy_overall_GT_SUBSETEQUAL_OF_E_EQUAL_LABEL</t>
  </si>
  <si>
    <t>accuracy_overall_GT_SUBSETEQUAL_OF_E_EQUAL_SCORE</t>
  </si>
  <si>
    <t>accuracy_overall_GT_SUBSETEQUAL_OF_E_WITHIN_LABEL_RANGE</t>
  </si>
  <si>
    <t>accuracy_overall_GT_SUBSETEQUAL_OF_T_EQUAL_LABEL</t>
  </si>
  <si>
    <t>accuracy_overall_GT_SUBSETEQUAL_OF_T_EQUAL_SCORE</t>
  </si>
  <si>
    <t>accuracy_overall_GT_SUBSETEQUAL_OF_T_WITHIN_LABEL_RANGE</t>
  </si>
  <si>
    <t>accuracy_overall_E_SUBSET_OF_GT_EQUAL_LABEL</t>
  </si>
  <si>
    <t>accuracy_overall_E_SUBSET_OF_GT_EQUAL_SCORE</t>
  </si>
  <si>
    <t>accuracy_overall_E_SUBSET_OF_GT_WITHIN_LABEL_RANGE</t>
  </si>
  <si>
    <t>accuracy_overall_E_SUBSETEQUAL_OF_GT_EQUAL_LABEL</t>
  </si>
  <si>
    <t>accuracy_overall_E_SUBSETEQUAL_OF_GT_EQUAL_SCORE</t>
  </si>
  <si>
    <t>accuracy_overall_E_SUBSETEQUAL_OF_GT_WITHIN_LABEL_RANGE</t>
  </si>
  <si>
    <t>accuracy_overall_T_SUBSET_OF_GT_EQUAL_LABEL</t>
  </si>
  <si>
    <t>accuracy_overall_T_SUBSET_OF_GT_EQUAL_SCORE</t>
  </si>
  <si>
    <t>accuracy_overall_T_SUBSET_OF_GT_WITHIN_LABEL_RANGE</t>
  </si>
  <si>
    <t>accuracy_overall_T_SUBSETEQUAL_OF_GT_EQUAL_LABEL</t>
  </si>
  <si>
    <t>accuracy_overall_T_SUBSETEQUAL_OF_GT_EQUAL_SCORE</t>
  </si>
  <si>
    <t>accuracy_overall_T_SUBSETEQUAL_OF_GT_WITHIN_LABEL_RANGE</t>
  </si>
  <si>
    <t>accuracy_identical_CWE_E</t>
  </si>
  <si>
    <t>accuracy_CWE_GT_SUBSET_OF_E</t>
  </si>
  <si>
    <t>accuracy_CWE_E_SUBSET_OF_GT</t>
  </si>
  <si>
    <t>accuracy_CWE_GT_SUBSETEQUAL_OF_E</t>
  </si>
  <si>
    <t>accuracy_CWE_E_SUBSETEQUAL_OF_GT</t>
  </si>
  <si>
    <t>accuracy_identical_CWE_T</t>
  </si>
  <si>
    <t>accuracy_CWE_GT_SUBSET_OF_T</t>
  </si>
  <si>
    <t>accuracy_CWE_T_SUBSET_OF_GT</t>
  </si>
  <si>
    <t>accuracy_CWE_GT_SUBSETEQUAL_OF_T</t>
  </si>
  <si>
    <t>accuracy_CWE_T_SUBSETEQUAL_OF_GT</t>
  </si>
  <si>
    <t>accuracy_empty_CWE_E</t>
  </si>
  <si>
    <t>accuracy_empty_CWE_T</t>
  </si>
  <si>
    <t>accuracy_non_overlapped_CWE_E</t>
  </si>
  <si>
    <t>accuracy_non_overlapped_CWE_T</t>
  </si>
  <si>
    <t>accuracy_overlapped_CWE_E</t>
  </si>
  <si>
    <t>accuracy_overlapped_CWE_T</t>
  </si>
  <si>
    <t>accuracy_identical_severity_label</t>
  </si>
  <si>
    <t>accuracy_severity_score_exact_match</t>
  </si>
  <si>
    <t>accuracy_severity_score_label_range</t>
  </si>
  <si>
    <t>accuracy_severity_score_radius_range</t>
  </si>
  <si>
    <t>accuracy_severity_score_radius_range_0.5</t>
  </si>
  <si>
    <t>accuracy_overall_E_WITHIN_RADIUS_RANGE_0.5</t>
  </si>
  <si>
    <t>accuracy_overall_T_WITHIN_RADIUS_RANGE_0.5</t>
  </si>
  <si>
    <t>accuracy_overall_GT_SUBSET_OF_E_WITHIN_RADIUS_RANGE_0.5</t>
  </si>
  <si>
    <t>accuracy_overall_GT_SUBSETEQUAL_OF_E_WITHIN_RADIUS_RANGE_0.5</t>
  </si>
  <si>
    <t>accuracy_overall_GT_SUBSET_OF_T_WITHIN_RADIUS_RANGE_0.5</t>
  </si>
  <si>
    <t>accuracy_overall_GT_SUBSETEQUAL_OF_T_WITHIN_RADIUS_RANGE_0.5</t>
  </si>
  <si>
    <t>accuracy_overall_E_SUBSET_OF_GT_WITHIN_RADIUS_RANGE_0.5</t>
  </si>
  <si>
    <t>accuracy_overall_E_SUBSETEQUAL_OF_GT_WITHIN_RADIUS_RANGE_0.5</t>
  </si>
  <si>
    <t>accuracy_overall_T_SUBSET_OF_GT_WITHIN_RADIUS_RANGE_0.5</t>
  </si>
  <si>
    <t>accuracy_overall_T_SUBSETEQUAL_OF_GT_WITHIN_RADIUS_RANGE_0.5</t>
  </si>
  <si>
    <t>accuracy_severity_score_radius_range_1</t>
  </si>
  <si>
    <t>accuracy_overall_E_WITHIN_RADIUS_RANGE_1</t>
  </si>
  <si>
    <t>accuracy_overall_T_WITHIN_RADIUS_RANGE_1</t>
  </si>
  <si>
    <t>accuracy_overall_GT_SUBSET_OF_E_WITHIN_RADIUS_RANGE_1</t>
  </si>
  <si>
    <t>accuracy_overall_GT_SUBSETEQUAL_OF_E_WITHIN_RADIUS_RANGE_1</t>
  </si>
  <si>
    <t>accuracy_overall_GT_SUBSET_OF_T_WITHIN_RADIUS_RANGE_1</t>
  </si>
  <si>
    <t>accuracy_overall_GT_SUBSETEQUAL_OF_T_WITHIN_RADIUS_RANGE_1</t>
  </si>
  <si>
    <t>accuracy_overall_E_SUBSET_OF_GT_WITHIN_RADIUS_RANGE_1</t>
  </si>
  <si>
    <t>accuracy_overall_E_SUBSETEQUAL_OF_GT_WITHIN_RADIUS_RANGE_1</t>
  </si>
  <si>
    <t>accuracy_overall_T_SUBSET_OF_GT_WITHIN_RADIUS_RANGE_1</t>
  </si>
  <si>
    <t>accuracy_overall_T_SUBSETEQUAL_OF_GT_WITHIN_RADIUS_RANGE_1</t>
  </si>
  <si>
    <t>accuracy_severity_score_radius_range_1.5</t>
  </si>
  <si>
    <t>accuracy_overall_E_WITHIN_RADIUS_RANGE_1.5</t>
  </si>
  <si>
    <t>accuracy_overall_T_WITHIN_RADIUS_RANGE_1.5</t>
  </si>
  <si>
    <t>accuracy_overall_GT_SUBSET_OF_E_WITHIN_RADIUS_RANGE_1.5</t>
  </si>
  <si>
    <t>accuracy_overall_GT_SUBSETEQUAL_OF_E_WITHIN_RADIUS_RANGE_1.5</t>
  </si>
  <si>
    <t>accuracy_overall_GT_SUBSET_OF_T_WITHIN_RADIUS_RANGE_1.5</t>
  </si>
  <si>
    <t>accuracy_overall_GT_SUBSETEQUAL_OF_T_WITHIN_RADIUS_RANGE_1.5</t>
  </si>
  <si>
    <t>accuracy_overall_E_SUBSET_OF_GT_WITHIN_RADIUS_RANGE_1.5</t>
  </si>
  <si>
    <t>accuracy_overall_E_SUBSETEQUAL_OF_GT_WITHIN_RADIUS_RANGE_1.5</t>
  </si>
  <si>
    <t>accuracy_overall_T_SUBSET_OF_GT_WITHIN_RADIUS_RANGE_1.5</t>
  </si>
  <si>
    <t>accuracy_overall_T_SUBSETEQUAL_OF_GT_WITHIN_RADIUS_RANGE_1.5</t>
  </si>
  <si>
    <t>GPT-3.5</t>
  </si>
  <si>
    <t>Fine-tuned GPT-3.5</t>
  </si>
  <si>
    <t xml:space="preserve"> </t>
  </si>
  <si>
    <t>accuracy_SEVERITY_ERRORS</t>
  </si>
  <si>
    <t>accuracy_CWE_ERRORS</t>
  </si>
  <si>
    <t>accuracy_INVALID_CWE_INFERENCE_counter</t>
  </si>
  <si>
    <t>accuracy_INVALID_SEVERITY_INFERENCE_counter</t>
  </si>
  <si>
    <t>Acc. of severity score</t>
  </si>
  <si>
    <t>Acc. of GT = E | Score Distance</t>
  </si>
  <si>
    <t>GPT-3</t>
  </si>
  <si>
    <t>To Add in Paper</t>
  </si>
  <si>
    <t>Prompt</t>
  </si>
  <si>
    <t>Fone-tuned GPT-3</t>
  </si>
  <si>
    <t>Ground Truth Coverage Accuracy (Perfect Match): gt ⊆ E</t>
  </si>
  <si>
    <t>Prediction Coverage Accuracy (Perfect Match): E ⊆ 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</si>
</sst>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FFFFFF"/>
      <name val="Arial"/>
      <scheme val="minor"/>
    </font>
    <font>
      <b/>
      <sz val="11"/>
      <color theme="1"/>
      <name val="Calibri"/>
    </font>
    <font>
      <sz val="11"/>
      <color rgb="FF000000"/>
      <name val="Calibri"/>
    </font>
    <font>
      <sz val="9"/>
      <color theme="1"/>
      <name val="&quot;Google Sans Mono&quot;"/>
    </font>
    <font>
      <sz val="9"/>
      <color rgb="FF000000"/>
      <name val="&quot;Google Sans Mono&quot;"/>
    </font>
    <font>
      <b/>
      <sz val="10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/>
    <xf numFmtId="0" fontId="4" fillId="3" borderId="0" xfId="0" applyFont="1" applyFill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1" fillId="6" borderId="0" xfId="0" applyFont="1" applyFill="1"/>
    <xf numFmtId="0" fontId="6" fillId="0" borderId="0" xfId="0" applyFont="1" applyAlignment="1">
      <alignment horizontal="right"/>
    </xf>
    <xf numFmtId="0" fontId="1" fillId="6" borderId="0" xfId="0" applyFont="1" applyFill="1" applyAlignment="1">
      <alignment horizontal="center"/>
    </xf>
    <xf numFmtId="0" fontId="1" fillId="7" borderId="0" xfId="0" applyFont="1" applyFill="1"/>
    <xf numFmtId="0" fontId="4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8" borderId="0" xfId="0" applyFont="1" applyFill="1"/>
    <xf numFmtId="0" fontId="2" fillId="9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0" fontId="1" fillId="6" borderId="0" xfId="0" applyFont="1" applyFill="1" applyAlignment="1">
      <alignment horizontal="center"/>
    </xf>
    <xf numFmtId="0" fontId="0" fillId="0" borderId="0" xfId="0"/>
    <xf numFmtId="0" fontId="1" fillId="7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Severity Label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'DEPRECATED (500 samples)'!$B$1</c:f>
              <c:strCache>
                <c:ptCount val="1"/>
                <c:pt idx="0">
                  <c:v>Labels Equality (%)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'DEPRECATED (500 samples)'!$A$2:$A$8</c:f>
              <c:strCache>
                <c:ptCount val="7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  <c:pt idx="4">
                  <c:v>Files</c:v>
                </c:pt>
                <c:pt idx="5">
                  <c:v>Methods</c:v>
                </c:pt>
                <c:pt idx="6">
                  <c:v>Hunks</c:v>
                </c:pt>
              </c:strCache>
            </c:strRef>
          </c:cat>
          <c:val>
            <c:numRef>
              <c:f>'DEPRECATED (500 samples)'!$B$2:$B$8</c:f>
              <c:numCache>
                <c:formatCode>General</c:formatCode>
                <c:ptCount val="7"/>
                <c:pt idx="0">
                  <c:v>36.18</c:v>
                </c:pt>
                <c:pt idx="1">
                  <c:v>44.22</c:v>
                </c:pt>
                <c:pt idx="2">
                  <c:v>36.68</c:v>
                </c:pt>
                <c:pt idx="3">
                  <c:v>45.22</c:v>
                </c:pt>
                <c:pt idx="4">
                  <c:v>6.03</c:v>
                </c:pt>
                <c:pt idx="5">
                  <c:v>8.5399999999999991</c:v>
                </c:pt>
                <c:pt idx="6">
                  <c:v>10.050000000000001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856-3B4C-849B-F17C1F25A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234828"/>
        <c:axId val="1266000808"/>
      </c:barChart>
      <c:catAx>
        <c:axId val="3862348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6000808"/>
        <c:crosses val="autoZero"/>
        <c:auto val="1"/>
        <c:lblAlgn val="ctr"/>
        <c:lblOffset val="100"/>
        <c:noMultiLvlLbl val="1"/>
      </c:catAx>
      <c:valAx>
        <c:axId val="1266000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Labels Equality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623482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Total Accuracy | label + union of CWEs (%)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'DEPRECATED (entire dataset)'!$A$2:$A$8</c:f>
              <c:strCache>
                <c:ptCount val="7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  <c:pt idx="4">
                  <c:v>Files</c:v>
                </c:pt>
                <c:pt idx="5">
                  <c:v>Methods</c:v>
                </c:pt>
                <c:pt idx="6">
                  <c:v>Hunks</c:v>
                </c:pt>
              </c:strCache>
            </c:strRef>
          </c:cat>
          <c:val>
            <c:numRef>
              <c:f>'DEPRECATED (entire dataset)'!$F$2:$F$8</c:f>
              <c:numCache>
                <c:formatCode>General</c:formatCode>
                <c:ptCount val="7"/>
                <c:pt idx="0">
                  <c:v>25.71</c:v>
                </c:pt>
                <c:pt idx="1">
                  <c:v>23.97</c:v>
                </c:pt>
                <c:pt idx="2">
                  <c:v>22.76</c:v>
                </c:pt>
                <c:pt idx="3">
                  <c:v>29.62</c:v>
                </c:pt>
                <c:pt idx="4">
                  <c:v>1.3</c:v>
                </c:pt>
                <c:pt idx="5">
                  <c:v>2.69</c:v>
                </c:pt>
                <c:pt idx="6">
                  <c:v>3.43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65A-0146-80D1-E6C67566239A}"/>
            </c:ext>
          </c:extLst>
        </c:ser>
        <c:ser>
          <c:idx val="1"/>
          <c:order val="1"/>
          <c:tx>
            <c:v>Total Accuracy | score + union of CWEs (%)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'DEPRECATED (entire dataset)'!$A$2:$A$8</c:f>
              <c:strCache>
                <c:ptCount val="7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  <c:pt idx="4">
                  <c:v>Files</c:v>
                </c:pt>
                <c:pt idx="5">
                  <c:v>Methods</c:v>
                </c:pt>
                <c:pt idx="6">
                  <c:v>Hunks</c:v>
                </c:pt>
              </c:strCache>
            </c:strRef>
          </c:cat>
          <c:val>
            <c:numRef>
              <c:f>'DEPRECATED (entire dataset)'!$G$2:$G$8</c:f>
              <c:numCache>
                <c:formatCode>General</c:formatCode>
                <c:ptCount val="7"/>
                <c:pt idx="0">
                  <c:v>33.57</c:v>
                </c:pt>
                <c:pt idx="1">
                  <c:v>28.36</c:v>
                </c:pt>
                <c:pt idx="2">
                  <c:v>28.35</c:v>
                </c:pt>
                <c:pt idx="3">
                  <c:v>36.130000000000003</c:v>
                </c:pt>
                <c:pt idx="4">
                  <c:v>1.47</c:v>
                </c:pt>
                <c:pt idx="5">
                  <c:v>2.95</c:v>
                </c:pt>
                <c:pt idx="6">
                  <c:v>4.08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65A-0146-80D1-E6C675662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9342172"/>
        <c:axId val="378997786"/>
      </c:barChart>
      <c:catAx>
        <c:axId val="5593421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8997786"/>
        <c:crosses val="autoZero"/>
        <c:auto val="1"/>
        <c:lblAlgn val="ctr"/>
        <c:lblOffset val="100"/>
        <c:noMultiLvlLbl val="1"/>
      </c:catAx>
      <c:valAx>
        <c:axId val="3789977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5934217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Severity Label Accuracy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'DEPRECATED (FINAL - 200 samples'!$B$1</c:f>
              <c:strCache>
                <c:ptCount val="1"/>
                <c:pt idx="0">
                  <c:v>Labels Equality (%)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'DEPRECATED (FINAL - 200 samples'!$A$2:$A$8</c:f>
              <c:strCache>
                <c:ptCount val="7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  <c:pt idx="4">
                  <c:v>Files</c:v>
                </c:pt>
                <c:pt idx="5">
                  <c:v>Methods</c:v>
                </c:pt>
                <c:pt idx="6">
                  <c:v>Hunks</c:v>
                </c:pt>
              </c:strCache>
            </c:strRef>
          </c:cat>
          <c:val>
            <c:numRef>
              <c:f>'DEPRECATED (FINAL - 200 samples'!$B$2:$B$8</c:f>
              <c:numCache>
                <c:formatCode>General</c:formatCode>
                <c:ptCount val="7"/>
                <c:pt idx="0">
                  <c:v>39.5</c:v>
                </c:pt>
                <c:pt idx="1">
                  <c:v>43.2</c:v>
                </c:pt>
                <c:pt idx="2">
                  <c:v>46.91</c:v>
                </c:pt>
                <c:pt idx="3">
                  <c:v>45.67</c:v>
                </c:pt>
                <c:pt idx="4">
                  <c:v>11.11</c:v>
                </c:pt>
                <c:pt idx="5">
                  <c:v>14.81</c:v>
                </c:pt>
                <c:pt idx="6">
                  <c:v>13.58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7-F045-81D1-4AB968EB4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323385"/>
        <c:axId val="1359475105"/>
      </c:lineChart>
      <c:catAx>
        <c:axId val="2453233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9475105"/>
        <c:crosses val="autoZero"/>
        <c:auto val="1"/>
        <c:lblAlgn val="ctr"/>
        <c:lblOffset val="100"/>
        <c:noMultiLvlLbl val="1"/>
      </c:catAx>
      <c:valAx>
        <c:axId val="1359475105"/>
        <c:scaling>
          <c:orientation val="minMax"/>
          <c:max val="6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Labels Equality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532338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Severity Score Accuracy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'DEPRECATED (FINAL - 200 samples'!$C$1</c:f>
              <c:strCache>
                <c:ptCount val="1"/>
                <c:pt idx="0">
                  <c:v>Scores Equality (%)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'DEPRECATED (FINAL - 200 samples'!$A$2:$A$8</c:f>
              <c:strCache>
                <c:ptCount val="7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  <c:pt idx="4">
                  <c:v>Files</c:v>
                </c:pt>
                <c:pt idx="5">
                  <c:v>Methods</c:v>
                </c:pt>
                <c:pt idx="6">
                  <c:v>Hunks</c:v>
                </c:pt>
              </c:strCache>
            </c:strRef>
          </c:cat>
          <c:val>
            <c:numRef>
              <c:f>'DEPRECATED (FINAL - 200 samples'!$C$2:$C$8</c:f>
              <c:numCache>
                <c:formatCode>General</c:formatCode>
                <c:ptCount val="7"/>
                <c:pt idx="0">
                  <c:v>49.37</c:v>
                </c:pt>
                <c:pt idx="1">
                  <c:v>54.31</c:v>
                </c:pt>
                <c:pt idx="2">
                  <c:v>56.78</c:v>
                </c:pt>
                <c:pt idx="3">
                  <c:v>54.31</c:v>
                </c:pt>
                <c:pt idx="4">
                  <c:v>17.28</c:v>
                </c:pt>
                <c:pt idx="5">
                  <c:v>16.04</c:v>
                </c:pt>
                <c:pt idx="6">
                  <c:v>13.58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6-9142-8101-D39BB8677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322236"/>
        <c:axId val="1095816597"/>
      </c:lineChart>
      <c:catAx>
        <c:axId val="13103222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5816597"/>
        <c:crosses val="autoZero"/>
        <c:auto val="1"/>
        <c:lblAlgn val="ctr"/>
        <c:lblOffset val="100"/>
        <c:noMultiLvlLbl val="1"/>
      </c:catAx>
      <c:valAx>
        <c:axId val="1095816597"/>
        <c:scaling>
          <c:orientation val="minMax"/>
          <c:max val="6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Scores Equality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03222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CWE-E Accuracy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'DEPRECATED (FINAL - 200 samples'!$D$1</c:f>
              <c:strCache>
                <c:ptCount val="1"/>
                <c:pt idx="0">
                  <c:v>CWE-E Equality(%)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'DEPRECATED (FINAL - 200 samples'!$A$2:$A$8</c:f>
              <c:strCache>
                <c:ptCount val="7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  <c:pt idx="4">
                  <c:v>Files</c:v>
                </c:pt>
                <c:pt idx="5">
                  <c:v>Methods</c:v>
                </c:pt>
                <c:pt idx="6">
                  <c:v>Hunks</c:v>
                </c:pt>
              </c:strCache>
            </c:strRef>
          </c:cat>
          <c:val>
            <c:numRef>
              <c:f>'DEPRECATED (FINAL - 200 samples'!$D$2:$D$8</c:f>
              <c:numCache>
                <c:formatCode>General</c:formatCode>
                <c:ptCount val="7"/>
                <c:pt idx="0">
                  <c:v>45.67</c:v>
                </c:pt>
                <c:pt idx="1">
                  <c:v>43.2</c:v>
                </c:pt>
                <c:pt idx="2">
                  <c:v>34.56</c:v>
                </c:pt>
                <c:pt idx="3">
                  <c:v>40.74</c:v>
                </c:pt>
                <c:pt idx="4">
                  <c:v>1.23</c:v>
                </c:pt>
                <c:pt idx="5">
                  <c:v>2.46</c:v>
                </c:pt>
                <c:pt idx="6">
                  <c:v>1.23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9-3240-9D5D-DF9EFA9D7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944702"/>
        <c:axId val="1488144588"/>
      </c:lineChart>
      <c:catAx>
        <c:axId val="10479447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8144588"/>
        <c:crosses val="autoZero"/>
        <c:auto val="1"/>
        <c:lblAlgn val="ctr"/>
        <c:lblOffset val="100"/>
        <c:noMultiLvlLbl val="1"/>
      </c:catAx>
      <c:valAx>
        <c:axId val="1488144588"/>
        <c:scaling>
          <c:orientation val="minMax"/>
          <c:max val="6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CWE-E Equality(%)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794470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GT &lt; CWE-Top 5</a:t>
            </a:r>
          </a:p>
        </c:rich>
      </c:tx>
      <c:layout>
        <c:manualLayout>
          <c:xMode val="edge"/>
          <c:yMode val="edge"/>
          <c:x val="2.2274881516587679E-2"/>
          <c:y val="0.05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'DEPRECATED (FINAL - 200 samples'!$E$1</c:f>
              <c:strCache>
                <c:ptCount val="1"/>
                <c:pt idx="0">
                  <c:v>GT &lt; (CWE-Top 5) (%)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'DEPRECATED (FINAL - 200 samples'!$A$2:$A$8</c:f>
              <c:strCache>
                <c:ptCount val="7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  <c:pt idx="4">
                  <c:v>Files</c:v>
                </c:pt>
                <c:pt idx="5">
                  <c:v>Methods</c:v>
                </c:pt>
                <c:pt idx="6">
                  <c:v>Hunks</c:v>
                </c:pt>
              </c:strCache>
            </c:strRef>
          </c:cat>
          <c:val>
            <c:numRef>
              <c:f>'DEPRECATED (FINAL - 200 samples'!$E$2:$E$8</c:f>
              <c:numCache>
                <c:formatCode>General</c:formatCode>
                <c:ptCount val="7"/>
                <c:pt idx="0">
                  <c:v>61.72</c:v>
                </c:pt>
                <c:pt idx="1">
                  <c:v>54.32</c:v>
                </c:pt>
                <c:pt idx="2">
                  <c:v>41.97</c:v>
                </c:pt>
                <c:pt idx="3">
                  <c:v>60.49</c:v>
                </c:pt>
                <c:pt idx="4">
                  <c:v>4.93</c:v>
                </c:pt>
                <c:pt idx="5">
                  <c:v>4.93</c:v>
                </c:pt>
                <c:pt idx="6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9-6A40-8E97-FAAF54CF3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567842"/>
        <c:axId val="1662402764"/>
      </c:lineChart>
      <c:catAx>
        <c:axId val="987567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2402764"/>
        <c:crosses val="autoZero"/>
        <c:auto val="1"/>
        <c:lblAlgn val="ctr"/>
        <c:lblOffset val="100"/>
        <c:noMultiLvlLbl val="1"/>
      </c:catAx>
      <c:valAx>
        <c:axId val="1662402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GT &lt; CWE-Top 5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875678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Accuracy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CWE-GT  = CWE-E | Label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5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'DEPRECATED (FINAL - 200 samples'!$A$2:$A$8</c:f>
              <c:strCache>
                <c:ptCount val="7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  <c:pt idx="4">
                  <c:v>Files</c:v>
                </c:pt>
                <c:pt idx="5">
                  <c:v>Methods</c:v>
                </c:pt>
                <c:pt idx="6">
                  <c:v>Hunks</c:v>
                </c:pt>
              </c:strCache>
            </c:strRef>
          </c:cat>
          <c:val>
            <c:numRef>
              <c:f>'DEPRECATED (FINAL - 200 samples'!$F$2:$F$8</c:f>
              <c:numCache>
                <c:formatCode>General</c:formatCode>
                <c:ptCount val="7"/>
                <c:pt idx="0">
                  <c:v>17.28</c:v>
                </c:pt>
                <c:pt idx="1">
                  <c:v>18.510000000000002</c:v>
                </c:pt>
                <c:pt idx="2">
                  <c:v>17.28</c:v>
                </c:pt>
                <c:pt idx="3">
                  <c:v>20.98</c:v>
                </c:pt>
                <c:pt idx="4">
                  <c:v>0</c:v>
                </c:pt>
                <c:pt idx="5">
                  <c:v>1.23</c:v>
                </c:pt>
                <c:pt idx="6">
                  <c:v>1.23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244B-8784-AC08DAD3B5A1}"/>
            </c:ext>
          </c:extLst>
        </c:ser>
        <c:ser>
          <c:idx val="1"/>
          <c:order val="1"/>
          <c:tx>
            <c:v>CWE-GT &lt; CWE-Top5 | Label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5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'DEPRECATED (FINAL - 200 samples'!$A$2:$A$8</c:f>
              <c:strCache>
                <c:ptCount val="7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  <c:pt idx="4">
                  <c:v>Files</c:v>
                </c:pt>
                <c:pt idx="5">
                  <c:v>Methods</c:v>
                </c:pt>
                <c:pt idx="6">
                  <c:v>Hunks</c:v>
                </c:pt>
              </c:strCache>
            </c:strRef>
          </c:cat>
          <c:val>
            <c:numRef>
              <c:f>'DEPRECATED (FINAL - 200 samples'!$G$2:$G$8</c:f>
              <c:numCache>
                <c:formatCode>General</c:formatCode>
                <c:ptCount val="7"/>
                <c:pt idx="0">
                  <c:v>23.45</c:v>
                </c:pt>
                <c:pt idx="1">
                  <c:v>29.62</c:v>
                </c:pt>
                <c:pt idx="2">
                  <c:v>19.75</c:v>
                </c:pt>
                <c:pt idx="3">
                  <c:v>29.62</c:v>
                </c:pt>
                <c:pt idx="4">
                  <c:v>1.23</c:v>
                </c:pt>
                <c:pt idx="5">
                  <c:v>1.23</c:v>
                </c:pt>
                <c:pt idx="6">
                  <c:v>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2C-244B-8784-AC08DAD3B5A1}"/>
            </c:ext>
          </c:extLst>
        </c:ser>
        <c:ser>
          <c:idx val="2"/>
          <c:order val="2"/>
          <c:tx>
            <c:v>CWE-GT = CWE-E | Score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5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'DEPRECATED (FINAL - 200 samples'!$A$2:$A$8</c:f>
              <c:strCache>
                <c:ptCount val="7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  <c:pt idx="4">
                  <c:v>Files</c:v>
                </c:pt>
                <c:pt idx="5">
                  <c:v>Methods</c:v>
                </c:pt>
                <c:pt idx="6">
                  <c:v>Hunks</c:v>
                </c:pt>
              </c:strCache>
            </c:strRef>
          </c:cat>
          <c:val>
            <c:numRef>
              <c:f>'DEPRECATED (FINAL - 200 samples'!$H$2:$H$8</c:f>
              <c:numCache>
                <c:formatCode>General</c:formatCode>
                <c:ptCount val="7"/>
                <c:pt idx="0">
                  <c:v>19.739999999999998</c:v>
                </c:pt>
                <c:pt idx="1">
                  <c:v>23.45</c:v>
                </c:pt>
                <c:pt idx="2">
                  <c:v>19.739999999999998</c:v>
                </c:pt>
                <c:pt idx="3">
                  <c:v>24.68</c:v>
                </c:pt>
                <c:pt idx="4">
                  <c:v>0</c:v>
                </c:pt>
                <c:pt idx="5">
                  <c:v>1.23</c:v>
                </c:pt>
                <c:pt idx="6">
                  <c:v>1.23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2C-244B-8784-AC08DAD3B5A1}"/>
            </c:ext>
          </c:extLst>
        </c:ser>
        <c:ser>
          <c:idx val="3"/>
          <c:order val="3"/>
          <c:tx>
            <c:v>CWE-GT &lt; CWE-Top5 | Score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5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'DEPRECATED (FINAL - 200 samples'!$A$2:$A$8</c:f>
              <c:strCache>
                <c:ptCount val="7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  <c:pt idx="4">
                  <c:v>Files</c:v>
                </c:pt>
                <c:pt idx="5">
                  <c:v>Methods</c:v>
                </c:pt>
                <c:pt idx="6">
                  <c:v>Hunks</c:v>
                </c:pt>
              </c:strCache>
            </c:strRef>
          </c:cat>
          <c:val>
            <c:numRef>
              <c:f>'DEPRECATED (FINAL - 200 samples'!$I$2:$I$8</c:f>
              <c:numCache>
                <c:formatCode>General</c:formatCode>
                <c:ptCount val="7"/>
                <c:pt idx="0">
                  <c:v>29.62</c:v>
                </c:pt>
                <c:pt idx="1">
                  <c:v>35.79</c:v>
                </c:pt>
                <c:pt idx="2">
                  <c:v>24.68</c:v>
                </c:pt>
                <c:pt idx="3">
                  <c:v>35.79</c:v>
                </c:pt>
                <c:pt idx="4">
                  <c:v>2.46</c:v>
                </c:pt>
                <c:pt idx="5">
                  <c:v>1.23</c:v>
                </c:pt>
                <c:pt idx="6">
                  <c:v>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2C-244B-8784-AC08DAD3B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380625"/>
        <c:axId val="1515735393"/>
      </c:lineChart>
      <c:catAx>
        <c:axId val="6823806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Size: 81 out of 200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5735393"/>
        <c:crosses val="autoZero"/>
        <c:auto val="1"/>
        <c:lblAlgn val="ctr"/>
        <c:lblOffset val="100"/>
        <c:noMultiLvlLbl val="1"/>
      </c:catAx>
      <c:valAx>
        <c:axId val="15157353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2380625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5386923513104842"/>
          <c:y val="0.13724168912848159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757575"/>
                </a:solidFill>
                <a:latin typeface="+mn-lt"/>
              </a:defRPr>
            </a:pPr>
            <a:r>
              <a:rPr lang="en-US" sz="1400" b="0">
                <a:solidFill>
                  <a:srgbClr val="757575"/>
                </a:solidFill>
                <a:latin typeface="+mn-lt"/>
              </a:rPr>
              <a:t>Total Accuracy (Perfect match - Severity Label)</a:t>
            </a:r>
          </a:p>
        </c:rich>
      </c:tx>
      <c:layout>
        <c:manualLayout>
          <c:xMode val="edge"/>
          <c:yMode val="edge"/>
          <c:x val="3.0392156862745098E-2"/>
          <c:y val="4.6774193548387098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GPT-3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'!$C$2:$C$5</c:f>
              <c:numCache>
                <c:formatCode>General</c:formatCode>
                <c:ptCount val="4"/>
                <c:pt idx="0">
                  <c:v>15</c:v>
                </c:pt>
                <c:pt idx="1">
                  <c:v>14.2</c:v>
                </c:pt>
                <c:pt idx="2">
                  <c:v>13.6</c:v>
                </c:pt>
                <c:pt idx="3">
                  <c:v>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D30-8944-B110-88747D7B719C}"/>
            </c:ext>
          </c:extLst>
        </c:ser>
        <c:ser>
          <c:idx val="1"/>
          <c:order val="1"/>
          <c:tx>
            <c:v>Fine-tuned GPT-3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'!$C$6:$C$9</c:f>
              <c:numCache>
                <c:formatCode>General</c:formatCode>
                <c:ptCount val="4"/>
                <c:pt idx="0">
                  <c:v>45.6</c:v>
                </c:pt>
                <c:pt idx="1">
                  <c:v>45.2</c:v>
                </c:pt>
                <c:pt idx="2">
                  <c:v>41.8</c:v>
                </c:pt>
                <c:pt idx="3">
                  <c:v>44.6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D30-8944-B110-88747D7B7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8428427"/>
        <c:axId val="1455064042"/>
      </c:barChart>
      <c:catAx>
        <c:axId val="20584284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55064042"/>
        <c:crosses val="autoZero"/>
        <c:auto val="1"/>
        <c:lblAlgn val="ctr"/>
        <c:lblOffset val="100"/>
        <c:noMultiLvlLbl val="1"/>
      </c:catAx>
      <c:valAx>
        <c:axId val="1455064042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5842842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757575"/>
                </a:solidFill>
                <a:latin typeface="+mn-lt"/>
              </a:defRPr>
            </a:pPr>
            <a:r>
              <a:rPr lang="en-US" sz="1400" b="0">
                <a:solidFill>
                  <a:srgbClr val="757575"/>
                </a:solidFill>
                <a:latin typeface="+mn-lt"/>
              </a:rPr>
              <a:t>Total Accuracy (Perfect Match - Severity Score with Label Range)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GPT-3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'!$E$2:$E$5</c:f>
              <c:numCache>
                <c:formatCode>General</c:formatCode>
                <c:ptCount val="4"/>
                <c:pt idx="0">
                  <c:v>15.4</c:v>
                </c:pt>
                <c:pt idx="1">
                  <c:v>14.2</c:v>
                </c:pt>
                <c:pt idx="2">
                  <c:v>13.4</c:v>
                </c:pt>
                <c:pt idx="3">
                  <c:v>15.2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535-0C4B-BF89-5D77B4FCBBAD}"/>
            </c:ext>
          </c:extLst>
        </c:ser>
        <c:ser>
          <c:idx val="1"/>
          <c:order val="1"/>
          <c:tx>
            <c:v>Fine-tuned GPT-3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'!$E$6:$E$9</c:f>
              <c:numCache>
                <c:formatCode>General</c:formatCode>
                <c:ptCount val="4"/>
                <c:pt idx="0">
                  <c:v>45.2</c:v>
                </c:pt>
                <c:pt idx="1">
                  <c:v>45.2</c:v>
                </c:pt>
                <c:pt idx="2">
                  <c:v>41.6</c:v>
                </c:pt>
                <c:pt idx="3">
                  <c:v>44.4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535-0C4B-BF89-5D77B4FCB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1645267"/>
        <c:axId val="2021419609"/>
      </c:barChart>
      <c:catAx>
        <c:axId val="711645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1419609"/>
        <c:crosses val="autoZero"/>
        <c:auto val="1"/>
        <c:lblAlgn val="ctr"/>
        <c:lblOffset val="100"/>
        <c:noMultiLvlLbl val="1"/>
      </c:catAx>
      <c:valAx>
        <c:axId val="2021419609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164526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GT = T | Label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GPT-3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'!$F$2:$F$5</c:f>
              <c:numCache>
                <c:formatCode>General</c:formatCode>
                <c:ptCount val="4"/>
                <c:pt idx="0">
                  <c:v>2</c:v>
                </c:pt>
                <c:pt idx="1">
                  <c:v>3.8</c:v>
                </c:pt>
                <c:pt idx="2">
                  <c:v>1.6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E28-BA45-945E-0306BDD56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84905"/>
        <c:axId val="222337849"/>
      </c:barChart>
      <c:catAx>
        <c:axId val="319849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2337849"/>
        <c:crosses val="autoZero"/>
        <c:auto val="1"/>
        <c:lblAlgn val="ctr"/>
        <c:lblOffset val="100"/>
        <c:noMultiLvlLbl val="1"/>
      </c:catAx>
      <c:valAx>
        <c:axId val="222337849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9849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GT = T | Label Range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GPT-3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'!$H$2:$H$5</c:f>
              <c:numCache>
                <c:formatCode>General</c:formatCode>
                <c:ptCount val="4"/>
                <c:pt idx="0">
                  <c:v>2</c:v>
                </c:pt>
                <c:pt idx="1">
                  <c:v>3.6</c:v>
                </c:pt>
                <c:pt idx="2">
                  <c:v>1.4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3B2-5A42-936D-DB11E5F6A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8133466"/>
        <c:axId val="181430222"/>
      </c:barChart>
      <c:catAx>
        <c:axId val="1928133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430222"/>
        <c:crosses val="autoZero"/>
        <c:auto val="1"/>
        <c:lblAlgn val="ctr"/>
        <c:lblOffset val="100"/>
        <c:noMultiLvlLbl val="1"/>
      </c:catAx>
      <c:valAx>
        <c:axId val="181430222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813346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Severity Score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'DEPRECATED (500 samples)'!$C$1</c:f>
              <c:strCache>
                <c:ptCount val="1"/>
                <c:pt idx="0">
                  <c:v>Scores Equality (%)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'DEPRECATED (500 samples)'!$A$2:$A$8</c:f>
              <c:strCache>
                <c:ptCount val="7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  <c:pt idx="4">
                  <c:v>Files</c:v>
                </c:pt>
                <c:pt idx="5">
                  <c:v>Methods</c:v>
                </c:pt>
                <c:pt idx="6">
                  <c:v>Hunks</c:v>
                </c:pt>
              </c:strCache>
            </c:strRef>
          </c:cat>
          <c:val>
            <c:numRef>
              <c:f>'DEPRECATED (500 samples)'!$C$2:$C$8</c:f>
              <c:numCache>
                <c:formatCode>General</c:formatCode>
                <c:ptCount val="7"/>
                <c:pt idx="0">
                  <c:v>52.25</c:v>
                </c:pt>
                <c:pt idx="1">
                  <c:v>55.260000000000005</c:v>
                </c:pt>
                <c:pt idx="2">
                  <c:v>47.230000000000004</c:v>
                </c:pt>
                <c:pt idx="3">
                  <c:v>57.78</c:v>
                </c:pt>
                <c:pt idx="4">
                  <c:v>7.03</c:v>
                </c:pt>
                <c:pt idx="5">
                  <c:v>10.039999999999999</c:v>
                </c:pt>
                <c:pt idx="6">
                  <c:v>11.55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812-6E4C-A964-2B5CB5CD6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417857"/>
        <c:axId val="1684472514"/>
      </c:barChart>
      <c:catAx>
        <c:axId val="6934178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84472514"/>
        <c:crosses val="autoZero"/>
        <c:auto val="1"/>
        <c:lblAlgn val="ctr"/>
        <c:lblOffset val="100"/>
        <c:noMultiLvlLbl val="1"/>
      </c:catAx>
      <c:valAx>
        <c:axId val="16844725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Scores Equality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341785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GT ⊂ E | Label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GPT-3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'!$I$2:$I$5</c:f>
              <c:numCache>
                <c:formatCode>General</c:formatCode>
                <c:ptCount val="4"/>
                <c:pt idx="0">
                  <c:v>3.2</c:v>
                </c:pt>
                <c:pt idx="1">
                  <c:v>3.8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B2D-C445-9192-B2A57E7653CB}"/>
            </c:ext>
          </c:extLst>
        </c:ser>
        <c:ser>
          <c:idx val="1"/>
          <c:order val="1"/>
          <c:tx>
            <c:v>Fine-tuned GPT-3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'!$I$6:$I$9</c:f>
              <c:numCache>
                <c:formatCode>General</c:formatCode>
                <c:ptCount val="4"/>
                <c:pt idx="0">
                  <c:v>0.6</c:v>
                </c:pt>
                <c:pt idx="1">
                  <c:v>0.4</c:v>
                </c:pt>
                <c:pt idx="2">
                  <c:v>1.4</c:v>
                </c:pt>
                <c:pt idx="3">
                  <c:v>0.8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B2D-C445-9192-B2A57E765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989960"/>
        <c:axId val="1907126759"/>
      </c:barChart>
      <c:catAx>
        <c:axId val="2099989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7126759"/>
        <c:crosses val="autoZero"/>
        <c:auto val="1"/>
        <c:lblAlgn val="ctr"/>
        <c:lblOffset val="100"/>
        <c:noMultiLvlLbl val="1"/>
      </c:catAx>
      <c:valAx>
        <c:axId val="19071267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99899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GT ⊂ E | Score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GPT-3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'!$J$2:$J$5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E64-134C-B6B1-48E0E3552B2A}"/>
            </c:ext>
          </c:extLst>
        </c:ser>
        <c:ser>
          <c:idx val="1"/>
          <c:order val="1"/>
          <c:tx>
            <c:v>Fine-tuned GPT-3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'!$J$6:$J$9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E64-134C-B6B1-48E0E3552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9634934"/>
        <c:axId val="2142863163"/>
      </c:barChart>
      <c:catAx>
        <c:axId val="1219634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42863163"/>
        <c:crosses val="autoZero"/>
        <c:auto val="1"/>
        <c:lblAlgn val="ctr"/>
        <c:lblOffset val="100"/>
        <c:noMultiLvlLbl val="1"/>
      </c:catAx>
      <c:valAx>
        <c:axId val="2142863163"/>
        <c:scaling>
          <c:orientation val="minMax"/>
          <c:max val="1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963493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GT ⊂ E | Label Range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GPT-3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'!$K$2:$K$5</c:f>
              <c:numCache>
                <c:formatCode>General</c:formatCode>
                <c:ptCount val="4"/>
                <c:pt idx="0">
                  <c:v>3.2</c:v>
                </c:pt>
                <c:pt idx="1">
                  <c:v>4.2</c:v>
                </c:pt>
                <c:pt idx="2">
                  <c:v>1.2</c:v>
                </c:pt>
                <c:pt idx="3">
                  <c:v>1.8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ACB-9549-A63F-F8635A82E316}"/>
            </c:ext>
          </c:extLst>
        </c:ser>
        <c:ser>
          <c:idx val="1"/>
          <c:order val="1"/>
          <c:tx>
            <c:v>Fine-tuned GPT-3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'!$K$6:$K$9</c:f>
              <c:numCache>
                <c:formatCode>General</c:formatCode>
                <c:ptCount val="4"/>
                <c:pt idx="0">
                  <c:v>0.6</c:v>
                </c:pt>
                <c:pt idx="1">
                  <c:v>0.4</c:v>
                </c:pt>
                <c:pt idx="2">
                  <c:v>1.4</c:v>
                </c:pt>
                <c:pt idx="3">
                  <c:v>0.8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ACB-9549-A63F-F8635A82E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6590973"/>
        <c:axId val="315715518"/>
      </c:barChart>
      <c:catAx>
        <c:axId val="20165909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5715518"/>
        <c:crosses val="autoZero"/>
        <c:auto val="1"/>
        <c:lblAlgn val="ctr"/>
        <c:lblOffset val="100"/>
        <c:noMultiLvlLbl val="1"/>
      </c:catAx>
      <c:valAx>
        <c:axId val="3157155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1659097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GT ⊂ T | Label</a:t>
            </a:r>
          </a:p>
        </c:rich>
      </c:tx>
      <c:layout>
        <c:manualLayout>
          <c:xMode val="edge"/>
          <c:yMode val="edge"/>
          <c:x val="3.3561643835616439E-2"/>
          <c:y val="0.05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GPT-3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'!$L$2:$L$5</c:f>
              <c:numCache>
                <c:formatCode>General</c:formatCode>
                <c:ptCount val="4"/>
                <c:pt idx="0">
                  <c:v>20.8</c:v>
                </c:pt>
                <c:pt idx="1">
                  <c:v>18.399999999999999</c:v>
                </c:pt>
                <c:pt idx="2">
                  <c:v>18.8</c:v>
                </c:pt>
                <c:pt idx="3">
                  <c:v>23.4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512-EA45-BC87-57EAE9167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7085219"/>
        <c:axId val="1495119717"/>
      </c:barChart>
      <c:catAx>
        <c:axId val="11070852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5119717"/>
        <c:crosses val="autoZero"/>
        <c:auto val="1"/>
        <c:lblAlgn val="ctr"/>
        <c:lblOffset val="100"/>
        <c:noMultiLvlLbl val="1"/>
      </c:catAx>
      <c:valAx>
        <c:axId val="1495119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708521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GT ⊂ T | Score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GPT-3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'!$M$2:$M$5</c:f>
              <c:numCache>
                <c:formatCode>General</c:formatCode>
                <c:ptCount val="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D8C-8748-ACAB-7F07207AC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4440571"/>
        <c:axId val="265831647"/>
      </c:barChart>
      <c:catAx>
        <c:axId val="1584440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5831647"/>
        <c:crosses val="autoZero"/>
        <c:auto val="1"/>
        <c:lblAlgn val="ctr"/>
        <c:lblOffset val="100"/>
        <c:noMultiLvlLbl val="1"/>
      </c:catAx>
      <c:valAx>
        <c:axId val="265831647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444057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GT ⊂ T | Label Range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GPT-3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'!$N$2:$N$5</c:f>
              <c:numCache>
                <c:formatCode>General</c:formatCode>
                <c:ptCount val="4"/>
                <c:pt idx="0">
                  <c:v>21.2</c:v>
                </c:pt>
                <c:pt idx="1">
                  <c:v>19</c:v>
                </c:pt>
                <c:pt idx="2">
                  <c:v>18.399999999999999</c:v>
                </c:pt>
                <c:pt idx="3">
                  <c:v>23.4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1DB-1449-8059-0785DA9D3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3691423"/>
        <c:axId val="2139530281"/>
      </c:barChart>
      <c:catAx>
        <c:axId val="1003691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9530281"/>
        <c:crosses val="autoZero"/>
        <c:auto val="1"/>
        <c:lblAlgn val="ctr"/>
        <c:lblOffset val="100"/>
        <c:noMultiLvlLbl val="1"/>
      </c:catAx>
      <c:valAx>
        <c:axId val="21395302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0369142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GT ⊆ E | Score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GPT-3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'!$P$2:$P$5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4E4-F945-8977-3BA90C804D15}"/>
            </c:ext>
          </c:extLst>
        </c:ser>
        <c:ser>
          <c:idx val="1"/>
          <c:order val="1"/>
          <c:tx>
            <c:v>Fine-tuned GPT-3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'!$P$6:$P$9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4E4-F945-8977-3BA90C804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1256687"/>
        <c:axId val="93176041"/>
      </c:barChart>
      <c:catAx>
        <c:axId val="1651256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176041"/>
        <c:crosses val="autoZero"/>
        <c:auto val="1"/>
        <c:lblAlgn val="ctr"/>
        <c:lblOffset val="100"/>
        <c:noMultiLvlLbl val="1"/>
      </c:catAx>
      <c:valAx>
        <c:axId val="93176041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125668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GT ⊆ T | Score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GPT-3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'!$S$2:$S$5</c:f>
              <c:numCache>
                <c:formatCode>General</c:formatCode>
                <c:ptCount val="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CA1-4445-9AF8-AF137F347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269939"/>
        <c:axId val="1208537471"/>
      </c:barChart>
      <c:catAx>
        <c:axId val="6812699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8537471"/>
        <c:crosses val="autoZero"/>
        <c:auto val="1"/>
        <c:lblAlgn val="ctr"/>
        <c:lblOffset val="100"/>
        <c:noMultiLvlLbl val="1"/>
      </c:catAx>
      <c:valAx>
        <c:axId val="1208537471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126993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E ⊂ GT | Label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GPT-3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'!$U$2:$U$5</c:f>
              <c:numCache>
                <c:formatCode>General</c:formatCode>
                <c:ptCount val="4"/>
                <c:pt idx="0">
                  <c:v>0.6</c:v>
                </c:pt>
                <c:pt idx="1">
                  <c:v>0.2</c:v>
                </c:pt>
                <c:pt idx="2">
                  <c:v>0.2</c:v>
                </c:pt>
                <c:pt idx="3">
                  <c:v>0.8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5D2-8740-A983-7B161FFAEA8B}"/>
            </c:ext>
          </c:extLst>
        </c:ser>
        <c:ser>
          <c:idx val="1"/>
          <c:order val="1"/>
          <c:tx>
            <c:v>Fine-tuned GPT-3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'!$U$6:$U$9</c:f>
              <c:numCache>
                <c:formatCode>General</c:formatCode>
                <c:ptCount val="4"/>
                <c:pt idx="0">
                  <c:v>0.6</c:v>
                </c:pt>
                <c:pt idx="1">
                  <c:v>0.4</c:v>
                </c:pt>
                <c:pt idx="2">
                  <c:v>0.2</c:v>
                </c:pt>
                <c:pt idx="3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5D2-8740-A983-7B161FFAE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0410524"/>
        <c:axId val="1575138140"/>
      </c:barChart>
      <c:catAx>
        <c:axId val="1910410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75138140"/>
        <c:crosses val="autoZero"/>
        <c:auto val="1"/>
        <c:lblAlgn val="ctr"/>
        <c:lblOffset val="100"/>
        <c:noMultiLvlLbl val="1"/>
      </c:catAx>
      <c:valAx>
        <c:axId val="15751381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04105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E ⊂ GT | Score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GPT-3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'!$V$2:$V$5</c:f>
              <c:numCache>
                <c:formatCode>General</c:formatCode>
                <c:ptCount val="4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5C7-344C-BA3A-92960C8A76AB}"/>
            </c:ext>
          </c:extLst>
        </c:ser>
        <c:ser>
          <c:idx val="1"/>
          <c:order val="1"/>
          <c:tx>
            <c:v>Fine-tuned GPT-3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'!$V$6:$V$9</c:f>
              <c:numCache>
                <c:formatCode>General</c:formatCode>
                <c:ptCount val="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5C7-344C-BA3A-92960C8A7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0655544"/>
        <c:axId val="1158714985"/>
      </c:barChart>
      <c:catAx>
        <c:axId val="1450655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8714985"/>
        <c:crosses val="autoZero"/>
        <c:auto val="1"/>
        <c:lblAlgn val="ctr"/>
        <c:lblOffset val="100"/>
        <c:noMultiLvlLbl val="1"/>
      </c:catAx>
      <c:valAx>
        <c:axId val="1158714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5065554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Exact CWE-E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'DEPRECATED (500 samples)'!$D$1</c:f>
              <c:strCache>
                <c:ptCount val="1"/>
                <c:pt idx="0">
                  <c:v>CWE-E Equality(%)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'DEPRECATED (500 samples)'!$A$2:$A$8</c:f>
              <c:strCache>
                <c:ptCount val="7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  <c:pt idx="4">
                  <c:v>Files</c:v>
                </c:pt>
                <c:pt idx="5">
                  <c:v>Methods</c:v>
                </c:pt>
                <c:pt idx="6">
                  <c:v>Hunks</c:v>
                </c:pt>
              </c:strCache>
            </c:strRef>
          </c:cat>
          <c:val>
            <c:numRef>
              <c:f>'DEPRECATED (500 samples)'!$D$2:$D$8</c:f>
              <c:numCache>
                <c:formatCode>General</c:formatCode>
                <c:ptCount val="7"/>
                <c:pt idx="0">
                  <c:v>51.7</c:v>
                </c:pt>
                <c:pt idx="1">
                  <c:v>41.7</c:v>
                </c:pt>
                <c:pt idx="2">
                  <c:v>43.7</c:v>
                </c:pt>
                <c:pt idx="3">
                  <c:v>50.7</c:v>
                </c:pt>
                <c:pt idx="4">
                  <c:v>1.5</c:v>
                </c:pt>
                <c:pt idx="5">
                  <c:v>3</c:v>
                </c:pt>
                <c:pt idx="6">
                  <c:v>7.5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7E9-794D-8786-5C1702437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1926217"/>
        <c:axId val="870543831"/>
      </c:barChart>
      <c:catAx>
        <c:axId val="13719262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0543831"/>
        <c:crosses val="autoZero"/>
        <c:auto val="1"/>
        <c:lblAlgn val="ctr"/>
        <c:lblOffset val="100"/>
        <c:noMultiLvlLbl val="1"/>
      </c:catAx>
      <c:valAx>
        <c:axId val="8705438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CWE-E Equality(%)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192621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E ⊂ GT | Label Range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GPT-3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'!$W$2:$W$5</c:f>
              <c:numCache>
                <c:formatCode>General</c:formatCode>
                <c:ptCount val="4"/>
                <c:pt idx="0">
                  <c:v>0.6</c:v>
                </c:pt>
                <c:pt idx="1">
                  <c:v>0.2</c:v>
                </c:pt>
                <c:pt idx="2">
                  <c:v>0.2</c:v>
                </c:pt>
                <c:pt idx="3">
                  <c:v>0.8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2EF-094B-9F33-FA4EA07276B8}"/>
            </c:ext>
          </c:extLst>
        </c:ser>
        <c:ser>
          <c:idx val="1"/>
          <c:order val="1"/>
          <c:tx>
            <c:v>Fine-tuned GPT-3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'!$W$6:$W$9</c:f>
              <c:numCache>
                <c:formatCode>General</c:formatCode>
                <c:ptCount val="4"/>
                <c:pt idx="0">
                  <c:v>0.6</c:v>
                </c:pt>
                <c:pt idx="1">
                  <c:v>0.4</c:v>
                </c:pt>
                <c:pt idx="2">
                  <c:v>0.2</c:v>
                </c:pt>
                <c:pt idx="3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2EF-094B-9F33-FA4EA0727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8101437"/>
        <c:axId val="397772154"/>
      </c:barChart>
      <c:catAx>
        <c:axId val="7981014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7772154"/>
        <c:crosses val="autoZero"/>
        <c:auto val="1"/>
        <c:lblAlgn val="ctr"/>
        <c:lblOffset val="100"/>
        <c:noMultiLvlLbl val="1"/>
      </c:catAx>
      <c:valAx>
        <c:axId val="397772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810143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E ⊆ GT | Score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GPT-3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'!$Y$2:$Y$5</c:f>
              <c:numCache>
                <c:formatCode>General</c:formatCode>
                <c:ptCount val="4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2ED-EB42-848D-AA362B102141}"/>
            </c:ext>
          </c:extLst>
        </c:ser>
        <c:ser>
          <c:idx val="1"/>
          <c:order val="1"/>
          <c:tx>
            <c:v>Fine-tuned GPT-3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'!$Y$6:$Y$9</c:f>
              <c:numCache>
                <c:formatCode>General</c:formatCode>
                <c:ptCount val="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2ED-EB42-848D-AA362B102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079121"/>
        <c:axId val="1501094907"/>
      </c:barChart>
      <c:catAx>
        <c:axId val="69079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1094907"/>
        <c:crosses val="autoZero"/>
        <c:auto val="1"/>
        <c:lblAlgn val="ctr"/>
        <c:lblOffset val="100"/>
        <c:noMultiLvlLbl val="1"/>
      </c:catAx>
      <c:valAx>
        <c:axId val="15010949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0791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 ⊂ GT | Label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GPT-3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'!$AA$2:$AA$5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AA8-234D-94B9-B9F985051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85856"/>
        <c:axId val="378487611"/>
      </c:barChart>
      <c:catAx>
        <c:axId val="19188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8487611"/>
        <c:crosses val="autoZero"/>
        <c:auto val="1"/>
        <c:lblAlgn val="ctr"/>
        <c:lblOffset val="100"/>
        <c:noMultiLvlLbl val="1"/>
      </c:catAx>
      <c:valAx>
        <c:axId val="378487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8858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 ⊂ GT | Score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GPT-3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'!$AB$2:$AB$5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3FE-4E47-BCC5-BD498B991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360429"/>
        <c:axId val="960422642"/>
      </c:barChart>
      <c:catAx>
        <c:axId val="10213604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0422642"/>
        <c:crosses val="autoZero"/>
        <c:auto val="1"/>
        <c:lblAlgn val="ctr"/>
        <c:lblOffset val="100"/>
        <c:noMultiLvlLbl val="1"/>
      </c:catAx>
      <c:valAx>
        <c:axId val="9604226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136042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 ⊂ GT | Label Range</a:t>
            </a:r>
          </a:p>
        </c:rich>
      </c:tx>
      <c:layout>
        <c:manualLayout>
          <c:xMode val="edge"/>
          <c:yMode val="edge"/>
          <c:x val="3.0821917808219176E-2"/>
          <c:y val="4.5555555555555557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GPT-3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'!$AC$2:$AC$5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335-C84B-B4B9-3A7D1C09D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1347"/>
        <c:axId val="350949674"/>
      </c:barChart>
      <c:catAx>
        <c:axId val="144513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0949674"/>
        <c:crosses val="autoZero"/>
        <c:auto val="1"/>
        <c:lblAlgn val="ctr"/>
        <c:lblOffset val="100"/>
        <c:noMultiLvlLbl val="1"/>
      </c:catAx>
      <c:valAx>
        <c:axId val="3509496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13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 ⊆ GT | Score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GPT-3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'!$AE$2:$AE$5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3D8-B540-9EA3-AAC4FC2C7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1061646"/>
        <c:axId val="313278743"/>
      </c:barChart>
      <c:catAx>
        <c:axId val="15510616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3278743"/>
        <c:crosses val="autoZero"/>
        <c:auto val="1"/>
        <c:lblAlgn val="ctr"/>
        <c:lblOffset val="100"/>
        <c:noMultiLvlLbl val="1"/>
      </c:catAx>
      <c:valAx>
        <c:axId val="313278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106164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500" b="0">
                <a:solidFill>
                  <a:srgbClr val="757575"/>
                </a:solidFill>
                <a:latin typeface="+mn-lt"/>
              </a:defRPr>
            </a:pPr>
            <a:r>
              <a:rPr lang="en-US" sz="1500" b="0">
                <a:solidFill>
                  <a:srgbClr val="757575"/>
                </a:solidFill>
                <a:latin typeface="+mn-lt"/>
              </a:rPr>
              <a:t>Prediction Equality (Perfect Match)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GPT-3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'!$AG$2:$AG$5</c:f>
              <c:numCache>
                <c:formatCode>General</c:formatCode>
                <c:ptCount val="4"/>
                <c:pt idx="0">
                  <c:v>50</c:v>
                </c:pt>
                <c:pt idx="1">
                  <c:v>37.799999999999997</c:v>
                </c:pt>
                <c:pt idx="2">
                  <c:v>42.6</c:v>
                </c:pt>
                <c:pt idx="3">
                  <c:v>49.8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B-1E43-BBED-5ED381A90F5E}"/>
            </c:ext>
          </c:extLst>
        </c:ser>
        <c:ser>
          <c:idx val="1"/>
          <c:order val="1"/>
          <c:tx>
            <c:v>Fine-tuned GPT-3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'!$AG$6:$AG$9</c:f>
              <c:numCache>
                <c:formatCode>General</c:formatCode>
                <c:ptCount val="4"/>
                <c:pt idx="0">
                  <c:v>68</c:v>
                </c:pt>
                <c:pt idx="1">
                  <c:v>63.6</c:v>
                </c:pt>
                <c:pt idx="2">
                  <c:v>62.8</c:v>
                </c:pt>
                <c:pt idx="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7B-1E43-BBED-5ED381A90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233777"/>
        <c:axId val="823302539"/>
      </c:lineChart>
      <c:catAx>
        <c:axId val="1853233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3302539"/>
        <c:crosses val="autoZero"/>
        <c:auto val="1"/>
        <c:lblAlgn val="ctr"/>
        <c:lblOffset val="100"/>
        <c:noMultiLvlLbl val="1"/>
      </c:catAx>
      <c:valAx>
        <c:axId val="823302539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323377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GT ⊂ 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GPT-3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'!$AH$2:$AH$5</c:f>
              <c:numCache>
                <c:formatCode>General</c:formatCode>
                <c:ptCount val="4"/>
                <c:pt idx="0">
                  <c:v>8.4</c:v>
                </c:pt>
                <c:pt idx="1">
                  <c:v>10.199999999999999</c:v>
                </c:pt>
                <c:pt idx="2">
                  <c:v>6.4</c:v>
                </c:pt>
                <c:pt idx="3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0-3845-80D0-646E4DA1CC6E}"/>
            </c:ext>
          </c:extLst>
        </c:ser>
        <c:ser>
          <c:idx val="1"/>
          <c:order val="1"/>
          <c:tx>
            <c:v>Fine-tuned GPT-3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'!$AH$6:$AH$9</c:f>
              <c:numCache>
                <c:formatCode>General</c:formatCode>
                <c:ptCount val="4"/>
                <c:pt idx="0">
                  <c:v>1.2</c:v>
                </c:pt>
                <c:pt idx="1">
                  <c:v>1</c:v>
                </c:pt>
                <c:pt idx="2">
                  <c:v>2.4</c:v>
                </c:pt>
                <c:pt idx="3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60-3845-80D0-646E4DA1C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703906"/>
        <c:axId val="1679249105"/>
      </c:lineChart>
      <c:catAx>
        <c:axId val="1484703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79249105"/>
        <c:crosses val="autoZero"/>
        <c:auto val="1"/>
        <c:lblAlgn val="ctr"/>
        <c:lblOffset val="100"/>
        <c:noMultiLvlLbl val="1"/>
      </c:catAx>
      <c:valAx>
        <c:axId val="1679249105"/>
        <c:scaling>
          <c:orientation val="minMax"/>
          <c:max val="1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47039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E ⊂ GT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GPT-3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'!$AI$2:$AI$5</c:f>
              <c:numCache>
                <c:formatCode>General</c:formatCode>
                <c:ptCount val="4"/>
                <c:pt idx="0">
                  <c:v>0.6</c:v>
                </c:pt>
                <c:pt idx="1">
                  <c:v>0.2</c:v>
                </c:pt>
                <c:pt idx="2">
                  <c:v>0.2</c:v>
                </c:pt>
                <c:pt idx="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9-3F41-84AA-3E7CF6761113}"/>
            </c:ext>
          </c:extLst>
        </c:ser>
        <c:ser>
          <c:idx val="1"/>
          <c:order val="1"/>
          <c:tx>
            <c:v>Fine-tuned GPT-3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'!$AI$6:$AI$9</c:f>
              <c:numCache>
                <c:formatCode>General</c:formatCode>
                <c:ptCount val="4"/>
                <c:pt idx="0">
                  <c:v>0.6</c:v>
                </c:pt>
                <c:pt idx="1">
                  <c:v>0.6</c:v>
                </c:pt>
                <c:pt idx="2">
                  <c:v>0.8</c:v>
                </c:pt>
                <c:pt idx="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09-3F41-84AA-3E7CF6761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970592"/>
        <c:axId val="1810550256"/>
      </c:lineChart>
      <c:catAx>
        <c:axId val="90897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0550256"/>
        <c:crosses val="autoZero"/>
        <c:auto val="1"/>
        <c:lblAlgn val="ctr"/>
        <c:lblOffset val="100"/>
        <c:noMultiLvlLbl val="1"/>
      </c:catAx>
      <c:valAx>
        <c:axId val="1810550256"/>
        <c:scaling>
          <c:orientation val="minMax"/>
          <c:max val="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89705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500" b="0">
                <a:solidFill>
                  <a:srgbClr val="757575"/>
                </a:solidFill>
                <a:latin typeface="+mn-lt"/>
              </a:defRPr>
            </a:pPr>
            <a:r>
              <a:rPr lang="en-US" sz="1500" b="0">
                <a:solidFill>
                  <a:srgbClr val="757575"/>
                </a:solidFill>
                <a:latin typeface="+mn-lt"/>
              </a:rPr>
              <a:t>Ground Truth Coverage Accuracy (Perfect Match)</a:t>
            </a:r>
          </a:p>
        </c:rich>
      </c:tx>
      <c:layout>
        <c:manualLayout>
          <c:xMode val="edge"/>
          <c:yMode val="edge"/>
          <c:x val="3.3165322580645168E-2"/>
          <c:y val="0.05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GPT-3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'!$AJ$2:$AJ$5</c:f>
              <c:numCache>
                <c:formatCode>General</c:formatCode>
                <c:ptCount val="4"/>
                <c:pt idx="0">
                  <c:v>58.4</c:v>
                </c:pt>
                <c:pt idx="1">
                  <c:v>48</c:v>
                </c:pt>
                <c:pt idx="2">
                  <c:v>49</c:v>
                </c:pt>
                <c:pt idx="3">
                  <c:v>55.2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D-1E4B-A537-5530C56E8FC2}"/>
            </c:ext>
          </c:extLst>
        </c:ser>
        <c:ser>
          <c:idx val="1"/>
          <c:order val="1"/>
          <c:tx>
            <c:v>Fine-tuned GPT-3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'!$AJ$6:$AJ$9</c:f>
              <c:numCache>
                <c:formatCode>General</c:formatCode>
                <c:ptCount val="4"/>
                <c:pt idx="0">
                  <c:v>69.2</c:v>
                </c:pt>
                <c:pt idx="1">
                  <c:v>64.599999999999994</c:v>
                </c:pt>
                <c:pt idx="2">
                  <c:v>65.2</c:v>
                </c:pt>
                <c:pt idx="3">
                  <c:v>66.400000000000006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D-1E4B-A537-5530C56E8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039783"/>
        <c:axId val="1479131188"/>
      </c:lineChart>
      <c:catAx>
        <c:axId val="905039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9131188"/>
        <c:crosses val="autoZero"/>
        <c:auto val="1"/>
        <c:lblAlgn val="ctr"/>
        <c:lblOffset val="100"/>
        <c:noMultiLvlLbl val="1"/>
      </c:catAx>
      <c:valAx>
        <c:axId val="1479131188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50397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GT &lt; union(CWE-E, CWE-Top 5) (%)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'DEPRECATED (500 samples)'!$E$1</c:f>
              <c:strCache>
                <c:ptCount val="1"/>
                <c:pt idx="0">
                  <c:v>GT &lt; (CWE-E U CWE-Top 5) (%)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'DEPRECATED (500 samples)'!$A$2:$A$8</c:f>
              <c:strCache>
                <c:ptCount val="7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  <c:pt idx="4">
                  <c:v>Files</c:v>
                </c:pt>
                <c:pt idx="5">
                  <c:v>Methods</c:v>
                </c:pt>
                <c:pt idx="6">
                  <c:v>Hunks</c:v>
                </c:pt>
              </c:strCache>
            </c:strRef>
          </c:cat>
          <c:val>
            <c:numRef>
              <c:f>'DEPRECATED (500 samples)'!$E$2:$E$8</c:f>
              <c:numCache>
                <c:formatCode>General</c:formatCode>
                <c:ptCount val="7"/>
                <c:pt idx="0">
                  <c:v>68.3</c:v>
                </c:pt>
                <c:pt idx="1">
                  <c:v>47.2</c:v>
                </c:pt>
                <c:pt idx="2">
                  <c:v>53.7</c:v>
                </c:pt>
                <c:pt idx="3">
                  <c:v>65.3</c:v>
                </c:pt>
                <c:pt idx="4">
                  <c:v>13</c:v>
                </c:pt>
                <c:pt idx="5">
                  <c:v>11</c:v>
                </c:pt>
                <c:pt idx="6">
                  <c:v>22.1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45B-A249-B104-8665C057B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4137832"/>
        <c:axId val="378715857"/>
      </c:barChart>
      <c:catAx>
        <c:axId val="634137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8715857"/>
        <c:crosses val="autoZero"/>
        <c:auto val="1"/>
        <c:lblAlgn val="ctr"/>
        <c:lblOffset val="100"/>
        <c:noMultiLvlLbl val="1"/>
      </c:catAx>
      <c:valAx>
        <c:axId val="378715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GT &lt; (CWE-E U CWE-Top 5)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341378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500" b="0">
                <a:solidFill>
                  <a:srgbClr val="757575"/>
                </a:solidFill>
                <a:latin typeface="+mn-lt"/>
              </a:defRPr>
            </a:pPr>
            <a:r>
              <a:rPr lang="en-US" sz="1500" b="0">
                <a:solidFill>
                  <a:srgbClr val="757575"/>
                </a:solidFill>
                <a:latin typeface="+mn-lt"/>
              </a:rPr>
              <a:t>Prediction Coverage Accuracy (Perfect Match)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GPT-3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'!$AK$2:$AK$5</c:f>
              <c:numCache>
                <c:formatCode>General</c:formatCode>
                <c:ptCount val="4"/>
                <c:pt idx="0">
                  <c:v>50.6</c:v>
                </c:pt>
                <c:pt idx="1">
                  <c:v>38</c:v>
                </c:pt>
                <c:pt idx="2">
                  <c:v>42.8</c:v>
                </c:pt>
                <c:pt idx="3">
                  <c:v>50.6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D7-4F4C-B754-9BE480E81EE7}"/>
            </c:ext>
          </c:extLst>
        </c:ser>
        <c:ser>
          <c:idx val="1"/>
          <c:order val="1"/>
          <c:tx>
            <c:v>Fine-tuned GPT-3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'!$AK$6:$AK$9</c:f>
              <c:numCache>
                <c:formatCode>General</c:formatCode>
                <c:ptCount val="4"/>
                <c:pt idx="0">
                  <c:v>68.599999999999994</c:v>
                </c:pt>
                <c:pt idx="1">
                  <c:v>64.2</c:v>
                </c:pt>
                <c:pt idx="2">
                  <c:v>63.6</c:v>
                </c:pt>
                <c:pt idx="3">
                  <c:v>65.8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D7-4F4C-B754-9BE480E81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309924"/>
        <c:axId val="144231076"/>
      </c:lineChart>
      <c:catAx>
        <c:axId val="8493099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231076"/>
        <c:crosses val="autoZero"/>
        <c:auto val="1"/>
        <c:lblAlgn val="ctr"/>
        <c:lblOffset val="100"/>
        <c:noMultiLvlLbl val="1"/>
      </c:catAx>
      <c:valAx>
        <c:axId val="144231076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93099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GT ⊂ 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GPT-3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'!$AM$2:$AM$5</c:f>
              <c:numCache>
                <c:formatCode>General</c:formatCode>
                <c:ptCount val="4"/>
                <c:pt idx="0">
                  <c:v>60.4</c:v>
                </c:pt>
                <c:pt idx="1">
                  <c:v>48.2</c:v>
                </c:pt>
                <c:pt idx="2">
                  <c:v>57.6</c:v>
                </c:pt>
                <c:pt idx="3">
                  <c:v>67.2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9-9C4B-8FD6-DEE188336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619140"/>
        <c:axId val="798766961"/>
      </c:lineChart>
      <c:catAx>
        <c:axId val="1483619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8766961"/>
        <c:crosses val="autoZero"/>
        <c:auto val="1"/>
        <c:lblAlgn val="ctr"/>
        <c:lblOffset val="100"/>
        <c:noMultiLvlLbl val="1"/>
      </c:catAx>
      <c:valAx>
        <c:axId val="798766961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36191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 ⊂ GT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GPT-3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'!$AN$2:$AN$5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7-C94C-8A37-63C7EF5C4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927313"/>
        <c:axId val="154170195"/>
      </c:lineChart>
      <c:catAx>
        <c:axId val="1306927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170195"/>
        <c:crosses val="autoZero"/>
        <c:auto val="1"/>
        <c:lblAlgn val="ctr"/>
        <c:lblOffset val="100"/>
        <c:noMultiLvlLbl val="1"/>
      </c:catAx>
      <c:valAx>
        <c:axId val="154170195"/>
        <c:scaling>
          <c:orientation val="minMax"/>
          <c:max val="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692731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500" b="0">
                <a:solidFill>
                  <a:srgbClr val="757575"/>
                </a:solidFill>
                <a:latin typeface="+mn-lt"/>
              </a:defRPr>
            </a:pPr>
            <a:r>
              <a:rPr lang="en-US" sz="1500" b="0">
                <a:solidFill>
                  <a:srgbClr val="757575"/>
                </a:solidFill>
                <a:latin typeface="+mn-lt"/>
              </a:rPr>
              <a:t>Ground Truth Coverage Accuracy (Top Candidates)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GPT-3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'!$AO$2:$AO$5</c:f>
              <c:numCache>
                <c:formatCode>General</c:formatCode>
                <c:ptCount val="4"/>
                <c:pt idx="0">
                  <c:v>67.599999999999994</c:v>
                </c:pt>
                <c:pt idx="1">
                  <c:v>57</c:v>
                </c:pt>
                <c:pt idx="2">
                  <c:v>61.6</c:v>
                </c:pt>
                <c:pt idx="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E-4543-A517-453E1248C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004100"/>
        <c:axId val="899028005"/>
      </c:lineChart>
      <c:catAx>
        <c:axId val="17140041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9028005"/>
        <c:crosses val="autoZero"/>
        <c:auto val="1"/>
        <c:lblAlgn val="ctr"/>
        <c:lblOffset val="100"/>
        <c:noMultiLvlLbl val="1"/>
      </c:catAx>
      <c:valAx>
        <c:axId val="899028005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40041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Empty E</a:t>
            </a:r>
          </a:p>
        </c:rich>
      </c:tx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tx>
            <c:v>GPT-3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'!$AQ$2:$AQ$5</c:f>
              <c:numCache>
                <c:formatCode>General</c:formatCode>
                <c:ptCount val="4"/>
                <c:pt idx="0">
                  <c:v>3</c:v>
                </c:pt>
                <c:pt idx="1">
                  <c:v>13.2</c:v>
                </c:pt>
                <c:pt idx="2">
                  <c:v>14.2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C-5841-A4F9-5BACE022E6D9}"/>
            </c:ext>
          </c:extLst>
        </c:ser>
        <c:ser>
          <c:idx val="1"/>
          <c:order val="1"/>
          <c:tx>
            <c:v>Fine-tuned GPT-3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'!$AQ$6:$AQ$9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C-5841-A4F9-5BACE022E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408889"/>
        <c:axId val="1308644839"/>
      </c:radarChart>
      <c:catAx>
        <c:axId val="13564088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8644839"/>
        <c:crosses val="autoZero"/>
        <c:auto val="1"/>
        <c:lblAlgn val="ctr"/>
        <c:lblOffset val="100"/>
        <c:noMultiLvlLbl val="1"/>
      </c:catAx>
      <c:valAx>
        <c:axId val="1308644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64088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Empty T</a:t>
            </a:r>
          </a:p>
        </c:rich>
      </c:tx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tx>
            <c:v>GPT-3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'!$AR$2:$AR$5</c:f>
              <c:numCache>
                <c:formatCode>General</c:formatCode>
                <c:ptCount val="4"/>
                <c:pt idx="0">
                  <c:v>0</c:v>
                </c:pt>
                <c:pt idx="1">
                  <c:v>4.4000000000000004</c:v>
                </c:pt>
                <c:pt idx="2">
                  <c:v>8.1999999999999993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5-284A-913C-ED92540FBE2C}"/>
            </c:ext>
          </c:extLst>
        </c:ser>
        <c:ser>
          <c:idx val="1"/>
          <c:order val="1"/>
          <c:tx>
            <c:v>Fine-tuned GPT-3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'!$AR$6:$AR$9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5-284A-913C-ED92540FB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675110"/>
        <c:axId val="692648013"/>
      </c:radarChart>
      <c:catAx>
        <c:axId val="1425675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2648013"/>
        <c:crosses val="autoZero"/>
        <c:auto val="1"/>
        <c:lblAlgn val="ctr"/>
        <c:lblOffset val="100"/>
        <c:noMultiLvlLbl val="1"/>
      </c:catAx>
      <c:valAx>
        <c:axId val="6926480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567511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Non-overlapped 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GPT-3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'!$AS$2:$AS$5</c:f>
              <c:numCache>
                <c:formatCode>General</c:formatCode>
                <c:ptCount val="4"/>
                <c:pt idx="0">
                  <c:v>31.2</c:v>
                </c:pt>
                <c:pt idx="1">
                  <c:v>32.6</c:v>
                </c:pt>
                <c:pt idx="2">
                  <c:v>32.6</c:v>
                </c:pt>
                <c:pt idx="3">
                  <c:v>38.200000000000003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D-6D4B-8594-F2AAC420B474}"/>
            </c:ext>
          </c:extLst>
        </c:ser>
        <c:ser>
          <c:idx val="1"/>
          <c:order val="1"/>
          <c:tx>
            <c:v>Fine-tuned GPT-3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'!$AS$6:$AS$9</c:f>
              <c:numCache>
                <c:formatCode>General</c:formatCode>
                <c:ptCount val="4"/>
                <c:pt idx="0">
                  <c:v>30.2</c:v>
                </c:pt>
                <c:pt idx="1">
                  <c:v>31.6</c:v>
                </c:pt>
                <c:pt idx="2">
                  <c:v>31.2</c:v>
                </c:pt>
                <c:pt idx="3">
                  <c:v>32.799999999999997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D-6D4B-8594-F2AAC420B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886323"/>
        <c:axId val="1571947439"/>
      </c:lineChart>
      <c:catAx>
        <c:axId val="1588886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71947439"/>
        <c:crosses val="autoZero"/>
        <c:auto val="1"/>
        <c:lblAlgn val="ctr"/>
        <c:lblOffset val="100"/>
        <c:noMultiLvlLbl val="1"/>
      </c:catAx>
      <c:valAx>
        <c:axId val="1571947439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888632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Non-overlapped T</a:t>
            </a:r>
          </a:p>
        </c:rich>
      </c:tx>
      <c:layout>
        <c:manualLayout>
          <c:xMode val="edge"/>
          <c:yMode val="edge"/>
          <c:x val="3.3561643835616439E-2"/>
          <c:y val="0.05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GPT-3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'!$AT$2:$AT$5</c:f>
              <c:numCache>
                <c:formatCode>General</c:formatCode>
                <c:ptCount val="4"/>
                <c:pt idx="0">
                  <c:v>24.8</c:v>
                </c:pt>
                <c:pt idx="1">
                  <c:v>32.4</c:v>
                </c:pt>
                <c:pt idx="2">
                  <c:v>26.2</c:v>
                </c:pt>
                <c:pt idx="3">
                  <c:v>27.6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3-664C-AA24-8AC276CC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190363"/>
        <c:axId val="546261574"/>
      </c:lineChart>
      <c:catAx>
        <c:axId val="6231903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6261574"/>
        <c:crosses val="autoZero"/>
        <c:auto val="1"/>
        <c:lblAlgn val="ctr"/>
        <c:lblOffset val="100"/>
        <c:noMultiLvlLbl val="1"/>
      </c:catAx>
      <c:valAx>
        <c:axId val="546261574"/>
        <c:scaling>
          <c:orientation val="minMax"/>
          <c:max val="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231903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Overlapped E</a:t>
            </a:r>
          </a:p>
        </c:rich>
      </c:tx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tx>
            <c:v>GPT-3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'!$AU$2:$AU$5</c:f>
              <c:numCache>
                <c:formatCode>General</c:formatCode>
                <c:ptCount val="4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8-FB46-9973-CF270C3DFC29}"/>
            </c:ext>
          </c:extLst>
        </c:ser>
        <c:ser>
          <c:idx val="1"/>
          <c:order val="1"/>
          <c:tx>
            <c:v>Fine-tuned GPT-3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'!$AU$6:$AU$9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8-FB46-9973-CF270C3DF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064467"/>
        <c:axId val="188409150"/>
      </c:radarChart>
      <c:catAx>
        <c:axId val="3580644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409150"/>
        <c:crosses val="autoZero"/>
        <c:auto val="1"/>
        <c:lblAlgn val="ctr"/>
        <c:lblOffset val="100"/>
        <c:noMultiLvlLbl val="1"/>
      </c:catAx>
      <c:valAx>
        <c:axId val="1884091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806446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Overlapped T</a:t>
            </a:r>
          </a:p>
        </c:rich>
      </c:tx>
      <c:layout>
        <c:manualLayout>
          <c:xMode val="edge"/>
          <c:yMode val="edge"/>
          <c:x val="3.3561643835616439E-2"/>
          <c:y val="0.05"/>
        </c:manualLayout>
      </c:layout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tx>
            <c:v>GPT-3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'!$AV$2:$AV$5</c:f>
              <c:numCache>
                <c:formatCode>General</c:formatCode>
                <c:ptCount val="4"/>
                <c:pt idx="0">
                  <c:v>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1-D84B-9058-DD68DE5B7E53}"/>
            </c:ext>
          </c:extLst>
        </c:ser>
        <c:ser>
          <c:idx val="1"/>
          <c:order val="1"/>
          <c:tx>
            <c:v>Fine-tuned GPT-3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'!$AV$6:$AV$9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81-D84B-9058-DD68DE5B7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228043"/>
        <c:axId val="2023867100"/>
      </c:radarChart>
      <c:catAx>
        <c:axId val="8162280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3867100"/>
        <c:crosses val="autoZero"/>
        <c:auto val="1"/>
        <c:lblAlgn val="ctr"/>
        <c:lblOffset val="100"/>
        <c:noMultiLvlLbl val="1"/>
      </c:catAx>
      <c:valAx>
        <c:axId val="2023867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1622804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Total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Total Accuracy | label + union of CWEs (%)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'DEPRECATED (500 samples)'!$A$2:$A$8</c:f>
              <c:strCache>
                <c:ptCount val="7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  <c:pt idx="4">
                  <c:v>Files</c:v>
                </c:pt>
                <c:pt idx="5">
                  <c:v>Methods</c:v>
                </c:pt>
                <c:pt idx="6">
                  <c:v>Hunks</c:v>
                </c:pt>
              </c:strCache>
            </c:strRef>
          </c:cat>
          <c:val>
            <c:numRef>
              <c:f>'DEPRECATED (500 samples)'!$F$2:$F$8</c:f>
              <c:numCache>
                <c:formatCode>General</c:formatCode>
                <c:ptCount val="7"/>
                <c:pt idx="0">
                  <c:v>22.61</c:v>
                </c:pt>
                <c:pt idx="1">
                  <c:v>24.62</c:v>
                </c:pt>
                <c:pt idx="2">
                  <c:v>21.6</c:v>
                </c:pt>
                <c:pt idx="3">
                  <c:v>30.15</c:v>
                </c:pt>
                <c:pt idx="4">
                  <c:v>1.5</c:v>
                </c:pt>
                <c:pt idx="5">
                  <c:v>2.0099999999999998</c:v>
                </c:pt>
                <c:pt idx="6">
                  <c:v>4.0199999999999996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1E2-EE49-A14B-5DB19FA6438C}"/>
            </c:ext>
          </c:extLst>
        </c:ser>
        <c:ser>
          <c:idx val="1"/>
          <c:order val="1"/>
          <c:tx>
            <c:v>Total Accuracy | score + union of CWEs (%)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'DEPRECATED (500 samples)'!$A$2:$A$8</c:f>
              <c:strCache>
                <c:ptCount val="7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  <c:pt idx="4">
                  <c:v>Files</c:v>
                </c:pt>
                <c:pt idx="5">
                  <c:v>Methods</c:v>
                </c:pt>
                <c:pt idx="6">
                  <c:v>Hunks</c:v>
                </c:pt>
              </c:strCache>
            </c:strRef>
          </c:cat>
          <c:val>
            <c:numRef>
              <c:f>'DEPRECATED (500 samples)'!$G$2:$G$8</c:f>
              <c:numCache>
                <c:formatCode>General</c:formatCode>
                <c:ptCount val="7"/>
                <c:pt idx="0">
                  <c:v>32.15</c:v>
                </c:pt>
                <c:pt idx="1">
                  <c:v>32.159999999999997</c:v>
                </c:pt>
                <c:pt idx="2">
                  <c:v>28.13</c:v>
                </c:pt>
                <c:pt idx="3">
                  <c:v>37.17</c:v>
                </c:pt>
                <c:pt idx="4">
                  <c:v>1.5</c:v>
                </c:pt>
                <c:pt idx="5">
                  <c:v>2.0099999999999998</c:v>
                </c:pt>
                <c:pt idx="6">
                  <c:v>4.0199999999999996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1E2-EE49-A14B-5DB19FA64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6141636"/>
        <c:axId val="923664665"/>
      </c:barChart>
      <c:catAx>
        <c:axId val="636141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3664665"/>
        <c:crosses val="autoZero"/>
        <c:auto val="1"/>
        <c:lblAlgn val="ctr"/>
        <c:lblOffset val="100"/>
        <c:noMultiLvlLbl val="1"/>
      </c:catAx>
      <c:valAx>
        <c:axId val="923664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361416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500" b="0">
                <a:solidFill>
                  <a:srgbClr val="757575"/>
                </a:solidFill>
                <a:latin typeface="+mn-lt"/>
              </a:defRPr>
            </a:pPr>
            <a:r>
              <a:rPr lang="en-US" sz="1500" b="0">
                <a:solidFill>
                  <a:srgbClr val="757575"/>
                </a:solidFill>
                <a:latin typeface="+mn-lt"/>
              </a:rPr>
              <a:t>Prediction Equality (Severity Label)</a:t>
            </a:r>
          </a:p>
        </c:rich>
      </c:tx>
      <c:layout>
        <c:manualLayout>
          <c:xMode val="edge"/>
          <c:yMode val="edge"/>
          <c:x val="3.0042976094547407E-2"/>
          <c:y val="4.9999999999999996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GPT-3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'!$AW$2:$AW$5</c:f>
              <c:numCache>
                <c:formatCode>General</c:formatCode>
                <c:ptCount val="4"/>
                <c:pt idx="0">
                  <c:v>33.4</c:v>
                </c:pt>
                <c:pt idx="1">
                  <c:v>39.200000000000003</c:v>
                </c:pt>
                <c:pt idx="2">
                  <c:v>34.200000000000003</c:v>
                </c:pt>
                <c:pt idx="3">
                  <c:v>37.6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B2C-5C47-8FC1-461F0345384C}"/>
            </c:ext>
          </c:extLst>
        </c:ser>
        <c:ser>
          <c:idx val="1"/>
          <c:order val="1"/>
          <c:tx>
            <c:v>Fine-tuned GPT-3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'!$AW$6:$AW$9</c:f>
              <c:numCache>
                <c:formatCode>General</c:formatCode>
                <c:ptCount val="4"/>
                <c:pt idx="0">
                  <c:v>60.2</c:v>
                </c:pt>
                <c:pt idx="1">
                  <c:v>61.2</c:v>
                </c:pt>
                <c:pt idx="2">
                  <c:v>57.8</c:v>
                </c:pt>
                <c:pt idx="3">
                  <c:v>61.2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B2C-5C47-8FC1-461F03453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265742"/>
        <c:axId val="1766565198"/>
      </c:barChart>
      <c:catAx>
        <c:axId val="12502657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6565198"/>
        <c:crosses val="autoZero"/>
        <c:auto val="1"/>
        <c:lblAlgn val="ctr"/>
        <c:lblOffset val="100"/>
        <c:noMultiLvlLbl val="1"/>
      </c:catAx>
      <c:valAx>
        <c:axId val="1766565198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02657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Severity Score</a:t>
            </a:r>
          </a:p>
        </c:rich>
      </c:tx>
      <c:layout>
        <c:manualLayout>
          <c:xMode val="edge"/>
          <c:yMode val="edge"/>
          <c:x val="2.8082191780821917E-2"/>
          <c:y val="0.05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GPT-3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'!$AX$2:$AX$5</c:f>
              <c:numCache>
                <c:formatCode>General</c:formatCode>
                <c:ptCount val="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AC2-8349-B832-5566D6F6B165}"/>
            </c:ext>
          </c:extLst>
        </c:ser>
        <c:ser>
          <c:idx val="1"/>
          <c:order val="1"/>
          <c:tx>
            <c:v>Fine-tuned GPT-3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'!$AX$6:$AX$9</c:f>
              <c:numCache>
                <c:formatCode>General</c:formatCode>
                <c:ptCount val="4"/>
                <c:pt idx="0">
                  <c:v>0.4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AC2-8349-B832-5566D6F6B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4579527"/>
        <c:axId val="955064998"/>
      </c:barChart>
      <c:catAx>
        <c:axId val="2004579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55064998"/>
        <c:crosses val="autoZero"/>
        <c:auto val="1"/>
        <c:lblAlgn val="ctr"/>
        <c:lblOffset val="100"/>
        <c:noMultiLvlLbl val="1"/>
      </c:catAx>
      <c:valAx>
        <c:axId val="955064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457952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500" b="0">
                <a:solidFill>
                  <a:srgbClr val="757575"/>
                </a:solidFill>
                <a:latin typeface="+mn-lt"/>
              </a:defRPr>
            </a:pPr>
            <a:r>
              <a:rPr lang="en-US" sz="1500" b="0">
                <a:solidFill>
                  <a:srgbClr val="757575"/>
                </a:solidFill>
                <a:latin typeface="+mn-lt"/>
              </a:rPr>
              <a:t>Prediction Accuracy (Severity Score with Label Range)</a:t>
            </a:r>
          </a:p>
        </c:rich>
      </c:tx>
      <c:layout>
        <c:manualLayout>
          <c:xMode val="edge"/>
          <c:yMode val="edge"/>
          <c:x val="2.8082191780821917E-2"/>
          <c:y val="0.05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GPT-3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'!$AY$2:$AY$5</c:f>
              <c:numCache>
                <c:formatCode>General</c:formatCode>
                <c:ptCount val="4"/>
                <c:pt idx="0">
                  <c:v>33.4</c:v>
                </c:pt>
                <c:pt idx="1">
                  <c:v>39.200000000000003</c:v>
                </c:pt>
                <c:pt idx="2">
                  <c:v>33</c:v>
                </c:pt>
                <c:pt idx="3">
                  <c:v>37.4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D40-C045-874A-ACB6D085686C}"/>
            </c:ext>
          </c:extLst>
        </c:ser>
        <c:ser>
          <c:idx val="1"/>
          <c:order val="1"/>
          <c:tx>
            <c:v>Fine-tuned GPT-3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'!$AY$6:$AY$9</c:f>
              <c:numCache>
                <c:formatCode>General</c:formatCode>
                <c:ptCount val="4"/>
                <c:pt idx="0">
                  <c:v>59.6</c:v>
                </c:pt>
                <c:pt idx="1">
                  <c:v>60.8</c:v>
                </c:pt>
                <c:pt idx="2">
                  <c:v>57.4</c:v>
                </c:pt>
                <c:pt idx="3">
                  <c:v>61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D40-C045-874A-ACB6D0856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8467618"/>
        <c:axId val="472473273"/>
      </c:barChart>
      <c:catAx>
        <c:axId val="12284676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2473273"/>
        <c:crosses val="autoZero"/>
        <c:auto val="1"/>
        <c:lblAlgn val="ctr"/>
        <c:lblOffset val="100"/>
        <c:noMultiLvlLbl val="1"/>
      </c:catAx>
      <c:valAx>
        <c:axId val="472473273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846761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Severity Error</a:t>
            </a:r>
          </a:p>
        </c:rich>
      </c:tx>
      <c:layout>
        <c:manualLayout>
          <c:xMode val="edge"/>
          <c:yMode val="edge"/>
          <c:x val="2.5342465753424658E-2"/>
          <c:y val="0.05"/>
        </c:manualLayout>
      </c:layout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tx>
            <c:v>GPT-3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'!$BA$2:$BA$5</c:f>
              <c:numCache>
                <c:formatCode>General</c:formatCode>
                <c:ptCount val="4"/>
                <c:pt idx="0">
                  <c:v>5.8</c:v>
                </c:pt>
                <c:pt idx="1">
                  <c:v>4.5999999999999996</c:v>
                </c:pt>
                <c:pt idx="2">
                  <c:v>3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3-8342-B65D-5CE3746E90D9}"/>
            </c:ext>
          </c:extLst>
        </c:ser>
        <c:ser>
          <c:idx val="1"/>
          <c:order val="1"/>
          <c:tx>
            <c:v>Fine-tuned GPT-3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'!$BA$6:$BA$9</c:f>
              <c:numCache>
                <c:formatCode>General</c:formatCode>
                <c:ptCount val="4"/>
                <c:pt idx="0">
                  <c:v>0</c:v>
                </c:pt>
                <c:pt idx="1">
                  <c:v>3.2</c:v>
                </c:pt>
                <c:pt idx="2">
                  <c:v>2.8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3-8342-B65D-5CE3746E9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301018"/>
        <c:axId val="939001382"/>
      </c:radarChart>
      <c:catAx>
        <c:axId val="7193010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001382"/>
        <c:crosses val="autoZero"/>
        <c:auto val="1"/>
        <c:lblAlgn val="ctr"/>
        <c:lblOffset val="100"/>
        <c:noMultiLvlLbl val="1"/>
      </c:catAx>
      <c:valAx>
        <c:axId val="9390013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Errors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930101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CWE Label</a:t>
            </a:r>
          </a:p>
        </c:rich>
      </c:tx>
      <c:layout>
        <c:manualLayout>
          <c:xMode val="edge"/>
          <c:yMode val="edge"/>
          <c:x val="2.8082191780821917E-2"/>
          <c:y val="0.05"/>
        </c:manualLayout>
      </c:layout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tx>
            <c:v>GPT-3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'!$BB$2:$BB$5</c:f>
              <c:numCache>
                <c:formatCode>General</c:formatCode>
                <c:ptCount val="4"/>
                <c:pt idx="0">
                  <c:v>0.8</c:v>
                </c:pt>
                <c:pt idx="1">
                  <c:v>2.8</c:v>
                </c:pt>
                <c:pt idx="2">
                  <c:v>3.4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E-DF4E-B001-2D2A554C0806}"/>
            </c:ext>
          </c:extLst>
        </c:ser>
        <c:ser>
          <c:idx val="1"/>
          <c:order val="1"/>
          <c:tx>
            <c:v>Fine-tuned GPT-3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'!$BB$6:$BB$9</c:f>
              <c:numCache>
                <c:formatCode>General</c:formatCode>
                <c:ptCount val="4"/>
                <c:pt idx="0">
                  <c:v>0</c:v>
                </c:pt>
                <c:pt idx="1">
                  <c:v>1.2</c:v>
                </c:pt>
                <c:pt idx="2">
                  <c:v>2.8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E-DF4E-B001-2D2A554C0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004366"/>
        <c:axId val="2430798"/>
      </c:radarChart>
      <c:catAx>
        <c:axId val="1054004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30798"/>
        <c:crosses val="autoZero"/>
        <c:auto val="1"/>
        <c:lblAlgn val="ctr"/>
        <c:lblOffset val="100"/>
        <c:noMultiLvlLbl val="1"/>
      </c:catAx>
      <c:valAx>
        <c:axId val="2430798"/>
        <c:scaling>
          <c:orientation val="minMax"/>
          <c:max val="2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of Errors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400436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GT ⊂ E | Score Distance 0.5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GPT-3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'!$BH$2:$BH$5</c:f>
              <c:numCache>
                <c:formatCode>General</c:formatCode>
                <c:ptCount val="4"/>
                <c:pt idx="0">
                  <c:v>1.8</c:v>
                </c:pt>
                <c:pt idx="1">
                  <c:v>2.6</c:v>
                </c:pt>
                <c:pt idx="2">
                  <c:v>0.4</c:v>
                </c:pt>
                <c:pt idx="3">
                  <c:v>1.2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227-8048-98F1-A52327B0F9CA}"/>
            </c:ext>
          </c:extLst>
        </c:ser>
        <c:ser>
          <c:idx val="1"/>
          <c:order val="1"/>
          <c:tx>
            <c:v>Fine-tuned GPT-3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'!$BH$6:$BH$9</c:f>
              <c:numCache>
                <c:formatCode>General</c:formatCode>
                <c:ptCount val="4"/>
                <c:pt idx="0">
                  <c:v>0.4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227-8048-98F1-A52327B0F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946780"/>
        <c:axId val="1387692911"/>
      </c:barChart>
      <c:catAx>
        <c:axId val="20719467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7692911"/>
        <c:crosses val="autoZero"/>
        <c:auto val="1"/>
        <c:lblAlgn val="ctr"/>
        <c:lblOffset val="100"/>
        <c:noMultiLvlLbl val="1"/>
      </c:catAx>
      <c:valAx>
        <c:axId val="13876929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19467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GT = T | Score Distance 0.5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GPT-3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'!$BG$2:$BG$5</c:f>
              <c:numCache>
                <c:formatCode>General</c:formatCode>
                <c:ptCount val="4"/>
                <c:pt idx="0">
                  <c:v>1.4</c:v>
                </c:pt>
                <c:pt idx="1">
                  <c:v>3</c:v>
                </c:pt>
                <c:pt idx="2">
                  <c:v>1.2</c:v>
                </c:pt>
                <c:pt idx="3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80E-8948-8C7D-2C261AF9E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8616089"/>
        <c:axId val="1786419389"/>
      </c:barChart>
      <c:catAx>
        <c:axId val="10586160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86419389"/>
        <c:crosses val="autoZero"/>
        <c:auto val="1"/>
        <c:lblAlgn val="ctr"/>
        <c:lblOffset val="100"/>
        <c:noMultiLvlLbl val="1"/>
      </c:catAx>
      <c:valAx>
        <c:axId val="1786419389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86160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GT ⊂ T | Score Distance 0.5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GPT-3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'!$BJ$2:$BJ$5</c:f>
              <c:numCache>
                <c:formatCode>General</c:formatCode>
                <c:ptCount val="4"/>
                <c:pt idx="0">
                  <c:v>12.6</c:v>
                </c:pt>
                <c:pt idx="1">
                  <c:v>9.1999999999999993</c:v>
                </c:pt>
                <c:pt idx="2">
                  <c:v>9.6</c:v>
                </c:pt>
                <c:pt idx="3">
                  <c:v>14.8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3D6-F74C-9CDF-A3658CE67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5069100"/>
        <c:axId val="1432947625"/>
      </c:barChart>
      <c:catAx>
        <c:axId val="13550691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2947625"/>
        <c:crosses val="autoZero"/>
        <c:auto val="1"/>
        <c:lblAlgn val="ctr"/>
        <c:lblOffset val="100"/>
        <c:noMultiLvlLbl val="1"/>
      </c:catAx>
      <c:valAx>
        <c:axId val="14329476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50691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E ⊂ GT | Score Distance 0.5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GPT-3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'!$BL$2:$BL$5</c:f>
              <c:numCache>
                <c:formatCode>General</c:formatCode>
                <c:ptCount val="4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404-E546-BB4B-70FD2EC0BB69}"/>
            </c:ext>
          </c:extLst>
        </c:ser>
        <c:ser>
          <c:idx val="1"/>
          <c:order val="1"/>
          <c:tx>
            <c:v>Fine-tuned GPT-3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'!$BL$6:$BL$9</c:f>
              <c:numCache>
                <c:formatCode>General</c:formatCode>
                <c:ptCount val="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404-E546-BB4B-70FD2EC0B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284816"/>
        <c:axId val="377603763"/>
      </c:barChart>
      <c:catAx>
        <c:axId val="9328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7603763"/>
        <c:crosses val="autoZero"/>
        <c:auto val="1"/>
        <c:lblAlgn val="ctr"/>
        <c:lblOffset val="100"/>
        <c:noMultiLvlLbl val="1"/>
      </c:catAx>
      <c:valAx>
        <c:axId val="3776037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2848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 ⊂ GT | Score Distance 0.5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GPT-3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'!$BN$2:$BN$5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6F9-F04B-B83D-34C30F481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4466472"/>
        <c:axId val="1479376316"/>
      </c:barChart>
      <c:catAx>
        <c:axId val="1124466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9376316"/>
        <c:crosses val="autoZero"/>
        <c:auto val="1"/>
        <c:lblAlgn val="ctr"/>
        <c:lblOffset val="100"/>
        <c:noMultiLvlLbl val="1"/>
      </c:catAx>
      <c:valAx>
        <c:axId val="1479376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2446647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Severity Label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'DEPRECATED (entire dataset)'!$B$1</c:f>
              <c:strCache>
                <c:ptCount val="1"/>
                <c:pt idx="0">
                  <c:v>Labels Equality (%)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'DEPRECATED (entire dataset)'!$A$2:$A$8</c:f>
              <c:strCache>
                <c:ptCount val="7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  <c:pt idx="4">
                  <c:v>Files</c:v>
                </c:pt>
                <c:pt idx="5">
                  <c:v>Methods</c:v>
                </c:pt>
                <c:pt idx="6">
                  <c:v>Hunks</c:v>
                </c:pt>
              </c:strCache>
            </c:strRef>
          </c:cat>
          <c:val>
            <c:numRef>
              <c:f>'DEPRECATED (entire dataset)'!$B$2:$B$8</c:f>
              <c:numCache>
                <c:formatCode>General</c:formatCode>
                <c:ptCount val="7"/>
                <c:pt idx="0">
                  <c:v>37.79</c:v>
                </c:pt>
                <c:pt idx="1">
                  <c:v>44.22</c:v>
                </c:pt>
                <c:pt idx="2">
                  <c:v>36.83</c:v>
                </c:pt>
                <c:pt idx="3">
                  <c:v>43.52</c:v>
                </c:pt>
                <c:pt idx="4">
                  <c:v>7.21</c:v>
                </c:pt>
                <c:pt idx="5">
                  <c:v>8.81</c:v>
                </c:pt>
                <c:pt idx="6">
                  <c:v>12.77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34B-1D46-83A1-734297F00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9246473"/>
        <c:axId val="30937802"/>
      </c:barChart>
      <c:catAx>
        <c:axId val="9792464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937802"/>
        <c:crosses val="autoZero"/>
        <c:auto val="1"/>
        <c:lblAlgn val="ctr"/>
        <c:lblOffset val="100"/>
        <c:noMultiLvlLbl val="1"/>
      </c:catAx>
      <c:valAx>
        <c:axId val="309378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Labels Equality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924647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GT = T | Score Distance 1.0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GPT-3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'!$BR$2:$BR$5</c:f>
              <c:numCache>
                <c:formatCode>General</c:formatCode>
                <c:ptCount val="4"/>
                <c:pt idx="0">
                  <c:v>2.2000000000000002</c:v>
                </c:pt>
                <c:pt idx="1">
                  <c:v>3.6</c:v>
                </c:pt>
                <c:pt idx="2">
                  <c:v>1.6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347-3C4A-8E33-D6AAEA3E9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3989354"/>
        <c:axId val="1865079547"/>
      </c:barChart>
      <c:catAx>
        <c:axId val="20639893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5079547"/>
        <c:crosses val="autoZero"/>
        <c:auto val="1"/>
        <c:lblAlgn val="ctr"/>
        <c:lblOffset val="100"/>
        <c:noMultiLvlLbl val="1"/>
      </c:catAx>
      <c:valAx>
        <c:axId val="1865079547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639893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GT ⊂ E | Score Distance 1.0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GPT-3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'!$BS$2:$BS$5</c:f>
              <c:numCache>
                <c:formatCode>General</c:formatCode>
                <c:ptCount val="4"/>
                <c:pt idx="0">
                  <c:v>3.2</c:v>
                </c:pt>
                <c:pt idx="1">
                  <c:v>3.8</c:v>
                </c:pt>
                <c:pt idx="2">
                  <c:v>1.6</c:v>
                </c:pt>
                <c:pt idx="3">
                  <c:v>1.8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DF9-3647-B712-7E9A7C07736A}"/>
            </c:ext>
          </c:extLst>
        </c:ser>
        <c:ser>
          <c:idx val="1"/>
          <c:order val="1"/>
          <c:tx>
            <c:v>Fine-tuned GPT-3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'!$BS$6:$BS$9</c:f>
              <c:numCache>
                <c:formatCode>General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1.6</c:v>
                </c:pt>
                <c:pt idx="3">
                  <c:v>1.2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DF9-3647-B712-7E9A7C077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3375279"/>
        <c:axId val="702106787"/>
      </c:barChart>
      <c:catAx>
        <c:axId val="1083375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2106787"/>
        <c:crosses val="autoZero"/>
        <c:auto val="1"/>
        <c:lblAlgn val="ctr"/>
        <c:lblOffset val="100"/>
        <c:noMultiLvlLbl val="1"/>
      </c:catAx>
      <c:valAx>
        <c:axId val="7021067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8337527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GT ⊂ T | Score Distance 1.0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GPT-3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'!$BU$2:$BU$5</c:f>
              <c:numCache>
                <c:formatCode>General</c:formatCode>
                <c:ptCount val="4"/>
                <c:pt idx="0">
                  <c:v>20</c:v>
                </c:pt>
                <c:pt idx="1">
                  <c:v>16.600000000000001</c:v>
                </c:pt>
                <c:pt idx="2">
                  <c:v>17</c:v>
                </c:pt>
                <c:pt idx="3">
                  <c:v>22.4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C87-BB44-A871-469B92E8D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733875"/>
        <c:axId val="533109125"/>
      </c:barChart>
      <c:catAx>
        <c:axId val="4327338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3109125"/>
        <c:crosses val="autoZero"/>
        <c:auto val="1"/>
        <c:lblAlgn val="ctr"/>
        <c:lblOffset val="100"/>
        <c:noMultiLvlLbl val="1"/>
      </c:catAx>
      <c:valAx>
        <c:axId val="5331091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273387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E ⊂ GT | Score Distance 1.0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GPT-3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'!$BW$2:$BW$5</c:f>
              <c:numCache>
                <c:formatCode>General</c:formatCode>
                <c:ptCount val="4"/>
                <c:pt idx="0">
                  <c:v>0.6</c:v>
                </c:pt>
                <c:pt idx="1">
                  <c:v>0.2</c:v>
                </c:pt>
                <c:pt idx="2">
                  <c:v>0.2</c:v>
                </c:pt>
                <c:pt idx="3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48D-A142-933C-61B9A0C48A0A}"/>
            </c:ext>
          </c:extLst>
        </c:ser>
        <c:ser>
          <c:idx val="1"/>
          <c:order val="1"/>
          <c:tx>
            <c:v>Fine-tuned GPT-3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'!$BW$6:$BW$9</c:f>
              <c:numCache>
                <c:formatCode>General</c:formatCode>
                <c:ptCount val="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48D-A142-933C-61B9A0C48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334881"/>
        <c:axId val="1925310669"/>
      </c:barChart>
      <c:catAx>
        <c:axId val="1133348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5310669"/>
        <c:crosses val="autoZero"/>
        <c:auto val="1"/>
        <c:lblAlgn val="ctr"/>
        <c:lblOffset val="100"/>
        <c:noMultiLvlLbl val="1"/>
      </c:catAx>
      <c:valAx>
        <c:axId val="19253106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33488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 ⊂ GT | Score Distance 1.0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GPT-3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'!$BY$2:$BY$5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4BF-1049-B7DC-2ABE2AF98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1929337"/>
        <c:axId val="1737107509"/>
      </c:barChart>
      <c:catAx>
        <c:axId val="1331929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37107509"/>
        <c:crosses val="autoZero"/>
        <c:auto val="1"/>
        <c:lblAlgn val="ctr"/>
        <c:lblOffset val="100"/>
        <c:noMultiLvlLbl val="1"/>
      </c:catAx>
      <c:valAx>
        <c:axId val="17371075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192933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GT = T | Score Distance 1.5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GPT-3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'!$CC$2:$CC$5</c:f>
              <c:numCache>
                <c:formatCode>General</c:formatCode>
                <c:ptCount val="4"/>
                <c:pt idx="0">
                  <c:v>2.8</c:v>
                </c:pt>
                <c:pt idx="1">
                  <c:v>4.5999999999999996</c:v>
                </c:pt>
                <c:pt idx="2">
                  <c:v>2.2000000000000002</c:v>
                </c:pt>
                <c:pt idx="3">
                  <c:v>1.6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59A-8241-9211-25E8C1FEC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6556364"/>
        <c:axId val="63154390"/>
      </c:barChart>
      <c:catAx>
        <c:axId val="5665563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3154390"/>
        <c:crosses val="autoZero"/>
        <c:auto val="1"/>
        <c:lblAlgn val="ctr"/>
        <c:lblOffset val="100"/>
        <c:noMultiLvlLbl val="1"/>
      </c:catAx>
      <c:valAx>
        <c:axId val="63154390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655636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GT ⊂ E | Score Distance 1.5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GPT-3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'!$CD$2:$CD$5</c:f>
              <c:numCache>
                <c:formatCode>General</c:formatCode>
                <c:ptCount val="4"/>
                <c:pt idx="0">
                  <c:v>4</c:v>
                </c:pt>
                <c:pt idx="1">
                  <c:v>5.2</c:v>
                </c:pt>
                <c:pt idx="2">
                  <c:v>2.2000000000000002</c:v>
                </c:pt>
                <c:pt idx="3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808-314C-AC00-A0AB161F4D8E}"/>
            </c:ext>
          </c:extLst>
        </c:ser>
        <c:ser>
          <c:idx val="1"/>
          <c:order val="1"/>
          <c:tx>
            <c:v>Fine-tuned GPT-3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'!$CD$6:$CD$9</c:f>
              <c:numCache>
                <c:formatCode>General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1.8</c:v>
                </c:pt>
                <c:pt idx="3">
                  <c:v>1.2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808-314C-AC00-A0AB161F4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06140"/>
        <c:axId val="1752284512"/>
      </c:barChart>
      <c:catAx>
        <c:axId val="11506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2284512"/>
        <c:crosses val="autoZero"/>
        <c:auto val="1"/>
        <c:lblAlgn val="ctr"/>
        <c:lblOffset val="100"/>
        <c:noMultiLvlLbl val="1"/>
      </c:catAx>
      <c:valAx>
        <c:axId val="1752284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061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GT ⊂ T | Score Distance 1.5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GPT-3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'!$CF$2:$CF$5</c:f>
              <c:numCache>
                <c:formatCode>General</c:formatCode>
                <c:ptCount val="4"/>
                <c:pt idx="0">
                  <c:v>24.8</c:v>
                </c:pt>
                <c:pt idx="1">
                  <c:v>24.2</c:v>
                </c:pt>
                <c:pt idx="2">
                  <c:v>23</c:v>
                </c:pt>
                <c:pt idx="3">
                  <c:v>29.6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1FF-D84B-91BE-8A3443124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9310986"/>
        <c:axId val="1891765352"/>
      </c:barChart>
      <c:catAx>
        <c:axId val="1839310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1765352"/>
        <c:crosses val="autoZero"/>
        <c:auto val="1"/>
        <c:lblAlgn val="ctr"/>
        <c:lblOffset val="100"/>
        <c:noMultiLvlLbl val="1"/>
      </c:catAx>
      <c:valAx>
        <c:axId val="1891765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931098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E ⊂ GT | Score Distance 1.5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GPT-3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'!$CH$2:$CH$5</c:f>
              <c:numCache>
                <c:formatCode>General</c:formatCode>
                <c:ptCount val="4"/>
                <c:pt idx="0">
                  <c:v>0.6</c:v>
                </c:pt>
                <c:pt idx="1">
                  <c:v>0.2</c:v>
                </c:pt>
                <c:pt idx="2">
                  <c:v>0.2</c:v>
                </c:pt>
                <c:pt idx="3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324-494B-9B81-3437C8DCA1D7}"/>
            </c:ext>
          </c:extLst>
        </c:ser>
        <c:ser>
          <c:idx val="1"/>
          <c:order val="1"/>
          <c:tx>
            <c:v>Fine-tuned GPT-3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'!$CH$6:$CH$9</c:f>
              <c:numCache>
                <c:formatCode>General</c:formatCode>
                <c:ptCount val="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324-494B-9B81-3437C8DCA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8594391"/>
        <c:axId val="719823186"/>
      </c:barChart>
      <c:catAx>
        <c:axId val="988594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9823186"/>
        <c:crosses val="autoZero"/>
        <c:auto val="1"/>
        <c:lblAlgn val="ctr"/>
        <c:lblOffset val="100"/>
        <c:noMultiLvlLbl val="1"/>
      </c:catAx>
      <c:valAx>
        <c:axId val="7198231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8859439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 ⊂ GT | Score Distance 1.5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GPT-3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'!$CJ$2:$CJ$5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F62-194D-A0E8-7FB3BEA17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5576657"/>
        <c:axId val="1830572202"/>
      </c:barChart>
      <c:catAx>
        <c:axId val="1475576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0572202"/>
        <c:crosses val="autoZero"/>
        <c:auto val="1"/>
        <c:lblAlgn val="ctr"/>
        <c:lblOffset val="100"/>
        <c:noMultiLvlLbl val="1"/>
      </c:catAx>
      <c:valAx>
        <c:axId val="18305722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557665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Severity Score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'DEPRECATED (entire dataset)'!$C$1</c:f>
              <c:strCache>
                <c:ptCount val="1"/>
                <c:pt idx="0">
                  <c:v>Scores Equality (%)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'DEPRECATED (entire dataset)'!$A$2:$A$8</c:f>
              <c:strCache>
                <c:ptCount val="7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  <c:pt idx="4">
                  <c:v>Files</c:v>
                </c:pt>
                <c:pt idx="5">
                  <c:v>Methods</c:v>
                </c:pt>
                <c:pt idx="6">
                  <c:v>Hunks</c:v>
                </c:pt>
              </c:strCache>
            </c:strRef>
          </c:cat>
          <c:val>
            <c:numRef>
              <c:f>'DEPRECATED (entire dataset)'!$C$2:$C$8</c:f>
              <c:numCache>
                <c:formatCode>General</c:formatCode>
                <c:ptCount val="7"/>
                <c:pt idx="0">
                  <c:v>51.9</c:v>
                </c:pt>
                <c:pt idx="1">
                  <c:v>51.11</c:v>
                </c:pt>
                <c:pt idx="2">
                  <c:v>47.07</c:v>
                </c:pt>
                <c:pt idx="3">
                  <c:v>54.54</c:v>
                </c:pt>
                <c:pt idx="4">
                  <c:v>8.1999999999999993</c:v>
                </c:pt>
                <c:pt idx="5">
                  <c:v>19.670000000000002</c:v>
                </c:pt>
                <c:pt idx="6">
                  <c:v>15.54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A35-394F-9AA6-1AFA09083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4703658"/>
        <c:axId val="95430953"/>
      </c:barChart>
      <c:catAx>
        <c:axId val="18847036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5430953"/>
        <c:crosses val="autoZero"/>
        <c:auto val="1"/>
        <c:lblAlgn val="ctr"/>
        <c:lblOffset val="100"/>
        <c:noMultiLvlLbl val="1"/>
      </c:catAx>
      <c:valAx>
        <c:axId val="954309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Scores Equality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470365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GT = T | Score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GPT-3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'!$G$2:$G$5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A41-9E4A-8AFA-84F377991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4463628"/>
        <c:axId val="1511820900"/>
      </c:barChart>
      <c:catAx>
        <c:axId val="10644636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1820900"/>
        <c:crosses val="autoZero"/>
        <c:auto val="1"/>
        <c:lblAlgn val="ctr"/>
        <c:lblOffset val="100"/>
        <c:noMultiLvlLbl val="1"/>
      </c:catAx>
      <c:valAx>
        <c:axId val="1511820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446362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GT = E | Score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GPT-3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'!$D$2:$D$5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161-7446-A6A5-328B7CEADDB9}"/>
            </c:ext>
          </c:extLst>
        </c:ser>
        <c:ser>
          <c:idx val="1"/>
          <c:order val="1"/>
          <c:tx>
            <c:v>Fine-tuned GPT-3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'!$D$6:$D$9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161-7446-A6A5-328B7CEAD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1415201"/>
        <c:axId val="1243501683"/>
      </c:barChart>
      <c:catAx>
        <c:axId val="17614152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3501683"/>
        <c:crosses val="autoZero"/>
        <c:auto val="1"/>
        <c:lblAlgn val="ctr"/>
        <c:lblOffset val="100"/>
        <c:noMultiLvlLbl val="1"/>
      </c:catAx>
      <c:valAx>
        <c:axId val="12435016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141520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 = GT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GPT-3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'!$AL$2:$AL$5</c:f>
              <c:numCache>
                <c:formatCode>General</c:formatCode>
                <c:ptCount val="4"/>
                <c:pt idx="0">
                  <c:v>7.2</c:v>
                </c:pt>
                <c:pt idx="1">
                  <c:v>8.8000000000000007</c:v>
                </c:pt>
                <c:pt idx="2">
                  <c:v>4</c:v>
                </c:pt>
                <c:pt idx="3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9-9A48-96EE-E0DDB56FA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327486"/>
        <c:axId val="1927776260"/>
      </c:lineChart>
      <c:catAx>
        <c:axId val="674327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7776260"/>
        <c:crosses val="autoZero"/>
        <c:auto val="1"/>
        <c:lblAlgn val="ctr"/>
        <c:lblOffset val="100"/>
        <c:noMultiLvlLbl val="1"/>
      </c:catAx>
      <c:valAx>
        <c:axId val="1927776260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432748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500" b="0">
                <a:solidFill>
                  <a:srgbClr val="757575"/>
                </a:solidFill>
                <a:latin typeface="+mn-lt"/>
              </a:defRPr>
            </a:pPr>
            <a:r>
              <a:rPr lang="en-US" sz="1500" b="0">
                <a:solidFill>
                  <a:srgbClr val="757575"/>
                </a:solidFill>
                <a:latin typeface="+mn-lt"/>
              </a:rPr>
              <a:t>Prediction Coverage Accuracy (Top Candidates)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GPT-3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selections - 500 samples '!$B$2:$B$5</c:f>
              <c:strCache>
                <c:ptCount val="4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</c:strCache>
            </c:strRef>
          </c:cat>
          <c:val>
            <c:numRef>
              <c:f>'final selections - 500 samples '!$AP$2:$AP$5</c:f>
              <c:numCache>
                <c:formatCode>General</c:formatCode>
                <c:ptCount val="4"/>
                <c:pt idx="0">
                  <c:v>7.2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1-7F4D-AF56-36D34749F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044077"/>
        <c:axId val="953455566"/>
      </c:lineChart>
      <c:catAx>
        <c:axId val="7950440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53455566"/>
        <c:crosses val="autoZero"/>
        <c:auto val="1"/>
        <c:lblAlgn val="ctr"/>
        <c:lblOffset val="100"/>
        <c:noMultiLvlLbl val="1"/>
      </c:catAx>
      <c:valAx>
        <c:axId val="953455566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504407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500" b="0">
                <a:solidFill>
                  <a:srgbClr val="757575"/>
                </a:solidFill>
                <a:latin typeface="+mn-lt"/>
              </a:defRPr>
            </a:pPr>
            <a:r>
              <a:rPr lang="en-US" sz="1500" b="0">
                <a:solidFill>
                  <a:srgbClr val="757575"/>
                </a:solidFill>
                <a:latin typeface="+mn-lt"/>
              </a:rPr>
              <a:t>Prediction Accuracy (Severity Score with Distance - GPT-3)</a:t>
            </a:r>
          </a:p>
        </c:rich>
      </c:tx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tx>
            <c:v>Distance 0.5</c:v>
          </c:tx>
          <c:spPr>
            <a:ln w="19050"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'final selections - 500 samples '!$B$12:$B$16</c:f>
              <c:strCache>
                <c:ptCount val="5"/>
                <c:pt idx="0">
                  <c:v>Prompt</c:v>
                </c:pt>
                <c:pt idx="1">
                  <c:v>Desc.</c:v>
                </c:pt>
                <c:pt idx="2">
                  <c:v>Desc. + Files</c:v>
                </c:pt>
                <c:pt idx="3">
                  <c:v>Desc. + Methods</c:v>
                </c:pt>
                <c:pt idx="4">
                  <c:v>Desc. + Hunks</c:v>
                </c:pt>
              </c:strCache>
            </c:strRef>
          </c:cat>
          <c:val>
            <c:numRef>
              <c:f>'final selections - 500 samples '!$C$12:$C$16</c:f>
              <c:numCache>
                <c:formatCode>General</c:formatCode>
                <c:ptCount val="5"/>
                <c:pt idx="0">
                  <c:v>0.5</c:v>
                </c:pt>
                <c:pt idx="1">
                  <c:v>22.6</c:v>
                </c:pt>
                <c:pt idx="2">
                  <c:v>21.4</c:v>
                </c:pt>
                <c:pt idx="3">
                  <c:v>21</c:v>
                </c:pt>
                <c:pt idx="4">
                  <c:v>24.2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D-E148-9D75-1C7683D7C3DA}"/>
            </c:ext>
          </c:extLst>
        </c:ser>
        <c:ser>
          <c:idx val="1"/>
          <c:order val="1"/>
          <c:tx>
            <c:v>Distance 1.0</c:v>
          </c:tx>
          <c:spPr>
            <a:ln w="19050"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'final selections - 500 samples '!$B$12:$B$16</c:f>
              <c:strCache>
                <c:ptCount val="5"/>
                <c:pt idx="0">
                  <c:v>Prompt</c:v>
                </c:pt>
                <c:pt idx="1">
                  <c:v>Desc.</c:v>
                </c:pt>
                <c:pt idx="2">
                  <c:v>Desc. + Files</c:v>
                </c:pt>
                <c:pt idx="3">
                  <c:v>Desc. + Methods</c:v>
                </c:pt>
                <c:pt idx="4">
                  <c:v>Desc. + Hunks</c:v>
                </c:pt>
              </c:strCache>
            </c:strRef>
          </c:cat>
          <c:val>
            <c:numRef>
              <c:f>'final selections - 500 samples '!$D$12:$D$16</c:f>
              <c:numCache>
                <c:formatCode>General</c:formatCode>
                <c:ptCount val="5"/>
                <c:pt idx="0">
                  <c:v>1</c:v>
                </c:pt>
                <c:pt idx="1">
                  <c:v>33.4</c:v>
                </c:pt>
                <c:pt idx="2">
                  <c:v>34.4</c:v>
                </c:pt>
                <c:pt idx="3">
                  <c:v>32</c:v>
                </c:pt>
                <c:pt idx="4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D-E148-9D75-1C7683D7C3DA}"/>
            </c:ext>
          </c:extLst>
        </c:ser>
        <c:ser>
          <c:idx val="2"/>
          <c:order val="2"/>
          <c:tx>
            <c:v>Distance 1.5</c:v>
          </c:tx>
          <c:spPr>
            <a:ln w="19050"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'final selections - 500 samples '!$B$12:$B$16</c:f>
              <c:strCache>
                <c:ptCount val="5"/>
                <c:pt idx="0">
                  <c:v>Prompt</c:v>
                </c:pt>
                <c:pt idx="1">
                  <c:v>Desc.</c:v>
                </c:pt>
                <c:pt idx="2">
                  <c:v>Desc. + Files</c:v>
                </c:pt>
                <c:pt idx="3">
                  <c:v>Desc. + Methods</c:v>
                </c:pt>
                <c:pt idx="4">
                  <c:v>Desc. + Hunks</c:v>
                </c:pt>
              </c:strCache>
            </c:strRef>
          </c:cat>
          <c:val>
            <c:numRef>
              <c:f>'final selections - 500 samples '!$E$12:$E$16</c:f>
              <c:numCache>
                <c:formatCode>General</c:formatCode>
                <c:ptCount val="5"/>
                <c:pt idx="0">
                  <c:v>1.5</c:v>
                </c:pt>
                <c:pt idx="1">
                  <c:v>42.8</c:v>
                </c:pt>
                <c:pt idx="2">
                  <c:v>48.4</c:v>
                </c:pt>
                <c:pt idx="3">
                  <c:v>42.4</c:v>
                </c:pt>
                <c:pt idx="4">
                  <c:v>48.6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FD-E148-9D75-1C7683D7C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881618"/>
        <c:axId val="1024465453"/>
      </c:radarChart>
      <c:catAx>
        <c:axId val="14928816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4465453"/>
        <c:crosses val="autoZero"/>
        <c:auto val="1"/>
        <c:lblAlgn val="ctr"/>
        <c:lblOffset val="100"/>
        <c:noMultiLvlLbl val="1"/>
      </c:catAx>
      <c:valAx>
        <c:axId val="10244654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288161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5490885416666675"/>
          <c:y val="0.1075920934411500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500" b="0">
                <a:solidFill>
                  <a:srgbClr val="757575"/>
                </a:solidFill>
                <a:latin typeface="+mn-lt"/>
              </a:defRPr>
            </a:pPr>
            <a:r>
              <a:rPr lang="en-US" sz="1500" b="0">
                <a:solidFill>
                  <a:srgbClr val="757575"/>
                </a:solidFill>
                <a:latin typeface="+mn-lt"/>
              </a:rPr>
              <a:t>Prediction Accuracy (Severity Score with Distance - Fine-tuned GPT-3)</a:t>
            </a:r>
          </a:p>
        </c:rich>
      </c:tx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tx>
            <c:v>Distance 0.5</c:v>
          </c:tx>
          <c:spPr>
            <a:ln w="19050"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'final selections - 500 samples '!$B$18:$B$22</c:f>
              <c:strCache>
                <c:ptCount val="5"/>
                <c:pt idx="0">
                  <c:v>Prompt</c:v>
                </c:pt>
                <c:pt idx="1">
                  <c:v>Desc.</c:v>
                </c:pt>
                <c:pt idx="2">
                  <c:v>Desc. + Files</c:v>
                </c:pt>
                <c:pt idx="3">
                  <c:v>Desc. + Methods</c:v>
                </c:pt>
                <c:pt idx="4">
                  <c:v>Desc. + Hunks</c:v>
                </c:pt>
              </c:strCache>
            </c:strRef>
          </c:cat>
          <c:val>
            <c:numRef>
              <c:f>'final selections - 500 samples '!$C$18:$C$22</c:f>
              <c:numCache>
                <c:formatCode>General</c:formatCode>
                <c:ptCount val="5"/>
                <c:pt idx="0">
                  <c:v>0.5</c:v>
                </c:pt>
                <c:pt idx="1">
                  <c:v>39.4</c:v>
                </c:pt>
                <c:pt idx="2">
                  <c:v>39</c:v>
                </c:pt>
                <c:pt idx="3">
                  <c:v>37.200000000000003</c:v>
                </c:pt>
                <c:pt idx="4">
                  <c:v>39.4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3-E047-98C6-6717DDADD5EB}"/>
            </c:ext>
          </c:extLst>
        </c:ser>
        <c:ser>
          <c:idx val="1"/>
          <c:order val="1"/>
          <c:tx>
            <c:v>Distance 1.0</c:v>
          </c:tx>
          <c:spPr>
            <a:ln w="19050"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'final selections - 500 samples '!$B$18:$B$22</c:f>
              <c:strCache>
                <c:ptCount val="5"/>
                <c:pt idx="0">
                  <c:v>Prompt</c:v>
                </c:pt>
                <c:pt idx="1">
                  <c:v>Desc.</c:v>
                </c:pt>
                <c:pt idx="2">
                  <c:v>Desc. + Files</c:v>
                </c:pt>
                <c:pt idx="3">
                  <c:v>Desc. + Methods</c:v>
                </c:pt>
                <c:pt idx="4">
                  <c:v>Desc. + Hunks</c:v>
                </c:pt>
              </c:strCache>
            </c:strRef>
          </c:cat>
          <c:val>
            <c:numRef>
              <c:f>'final selections - 500 samples '!$D$18:$D$22</c:f>
              <c:numCache>
                <c:formatCode>General</c:formatCode>
                <c:ptCount val="5"/>
                <c:pt idx="0">
                  <c:v>1</c:v>
                </c:pt>
                <c:pt idx="1">
                  <c:v>56.6</c:v>
                </c:pt>
                <c:pt idx="2">
                  <c:v>59.4</c:v>
                </c:pt>
                <c:pt idx="3">
                  <c:v>54.8</c:v>
                </c:pt>
                <c:pt idx="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63-E047-98C6-6717DDADD5EB}"/>
            </c:ext>
          </c:extLst>
        </c:ser>
        <c:ser>
          <c:idx val="2"/>
          <c:order val="2"/>
          <c:tx>
            <c:v>Distance 1.5</c:v>
          </c:tx>
          <c:spPr>
            <a:ln w="19050"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'final selections - 500 samples '!$B$18:$B$22</c:f>
              <c:strCache>
                <c:ptCount val="5"/>
                <c:pt idx="0">
                  <c:v>Prompt</c:v>
                </c:pt>
                <c:pt idx="1">
                  <c:v>Desc.</c:v>
                </c:pt>
                <c:pt idx="2">
                  <c:v>Desc. + Files</c:v>
                </c:pt>
                <c:pt idx="3">
                  <c:v>Desc. + Methods</c:v>
                </c:pt>
                <c:pt idx="4">
                  <c:v>Desc. + Hunks</c:v>
                </c:pt>
              </c:strCache>
            </c:strRef>
          </c:cat>
          <c:val>
            <c:numRef>
              <c:f>'final selections - 500 samples '!$E$18:$E$22</c:f>
              <c:numCache>
                <c:formatCode>General</c:formatCode>
                <c:ptCount val="5"/>
                <c:pt idx="0">
                  <c:v>1.5</c:v>
                </c:pt>
                <c:pt idx="1">
                  <c:v>71.2</c:v>
                </c:pt>
                <c:pt idx="2">
                  <c:v>73.599999999999994</c:v>
                </c:pt>
                <c:pt idx="3">
                  <c:v>71</c:v>
                </c:pt>
                <c:pt idx="4">
                  <c:v>73.599999999999994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63-E047-98C6-6717DDADD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692384"/>
        <c:axId val="948917387"/>
      </c:radarChart>
      <c:catAx>
        <c:axId val="52569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8917387"/>
        <c:crosses val="autoZero"/>
        <c:auto val="1"/>
        <c:lblAlgn val="ctr"/>
        <c:lblOffset val="100"/>
        <c:noMultiLvlLbl val="1"/>
      </c:catAx>
      <c:valAx>
        <c:axId val="9489173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5692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5666666666666677"/>
          <c:y val="0.1102875112309074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300" b="0">
                <a:solidFill>
                  <a:srgbClr val="757575"/>
                </a:solidFill>
                <a:latin typeface="+mn-lt"/>
              </a:defRPr>
            </a:pPr>
            <a:r>
              <a:rPr lang="en-US" sz="1300" b="0">
                <a:solidFill>
                  <a:srgbClr val="757575"/>
                </a:solidFill>
                <a:latin typeface="+mn-lt"/>
              </a:rPr>
              <a:t>Total Accuracy (Perfect Match - Severity Score with Distance - GPT-3)</a:t>
            </a:r>
          </a:p>
        </c:rich>
      </c:tx>
      <c:layout>
        <c:manualLayout>
          <c:xMode val="edge"/>
          <c:yMode val="edge"/>
          <c:x val="2.9250000000000002E-2"/>
          <c:y val="0.05"/>
        </c:manualLayout>
      </c:layout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tx>
            <c:v>Distance 0.5</c:v>
          </c:tx>
          <c:spPr>
            <a:ln w="19050"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'final selections - 500 samples '!$I$12:$I$16</c:f>
              <c:strCache>
                <c:ptCount val="5"/>
                <c:pt idx="0">
                  <c:v>Prompt</c:v>
                </c:pt>
                <c:pt idx="1">
                  <c:v>Desc.</c:v>
                </c:pt>
                <c:pt idx="2">
                  <c:v>Desc. + Files</c:v>
                </c:pt>
                <c:pt idx="3">
                  <c:v>Desc. + Methods</c:v>
                </c:pt>
                <c:pt idx="4">
                  <c:v>Desc. + Hunks</c:v>
                </c:pt>
              </c:strCache>
            </c:strRef>
          </c:cat>
          <c:val>
            <c:numRef>
              <c:f>'final selections - 500 samples '!$J$12:$J$16</c:f>
              <c:numCache>
                <c:formatCode>General</c:formatCode>
                <c:ptCount val="5"/>
                <c:pt idx="0">
                  <c:v>0.5</c:v>
                </c:pt>
                <c:pt idx="1">
                  <c:v>8.8000000000000007</c:v>
                </c:pt>
                <c:pt idx="2">
                  <c:v>7.4</c:v>
                </c:pt>
                <c:pt idx="3">
                  <c:v>7</c:v>
                </c:pt>
                <c:pt idx="4">
                  <c:v>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7-0A48-83A2-E99FCC7E591E}"/>
            </c:ext>
          </c:extLst>
        </c:ser>
        <c:ser>
          <c:idx val="1"/>
          <c:order val="1"/>
          <c:tx>
            <c:v>Distance 1.0</c:v>
          </c:tx>
          <c:spPr>
            <a:ln w="19050"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'final selections - 500 samples '!$I$12:$I$16</c:f>
              <c:strCache>
                <c:ptCount val="5"/>
                <c:pt idx="0">
                  <c:v>Prompt</c:v>
                </c:pt>
                <c:pt idx="1">
                  <c:v>Desc.</c:v>
                </c:pt>
                <c:pt idx="2">
                  <c:v>Desc. + Files</c:v>
                </c:pt>
                <c:pt idx="3">
                  <c:v>Desc. + Methods</c:v>
                </c:pt>
                <c:pt idx="4">
                  <c:v>Desc. + Hunks</c:v>
                </c:pt>
              </c:strCache>
            </c:strRef>
          </c:cat>
          <c:val>
            <c:numRef>
              <c:f>'final selections - 500 samples '!$K$12:$K$16</c:f>
              <c:numCache>
                <c:formatCode>General</c:formatCode>
                <c:ptCount val="5"/>
                <c:pt idx="0">
                  <c:v>1</c:v>
                </c:pt>
                <c:pt idx="1">
                  <c:v>14.6</c:v>
                </c:pt>
                <c:pt idx="2">
                  <c:v>12.8</c:v>
                </c:pt>
                <c:pt idx="3">
                  <c:v>12</c:v>
                </c:pt>
                <c:pt idx="4">
                  <c:v>14.4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97-0A48-83A2-E99FCC7E591E}"/>
            </c:ext>
          </c:extLst>
        </c:ser>
        <c:ser>
          <c:idx val="2"/>
          <c:order val="2"/>
          <c:tx>
            <c:v>Distance 1.5</c:v>
          </c:tx>
          <c:spPr>
            <a:ln w="19050"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'final selections - 500 samples '!$I$12:$I$16</c:f>
              <c:strCache>
                <c:ptCount val="5"/>
                <c:pt idx="0">
                  <c:v>Prompt</c:v>
                </c:pt>
                <c:pt idx="1">
                  <c:v>Desc.</c:v>
                </c:pt>
                <c:pt idx="2">
                  <c:v>Desc. + Files</c:v>
                </c:pt>
                <c:pt idx="3">
                  <c:v>Desc. + Methods</c:v>
                </c:pt>
                <c:pt idx="4">
                  <c:v>Desc. + Hunks</c:v>
                </c:pt>
              </c:strCache>
            </c:strRef>
          </c:cat>
          <c:val>
            <c:numRef>
              <c:f>'final selections - 500 samples '!$L$12:$L$16</c:f>
              <c:numCache>
                <c:formatCode>General</c:formatCode>
                <c:ptCount val="5"/>
                <c:pt idx="0">
                  <c:v>1.5</c:v>
                </c:pt>
                <c:pt idx="1">
                  <c:v>18.399999999999999</c:v>
                </c:pt>
                <c:pt idx="2">
                  <c:v>18.399999999999999</c:v>
                </c:pt>
                <c:pt idx="3">
                  <c:v>16.399999999999999</c:v>
                </c:pt>
                <c:pt idx="4">
                  <c:v>21.4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97-0A48-83A2-E99FCC7E5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472076"/>
        <c:axId val="1558339934"/>
      </c:radarChart>
      <c:catAx>
        <c:axId val="1758472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8339934"/>
        <c:crosses val="autoZero"/>
        <c:auto val="1"/>
        <c:lblAlgn val="ctr"/>
        <c:lblOffset val="100"/>
        <c:noMultiLvlLbl val="1"/>
      </c:catAx>
      <c:valAx>
        <c:axId val="15583399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84720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565755208333334"/>
          <c:y val="9.6810422282120404E-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300" b="0">
                <a:solidFill>
                  <a:srgbClr val="757575"/>
                </a:solidFill>
                <a:latin typeface="+mn-lt"/>
              </a:defRPr>
            </a:pPr>
            <a:r>
              <a:rPr lang="en-US" sz="1300" b="0">
                <a:solidFill>
                  <a:srgbClr val="757575"/>
                </a:solidFill>
                <a:latin typeface="+mn-lt"/>
              </a:rPr>
              <a:t>Total Accuracy (Perfect Match - Severity Score with Distance - Fined-tuned GPT-3)</a:t>
            </a:r>
          </a:p>
        </c:rich>
      </c:tx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tx>
            <c:v>Distance 0.5</c:v>
          </c:tx>
          <c:spPr>
            <a:ln w="19050"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'final selections - 500 samples '!$I$18:$I$22</c:f>
              <c:strCache>
                <c:ptCount val="5"/>
                <c:pt idx="0">
                  <c:v>Prompt</c:v>
                </c:pt>
                <c:pt idx="1">
                  <c:v>Desc.</c:v>
                </c:pt>
                <c:pt idx="2">
                  <c:v>Desc. + Files</c:v>
                </c:pt>
                <c:pt idx="3">
                  <c:v>Desc. + Methods</c:v>
                </c:pt>
                <c:pt idx="4">
                  <c:v>Desc. + Hunks</c:v>
                </c:pt>
              </c:strCache>
            </c:strRef>
          </c:cat>
          <c:val>
            <c:numRef>
              <c:f>'final selections - 500 samples '!$J$18:$J$22</c:f>
              <c:numCache>
                <c:formatCode>General</c:formatCode>
                <c:ptCount val="5"/>
                <c:pt idx="0">
                  <c:v>0.5</c:v>
                </c:pt>
                <c:pt idx="1">
                  <c:v>29.2</c:v>
                </c:pt>
                <c:pt idx="2">
                  <c:v>26.8</c:v>
                </c:pt>
                <c:pt idx="3">
                  <c:v>25.2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C-4945-9F03-E0615B930536}"/>
            </c:ext>
          </c:extLst>
        </c:ser>
        <c:ser>
          <c:idx val="1"/>
          <c:order val="1"/>
          <c:tx>
            <c:v>Distance 1.0</c:v>
          </c:tx>
          <c:spPr>
            <a:ln w="19050"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'final selections - 500 samples '!$I$18:$I$22</c:f>
              <c:strCache>
                <c:ptCount val="5"/>
                <c:pt idx="0">
                  <c:v>Prompt</c:v>
                </c:pt>
                <c:pt idx="1">
                  <c:v>Desc.</c:v>
                </c:pt>
                <c:pt idx="2">
                  <c:v>Desc. + Files</c:v>
                </c:pt>
                <c:pt idx="3">
                  <c:v>Desc. + Methods</c:v>
                </c:pt>
                <c:pt idx="4">
                  <c:v>Desc. + Hunks</c:v>
                </c:pt>
              </c:strCache>
            </c:strRef>
          </c:cat>
          <c:val>
            <c:numRef>
              <c:f>'final selections - 500 samples '!$K$18:$K$22</c:f>
              <c:numCache>
                <c:formatCode>General</c:formatCode>
                <c:ptCount val="5"/>
                <c:pt idx="0">
                  <c:v>1</c:v>
                </c:pt>
                <c:pt idx="1">
                  <c:v>41</c:v>
                </c:pt>
                <c:pt idx="2">
                  <c:v>42</c:v>
                </c:pt>
                <c:pt idx="3">
                  <c:v>37.4</c:v>
                </c:pt>
                <c:pt idx="4">
                  <c:v>39.799999999999997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5C-4945-9F03-E0615B930536}"/>
            </c:ext>
          </c:extLst>
        </c:ser>
        <c:ser>
          <c:idx val="2"/>
          <c:order val="2"/>
          <c:tx>
            <c:v>Distance 1.5</c:v>
          </c:tx>
          <c:spPr>
            <a:ln w="19050"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'final selections - 500 samples '!$I$18:$I$22</c:f>
              <c:strCache>
                <c:ptCount val="5"/>
                <c:pt idx="0">
                  <c:v>Prompt</c:v>
                </c:pt>
                <c:pt idx="1">
                  <c:v>Desc.</c:v>
                </c:pt>
                <c:pt idx="2">
                  <c:v>Desc. + Files</c:v>
                </c:pt>
                <c:pt idx="3">
                  <c:v>Desc. + Methods</c:v>
                </c:pt>
                <c:pt idx="4">
                  <c:v>Desc. + Hunks</c:v>
                </c:pt>
              </c:strCache>
            </c:strRef>
          </c:cat>
          <c:val>
            <c:numRef>
              <c:f>'final selections - 500 samples '!$L$18:$L$22</c:f>
              <c:numCache>
                <c:formatCode>General</c:formatCode>
                <c:ptCount val="5"/>
                <c:pt idx="0">
                  <c:v>1.5</c:v>
                </c:pt>
                <c:pt idx="1">
                  <c:v>51.2</c:v>
                </c:pt>
                <c:pt idx="2">
                  <c:v>50.6</c:v>
                </c:pt>
                <c:pt idx="3">
                  <c:v>47.8</c:v>
                </c:pt>
                <c:pt idx="4">
                  <c:v>49.8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5C-4945-9F03-E0615B930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625342"/>
        <c:axId val="945473941"/>
      </c:radarChart>
      <c:catAx>
        <c:axId val="1086625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5473941"/>
        <c:crosses val="autoZero"/>
        <c:auto val="1"/>
        <c:lblAlgn val="ctr"/>
        <c:lblOffset val="100"/>
        <c:noMultiLvlLbl val="1"/>
      </c:catAx>
      <c:valAx>
        <c:axId val="9454739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8662534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565755208333334"/>
          <c:y val="9.9505840071877821E-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Exact CWE-E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'DEPRECATED (entire dataset)'!$D$1</c:f>
              <c:strCache>
                <c:ptCount val="1"/>
                <c:pt idx="0">
                  <c:v>CWE-E Equality(%)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'DEPRECATED (entire dataset)'!$A$2:$A$8</c:f>
              <c:strCache>
                <c:ptCount val="7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  <c:pt idx="4">
                  <c:v>Files</c:v>
                </c:pt>
                <c:pt idx="5">
                  <c:v>Methods</c:v>
                </c:pt>
                <c:pt idx="6">
                  <c:v>Hunks</c:v>
                </c:pt>
              </c:strCache>
            </c:strRef>
          </c:cat>
          <c:val>
            <c:numRef>
              <c:f>'DEPRECATED (entire dataset)'!$D$2:$D$8</c:f>
              <c:numCache>
                <c:formatCode>General</c:formatCode>
                <c:ptCount val="7"/>
                <c:pt idx="0">
                  <c:v>52.78</c:v>
                </c:pt>
                <c:pt idx="1">
                  <c:v>40.74</c:v>
                </c:pt>
                <c:pt idx="2">
                  <c:v>41.96</c:v>
                </c:pt>
                <c:pt idx="3">
                  <c:v>51.43</c:v>
                </c:pt>
                <c:pt idx="4">
                  <c:v>1.95</c:v>
                </c:pt>
                <c:pt idx="5">
                  <c:v>3.73</c:v>
                </c:pt>
                <c:pt idx="6">
                  <c:v>6.9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1D5-D74B-B277-84B5498EC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133219"/>
        <c:axId val="125355140"/>
      </c:barChart>
      <c:catAx>
        <c:axId val="19261332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355140"/>
        <c:crosses val="autoZero"/>
        <c:auto val="1"/>
        <c:lblAlgn val="ctr"/>
        <c:lblOffset val="100"/>
        <c:noMultiLvlLbl val="1"/>
      </c:catAx>
      <c:valAx>
        <c:axId val="1253551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CWE-E Equality(%)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613321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GT &lt; union(CWE-E, CWE-Top 5) (%)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'DEPRECATED (entire dataset)'!$E$1</c:f>
              <c:strCache>
                <c:ptCount val="1"/>
                <c:pt idx="0">
                  <c:v>GT &lt; (CWE-E U CWE-Top 5) (%)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'DEPRECATED (entire dataset)'!$A$2:$A$8</c:f>
              <c:strCache>
                <c:ptCount val="7"/>
                <c:pt idx="0">
                  <c:v>Desc.</c:v>
                </c:pt>
                <c:pt idx="1">
                  <c:v>Desc. + Files</c:v>
                </c:pt>
                <c:pt idx="2">
                  <c:v>Desc. + Methods</c:v>
                </c:pt>
                <c:pt idx="3">
                  <c:v>Desc. + Hunks</c:v>
                </c:pt>
                <c:pt idx="4">
                  <c:v>Files</c:v>
                </c:pt>
                <c:pt idx="5">
                  <c:v>Methods</c:v>
                </c:pt>
                <c:pt idx="6">
                  <c:v>Hunks</c:v>
                </c:pt>
              </c:strCache>
            </c:strRef>
          </c:cat>
          <c:val>
            <c:numRef>
              <c:f>'DEPRECATED (entire dataset)'!$E$2:$E$8</c:f>
              <c:numCache>
                <c:formatCode>General</c:formatCode>
                <c:ptCount val="7"/>
                <c:pt idx="0">
                  <c:v>68.849999999999994</c:v>
                </c:pt>
                <c:pt idx="1">
                  <c:v>47.08</c:v>
                </c:pt>
                <c:pt idx="2">
                  <c:v>54.86</c:v>
                </c:pt>
                <c:pt idx="3">
                  <c:v>65.98</c:v>
                </c:pt>
                <c:pt idx="4">
                  <c:v>12.11</c:v>
                </c:pt>
                <c:pt idx="5">
                  <c:v>10.86</c:v>
                </c:pt>
                <c:pt idx="6">
                  <c:v>21.72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37A-7F4D-BAFD-C96DBC2CD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775291"/>
        <c:axId val="1310245997"/>
      </c:barChart>
      <c:catAx>
        <c:axId val="455775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0245997"/>
        <c:crosses val="autoZero"/>
        <c:auto val="1"/>
        <c:lblAlgn val="ctr"/>
        <c:lblOffset val="100"/>
        <c:noMultiLvlLbl val="1"/>
      </c:catAx>
      <c:valAx>
        <c:axId val="13102459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GT &lt; (CWE-E U CWE-Top 5)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5577529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8.xml"/><Relationship Id="rId18" Type="http://schemas.openxmlformats.org/officeDocument/2006/relationships/chart" Target="../charts/chart33.xml"/><Relationship Id="rId26" Type="http://schemas.openxmlformats.org/officeDocument/2006/relationships/chart" Target="../charts/chart41.xml"/><Relationship Id="rId39" Type="http://schemas.openxmlformats.org/officeDocument/2006/relationships/chart" Target="../charts/chart54.xml"/><Relationship Id="rId21" Type="http://schemas.openxmlformats.org/officeDocument/2006/relationships/chart" Target="../charts/chart36.xml"/><Relationship Id="rId34" Type="http://schemas.openxmlformats.org/officeDocument/2006/relationships/chart" Target="../charts/chart49.xml"/><Relationship Id="rId42" Type="http://schemas.openxmlformats.org/officeDocument/2006/relationships/chart" Target="../charts/chart57.xml"/><Relationship Id="rId47" Type="http://schemas.openxmlformats.org/officeDocument/2006/relationships/chart" Target="../charts/chart62.xml"/><Relationship Id="rId50" Type="http://schemas.openxmlformats.org/officeDocument/2006/relationships/chart" Target="../charts/chart65.xml"/><Relationship Id="rId55" Type="http://schemas.openxmlformats.org/officeDocument/2006/relationships/chart" Target="../charts/chart70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6" Type="http://schemas.openxmlformats.org/officeDocument/2006/relationships/chart" Target="../charts/chart31.xml"/><Relationship Id="rId29" Type="http://schemas.openxmlformats.org/officeDocument/2006/relationships/chart" Target="../charts/chart44.xml"/><Relationship Id="rId11" Type="http://schemas.openxmlformats.org/officeDocument/2006/relationships/chart" Target="../charts/chart26.xml"/><Relationship Id="rId24" Type="http://schemas.openxmlformats.org/officeDocument/2006/relationships/chart" Target="../charts/chart39.xml"/><Relationship Id="rId32" Type="http://schemas.openxmlformats.org/officeDocument/2006/relationships/chart" Target="../charts/chart47.xml"/><Relationship Id="rId37" Type="http://schemas.openxmlformats.org/officeDocument/2006/relationships/chart" Target="../charts/chart52.xml"/><Relationship Id="rId40" Type="http://schemas.openxmlformats.org/officeDocument/2006/relationships/chart" Target="../charts/chart55.xml"/><Relationship Id="rId45" Type="http://schemas.openxmlformats.org/officeDocument/2006/relationships/chart" Target="../charts/chart60.xml"/><Relationship Id="rId53" Type="http://schemas.openxmlformats.org/officeDocument/2006/relationships/chart" Target="../charts/chart68.xml"/><Relationship Id="rId58" Type="http://schemas.openxmlformats.org/officeDocument/2006/relationships/chart" Target="../charts/chart73.xml"/><Relationship Id="rId5" Type="http://schemas.openxmlformats.org/officeDocument/2006/relationships/chart" Target="../charts/chart20.xml"/><Relationship Id="rId61" Type="http://schemas.openxmlformats.org/officeDocument/2006/relationships/chart" Target="../charts/chart76.xml"/><Relationship Id="rId19" Type="http://schemas.openxmlformats.org/officeDocument/2006/relationships/chart" Target="../charts/chart34.xml"/><Relationship Id="rId14" Type="http://schemas.openxmlformats.org/officeDocument/2006/relationships/chart" Target="../charts/chart29.xml"/><Relationship Id="rId22" Type="http://schemas.openxmlformats.org/officeDocument/2006/relationships/chart" Target="../charts/chart37.xml"/><Relationship Id="rId27" Type="http://schemas.openxmlformats.org/officeDocument/2006/relationships/chart" Target="../charts/chart42.xml"/><Relationship Id="rId30" Type="http://schemas.openxmlformats.org/officeDocument/2006/relationships/chart" Target="../charts/chart45.xml"/><Relationship Id="rId35" Type="http://schemas.openxmlformats.org/officeDocument/2006/relationships/chart" Target="../charts/chart50.xml"/><Relationship Id="rId43" Type="http://schemas.openxmlformats.org/officeDocument/2006/relationships/chart" Target="../charts/chart58.xml"/><Relationship Id="rId48" Type="http://schemas.openxmlformats.org/officeDocument/2006/relationships/chart" Target="../charts/chart63.xml"/><Relationship Id="rId56" Type="http://schemas.openxmlformats.org/officeDocument/2006/relationships/chart" Target="../charts/chart71.xml"/><Relationship Id="rId8" Type="http://schemas.openxmlformats.org/officeDocument/2006/relationships/chart" Target="../charts/chart23.xml"/><Relationship Id="rId51" Type="http://schemas.openxmlformats.org/officeDocument/2006/relationships/chart" Target="../charts/chart66.xml"/><Relationship Id="rId3" Type="http://schemas.openxmlformats.org/officeDocument/2006/relationships/chart" Target="../charts/chart18.xml"/><Relationship Id="rId12" Type="http://schemas.openxmlformats.org/officeDocument/2006/relationships/chart" Target="../charts/chart27.xml"/><Relationship Id="rId17" Type="http://schemas.openxmlformats.org/officeDocument/2006/relationships/chart" Target="../charts/chart32.xml"/><Relationship Id="rId25" Type="http://schemas.openxmlformats.org/officeDocument/2006/relationships/chart" Target="../charts/chart40.xml"/><Relationship Id="rId33" Type="http://schemas.openxmlformats.org/officeDocument/2006/relationships/chart" Target="../charts/chart48.xml"/><Relationship Id="rId38" Type="http://schemas.openxmlformats.org/officeDocument/2006/relationships/chart" Target="../charts/chart53.xml"/><Relationship Id="rId46" Type="http://schemas.openxmlformats.org/officeDocument/2006/relationships/chart" Target="../charts/chart61.xml"/><Relationship Id="rId59" Type="http://schemas.openxmlformats.org/officeDocument/2006/relationships/chart" Target="../charts/chart74.xml"/><Relationship Id="rId20" Type="http://schemas.openxmlformats.org/officeDocument/2006/relationships/chart" Target="../charts/chart35.xml"/><Relationship Id="rId41" Type="http://schemas.openxmlformats.org/officeDocument/2006/relationships/chart" Target="../charts/chart56.xml"/><Relationship Id="rId54" Type="http://schemas.openxmlformats.org/officeDocument/2006/relationships/chart" Target="../charts/chart69.xml"/><Relationship Id="rId62" Type="http://schemas.openxmlformats.org/officeDocument/2006/relationships/chart" Target="../charts/chart7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5" Type="http://schemas.openxmlformats.org/officeDocument/2006/relationships/chart" Target="../charts/chart30.xml"/><Relationship Id="rId23" Type="http://schemas.openxmlformats.org/officeDocument/2006/relationships/chart" Target="../charts/chart38.xml"/><Relationship Id="rId28" Type="http://schemas.openxmlformats.org/officeDocument/2006/relationships/chart" Target="../charts/chart43.xml"/><Relationship Id="rId36" Type="http://schemas.openxmlformats.org/officeDocument/2006/relationships/chart" Target="../charts/chart51.xml"/><Relationship Id="rId49" Type="http://schemas.openxmlformats.org/officeDocument/2006/relationships/chart" Target="../charts/chart64.xml"/><Relationship Id="rId57" Type="http://schemas.openxmlformats.org/officeDocument/2006/relationships/chart" Target="../charts/chart72.xml"/><Relationship Id="rId10" Type="http://schemas.openxmlformats.org/officeDocument/2006/relationships/chart" Target="../charts/chart25.xml"/><Relationship Id="rId31" Type="http://schemas.openxmlformats.org/officeDocument/2006/relationships/chart" Target="../charts/chart46.xml"/><Relationship Id="rId44" Type="http://schemas.openxmlformats.org/officeDocument/2006/relationships/chart" Target="../charts/chart59.xml"/><Relationship Id="rId52" Type="http://schemas.openxmlformats.org/officeDocument/2006/relationships/chart" Target="../charts/chart67.xml"/><Relationship Id="rId60" Type="http://schemas.openxmlformats.org/officeDocument/2006/relationships/chart" Target="../charts/chart7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190500</xdr:rowOff>
    </xdr:from>
    <xdr:ext cx="5686425" cy="24193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76200</xdr:colOff>
      <xdr:row>8</xdr:row>
      <xdr:rowOff>190500</xdr:rowOff>
    </xdr:from>
    <xdr:ext cx="6029325" cy="241935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21</xdr:row>
      <xdr:rowOff>85725</xdr:rowOff>
    </xdr:from>
    <xdr:ext cx="5686425" cy="268605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</xdr:col>
      <xdr:colOff>76200</xdr:colOff>
      <xdr:row>21</xdr:row>
      <xdr:rowOff>85725</xdr:rowOff>
    </xdr:from>
    <xdr:ext cx="6029325" cy="268605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0</xdr:colOff>
      <xdr:row>35</xdr:row>
      <xdr:rowOff>171450</xdr:rowOff>
    </xdr:from>
    <xdr:ext cx="11811000" cy="353377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190500</xdr:rowOff>
    </xdr:from>
    <xdr:ext cx="5686425" cy="2419350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76200</xdr:colOff>
      <xdr:row>8</xdr:row>
      <xdr:rowOff>190500</xdr:rowOff>
    </xdr:from>
    <xdr:ext cx="6029325" cy="241935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21</xdr:row>
      <xdr:rowOff>85725</xdr:rowOff>
    </xdr:from>
    <xdr:ext cx="5686425" cy="2686050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</xdr:col>
      <xdr:colOff>76200</xdr:colOff>
      <xdr:row>21</xdr:row>
      <xdr:rowOff>85725</xdr:rowOff>
    </xdr:from>
    <xdr:ext cx="6029325" cy="2686050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0</xdr:colOff>
      <xdr:row>35</xdr:row>
      <xdr:rowOff>171450</xdr:rowOff>
    </xdr:from>
    <xdr:ext cx="11811000" cy="3533775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142875</xdr:rowOff>
    </xdr:from>
    <xdr:ext cx="5686425" cy="2419350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76200</xdr:colOff>
      <xdr:row>8</xdr:row>
      <xdr:rowOff>142875</xdr:rowOff>
    </xdr:from>
    <xdr:ext cx="6029325" cy="2419350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21</xdr:row>
      <xdr:rowOff>38100</xdr:rowOff>
    </xdr:from>
    <xdr:ext cx="5686425" cy="2686050"/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</xdr:col>
      <xdr:colOff>76200</xdr:colOff>
      <xdr:row>21</xdr:row>
      <xdr:rowOff>38100</xdr:rowOff>
    </xdr:from>
    <xdr:ext cx="6029325" cy="2686050"/>
    <xdr:graphicFrame macro="">
      <xdr:nvGraphicFramePr>
        <xdr:cNvPr id="14" name="Chart 14" title="Chart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0</xdr:colOff>
      <xdr:row>35</xdr:row>
      <xdr:rowOff>123825</xdr:rowOff>
    </xdr:from>
    <xdr:ext cx="11811000" cy="3533775"/>
    <xdr:graphicFrame macro="">
      <xdr:nvGraphicFramePr>
        <xdr:cNvPr id="15" name="Chart 15" title="Chart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23</xdr:row>
      <xdr:rowOff>180975</xdr:rowOff>
    </xdr:from>
    <xdr:ext cx="4857750" cy="2952750"/>
    <xdr:graphicFrame macro="">
      <xdr:nvGraphicFramePr>
        <xdr:cNvPr id="273" name="Chart 273" title="Chart">
          <a:extLst>
            <a:ext uri="{FF2B5EF4-FFF2-40B4-BE49-F238E27FC236}">
              <a16:creationId xmlns:a16="http://schemas.microsoft.com/office/drawing/2014/main" id="{00000000-0008-0000-0800-000011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904875</xdr:colOff>
      <xdr:row>23</xdr:row>
      <xdr:rowOff>180975</xdr:rowOff>
    </xdr:from>
    <xdr:ext cx="4724400" cy="2971800"/>
    <xdr:graphicFrame macro="">
      <xdr:nvGraphicFramePr>
        <xdr:cNvPr id="274" name="Chart 274" title="Chart">
          <a:extLst>
            <a:ext uri="{FF2B5EF4-FFF2-40B4-BE49-F238E27FC236}">
              <a16:creationId xmlns:a16="http://schemas.microsoft.com/office/drawing/2014/main" id="{00000000-0008-0000-0800-000012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160</xdr:row>
      <xdr:rowOff>19050</xdr:rowOff>
    </xdr:from>
    <xdr:ext cx="3467100" cy="2143125"/>
    <xdr:graphicFrame macro="">
      <xdr:nvGraphicFramePr>
        <xdr:cNvPr id="275" name="Chart 275" title="Chart">
          <a:extLst>
            <a:ext uri="{FF2B5EF4-FFF2-40B4-BE49-F238E27FC236}">
              <a16:creationId xmlns:a16="http://schemas.microsoft.com/office/drawing/2014/main" id="{00000000-0008-0000-0800-000013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</xdr:col>
      <xdr:colOff>923925</xdr:colOff>
      <xdr:row>170</xdr:row>
      <xdr:rowOff>190500</xdr:rowOff>
    </xdr:from>
    <xdr:ext cx="3467100" cy="2143125"/>
    <xdr:graphicFrame macro="">
      <xdr:nvGraphicFramePr>
        <xdr:cNvPr id="276" name="Chart 276" title="Chart">
          <a:extLst>
            <a:ext uri="{FF2B5EF4-FFF2-40B4-BE49-F238E27FC236}">
              <a16:creationId xmlns:a16="http://schemas.microsoft.com/office/drawing/2014/main" id="{00000000-0008-0000-0800-000014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</xdr:col>
      <xdr:colOff>1343025</xdr:colOff>
      <xdr:row>127</xdr:row>
      <xdr:rowOff>190500</xdr:rowOff>
    </xdr:from>
    <xdr:ext cx="3495675" cy="2143125"/>
    <xdr:graphicFrame macro="">
      <xdr:nvGraphicFramePr>
        <xdr:cNvPr id="277" name="Chart 277" title="Chart">
          <a:extLst>
            <a:ext uri="{FF2B5EF4-FFF2-40B4-BE49-F238E27FC236}">
              <a16:creationId xmlns:a16="http://schemas.microsoft.com/office/drawing/2014/main" id="{00000000-0008-0000-0800-000015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2</xdr:col>
      <xdr:colOff>942975</xdr:colOff>
      <xdr:row>107</xdr:row>
      <xdr:rowOff>171450</xdr:rowOff>
    </xdr:from>
    <xdr:ext cx="3476625" cy="2143125"/>
    <xdr:graphicFrame macro="">
      <xdr:nvGraphicFramePr>
        <xdr:cNvPr id="278" name="Chart 278" title="Chart">
          <a:extLst>
            <a:ext uri="{FF2B5EF4-FFF2-40B4-BE49-F238E27FC236}">
              <a16:creationId xmlns:a16="http://schemas.microsoft.com/office/drawing/2014/main" id="{00000000-0008-0000-0800-000016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6</xdr:col>
      <xdr:colOff>971550</xdr:colOff>
      <xdr:row>127</xdr:row>
      <xdr:rowOff>190500</xdr:rowOff>
    </xdr:from>
    <xdr:ext cx="3476625" cy="2143125"/>
    <xdr:graphicFrame macro="">
      <xdr:nvGraphicFramePr>
        <xdr:cNvPr id="279" name="Chart 279" title="Chart">
          <a:extLst>
            <a:ext uri="{FF2B5EF4-FFF2-40B4-BE49-F238E27FC236}">
              <a16:creationId xmlns:a16="http://schemas.microsoft.com/office/drawing/2014/main" id="{00000000-0008-0000-0800-000017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4</xdr:col>
      <xdr:colOff>1343025</xdr:colOff>
      <xdr:row>138</xdr:row>
      <xdr:rowOff>133350</xdr:rowOff>
    </xdr:from>
    <xdr:ext cx="3495675" cy="2143125"/>
    <xdr:graphicFrame macro="">
      <xdr:nvGraphicFramePr>
        <xdr:cNvPr id="280" name="Chart 280" title="Chart">
          <a:extLst>
            <a:ext uri="{FF2B5EF4-FFF2-40B4-BE49-F238E27FC236}">
              <a16:creationId xmlns:a16="http://schemas.microsoft.com/office/drawing/2014/main" id="{00000000-0008-0000-0800-000018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2</xdr:col>
      <xdr:colOff>942975</xdr:colOff>
      <xdr:row>117</xdr:row>
      <xdr:rowOff>47625</xdr:rowOff>
    </xdr:from>
    <xdr:ext cx="3476625" cy="2143125"/>
    <xdr:graphicFrame macro="">
      <xdr:nvGraphicFramePr>
        <xdr:cNvPr id="281" name="Chart 281" title="Chart">
          <a:extLst>
            <a:ext uri="{FF2B5EF4-FFF2-40B4-BE49-F238E27FC236}">
              <a16:creationId xmlns:a16="http://schemas.microsoft.com/office/drawing/2014/main" id="{00000000-0008-0000-0800-000019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6</xdr:col>
      <xdr:colOff>971550</xdr:colOff>
      <xdr:row>138</xdr:row>
      <xdr:rowOff>133350</xdr:rowOff>
    </xdr:from>
    <xdr:ext cx="3476625" cy="2143125"/>
    <xdr:graphicFrame macro="">
      <xdr:nvGraphicFramePr>
        <xdr:cNvPr id="282" name="Chart 282" title="Chart">
          <a:extLst>
            <a:ext uri="{FF2B5EF4-FFF2-40B4-BE49-F238E27FC236}">
              <a16:creationId xmlns:a16="http://schemas.microsoft.com/office/drawing/2014/main" id="{00000000-0008-0000-0800-00001A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8</xdr:col>
      <xdr:colOff>1143000</xdr:colOff>
      <xdr:row>107</xdr:row>
      <xdr:rowOff>171450</xdr:rowOff>
    </xdr:from>
    <xdr:ext cx="3429000" cy="2076450"/>
    <xdr:graphicFrame macro="">
      <xdr:nvGraphicFramePr>
        <xdr:cNvPr id="283" name="Chart 283" title="Chart">
          <a:extLst>
            <a:ext uri="{FF2B5EF4-FFF2-40B4-BE49-F238E27FC236}">
              <a16:creationId xmlns:a16="http://schemas.microsoft.com/office/drawing/2014/main" id="{00000000-0008-0000-0800-00001B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8</xdr:col>
      <xdr:colOff>1143000</xdr:colOff>
      <xdr:row>117</xdr:row>
      <xdr:rowOff>47625</xdr:rowOff>
    </xdr:from>
    <xdr:ext cx="3429000" cy="2143125"/>
    <xdr:graphicFrame macro="">
      <xdr:nvGraphicFramePr>
        <xdr:cNvPr id="284" name="Chart 284" title="Chart">
          <a:extLst>
            <a:ext uri="{FF2B5EF4-FFF2-40B4-BE49-F238E27FC236}">
              <a16:creationId xmlns:a16="http://schemas.microsoft.com/office/drawing/2014/main" id="{00000000-0008-0000-0800-00001C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8</xdr:col>
      <xdr:colOff>1133475</xdr:colOff>
      <xdr:row>149</xdr:row>
      <xdr:rowOff>76200</xdr:rowOff>
    </xdr:from>
    <xdr:ext cx="3467100" cy="2143125"/>
    <xdr:graphicFrame macro="">
      <xdr:nvGraphicFramePr>
        <xdr:cNvPr id="285" name="Chart 285" title="Chart">
          <a:extLst>
            <a:ext uri="{FF2B5EF4-FFF2-40B4-BE49-F238E27FC236}">
              <a16:creationId xmlns:a16="http://schemas.microsoft.com/office/drawing/2014/main" id="{00000000-0008-0000-0800-00001D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10</xdr:col>
      <xdr:colOff>1533525</xdr:colOff>
      <xdr:row>149</xdr:row>
      <xdr:rowOff>76200</xdr:rowOff>
    </xdr:from>
    <xdr:ext cx="3476625" cy="2143125"/>
    <xdr:graphicFrame macro="">
      <xdr:nvGraphicFramePr>
        <xdr:cNvPr id="286" name="Chart 286" title="Chart">
          <a:extLst>
            <a:ext uri="{FF2B5EF4-FFF2-40B4-BE49-F238E27FC236}">
              <a16:creationId xmlns:a16="http://schemas.microsoft.com/office/drawing/2014/main" id="{00000000-0008-0000-0800-00001E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11</xdr:col>
      <xdr:colOff>1885950</xdr:colOff>
      <xdr:row>149</xdr:row>
      <xdr:rowOff>76200</xdr:rowOff>
    </xdr:from>
    <xdr:ext cx="3476625" cy="2143125"/>
    <xdr:graphicFrame macro="">
      <xdr:nvGraphicFramePr>
        <xdr:cNvPr id="287" name="Chart 287" title="Chart">
          <a:extLst>
            <a:ext uri="{FF2B5EF4-FFF2-40B4-BE49-F238E27FC236}">
              <a16:creationId xmlns:a16="http://schemas.microsoft.com/office/drawing/2014/main" id="{00000000-0008-0000-0800-00001F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10</xdr:col>
      <xdr:colOff>1533525</xdr:colOff>
      <xdr:row>107</xdr:row>
      <xdr:rowOff>171450</xdr:rowOff>
    </xdr:from>
    <xdr:ext cx="3476625" cy="2076450"/>
    <xdr:graphicFrame macro="">
      <xdr:nvGraphicFramePr>
        <xdr:cNvPr id="288" name="Chart 288" title="Chart">
          <a:extLst>
            <a:ext uri="{FF2B5EF4-FFF2-40B4-BE49-F238E27FC236}">
              <a16:creationId xmlns:a16="http://schemas.microsoft.com/office/drawing/2014/main" id="{00000000-0008-0000-0800-000020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8</xdr:col>
      <xdr:colOff>1123950</xdr:colOff>
      <xdr:row>160</xdr:row>
      <xdr:rowOff>19050</xdr:rowOff>
    </xdr:from>
    <xdr:ext cx="3429000" cy="2057400"/>
    <xdr:graphicFrame macro="">
      <xdr:nvGraphicFramePr>
        <xdr:cNvPr id="289" name="Chart 289" title="Chart">
          <a:extLst>
            <a:ext uri="{FF2B5EF4-FFF2-40B4-BE49-F238E27FC236}">
              <a16:creationId xmlns:a16="http://schemas.microsoft.com/office/drawing/2014/main" id="{00000000-0008-0000-0800-000021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  <xdr:oneCellAnchor>
    <xdr:from>
      <xdr:col>10</xdr:col>
      <xdr:colOff>1514475</xdr:colOff>
      <xdr:row>160</xdr:row>
      <xdr:rowOff>19050</xdr:rowOff>
    </xdr:from>
    <xdr:ext cx="3495675" cy="2057400"/>
    <xdr:graphicFrame macro="">
      <xdr:nvGraphicFramePr>
        <xdr:cNvPr id="290" name="Chart 290" title="Chart">
          <a:extLst>
            <a:ext uri="{FF2B5EF4-FFF2-40B4-BE49-F238E27FC236}">
              <a16:creationId xmlns:a16="http://schemas.microsoft.com/office/drawing/2014/main" id="{00000000-0008-0000-0800-000022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oneCellAnchor>
  <xdr:oneCellAnchor>
    <xdr:from>
      <xdr:col>11</xdr:col>
      <xdr:colOff>1876425</xdr:colOff>
      <xdr:row>160</xdr:row>
      <xdr:rowOff>19050</xdr:rowOff>
    </xdr:from>
    <xdr:ext cx="3495675" cy="2057400"/>
    <xdr:graphicFrame macro="">
      <xdr:nvGraphicFramePr>
        <xdr:cNvPr id="291" name="Chart 291" title="Chart">
          <a:extLst>
            <a:ext uri="{FF2B5EF4-FFF2-40B4-BE49-F238E27FC236}">
              <a16:creationId xmlns:a16="http://schemas.microsoft.com/office/drawing/2014/main" id="{00000000-0008-0000-0800-000023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 fLocksWithSheet="0"/>
  </xdr:oneCellAnchor>
  <xdr:oneCellAnchor>
    <xdr:from>
      <xdr:col>10</xdr:col>
      <xdr:colOff>1543050</xdr:colOff>
      <xdr:row>117</xdr:row>
      <xdr:rowOff>47625</xdr:rowOff>
    </xdr:from>
    <xdr:ext cx="3467100" cy="2143125"/>
    <xdr:graphicFrame macro="">
      <xdr:nvGraphicFramePr>
        <xdr:cNvPr id="292" name="Chart 292" title="Chart">
          <a:extLst>
            <a:ext uri="{FF2B5EF4-FFF2-40B4-BE49-F238E27FC236}">
              <a16:creationId xmlns:a16="http://schemas.microsoft.com/office/drawing/2014/main" id="{00000000-0008-0000-0800-000024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 fLocksWithSheet="0"/>
  </xdr:oneCellAnchor>
  <xdr:oneCellAnchor>
    <xdr:from>
      <xdr:col>6</xdr:col>
      <xdr:colOff>104775</xdr:colOff>
      <xdr:row>38</xdr:row>
      <xdr:rowOff>152400</xdr:rowOff>
    </xdr:from>
    <xdr:ext cx="4924425" cy="2952750"/>
    <xdr:graphicFrame macro="">
      <xdr:nvGraphicFramePr>
        <xdr:cNvPr id="293" name="Chart 293" title="Chart">
          <a:extLst>
            <a:ext uri="{FF2B5EF4-FFF2-40B4-BE49-F238E27FC236}">
              <a16:creationId xmlns:a16="http://schemas.microsoft.com/office/drawing/2014/main" id="{00000000-0008-0000-0800-000025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 fLocksWithSheet="0"/>
  </xdr:oneCellAnchor>
  <xdr:oneCellAnchor>
    <xdr:from>
      <xdr:col>2</xdr:col>
      <xdr:colOff>942975</xdr:colOff>
      <xdr:row>149</xdr:row>
      <xdr:rowOff>76200</xdr:rowOff>
    </xdr:from>
    <xdr:ext cx="3476625" cy="2143125"/>
    <xdr:graphicFrame macro="">
      <xdr:nvGraphicFramePr>
        <xdr:cNvPr id="294" name="Chart 294" title="Chart">
          <a:extLst>
            <a:ext uri="{FF2B5EF4-FFF2-40B4-BE49-F238E27FC236}">
              <a16:creationId xmlns:a16="http://schemas.microsoft.com/office/drawing/2014/main" id="{00000000-0008-0000-0800-000026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 fLocksWithSheet="0"/>
  </xdr:oneCellAnchor>
  <xdr:oneCellAnchor>
    <xdr:from>
      <xdr:col>4</xdr:col>
      <xdr:colOff>1352550</xdr:colOff>
      <xdr:row>149</xdr:row>
      <xdr:rowOff>76200</xdr:rowOff>
    </xdr:from>
    <xdr:ext cx="3476625" cy="2143125"/>
    <xdr:graphicFrame macro="">
      <xdr:nvGraphicFramePr>
        <xdr:cNvPr id="295" name="Chart 295" title="Chart">
          <a:extLst>
            <a:ext uri="{FF2B5EF4-FFF2-40B4-BE49-F238E27FC236}">
              <a16:creationId xmlns:a16="http://schemas.microsoft.com/office/drawing/2014/main" id="{00000000-0008-0000-0800-000027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 fLocksWithSheet="0"/>
  </xdr:oneCellAnchor>
  <xdr:oneCellAnchor>
    <xdr:from>
      <xdr:col>0</xdr:col>
      <xdr:colOff>0</xdr:colOff>
      <xdr:row>38</xdr:row>
      <xdr:rowOff>161925</xdr:rowOff>
    </xdr:from>
    <xdr:ext cx="4819650" cy="2924175"/>
    <xdr:graphicFrame macro="">
      <xdr:nvGraphicFramePr>
        <xdr:cNvPr id="296" name="Chart 296" title="Chart">
          <a:extLst>
            <a:ext uri="{FF2B5EF4-FFF2-40B4-BE49-F238E27FC236}">
              <a16:creationId xmlns:a16="http://schemas.microsoft.com/office/drawing/2014/main" id="{00000000-0008-0000-0800-000028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 fLocksWithSheet="0"/>
  </xdr:oneCellAnchor>
  <xdr:oneCellAnchor>
    <xdr:from>
      <xdr:col>3</xdr:col>
      <xdr:colOff>866775</xdr:colOff>
      <xdr:row>38</xdr:row>
      <xdr:rowOff>161925</xdr:rowOff>
    </xdr:from>
    <xdr:ext cx="4772025" cy="2924175"/>
    <xdr:graphicFrame macro="">
      <xdr:nvGraphicFramePr>
        <xdr:cNvPr id="297" name="Chart 297" title="Chart">
          <a:extLst>
            <a:ext uri="{FF2B5EF4-FFF2-40B4-BE49-F238E27FC236}">
              <a16:creationId xmlns:a16="http://schemas.microsoft.com/office/drawing/2014/main" id="{00000000-0008-0000-0800-000029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 fLocksWithSheet="0"/>
  </xdr:oneCellAnchor>
  <xdr:oneCellAnchor>
    <xdr:from>
      <xdr:col>2</xdr:col>
      <xdr:colOff>942975</xdr:colOff>
      <xdr:row>160</xdr:row>
      <xdr:rowOff>19050</xdr:rowOff>
    </xdr:from>
    <xdr:ext cx="3476625" cy="2162175"/>
    <xdr:graphicFrame macro="">
      <xdr:nvGraphicFramePr>
        <xdr:cNvPr id="298" name="Chart 298" title="Chart">
          <a:extLst>
            <a:ext uri="{FF2B5EF4-FFF2-40B4-BE49-F238E27FC236}">
              <a16:creationId xmlns:a16="http://schemas.microsoft.com/office/drawing/2014/main" id="{00000000-0008-0000-0800-00002A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 fLocksWithSheet="0"/>
  </xdr:oneCellAnchor>
  <xdr:oneCellAnchor>
    <xdr:from>
      <xdr:col>4</xdr:col>
      <xdr:colOff>1352550</xdr:colOff>
      <xdr:row>160</xdr:row>
      <xdr:rowOff>19050</xdr:rowOff>
    </xdr:from>
    <xdr:ext cx="3476625" cy="2162175"/>
    <xdr:graphicFrame macro="">
      <xdr:nvGraphicFramePr>
        <xdr:cNvPr id="299" name="Chart 299" title="Chart">
          <a:extLst>
            <a:ext uri="{FF2B5EF4-FFF2-40B4-BE49-F238E27FC236}">
              <a16:creationId xmlns:a16="http://schemas.microsoft.com/office/drawing/2014/main" id="{00000000-0008-0000-0800-00002B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 fLocksWithSheet="0"/>
  </xdr:oneCellAnchor>
  <xdr:oneCellAnchor>
    <xdr:from>
      <xdr:col>9</xdr:col>
      <xdr:colOff>352425</xdr:colOff>
      <xdr:row>38</xdr:row>
      <xdr:rowOff>152400</xdr:rowOff>
    </xdr:from>
    <xdr:ext cx="4924425" cy="2971800"/>
    <xdr:graphicFrame macro="">
      <xdr:nvGraphicFramePr>
        <xdr:cNvPr id="300" name="Chart 300" title="Chart">
          <a:extLst>
            <a:ext uri="{FF2B5EF4-FFF2-40B4-BE49-F238E27FC236}">
              <a16:creationId xmlns:a16="http://schemas.microsoft.com/office/drawing/2014/main" id="{00000000-0008-0000-0800-00002C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 fLocksWithSheet="0"/>
  </xdr:oneCellAnchor>
  <xdr:oneCellAnchor>
    <xdr:from>
      <xdr:col>4</xdr:col>
      <xdr:colOff>1343025</xdr:colOff>
      <xdr:row>107</xdr:row>
      <xdr:rowOff>171450</xdr:rowOff>
    </xdr:from>
    <xdr:ext cx="3495675" cy="2076450"/>
    <xdr:graphicFrame macro="">
      <xdr:nvGraphicFramePr>
        <xdr:cNvPr id="301" name="Chart 301" title="Chart">
          <a:extLst>
            <a:ext uri="{FF2B5EF4-FFF2-40B4-BE49-F238E27FC236}">
              <a16:creationId xmlns:a16="http://schemas.microsoft.com/office/drawing/2014/main" id="{00000000-0008-0000-0800-00002D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 fLocksWithSheet="0"/>
  </xdr:oneCellAnchor>
  <xdr:oneCellAnchor>
    <xdr:from>
      <xdr:col>4</xdr:col>
      <xdr:colOff>1343025</xdr:colOff>
      <xdr:row>117</xdr:row>
      <xdr:rowOff>47625</xdr:rowOff>
    </xdr:from>
    <xdr:ext cx="3495675" cy="2143125"/>
    <xdr:graphicFrame macro="">
      <xdr:nvGraphicFramePr>
        <xdr:cNvPr id="302" name="Chart 302" title="Chart">
          <a:extLst>
            <a:ext uri="{FF2B5EF4-FFF2-40B4-BE49-F238E27FC236}">
              <a16:creationId xmlns:a16="http://schemas.microsoft.com/office/drawing/2014/main" id="{00000000-0008-0000-0800-00002E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 fLocksWithSheet="0"/>
  </xdr:oneCellAnchor>
  <xdr:oneCellAnchor>
    <xdr:from>
      <xdr:col>13</xdr:col>
      <xdr:colOff>247650</xdr:colOff>
      <xdr:row>107</xdr:row>
      <xdr:rowOff>171450</xdr:rowOff>
    </xdr:from>
    <xdr:ext cx="3629025" cy="1876425"/>
    <xdr:graphicFrame macro="">
      <xdr:nvGraphicFramePr>
        <xdr:cNvPr id="303" name="Chart 303" title="Chart">
          <a:extLst>
            <a:ext uri="{FF2B5EF4-FFF2-40B4-BE49-F238E27FC236}">
              <a16:creationId xmlns:a16="http://schemas.microsoft.com/office/drawing/2014/main" id="{00000000-0008-0000-0800-00002F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 fLocksWithSheet="0"/>
  </xdr:oneCellAnchor>
  <xdr:oneCellAnchor>
    <xdr:from>
      <xdr:col>13</xdr:col>
      <xdr:colOff>257175</xdr:colOff>
      <xdr:row>117</xdr:row>
      <xdr:rowOff>47625</xdr:rowOff>
    </xdr:from>
    <xdr:ext cx="3629025" cy="2143125"/>
    <xdr:graphicFrame macro="">
      <xdr:nvGraphicFramePr>
        <xdr:cNvPr id="304" name="Chart 304" title="Chart">
          <a:extLst>
            <a:ext uri="{FF2B5EF4-FFF2-40B4-BE49-F238E27FC236}">
              <a16:creationId xmlns:a16="http://schemas.microsoft.com/office/drawing/2014/main" id="{00000000-0008-0000-0800-000030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 fLocksWithSheet="0"/>
  </xdr:oneCellAnchor>
  <xdr:oneCellAnchor>
    <xdr:from>
      <xdr:col>6</xdr:col>
      <xdr:colOff>971550</xdr:colOff>
      <xdr:row>117</xdr:row>
      <xdr:rowOff>47625</xdr:rowOff>
    </xdr:from>
    <xdr:ext cx="3476625" cy="2143125"/>
    <xdr:graphicFrame macro="">
      <xdr:nvGraphicFramePr>
        <xdr:cNvPr id="305" name="Chart 305" title="Chart">
          <a:extLst>
            <a:ext uri="{FF2B5EF4-FFF2-40B4-BE49-F238E27FC236}">
              <a16:creationId xmlns:a16="http://schemas.microsoft.com/office/drawing/2014/main" id="{00000000-0008-0000-0800-000031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 fLocksWithSheet="0"/>
  </xdr:oneCellAnchor>
  <xdr:oneCellAnchor>
    <xdr:from>
      <xdr:col>6</xdr:col>
      <xdr:colOff>971550</xdr:colOff>
      <xdr:row>107</xdr:row>
      <xdr:rowOff>171450</xdr:rowOff>
    </xdr:from>
    <xdr:ext cx="3476625" cy="2076450"/>
    <xdr:graphicFrame macro="">
      <xdr:nvGraphicFramePr>
        <xdr:cNvPr id="306" name="Chart 306" title="Chart">
          <a:extLst>
            <a:ext uri="{FF2B5EF4-FFF2-40B4-BE49-F238E27FC236}">
              <a16:creationId xmlns:a16="http://schemas.microsoft.com/office/drawing/2014/main" id="{00000000-0008-0000-0800-000032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 fLocksWithSheet="0"/>
  </xdr:oneCellAnchor>
  <xdr:oneCellAnchor>
    <xdr:from>
      <xdr:col>0</xdr:col>
      <xdr:colOff>0</xdr:colOff>
      <xdr:row>53</xdr:row>
      <xdr:rowOff>142875</xdr:rowOff>
    </xdr:from>
    <xdr:ext cx="4857750" cy="3086100"/>
    <xdr:graphicFrame macro="">
      <xdr:nvGraphicFramePr>
        <xdr:cNvPr id="307" name="Chart 307" title="Chart">
          <a:extLst>
            <a:ext uri="{FF2B5EF4-FFF2-40B4-BE49-F238E27FC236}">
              <a16:creationId xmlns:a16="http://schemas.microsoft.com/office/drawing/2014/main" id="{00000000-0008-0000-0800-000033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 fLocksWithSheet="0"/>
  </xdr:oneCellAnchor>
  <xdr:oneCellAnchor>
    <xdr:from>
      <xdr:col>0</xdr:col>
      <xdr:colOff>0</xdr:colOff>
      <xdr:row>149</xdr:row>
      <xdr:rowOff>76200</xdr:rowOff>
    </xdr:from>
    <xdr:ext cx="3467100" cy="2143125"/>
    <xdr:graphicFrame macro="">
      <xdr:nvGraphicFramePr>
        <xdr:cNvPr id="308" name="Chart 308" title="Chart">
          <a:extLst>
            <a:ext uri="{FF2B5EF4-FFF2-40B4-BE49-F238E27FC236}">
              <a16:creationId xmlns:a16="http://schemas.microsoft.com/office/drawing/2014/main" id="{00000000-0008-0000-0800-000034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 fLocksWithSheet="0"/>
  </xdr:oneCellAnchor>
  <xdr:oneCellAnchor>
    <xdr:from>
      <xdr:col>3</xdr:col>
      <xdr:colOff>904875</xdr:colOff>
      <xdr:row>53</xdr:row>
      <xdr:rowOff>142875</xdr:rowOff>
    </xdr:from>
    <xdr:ext cx="5191125" cy="3095625"/>
    <xdr:graphicFrame macro="">
      <xdr:nvGraphicFramePr>
        <xdr:cNvPr id="309" name="Chart 309" title="Chart">
          <a:extLst>
            <a:ext uri="{FF2B5EF4-FFF2-40B4-BE49-F238E27FC236}">
              <a16:creationId xmlns:a16="http://schemas.microsoft.com/office/drawing/2014/main" id="{00000000-0008-0000-0800-000035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 fLocksWithSheet="0"/>
  </xdr:oneCellAnchor>
  <xdr:oneCellAnchor>
    <xdr:from>
      <xdr:col>0</xdr:col>
      <xdr:colOff>0</xdr:colOff>
      <xdr:row>127</xdr:row>
      <xdr:rowOff>190500</xdr:rowOff>
    </xdr:from>
    <xdr:ext cx="3467100" cy="2143125"/>
    <xdr:graphicFrame macro="">
      <xdr:nvGraphicFramePr>
        <xdr:cNvPr id="310" name="Chart 310" title="Chart">
          <a:extLst>
            <a:ext uri="{FF2B5EF4-FFF2-40B4-BE49-F238E27FC236}">
              <a16:creationId xmlns:a16="http://schemas.microsoft.com/office/drawing/2014/main" id="{00000000-0008-0000-0800-000036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 fLocksWithSheet="0"/>
  </xdr:oneCellAnchor>
  <xdr:oneCellAnchor>
    <xdr:from>
      <xdr:col>2</xdr:col>
      <xdr:colOff>942975</xdr:colOff>
      <xdr:row>127</xdr:row>
      <xdr:rowOff>190500</xdr:rowOff>
    </xdr:from>
    <xdr:ext cx="3476625" cy="2143125"/>
    <xdr:graphicFrame macro="">
      <xdr:nvGraphicFramePr>
        <xdr:cNvPr id="311" name="Chart 311" title="Chart">
          <a:extLst>
            <a:ext uri="{FF2B5EF4-FFF2-40B4-BE49-F238E27FC236}">
              <a16:creationId xmlns:a16="http://schemas.microsoft.com/office/drawing/2014/main" id="{00000000-0008-0000-0800-000037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 fLocksWithSheet="0"/>
  </xdr:oneCellAnchor>
  <xdr:oneCellAnchor>
    <xdr:from>
      <xdr:col>0</xdr:col>
      <xdr:colOff>0</xdr:colOff>
      <xdr:row>138</xdr:row>
      <xdr:rowOff>133350</xdr:rowOff>
    </xdr:from>
    <xdr:ext cx="3476625" cy="2143125"/>
    <xdr:graphicFrame macro="">
      <xdr:nvGraphicFramePr>
        <xdr:cNvPr id="312" name="Chart 312" title="Chart">
          <a:extLst>
            <a:ext uri="{FF2B5EF4-FFF2-40B4-BE49-F238E27FC236}">
              <a16:creationId xmlns:a16="http://schemas.microsoft.com/office/drawing/2014/main" id="{00000000-0008-0000-0800-000038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 fLocksWithSheet="0"/>
  </xdr:oneCellAnchor>
  <xdr:oneCellAnchor>
    <xdr:from>
      <xdr:col>0</xdr:col>
      <xdr:colOff>0</xdr:colOff>
      <xdr:row>170</xdr:row>
      <xdr:rowOff>161925</xdr:rowOff>
    </xdr:from>
    <xdr:ext cx="3438525" cy="2162175"/>
    <xdr:graphicFrame macro="">
      <xdr:nvGraphicFramePr>
        <xdr:cNvPr id="313" name="Chart 313" title="Chart">
          <a:extLst>
            <a:ext uri="{FF2B5EF4-FFF2-40B4-BE49-F238E27FC236}">
              <a16:creationId xmlns:a16="http://schemas.microsoft.com/office/drawing/2014/main" id="{00000000-0008-0000-0800-000039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 fLocksWithSheet="0"/>
  </xdr:oneCellAnchor>
  <xdr:oneCellAnchor>
    <xdr:from>
      <xdr:col>2</xdr:col>
      <xdr:colOff>942975</xdr:colOff>
      <xdr:row>138</xdr:row>
      <xdr:rowOff>133350</xdr:rowOff>
    </xdr:from>
    <xdr:ext cx="3476625" cy="2143125"/>
    <xdr:graphicFrame macro="">
      <xdr:nvGraphicFramePr>
        <xdr:cNvPr id="314" name="Chart 314" title="Chart">
          <a:extLst>
            <a:ext uri="{FF2B5EF4-FFF2-40B4-BE49-F238E27FC236}">
              <a16:creationId xmlns:a16="http://schemas.microsoft.com/office/drawing/2014/main" id="{00000000-0008-0000-0800-00003A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 fLocksWithSheet="0"/>
  </xdr:oneCellAnchor>
  <xdr:oneCellAnchor>
    <xdr:from>
      <xdr:col>11</xdr:col>
      <xdr:colOff>1876425</xdr:colOff>
      <xdr:row>107</xdr:row>
      <xdr:rowOff>171450</xdr:rowOff>
    </xdr:from>
    <xdr:ext cx="3476625" cy="2076450"/>
    <xdr:graphicFrame macro="">
      <xdr:nvGraphicFramePr>
        <xdr:cNvPr id="315" name="Chart 315" title="Chart">
          <a:extLst>
            <a:ext uri="{FF2B5EF4-FFF2-40B4-BE49-F238E27FC236}">
              <a16:creationId xmlns:a16="http://schemas.microsoft.com/office/drawing/2014/main" id="{00000000-0008-0000-0800-00003B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 fLocksWithSheet="0"/>
  </xdr:oneCellAnchor>
  <xdr:oneCellAnchor>
    <xdr:from>
      <xdr:col>11</xdr:col>
      <xdr:colOff>1885950</xdr:colOff>
      <xdr:row>117</xdr:row>
      <xdr:rowOff>47625</xdr:rowOff>
    </xdr:from>
    <xdr:ext cx="3467100" cy="2143125"/>
    <xdr:graphicFrame macro="">
      <xdr:nvGraphicFramePr>
        <xdr:cNvPr id="316" name="Chart 316" title="Chart">
          <a:extLst>
            <a:ext uri="{FF2B5EF4-FFF2-40B4-BE49-F238E27FC236}">
              <a16:creationId xmlns:a16="http://schemas.microsoft.com/office/drawing/2014/main" id="{00000000-0008-0000-0800-00003C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 fLocksWithSheet="0"/>
  </xdr:oneCellAnchor>
  <xdr:oneCellAnchor>
    <xdr:from>
      <xdr:col>2</xdr:col>
      <xdr:colOff>895350</xdr:colOff>
      <xdr:row>192</xdr:row>
      <xdr:rowOff>95250</xdr:rowOff>
    </xdr:from>
    <xdr:ext cx="3495675" cy="2162175"/>
    <xdr:graphicFrame macro="">
      <xdr:nvGraphicFramePr>
        <xdr:cNvPr id="317" name="Chart 317" title="Chart">
          <a:extLst>
            <a:ext uri="{FF2B5EF4-FFF2-40B4-BE49-F238E27FC236}">
              <a16:creationId xmlns:a16="http://schemas.microsoft.com/office/drawing/2014/main" id="{00000000-0008-0000-0800-00003D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 fLocksWithSheet="0"/>
  </xdr:oneCellAnchor>
  <xdr:oneCellAnchor>
    <xdr:from>
      <xdr:col>8</xdr:col>
      <xdr:colOff>1143000</xdr:colOff>
      <xdr:row>127</xdr:row>
      <xdr:rowOff>190500</xdr:rowOff>
    </xdr:from>
    <xdr:ext cx="3429000" cy="2143125"/>
    <xdr:graphicFrame macro="">
      <xdr:nvGraphicFramePr>
        <xdr:cNvPr id="318" name="Chart 318" title="Chart">
          <a:extLst>
            <a:ext uri="{FF2B5EF4-FFF2-40B4-BE49-F238E27FC236}">
              <a16:creationId xmlns:a16="http://schemas.microsoft.com/office/drawing/2014/main" id="{00000000-0008-0000-0800-00003E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 fLocksWithSheet="0"/>
  </xdr:oneCellAnchor>
  <xdr:oneCellAnchor>
    <xdr:from>
      <xdr:col>8</xdr:col>
      <xdr:colOff>1143000</xdr:colOff>
      <xdr:row>138</xdr:row>
      <xdr:rowOff>133350</xdr:rowOff>
    </xdr:from>
    <xdr:ext cx="3429000" cy="2143125"/>
    <xdr:graphicFrame macro="">
      <xdr:nvGraphicFramePr>
        <xdr:cNvPr id="319" name="Chart 319" title="Chart">
          <a:extLst>
            <a:ext uri="{FF2B5EF4-FFF2-40B4-BE49-F238E27FC236}">
              <a16:creationId xmlns:a16="http://schemas.microsoft.com/office/drawing/2014/main" id="{00000000-0008-0000-0800-00003F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 fLocksWithSheet="0"/>
  </xdr:oneCellAnchor>
  <xdr:oneCellAnchor>
    <xdr:from>
      <xdr:col>10</xdr:col>
      <xdr:colOff>1543050</xdr:colOff>
      <xdr:row>127</xdr:row>
      <xdr:rowOff>190500</xdr:rowOff>
    </xdr:from>
    <xdr:ext cx="3476625" cy="2143125"/>
    <xdr:graphicFrame macro="">
      <xdr:nvGraphicFramePr>
        <xdr:cNvPr id="320" name="Chart 320" title="Chart">
          <a:extLst>
            <a:ext uri="{FF2B5EF4-FFF2-40B4-BE49-F238E27FC236}">
              <a16:creationId xmlns:a16="http://schemas.microsoft.com/office/drawing/2014/main" id="{00000000-0008-0000-0800-000040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 fLocksWithSheet="0"/>
  </xdr:oneCellAnchor>
  <xdr:oneCellAnchor>
    <xdr:from>
      <xdr:col>10</xdr:col>
      <xdr:colOff>1543050</xdr:colOff>
      <xdr:row>138</xdr:row>
      <xdr:rowOff>133350</xdr:rowOff>
    </xdr:from>
    <xdr:ext cx="3467100" cy="2143125"/>
    <xdr:graphicFrame macro="">
      <xdr:nvGraphicFramePr>
        <xdr:cNvPr id="321" name="Chart 321" title="Chart">
          <a:extLst>
            <a:ext uri="{FF2B5EF4-FFF2-40B4-BE49-F238E27FC236}">
              <a16:creationId xmlns:a16="http://schemas.microsoft.com/office/drawing/2014/main" id="{00000000-0008-0000-0800-000041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 fLocksWithSheet="0"/>
  </xdr:oneCellAnchor>
  <xdr:oneCellAnchor>
    <xdr:from>
      <xdr:col>2</xdr:col>
      <xdr:colOff>923925</xdr:colOff>
      <xdr:row>181</xdr:row>
      <xdr:rowOff>142875</xdr:rowOff>
    </xdr:from>
    <xdr:ext cx="3467100" cy="2143125"/>
    <xdr:graphicFrame macro="">
      <xdr:nvGraphicFramePr>
        <xdr:cNvPr id="322" name="Chart 322" title="Chart">
          <a:extLst>
            <a:ext uri="{FF2B5EF4-FFF2-40B4-BE49-F238E27FC236}">
              <a16:creationId xmlns:a16="http://schemas.microsoft.com/office/drawing/2014/main" id="{00000000-0008-0000-0800-000042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 fLocksWithSheet="0"/>
  </xdr:oneCellAnchor>
  <xdr:oneCellAnchor>
    <xdr:from>
      <xdr:col>11</xdr:col>
      <xdr:colOff>1885950</xdr:colOff>
      <xdr:row>127</xdr:row>
      <xdr:rowOff>190500</xdr:rowOff>
    </xdr:from>
    <xdr:ext cx="3467100" cy="2143125"/>
    <xdr:graphicFrame macro="">
      <xdr:nvGraphicFramePr>
        <xdr:cNvPr id="323" name="Chart 323" title="Chart">
          <a:extLst>
            <a:ext uri="{FF2B5EF4-FFF2-40B4-BE49-F238E27FC236}">
              <a16:creationId xmlns:a16="http://schemas.microsoft.com/office/drawing/2014/main" id="{00000000-0008-0000-0800-000043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 fLocksWithSheet="0"/>
  </xdr:oneCellAnchor>
  <xdr:oneCellAnchor>
    <xdr:from>
      <xdr:col>11</xdr:col>
      <xdr:colOff>1885950</xdr:colOff>
      <xdr:row>138</xdr:row>
      <xdr:rowOff>133350</xdr:rowOff>
    </xdr:from>
    <xdr:ext cx="3467100" cy="2143125"/>
    <xdr:graphicFrame macro="">
      <xdr:nvGraphicFramePr>
        <xdr:cNvPr id="324" name="Chart 324" title="Chart">
          <a:extLst>
            <a:ext uri="{FF2B5EF4-FFF2-40B4-BE49-F238E27FC236}">
              <a16:creationId xmlns:a16="http://schemas.microsoft.com/office/drawing/2014/main" id="{00000000-0008-0000-0800-000044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 fLocksWithSheet="0"/>
  </xdr:oneCellAnchor>
  <xdr:oneCellAnchor>
    <xdr:from>
      <xdr:col>6</xdr:col>
      <xdr:colOff>962025</xdr:colOff>
      <xdr:row>149</xdr:row>
      <xdr:rowOff>76200</xdr:rowOff>
    </xdr:from>
    <xdr:ext cx="3476625" cy="2143125"/>
    <xdr:graphicFrame macro="">
      <xdr:nvGraphicFramePr>
        <xdr:cNvPr id="325" name="Chart 325" title="Chart">
          <a:extLst>
            <a:ext uri="{FF2B5EF4-FFF2-40B4-BE49-F238E27FC236}">
              <a16:creationId xmlns:a16="http://schemas.microsoft.com/office/drawing/2014/main" id="{00000000-0008-0000-0800-000045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 fLocksWithSheet="0"/>
  </xdr:oneCellAnchor>
  <xdr:oneCellAnchor>
    <xdr:from>
      <xdr:col>6</xdr:col>
      <xdr:colOff>962025</xdr:colOff>
      <xdr:row>160</xdr:row>
      <xdr:rowOff>19050</xdr:rowOff>
    </xdr:from>
    <xdr:ext cx="3476625" cy="2162175"/>
    <xdr:graphicFrame macro="">
      <xdr:nvGraphicFramePr>
        <xdr:cNvPr id="326" name="Chart 326" title="Chart">
          <a:extLst>
            <a:ext uri="{FF2B5EF4-FFF2-40B4-BE49-F238E27FC236}">
              <a16:creationId xmlns:a16="http://schemas.microsoft.com/office/drawing/2014/main" id="{00000000-0008-0000-0800-000046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 fLocksWithSheet="0"/>
  </xdr:oneCellAnchor>
  <xdr:oneCellAnchor>
    <xdr:from>
      <xdr:col>0</xdr:col>
      <xdr:colOff>0</xdr:colOff>
      <xdr:row>117</xdr:row>
      <xdr:rowOff>47625</xdr:rowOff>
    </xdr:from>
    <xdr:ext cx="3495675" cy="2143125"/>
    <xdr:graphicFrame macro="">
      <xdr:nvGraphicFramePr>
        <xdr:cNvPr id="327" name="Chart 327" title="Chart">
          <a:extLst>
            <a:ext uri="{FF2B5EF4-FFF2-40B4-BE49-F238E27FC236}">
              <a16:creationId xmlns:a16="http://schemas.microsoft.com/office/drawing/2014/main" id="{00000000-0008-0000-0800-000047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 fLocksWithSheet="0"/>
  </xdr:oneCellAnchor>
  <xdr:oneCellAnchor>
    <xdr:from>
      <xdr:col>0</xdr:col>
      <xdr:colOff>0</xdr:colOff>
      <xdr:row>107</xdr:row>
      <xdr:rowOff>171450</xdr:rowOff>
    </xdr:from>
    <xdr:ext cx="3476625" cy="2143125"/>
    <xdr:graphicFrame macro="">
      <xdr:nvGraphicFramePr>
        <xdr:cNvPr id="328" name="Chart 328" title="Chart">
          <a:extLst>
            <a:ext uri="{FF2B5EF4-FFF2-40B4-BE49-F238E27FC236}">
              <a16:creationId xmlns:a16="http://schemas.microsoft.com/office/drawing/2014/main" id="{00000000-0008-0000-0800-000048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 fLocksWithSheet="0"/>
  </xdr:oneCellAnchor>
  <xdr:oneCellAnchor>
    <xdr:from>
      <xdr:col>0</xdr:col>
      <xdr:colOff>0</xdr:colOff>
      <xdr:row>181</xdr:row>
      <xdr:rowOff>133350</xdr:rowOff>
    </xdr:from>
    <xdr:ext cx="3438525" cy="2143125"/>
    <xdr:graphicFrame macro="">
      <xdr:nvGraphicFramePr>
        <xdr:cNvPr id="329" name="Chart 329" title="Chart">
          <a:extLst>
            <a:ext uri="{FF2B5EF4-FFF2-40B4-BE49-F238E27FC236}">
              <a16:creationId xmlns:a16="http://schemas.microsoft.com/office/drawing/2014/main" id="{00000000-0008-0000-0800-000049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 fLocksWithSheet="0"/>
  </xdr:oneCellAnchor>
  <xdr:oneCellAnchor>
    <xdr:from>
      <xdr:col>11</xdr:col>
      <xdr:colOff>476250</xdr:colOff>
      <xdr:row>38</xdr:row>
      <xdr:rowOff>152400</xdr:rowOff>
    </xdr:from>
    <xdr:ext cx="5000625" cy="2971800"/>
    <xdr:graphicFrame macro="">
      <xdr:nvGraphicFramePr>
        <xdr:cNvPr id="330" name="Chart 330" title="Chart">
          <a:extLst>
            <a:ext uri="{FF2B5EF4-FFF2-40B4-BE49-F238E27FC236}">
              <a16:creationId xmlns:a16="http://schemas.microsoft.com/office/drawing/2014/main" id="{00000000-0008-0000-0800-00004A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 fLocksWithSheet="0"/>
  </xdr:oneCellAnchor>
  <xdr:oneCellAnchor>
    <xdr:from>
      <xdr:col>0</xdr:col>
      <xdr:colOff>0</xdr:colOff>
      <xdr:row>69</xdr:row>
      <xdr:rowOff>171450</xdr:rowOff>
    </xdr:from>
    <xdr:ext cx="5715000" cy="3533775"/>
    <xdr:graphicFrame macro="">
      <xdr:nvGraphicFramePr>
        <xdr:cNvPr id="331" name="Chart 331" title="Chart">
          <a:extLst>
            <a:ext uri="{FF2B5EF4-FFF2-40B4-BE49-F238E27FC236}">
              <a16:creationId xmlns:a16="http://schemas.microsoft.com/office/drawing/2014/main" id="{00000000-0008-0000-0800-00004B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 fLocksWithSheet="0"/>
  </xdr:oneCellAnchor>
  <xdr:oneCellAnchor>
    <xdr:from>
      <xdr:col>0</xdr:col>
      <xdr:colOff>0</xdr:colOff>
      <xdr:row>87</xdr:row>
      <xdr:rowOff>104775</xdr:rowOff>
    </xdr:from>
    <xdr:ext cx="5715000" cy="3533775"/>
    <xdr:graphicFrame macro="">
      <xdr:nvGraphicFramePr>
        <xdr:cNvPr id="332" name="Chart 332" title="Chart">
          <a:extLst>
            <a:ext uri="{FF2B5EF4-FFF2-40B4-BE49-F238E27FC236}">
              <a16:creationId xmlns:a16="http://schemas.microsoft.com/office/drawing/2014/main" id="{00000000-0008-0000-0800-00004C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 fLocksWithSheet="0"/>
  </xdr:oneCellAnchor>
  <xdr:oneCellAnchor>
    <xdr:from>
      <xdr:col>4</xdr:col>
      <xdr:colOff>104775</xdr:colOff>
      <xdr:row>69</xdr:row>
      <xdr:rowOff>171450</xdr:rowOff>
    </xdr:from>
    <xdr:ext cx="5715000" cy="3524250"/>
    <xdr:graphicFrame macro="">
      <xdr:nvGraphicFramePr>
        <xdr:cNvPr id="333" name="Chart 333" title="Chart">
          <a:extLst>
            <a:ext uri="{FF2B5EF4-FFF2-40B4-BE49-F238E27FC236}">
              <a16:creationId xmlns:a16="http://schemas.microsoft.com/office/drawing/2014/main" id="{00000000-0008-0000-0800-00004D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 fLocksWithSheet="0"/>
  </xdr:oneCellAnchor>
  <xdr:oneCellAnchor>
    <xdr:from>
      <xdr:col>4</xdr:col>
      <xdr:colOff>104775</xdr:colOff>
      <xdr:row>87</xdr:row>
      <xdr:rowOff>104775</xdr:rowOff>
    </xdr:from>
    <xdr:ext cx="5715000" cy="3533775"/>
    <xdr:graphicFrame macro="">
      <xdr:nvGraphicFramePr>
        <xdr:cNvPr id="334" name="Chart 334" title="Chart">
          <a:extLst>
            <a:ext uri="{FF2B5EF4-FFF2-40B4-BE49-F238E27FC236}">
              <a16:creationId xmlns:a16="http://schemas.microsoft.com/office/drawing/2014/main" id="{00000000-0008-0000-0800-00004E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1"/>
  <sheetViews>
    <sheetView topLeftCell="I13" workbookViewId="0"/>
  </sheetViews>
  <sheetFormatPr baseColWidth="10" defaultColWidth="12.6640625" defaultRowHeight="15.75" customHeight="1"/>
  <cols>
    <col min="1" max="1" width="16.6640625" customWidth="1"/>
    <col min="2" max="2" width="18.6640625" customWidth="1"/>
    <col min="3" max="3" width="21.6640625" customWidth="1"/>
    <col min="4" max="4" width="17.83203125" customWidth="1"/>
    <col min="5" max="5" width="29.6640625" customWidth="1"/>
    <col min="6" max="6" width="26.1640625" customWidth="1"/>
    <col min="7" max="7" width="25.1640625" customWidth="1"/>
  </cols>
  <sheetData>
    <row r="1" spans="1:7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5.75" customHeight="1">
      <c r="A2" s="2" t="s">
        <v>6</v>
      </c>
      <c r="B2" s="3">
        <v>36.18</v>
      </c>
      <c r="C2" s="4">
        <f>0+36.68+15.57</f>
        <v>52.25</v>
      </c>
      <c r="D2" s="5">
        <v>51.7</v>
      </c>
      <c r="E2" s="5">
        <v>68.3</v>
      </c>
      <c r="F2" s="3">
        <v>22.61</v>
      </c>
      <c r="G2" s="3">
        <v>32.15</v>
      </c>
    </row>
    <row r="3" spans="1:7" ht="15.75" customHeight="1">
      <c r="A3" s="2" t="s">
        <v>7</v>
      </c>
      <c r="B3" s="3">
        <v>44.22</v>
      </c>
      <c r="C3" s="4">
        <f>0+43.71+11.55</f>
        <v>55.260000000000005</v>
      </c>
      <c r="D3" s="3">
        <v>41.7</v>
      </c>
      <c r="E3" s="3">
        <v>47.2</v>
      </c>
      <c r="F3" s="3">
        <v>24.62</v>
      </c>
      <c r="G3" s="3">
        <v>32.159999999999997</v>
      </c>
    </row>
    <row r="4" spans="1:7" ht="15.75" customHeight="1">
      <c r="A4" s="2" t="s">
        <v>8</v>
      </c>
      <c r="B4" s="3">
        <v>36.68</v>
      </c>
      <c r="C4" s="4">
        <f>1+36.18+10.05</f>
        <v>47.230000000000004</v>
      </c>
      <c r="D4" s="3">
        <v>43.7</v>
      </c>
      <c r="E4" s="3">
        <v>53.7</v>
      </c>
      <c r="F4" s="3">
        <v>21.6</v>
      </c>
      <c r="G4" s="3">
        <v>28.13</v>
      </c>
    </row>
    <row r="5" spans="1:7" ht="15.75" customHeight="1">
      <c r="A5" s="2" t="s">
        <v>9</v>
      </c>
      <c r="B5" s="5">
        <v>45.22</v>
      </c>
      <c r="C5" s="6">
        <f>0.5+46.23+11.05</f>
        <v>57.78</v>
      </c>
      <c r="D5" s="3">
        <v>50.7</v>
      </c>
      <c r="E5" s="3">
        <v>65.3</v>
      </c>
      <c r="F5" s="5">
        <v>30.15</v>
      </c>
      <c r="G5" s="5">
        <v>37.17</v>
      </c>
    </row>
    <row r="6" spans="1:7" ht="15.75" customHeight="1">
      <c r="A6" s="2" t="s">
        <v>10</v>
      </c>
      <c r="B6" s="7">
        <v>6.03</v>
      </c>
      <c r="C6" s="7">
        <f>0+6.03+1</f>
        <v>7.03</v>
      </c>
      <c r="D6" s="7">
        <v>1.5</v>
      </c>
      <c r="E6" s="3">
        <v>13</v>
      </c>
      <c r="F6" s="7">
        <v>1.5</v>
      </c>
      <c r="G6" s="7">
        <v>1.5</v>
      </c>
    </row>
    <row r="7" spans="1:7" ht="15.75" customHeight="1">
      <c r="A7" s="2" t="s">
        <v>11</v>
      </c>
      <c r="B7" s="3">
        <v>8.5399999999999991</v>
      </c>
      <c r="C7" s="4">
        <f>0.5+8.04+1.5</f>
        <v>10.039999999999999</v>
      </c>
      <c r="D7" s="3">
        <v>3</v>
      </c>
      <c r="E7" s="7">
        <v>11</v>
      </c>
      <c r="F7" s="3">
        <v>2.0099999999999998</v>
      </c>
      <c r="G7" s="3">
        <v>2.0099999999999998</v>
      </c>
    </row>
    <row r="8" spans="1:7" ht="15.75" customHeight="1">
      <c r="A8" s="2" t="s">
        <v>12</v>
      </c>
      <c r="B8" s="3">
        <v>10.050000000000001</v>
      </c>
      <c r="C8" s="4">
        <f>0+10.05+1.5</f>
        <v>11.55</v>
      </c>
      <c r="D8" s="3">
        <v>7.5</v>
      </c>
      <c r="E8" s="3">
        <v>22.1</v>
      </c>
      <c r="F8" s="3">
        <v>4.0199999999999996</v>
      </c>
      <c r="G8" s="3">
        <v>4.0199999999999996</v>
      </c>
    </row>
    <row r="9" spans="1:7" ht="15.75" customHeight="1">
      <c r="B9" s="3"/>
      <c r="C9" s="3"/>
      <c r="D9" s="3"/>
      <c r="E9" s="3"/>
      <c r="F9" s="3"/>
    </row>
    <row r="10" spans="1:7" ht="15.75" customHeight="1">
      <c r="B10" s="3"/>
      <c r="C10" s="3"/>
      <c r="D10" s="3"/>
      <c r="E10" s="3"/>
      <c r="F10" s="3"/>
    </row>
    <row r="11" spans="1:7" ht="15.75" customHeight="1">
      <c r="B11" s="3"/>
      <c r="C11" s="3"/>
      <c r="D11" s="3"/>
      <c r="E11" s="3"/>
      <c r="F11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1"/>
  <sheetViews>
    <sheetView workbookViewId="0"/>
  </sheetViews>
  <sheetFormatPr baseColWidth="10" defaultColWidth="12.6640625" defaultRowHeight="15.75" customHeight="1"/>
  <cols>
    <col min="1" max="1" width="16.6640625" customWidth="1"/>
    <col min="2" max="2" width="18.6640625" customWidth="1"/>
    <col min="3" max="3" width="21.6640625" customWidth="1"/>
    <col min="4" max="4" width="17.83203125" customWidth="1"/>
    <col min="5" max="5" width="29.6640625" customWidth="1"/>
    <col min="6" max="6" width="26.1640625" customWidth="1"/>
    <col min="7" max="7" width="25.1640625" customWidth="1"/>
  </cols>
  <sheetData>
    <row r="1" spans="1:7" ht="15.75" customHeight="1">
      <c r="B1" s="1" t="s">
        <v>0</v>
      </c>
      <c r="C1" s="1" t="s">
        <v>1</v>
      </c>
      <c r="D1" s="1" t="s">
        <v>2</v>
      </c>
      <c r="E1" s="1" t="s">
        <v>13</v>
      </c>
      <c r="F1" s="1" t="s">
        <v>4</v>
      </c>
      <c r="G1" s="1" t="s">
        <v>5</v>
      </c>
    </row>
    <row r="2" spans="1:7" ht="15.75" customHeight="1">
      <c r="A2" s="2" t="s">
        <v>6</v>
      </c>
      <c r="B2" s="3">
        <v>37.79</v>
      </c>
      <c r="C2" s="4">
        <v>51.9</v>
      </c>
      <c r="D2" s="5">
        <v>52.78</v>
      </c>
      <c r="E2" s="5">
        <v>68.849999999999994</v>
      </c>
      <c r="F2" s="3">
        <v>25.71</v>
      </c>
      <c r="G2" s="3">
        <v>33.57</v>
      </c>
    </row>
    <row r="3" spans="1:7" ht="15.75" customHeight="1">
      <c r="A3" s="2" t="s">
        <v>7</v>
      </c>
      <c r="B3" s="5">
        <v>44.22</v>
      </c>
      <c r="C3" s="4">
        <v>51.11</v>
      </c>
      <c r="D3" s="3">
        <v>40.74</v>
      </c>
      <c r="E3" s="3">
        <v>47.08</v>
      </c>
      <c r="F3" s="3">
        <v>23.97</v>
      </c>
      <c r="G3" s="3">
        <v>28.36</v>
      </c>
    </row>
    <row r="4" spans="1:7" ht="15.75" customHeight="1">
      <c r="A4" s="2" t="s">
        <v>8</v>
      </c>
      <c r="B4" s="3">
        <v>36.83</v>
      </c>
      <c r="C4" s="4">
        <v>47.07</v>
      </c>
      <c r="D4" s="3">
        <v>41.96</v>
      </c>
      <c r="E4" s="3">
        <v>54.86</v>
      </c>
      <c r="F4" s="3">
        <v>22.76</v>
      </c>
      <c r="G4" s="3">
        <v>28.35</v>
      </c>
    </row>
    <row r="5" spans="1:7" ht="15.75" customHeight="1">
      <c r="A5" s="2" t="s">
        <v>9</v>
      </c>
      <c r="B5" s="8">
        <v>43.52</v>
      </c>
      <c r="C5" s="6">
        <v>54.54</v>
      </c>
      <c r="D5" s="3">
        <v>51.43</v>
      </c>
      <c r="E5" s="3">
        <v>65.98</v>
      </c>
      <c r="F5" s="5">
        <v>29.62</v>
      </c>
      <c r="G5" s="5">
        <v>36.130000000000003</v>
      </c>
    </row>
    <row r="6" spans="1:7" ht="15.75" customHeight="1">
      <c r="A6" s="2" t="s">
        <v>10</v>
      </c>
      <c r="B6" s="7">
        <v>7.21</v>
      </c>
      <c r="C6" s="7">
        <v>8.1999999999999993</v>
      </c>
      <c r="D6" s="7">
        <v>1.95</v>
      </c>
      <c r="E6" s="3">
        <v>12.11</v>
      </c>
      <c r="F6" s="7">
        <v>1.3</v>
      </c>
      <c r="G6" s="7">
        <v>1.47</v>
      </c>
    </row>
    <row r="7" spans="1:7" ht="15.75" customHeight="1">
      <c r="A7" s="2" t="s">
        <v>11</v>
      </c>
      <c r="B7" s="3">
        <v>8.81</v>
      </c>
      <c r="C7" s="4">
        <v>19.670000000000002</v>
      </c>
      <c r="D7" s="3">
        <v>3.73</v>
      </c>
      <c r="E7" s="7">
        <v>10.86</v>
      </c>
      <c r="F7" s="3">
        <v>2.69</v>
      </c>
      <c r="G7" s="3">
        <v>2.95</v>
      </c>
    </row>
    <row r="8" spans="1:7" ht="15.75" customHeight="1">
      <c r="A8" s="2" t="s">
        <v>12</v>
      </c>
      <c r="B8" s="3">
        <v>12.77</v>
      </c>
      <c r="C8" s="4">
        <v>15.54</v>
      </c>
      <c r="D8" s="3">
        <v>6.9</v>
      </c>
      <c r="E8" s="3">
        <v>21.72</v>
      </c>
      <c r="F8" s="3">
        <v>3.43</v>
      </c>
      <c r="G8" s="3">
        <v>4.08</v>
      </c>
    </row>
    <row r="9" spans="1:7" ht="15.75" customHeight="1">
      <c r="B9" s="3"/>
      <c r="C9" s="3"/>
      <c r="D9" s="3"/>
      <c r="E9" s="3"/>
      <c r="F9" s="3"/>
    </row>
    <row r="10" spans="1:7" ht="15.75" customHeight="1">
      <c r="B10" s="3"/>
      <c r="C10" s="3"/>
      <c r="D10" s="3"/>
      <c r="E10" s="3"/>
      <c r="F10" s="3"/>
    </row>
    <row r="11" spans="1:7" ht="15.75" customHeight="1">
      <c r="B11" s="3"/>
      <c r="C11" s="3"/>
      <c r="D11" s="3"/>
      <c r="E11" s="3"/>
      <c r="F11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1"/>
  <sheetViews>
    <sheetView workbookViewId="0"/>
  </sheetViews>
  <sheetFormatPr baseColWidth="10" defaultColWidth="12.6640625" defaultRowHeight="15.75" customHeight="1"/>
  <cols>
    <col min="1" max="1" width="16.6640625" customWidth="1"/>
    <col min="2" max="2" width="18.6640625" customWidth="1"/>
    <col min="3" max="3" width="21.6640625" customWidth="1"/>
    <col min="4" max="4" width="17.83203125" customWidth="1"/>
    <col min="5" max="5" width="22" customWidth="1"/>
    <col min="6" max="6" width="44.6640625" customWidth="1"/>
    <col min="7" max="7" width="46.33203125" customWidth="1"/>
    <col min="8" max="8" width="33.5" customWidth="1"/>
    <col min="9" max="9" width="27" customWidth="1"/>
  </cols>
  <sheetData>
    <row r="1" spans="1:9" ht="15.75" customHeight="1">
      <c r="A1" s="9" t="s">
        <v>14</v>
      </c>
      <c r="B1" s="1" t="s">
        <v>0</v>
      </c>
      <c r="C1" s="1" t="s">
        <v>1</v>
      </c>
      <c r="D1" s="1" t="s">
        <v>2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</row>
    <row r="2" spans="1:9" ht="15.75" customHeight="1">
      <c r="A2" s="2" t="s">
        <v>6</v>
      </c>
      <c r="B2" s="4">
        <v>39.5</v>
      </c>
      <c r="C2" s="4">
        <v>49.37</v>
      </c>
      <c r="D2" s="10">
        <v>45.67</v>
      </c>
      <c r="E2" s="4">
        <v>61.72</v>
      </c>
      <c r="F2" s="4">
        <v>17.28</v>
      </c>
      <c r="G2" s="4">
        <v>23.45</v>
      </c>
      <c r="H2" s="4">
        <v>19.739999999999998</v>
      </c>
      <c r="I2" s="4">
        <v>29.62</v>
      </c>
    </row>
    <row r="3" spans="1:9" ht="15.75" customHeight="1">
      <c r="A3" s="2" t="s">
        <v>7</v>
      </c>
      <c r="B3" s="4">
        <v>43.2</v>
      </c>
      <c r="C3" s="4">
        <v>54.31</v>
      </c>
      <c r="D3" s="4">
        <v>43.2</v>
      </c>
      <c r="E3" s="4">
        <v>54.32</v>
      </c>
      <c r="F3" s="4">
        <v>18.510000000000002</v>
      </c>
      <c r="G3" s="10">
        <v>29.62</v>
      </c>
      <c r="H3" s="4">
        <v>23.45</v>
      </c>
      <c r="I3" s="10">
        <v>35.79</v>
      </c>
    </row>
    <row r="4" spans="1:9" ht="15.75" customHeight="1">
      <c r="A4" s="2" t="s">
        <v>8</v>
      </c>
      <c r="B4" s="10">
        <v>46.91</v>
      </c>
      <c r="C4" s="10">
        <v>56.78</v>
      </c>
      <c r="D4" s="4">
        <v>34.56</v>
      </c>
      <c r="E4" s="4">
        <v>41.97</v>
      </c>
      <c r="F4" s="4">
        <v>17.28</v>
      </c>
      <c r="G4" s="4">
        <v>19.75</v>
      </c>
      <c r="H4" s="4">
        <v>19.739999999999998</v>
      </c>
      <c r="I4" s="4">
        <v>24.68</v>
      </c>
    </row>
    <row r="5" spans="1:9" ht="15.75" customHeight="1">
      <c r="A5" s="2" t="s">
        <v>9</v>
      </c>
      <c r="B5" s="4">
        <v>45.67</v>
      </c>
      <c r="C5" s="4">
        <v>54.31</v>
      </c>
      <c r="D5" s="4">
        <v>40.74</v>
      </c>
      <c r="E5" s="10">
        <v>60.49</v>
      </c>
      <c r="F5" s="10">
        <v>20.98</v>
      </c>
      <c r="G5" s="10">
        <v>29.62</v>
      </c>
      <c r="H5" s="10">
        <v>24.68</v>
      </c>
      <c r="I5" s="10">
        <v>35.79</v>
      </c>
    </row>
    <row r="6" spans="1:9" ht="15.75" customHeight="1">
      <c r="A6" s="2" t="s">
        <v>10</v>
      </c>
      <c r="B6" s="7">
        <v>11.11</v>
      </c>
      <c r="C6" s="4">
        <v>17.28</v>
      </c>
      <c r="D6" s="7">
        <v>1.23</v>
      </c>
      <c r="E6" s="4">
        <v>4.93</v>
      </c>
      <c r="F6" s="7">
        <v>0</v>
      </c>
      <c r="G6" s="7">
        <v>1.23</v>
      </c>
      <c r="H6" s="7">
        <v>0</v>
      </c>
      <c r="I6" s="4">
        <v>2.46</v>
      </c>
    </row>
    <row r="7" spans="1:9" ht="15.75" customHeight="1">
      <c r="A7" s="2" t="s">
        <v>11</v>
      </c>
      <c r="B7" s="4">
        <v>14.81</v>
      </c>
      <c r="C7" s="4">
        <v>16.04</v>
      </c>
      <c r="D7" s="4">
        <v>2.46</v>
      </c>
      <c r="E7" s="4">
        <v>4.93</v>
      </c>
      <c r="F7" s="4">
        <v>1.23</v>
      </c>
      <c r="G7" s="7">
        <v>1.23</v>
      </c>
      <c r="H7" s="4">
        <v>1.23</v>
      </c>
      <c r="I7" s="7">
        <v>1.23</v>
      </c>
    </row>
    <row r="8" spans="1:9" ht="15.75" customHeight="1">
      <c r="A8" s="2" t="s">
        <v>12</v>
      </c>
      <c r="B8" s="4">
        <v>13.58</v>
      </c>
      <c r="C8" s="7">
        <v>13.58</v>
      </c>
      <c r="D8" s="7">
        <v>1.23</v>
      </c>
      <c r="E8" s="7">
        <v>3.7</v>
      </c>
      <c r="F8" s="4">
        <v>1.23</v>
      </c>
      <c r="G8" s="4">
        <v>2.46</v>
      </c>
      <c r="H8" s="4">
        <v>1.23</v>
      </c>
      <c r="I8" s="4">
        <v>2.46</v>
      </c>
    </row>
    <row r="9" spans="1:9" ht="15.75" customHeight="1">
      <c r="B9" s="3"/>
      <c r="C9" s="3"/>
      <c r="D9" s="3"/>
      <c r="E9" s="3"/>
      <c r="F9" s="3"/>
      <c r="G9" s="3"/>
    </row>
    <row r="10" spans="1:9" ht="15.75" customHeight="1">
      <c r="B10" s="3"/>
      <c r="C10" s="3"/>
      <c r="D10" s="3"/>
      <c r="E10" s="3"/>
      <c r="F10" s="3"/>
      <c r="G10" s="3"/>
    </row>
    <row r="11" spans="1:9" ht="15.75" customHeight="1">
      <c r="B11" s="3"/>
      <c r="C11" s="3"/>
      <c r="D11" s="3"/>
      <c r="E11" s="3"/>
      <c r="F11" s="3"/>
      <c r="G11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CK107"/>
  <sheetViews>
    <sheetView tabSelected="1" workbookViewId="0"/>
  </sheetViews>
  <sheetFormatPr baseColWidth="10" defaultColWidth="12.6640625" defaultRowHeight="15.75" customHeight="1"/>
  <cols>
    <col min="1" max="2" width="16.6640625" customWidth="1"/>
    <col min="3" max="3" width="48" customWidth="1"/>
    <col min="4" max="4" width="21.6640625" customWidth="1"/>
    <col min="5" max="5" width="29.1640625" customWidth="1"/>
    <col min="6" max="8" width="21.6640625" customWidth="1"/>
    <col min="9" max="9" width="17.83203125" customWidth="1"/>
    <col min="10" max="10" width="22" customWidth="1"/>
    <col min="11" max="11" width="41.1640625" customWidth="1"/>
    <col min="12" max="14" width="33.5" customWidth="1"/>
    <col min="15" max="89" width="27" customWidth="1"/>
  </cols>
  <sheetData>
    <row r="1" spans="1:89" ht="15">
      <c r="A1" s="9" t="s">
        <v>20</v>
      </c>
      <c r="C1" s="11" t="s">
        <v>21</v>
      </c>
      <c r="D1" s="12" t="s">
        <v>22</v>
      </c>
      <c r="E1" s="12" t="s">
        <v>23</v>
      </c>
      <c r="F1" s="12" t="s">
        <v>24</v>
      </c>
      <c r="G1" s="12" t="s">
        <v>25</v>
      </c>
      <c r="H1" s="12" t="s">
        <v>26</v>
      </c>
      <c r="I1" s="12" t="s">
        <v>27</v>
      </c>
      <c r="J1" s="12" t="s">
        <v>28</v>
      </c>
      <c r="K1" s="12" t="s">
        <v>29</v>
      </c>
      <c r="L1" s="12" t="s">
        <v>30</v>
      </c>
      <c r="M1" s="12" t="s">
        <v>31</v>
      </c>
      <c r="N1" s="12" t="s">
        <v>32</v>
      </c>
      <c r="O1" s="12" t="s">
        <v>33</v>
      </c>
      <c r="P1" s="12" t="s">
        <v>34</v>
      </c>
      <c r="Q1" s="12" t="s">
        <v>35</v>
      </c>
      <c r="R1" s="12" t="s">
        <v>36</v>
      </c>
      <c r="S1" s="12" t="s">
        <v>37</v>
      </c>
      <c r="T1" s="12" t="s">
        <v>38</v>
      </c>
      <c r="U1" s="12" t="s">
        <v>39</v>
      </c>
      <c r="V1" s="12" t="s">
        <v>40</v>
      </c>
      <c r="W1" s="12" t="s">
        <v>41</v>
      </c>
      <c r="X1" s="12" t="s">
        <v>42</v>
      </c>
      <c r="Y1" s="12" t="s">
        <v>43</v>
      </c>
      <c r="Z1" s="12" t="s">
        <v>44</v>
      </c>
      <c r="AA1" s="12" t="s">
        <v>45</v>
      </c>
      <c r="AB1" s="12" t="s">
        <v>46</v>
      </c>
      <c r="AC1" s="12" t="s">
        <v>47</v>
      </c>
      <c r="AD1" s="12" t="s">
        <v>48</v>
      </c>
      <c r="AE1" s="12" t="s">
        <v>49</v>
      </c>
      <c r="AF1" s="12" t="s">
        <v>50</v>
      </c>
      <c r="AG1" s="12" t="s">
        <v>51</v>
      </c>
      <c r="AH1" s="12" t="s">
        <v>52</v>
      </c>
      <c r="AI1" s="12" t="s">
        <v>53</v>
      </c>
      <c r="AJ1" s="12" t="s">
        <v>54</v>
      </c>
      <c r="AK1" s="12" t="s">
        <v>55</v>
      </c>
      <c r="AL1" s="12" t="s">
        <v>56</v>
      </c>
      <c r="AM1" s="12" t="s">
        <v>57</v>
      </c>
      <c r="AN1" s="12" t="s">
        <v>58</v>
      </c>
      <c r="AO1" s="12" t="s">
        <v>59</v>
      </c>
      <c r="AP1" s="12" t="s">
        <v>60</v>
      </c>
      <c r="AQ1" s="12" t="s">
        <v>61</v>
      </c>
      <c r="AR1" s="12" t="s">
        <v>62</v>
      </c>
      <c r="AS1" s="12" t="s">
        <v>63</v>
      </c>
      <c r="AT1" s="12" t="s">
        <v>64</v>
      </c>
      <c r="AU1" s="12" t="s">
        <v>65</v>
      </c>
      <c r="AV1" s="12" t="s">
        <v>66</v>
      </c>
      <c r="AW1" s="12" t="s">
        <v>67</v>
      </c>
      <c r="AX1" s="12" t="s">
        <v>68</v>
      </c>
      <c r="AY1" s="12" t="s">
        <v>69</v>
      </c>
      <c r="AZ1" s="12" t="s">
        <v>70</v>
      </c>
      <c r="BA1" s="12" t="s">
        <v>107</v>
      </c>
      <c r="BB1" s="12" t="s">
        <v>108</v>
      </c>
      <c r="BC1" s="12" t="s">
        <v>109</v>
      </c>
      <c r="BD1" s="12" t="s">
        <v>110</v>
      </c>
      <c r="BE1" s="12" t="s">
        <v>71</v>
      </c>
      <c r="BF1" s="12" t="s">
        <v>72</v>
      </c>
      <c r="BG1" s="12" t="s">
        <v>73</v>
      </c>
      <c r="BH1" s="12" t="s">
        <v>74</v>
      </c>
      <c r="BI1" s="12" t="s">
        <v>75</v>
      </c>
      <c r="BJ1" s="12" t="s">
        <v>76</v>
      </c>
      <c r="BK1" s="12" t="s">
        <v>77</v>
      </c>
      <c r="BL1" s="12" t="s">
        <v>78</v>
      </c>
      <c r="BM1" s="12" t="s">
        <v>79</v>
      </c>
      <c r="BN1" s="12" t="s">
        <v>80</v>
      </c>
      <c r="BO1" s="12" t="s">
        <v>81</v>
      </c>
      <c r="BP1" s="12" t="s">
        <v>82</v>
      </c>
      <c r="BQ1" s="12" t="s">
        <v>83</v>
      </c>
      <c r="BR1" s="12" t="s">
        <v>84</v>
      </c>
      <c r="BS1" s="12" t="s">
        <v>85</v>
      </c>
      <c r="BT1" s="12" t="s">
        <v>86</v>
      </c>
      <c r="BU1" s="12" t="s">
        <v>87</v>
      </c>
      <c r="BV1" s="12" t="s">
        <v>88</v>
      </c>
      <c r="BW1" s="12" t="s">
        <v>89</v>
      </c>
      <c r="BX1" s="12" t="s">
        <v>90</v>
      </c>
      <c r="BY1" s="12" t="s">
        <v>91</v>
      </c>
      <c r="BZ1" s="12" t="s">
        <v>92</v>
      </c>
      <c r="CA1" s="12" t="s">
        <v>93</v>
      </c>
      <c r="CB1" s="12" t="s">
        <v>94</v>
      </c>
      <c r="CC1" s="12" t="s">
        <v>95</v>
      </c>
      <c r="CD1" s="12" t="s">
        <v>96</v>
      </c>
      <c r="CE1" s="12" t="s">
        <v>97</v>
      </c>
      <c r="CF1" s="12" t="s">
        <v>98</v>
      </c>
      <c r="CG1" s="12" t="s">
        <v>99</v>
      </c>
      <c r="CH1" s="12" t="s">
        <v>100</v>
      </c>
      <c r="CI1" s="12" t="s">
        <v>101</v>
      </c>
      <c r="CJ1" s="12" t="s">
        <v>102</v>
      </c>
      <c r="CK1" s="12" t="s">
        <v>103</v>
      </c>
    </row>
    <row r="2" spans="1:89" ht="15">
      <c r="A2" s="13"/>
      <c r="B2" s="13" t="s">
        <v>6</v>
      </c>
      <c r="C2" s="14">
        <v>15</v>
      </c>
      <c r="D2" s="14">
        <v>0</v>
      </c>
      <c r="E2" s="14">
        <v>15.4</v>
      </c>
      <c r="F2" s="14">
        <v>2</v>
      </c>
      <c r="G2" s="14">
        <v>0</v>
      </c>
      <c r="H2" s="14">
        <v>2</v>
      </c>
      <c r="I2" s="14">
        <v>3.2</v>
      </c>
      <c r="J2" s="14">
        <v>0</v>
      </c>
      <c r="K2" s="14">
        <v>3.2</v>
      </c>
      <c r="L2" s="14">
        <v>20.8</v>
      </c>
      <c r="M2" s="14">
        <v>0.2</v>
      </c>
      <c r="N2" s="14">
        <v>21.2</v>
      </c>
      <c r="O2" s="14">
        <v>18.2</v>
      </c>
      <c r="P2" s="14">
        <v>0</v>
      </c>
      <c r="Q2" s="14">
        <v>18.600000000000001</v>
      </c>
      <c r="R2" s="14">
        <v>22.8</v>
      </c>
      <c r="S2" s="14">
        <v>0.2</v>
      </c>
      <c r="T2" s="14">
        <v>23.2</v>
      </c>
      <c r="U2" s="14">
        <v>0.6</v>
      </c>
      <c r="V2" s="14">
        <v>0.2</v>
      </c>
      <c r="W2" s="14">
        <v>0.6</v>
      </c>
      <c r="X2" s="14">
        <v>15.6</v>
      </c>
      <c r="Y2" s="14">
        <v>0.2</v>
      </c>
      <c r="Z2" s="14">
        <v>16</v>
      </c>
      <c r="AA2" s="14">
        <v>0</v>
      </c>
      <c r="AB2" s="14">
        <v>0</v>
      </c>
      <c r="AC2" s="14">
        <v>0</v>
      </c>
      <c r="AD2" s="14">
        <v>2</v>
      </c>
      <c r="AE2" s="14">
        <v>0</v>
      </c>
      <c r="AF2" s="14">
        <v>2</v>
      </c>
      <c r="AG2" s="14">
        <v>50</v>
      </c>
      <c r="AH2" s="14">
        <v>8.4</v>
      </c>
      <c r="AI2" s="14">
        <v>0.6</v>
      </c>
      <c r="AJ2" s="14">
        <v>58.4</v>
      </c>
      <c r="AK2" s="14">
        <v>50.6</v>
      </c>
      <c r="AL2" s="14">
        <v>7.2</v>
      </c>
      <c r="AM2" s="14">
        <v>60.4</v>
      </c>
      <c r="AN2" s="14">
        <v>0</v>
      </c>
      <c r="AO2" s="14">
        <v>67.599999999999994</v>
      </c>
      <c r="AP2" s="14">
        <v>7.2</v>
      </c>
      <c r="AQ2" s="14">
        <v>3</v>
      </c>
      <c r="AR2" s="14">
        <v>0</v>
      </c>
      <c r="AS2" s="14">
        <v>31.2</v>
      </c>
      <c r="AT2" s="14">
        <v>24.8</v>
      </c>
      <c r="AU2" s="14">
        <v>0.2</v>
      </c>
      <c r="AV2" s="14">
        <v>1</v>
      </c>
      <c r="AW2" s="14">
        <v>33.4</v>
      </c>
      <c r="AX2" s="14">
        <v>0.4</v>
      </c>
      <c r="AY2" s="14">
        <v>33.4</v>
      </c>
      <c r="AZ2" s="14">
        <v>42.8</v>
      </c>
      <c r="BA2" s="14">
        <v>5.8</v>
      </c>
      <c r="BB2" s="14">
        <v>0.8</v>
      </c>
      <c r="BC2" s="14">
        <v>0</v>
      </c>
      <c r="BD2" s="14">
        <v>0</v>
      </c>
      <c r="BE2" s="14">
        <v>22.6</v>
      </c>
      <c r="BF2" s="14">
        <v>8.8000000000000007</v>
      </c>
      <c r="BG2" s="14">
        <v>1.4</v>
      </c>
      <c r="BH2" s="14">
        <v>1.8</v>
      </c>
      <c r="BI2" s="14">
        <v>10.6</v>
      </c>
      <c r="BJ2" s="14">
        <v>12.6</v>
      </c>
      <c r="BK2" s="14">
        <v>14</v>
      </c>
      <c r="BL2" s="14">
        <v>0.2</v>
      </c>
      <c r="BM2" s="14">
        <v>9</v>
      </c>
      <c r="BN2" s="14">
        <v>0</v>
      </c>
      <c r="BO2" s="14">
        <v>1.4</v>
      </c>
      <c r="BP2" s="14">
        <v>33.4</v>
      </c>
      <c r="BQ2" s="14">
        <v>14.6</v>
      </c>
      <c r="BR2" s="14">
        <v>2.2000000000000002</v>
      </c>
      <c r="BS2" s="14">
        <v>3.2</v>
      </c>
      <c r="BT2" s="14">
        <v>17.8</v>
      </c>
      <c r="BU2" s="14">
        <v>20</v>
      </c>
      <c r="BV2" s="14">
        <v>22.2</v>
      </c>
      <c r="BW2" s="14">
        <v>0.6</v>
      </c>
      <c r="BX2" s="14">
        <v>15.2</v>
      </c>
      <c r="BY2" s="14">
        <v>0</v>
      </c>
      <c r="BZ2" s="14">
        <v>2.2000000000000002</v>
      </c>
      <c r="CA2" s="14">
        <v>42.8</v>
      </c>
      <c r="CB2" s="14">
        <v>18.399999999999999</v>
      </c>
      <c r="CC2" s="14">
        <v>2.8</v>
      </c>
      <c r="CD2" s="14">
        <v>4</v>
      </c>
      <c r="CE2" s="14">
        <v>22.4</v>
      </c>
      <c r="CF2" s="14">
        <v>24.8</v>
      </c>
      <c r="CG2" s="14">
        <v>27.6</v>
      </c>
      <c r="CH2" s="14">
        <v>0.6</v>
      </c>
      <c r="CI2" s="14">
        <v>19</v>
      </c>
      <c r="CJ2" s="14">
        <v>0</v>
      </c>
      <c r="CK2" s="14">
        <v>2.8</v>
      </c>
    </row>
    <row r="3" spans="1:89" ht="15">
      <c r="A3" s="25" t="s">
        <v>104</v>
      </c>
      <c r="B3" s="13" t="s">
        <v>7</v>
      </c>
      <c r="C3" s="14">
        <v>14.2</v>
      </c>
      <c r="D3" s="14">
        <v>0</v>
      </c>
      <c r="E3" s="14">
        <v>14.2</v>
      </c>
      <c r="F3" s="14">
        <v>3.8</v>
      </c>
      <c r="G3" s="14">
        <v>0</v>
      </c>
      <c r="H3" s="14">
        <v>3.6</v>
      </c>
      <c r="I3" s="14">
        <v>3.8</v>
      </c>
      <c r="J3" s="14">
        <v>0</v>
      </c>
      <c r="K3" s="14">
        <v>4.2</v>
      </c>
      <c r="L3" s="14">
        <v>18.399999999999999</v>
      </c>
      <c r="M3" s="14">
        <v>0.2</v>
      </c>
      <c r="N3" s="14">
        <v>19</v>
      </c>
      <c r="O3" s="14">
        <v>18</v>
      </c>
      <c r="P3" s="14">
        <v>0</v>
      </c>
      <c r="Q3" s="14">
        <v>18.399999999999999</v>
      </c>
      <c r="R3" s="14">
        <v>22.2</v>
      </c>
      <c r="S3" s="14">
        <v>0.2</v>
      </c>
      <c r="T3" s="14">
        <v>22.6</v>
      </c>
      <c r="U3" s="14">
        <v>0.2</v>
      </c>
      <c r="V3" s="14">
        <v>0</v>
      </c>
      <c r="W3" s="14">
        <v>0.2</v>
      </c>
      <c r="X3" s="14">
        <v>14.4</v>
      </c>
      <c r="Y3" s="14">
        <v>0</v>
      </c>
      <c r="Z3" s="14">
        <v>14.4</v>
      </c>
      <c r="AA3" s="14">
        <v>0.2</v>
      </c>
      <c r="AB3" s="14">
        <v>0</v>
      </c>
      <c r="AC3" s="14">
        <v>0.2</v>
      </c>
      <c r="AD3" s="14">
        <v>4</v>
      </c>
      <c r="AE3" s="14">
        <v>0</v>
      </c>
      <c r="AF3" s="14">
        <v>3.8</v>
      </c>
      <c r="AG3" s="14">
        <v>37.799999999999997</v>
      </c>
      <c r="AH3" s="14">
        <v>10.199999999999999</v>
      </c>
      <c r="AI3" s="14">
        <v>0.2</v>
      </c>
      <c r="AJ3" s="14">
        <v>48</v>
      </c>
      <c r="AK3" s="14">
        <v>38</v>
      </c>
      <c r="AL3" s="14">
        <v>8.8000000000000007</v>
      </c>
      <c r="AM3" s="14">
        <v>48.2</v>
      </c>
      <c r="AN3" s="14">
        <v>0.2</v>
      </c>
      <c r="AO3" s="14">
        <v>57</v>
      </c>
      <c r="AP3" s="14">
        <v>9</v>
      </c>
      <c r="AQ3" s="14">
        <v>13.2</v>
      </c>
      <c r="AR3" s="14">
        <v>4.4000000000000004</v>
      </c>
      <c r="AS3" s="14">
        <v>32.6</v>
      </c>
      <c r="AT3" s="14">
        <v>32.4</v>
      </c>
      <c r="AU3" s="14">
        <v>0.2</v>
      </c>
      <c r="AV3" s="14">
        <v>0.2</v>
      </c>
      <c r="AW3" s="14">
        <v>39.200000000000003</v>
      </c>
      <c r="AX3" s="14">
        <v>0.4</v>
      </c>
      <c r="AY3" s="14">
        <v>39.200000000000003</v>
      </c>
      <c r="AZ3" s="14">
        <v>48.4</v>
      </c>
      <c r="BA3" s="14">
        <v>4.5999999999999996</v>
      </c>
      <c r="BB3" s="14">
        <v>2.8</v>
      </c>
      <c r="BC3" s="14">
        <v>0</v>
      </c>
      <c r="BD3" s="14">
        <v>0</v>
      </c>
      <c r="BE3" s="14">
        <v>21.4</v>
      </c>
      <c r="BF3" s="14">
        <v>7.4</v>
      </c>
      <c r="BG3" s="14">
        <v>3</v>
      </c>
      <c r="BH3" s="14">
        <v>2.6</v>
      </c>
      <c r="BI3" s="14">
        <v>10</v>
      </c>
      <c r="BJ3" s="14">
        <v>9.1999999999999993</v>
      </c>
      <c r="BK3" s="14">
        <v>12.2</v>
      </c>
      <c r="BL3" s="14">
        <v>0</v>
      </c>
      <c r="BM3" s="14">
        <v>7.4</v>
      </c>
      <c r="BN3" s="14">
        <v>0</v>
      </c>
      <c r="BO3" s="14">
        <v>3</v>
      </c>
      <c r="BP3" s="14">
        <v>34.4</v>
      </c>
      <c r="BQ3" s="14">
        <v>12.8</v>
      </c>
      <c r="BR3" s="14">
        <v>3.6</v>
      </c>
      <c r="BS3" s="14">
        <v>3.8</v>
      </c>
      <c r="BT3" s="14">
        <v>16.600000000000001</v>
      </c>
      <c r="BU3" s="14">
        <v>16.600000000000001</v>
      </c>
      <c r="BV3" s="14">
        <v>20.2</v>
      </c>
      <c r="BW3" s="14">
        <v>0.2</v>
      </c>
      <c r="BX3" s="14">
        <v>13</v>
      </c>
      <c r="BY3" s="14">
        <v>0.2</v>
      </c>
      <c r="BZ3" s="14">
        <v>3.8</v>
      </c>
      <c r="CA3" s="14">
        <v>48.4</v>
      </c>
      <c r="CB3" s="14">
        <v>18.399999999999999</v>
      </c>
      <c r="CC3" s="14">
        <v>4.5999999999999996</v>
      </c>
      <c r="CD3" s="14">
        <v>5.2</v>
      </c>
      <c r="CE3" s="14">
        <v>23.6</v>
      </c>
      <c r="CF3" s="14">
        <v>24.2</v>
      </c>
      <c r="CG3" s="14">
        <v>28.8</v>
      </c>
      <c r="CH3" s="14">
        <v>0.2</v>
      </c>
      <c r="CI3" s="14">
        <v>18.600000000000001</v>
      </c>
      <c r="CJ3" s="14">
        <v>0.2</v>
      </c>
      <c r="CK3" s="14">
        <v>4.8</v>
      </c>
    </row>
    <row r="4" spans="1:89" ht="15">
      <c r="A4" s="26"/>
      <c r="B4" s="13" t="s">
        <v>8</v>
      </c>
      <c r="C4" s="14">
        <v>13.6</v>
      </c>
      <c r="D4" s="14">
        <v>0</v>
      </c>
      <c r="E4" s="14">
        <v>13.4</v>
      </c>
      <c r="F4" s="14">
        <v>1.6</v>
      </c>
      <c r="G4" s="14">
        <v>0</v>
      </c>
      <c r="H4" s="14">
        <v>1.4</v>
      </c>
      <c r="I4" s="14">
        <v>1</v>
      </c>
      <c r="J4" s="14">
        <v>0</v>
      </c>
      <c r="K4" s="14">
        <v>1.2</v>
      </c>
      <c r="L4" s="14">
        <v>18.8</v>
      </c>
      <c r="M4" s="14">
        <v>0.2</v>
      </c>
      <c r="N4" s="14">
        <v>18.399999999999999</v>
      </c>
      <c r="O4" s="14">
        <v>14.6</v>
      </c>
      <c r="P4" s="14">
        <v>0</v>
      </c>
      <c r="Q4" s="14">
        <v>14.6</v>
      </c>
      <c r="R4" s="14">
        <v>20.399999999999999</v>
      </c>
      <c r="S4" s="14">
        <v>0.2</v>
      </c>
      <c r="T4" s="14">
        <v>19.8</v>
      </c>
      <c r="U4" s="14">
        <v>0.2</v>
      </c>
      <c r="V4" s="14">
        <v>0.2</v>
      </c>
      <c r="W4" s="14">
        <v>0.2</v>
      </c>
      <c r="X4" s="14">
        <v>13.8</v>
      </c>
      <c r="Y4" s="14">
        <v>0.2</v>
      </c>
      <c r="Z4" s="14">
        <v>13.6</v>
      </c>
      <c r="AA4" s="14">
        <v>0</v>
      </c>
      <c r="AB4" s="14">
        <v>0</v>
      </c>
      <c r="AC4" s="14">
        <v>0</v>
      </c>
      <c r="AD4" s="14">
        <v>1.6</v>
      </c>
      <c r="AE4" s="14">
        <v>0</v>
      </c>
      <c r="AF4" s="14">
        <v>1.4</v>
      </c>
      <c r="AG4" s="14">
        <v>42.6</v>
      </c>
      <c r="AH4" s="14">
        <v>6.4</v>
      </c>
      <c r="AI4" s="14">
        <v>0.2</v>
      </c>
      <c r="AJ4" s="14">
        <v>49</v>
      </c>
      <c r="AK4" s="14">
        <v>42.8</v>
      </c>
      <c r="AL4" s="14">
        <v>4</v>
      </c>
      <c r="AM4" s="14">
        <v>57.6</v>
      </c>
      <c r="AN4" s="14">
        <v>0</v>
      </c>
      <c r="AO4" s="14">
        <v>61.6</v>
      </c>
      <c r="AP4" s="14">
        <v>4</v>
      </c>
      <c r="AQ4" s="14">
        <v>14.2</v>
      </c>
      <c r="AR4" s="14">
        <v>8.1999999999999993</v>
      </c>
      <c r="AS4" s="14">
        <v>32.6</v>
      </c>
      <c r="AT4" s="14">
        <v>26.2</v>
      </c>
      <c r="AU4" s="14">
        <v>0.4</v>
      </c>
      <c r="AV4" s="14">
        <v>0.4</v>
      </c>
      <c r="AW4" s="14">
        <v>34.200000000000003</v>
      </c>
      <c r="AX4" s="14">
        <v>0.4</v>
      </c>
      <c r="AY4" s="14">
        <v>33</v>
      </c>
      <c r="AZ4" s="14">
        <v>42.4</v>
      </c>
      <c r="BA4" s="14">
        <v>3</v>
      </c>
      <c r="BB4" s="14">
        <v>3.4</v>
      </c>
      <c r="BC4" s="14">
        <v>0</v>
      </c>
      <c r="BD4" s="14">
        <v>0</v>
      </c>
      <c r="BE4" s="14">
        <v>21</v>
      </c>
      <c r="BF4" s="14">
        <v>7</v>
      </c>
      <c r="BG4" s="14">
        <v>1.2</v>
      </c>
      <c r="BH4" s="14">
        <v>0.4</v>
      </c>
      <c r="BI4" s="14">
        <v>7.4</v>
      </c>
      <c r="BJ4" s="14">
        <v>9.6</v>
      </c>
      <c r="BK4" s="14">
        <v>10.8</v>
      </c>
      <c r="BL4" s="14">
        <v>0.2</v>
      </c>
      <c r="BM4" s="14">
        <v>7.2</v>
      </c>
      <c r="BN4" s="14">
        <v>0</v>
      </c>
      <c r="BO4" s="14">
        <v>1.2</v>
      </c>
      <c r="BP4" s="14">
        <v>32</v>
      </c>
      <c r="BQ4" s="14">
        <v>12</v>
      </c>
      <c r="BR4" s="14">
        <v>1.6</v>
      </c>
      <c r="BS4" s="14">
        <v>1.6</v>
      </c>
      <c r="BT4" s="14">
        <v>13.6</v>
      </c>
      <c r="BU4" s="14">
        <v>17</v>
      </c>
      <c r="BV4" s="14">
        <v>18.600000000000001</v>
      </c>
      <c r="BW4" s="14">
        <v>0.2</v>
      </c>
      <c r="BX4" s="14">
        <v>12.2</v>
      </c>
      <c r="BY4" s="14">
        <v>0</v>
      </c>
      <c r="BZ4" s="14">
        <v>1.6</v>
      </c>
      <c r="CA4" s="14">
        <v>42.4</v>
      </c>
      <c r="CB4" s="14">
        <v>16.399999999999999</v>
      </c>
      <c r="CC4" s="14">
        <v>2.2000000000000002</v>
      </c>
      <c r="CD4" s="14">
        <v>2.2000000000000002</v>
      </c>
      <c r="CE4" s="14">
        <v>18.600000000000001</v>
      </c>
      <c r="CF4" s="14">
        <v>23</v>
      </c>
      <c r="CG4" s="14">
        <v>25.2</v>
      </c>
      <c r="CH4" s="14">
        <v>0.2</v>
      </c>
      <c r="CI4" s="14">
        <v>16.600000000000001</v>
      </c>
      <c r="CJ4" s="14">
        <v>0</v>
      </c>
      <c r="CK4" s="14">
        <v>2.2000000000000002</v>
      </c>
    </row>
    <row r="5" spans="1:89" ht="15">
      <c r="A5" s="13"/>
      <c r="B5" s="13" t="s">
        <v>9</v>
      </c>
      <c r="C5" s="14">
        <v>15</v>
      </c>
      <c r="D5" s="14">
        <v>0.2</v>
      </c>
      <c r="E5" s="14">
        <v>15.2</v>
      </c>
      <c r="F5" s="14">
        <v>1</v>
      </c>
      <c r="G5" s="14">
        <v>0</v>
      </c>
      <c r="H5" s="14">
        <v>1</v>
      </c>
      <c r="I5" s="14">
        <v>2</v>
      </c>
      <c r="J5" s="14">
        <v>0</v>
      </c>
      <c r="K5" s="14">
        <v>1.8</v>
      </c>
      <c r="L5" s="14">
        <v>23.4</v>
      </c>
      <c r="M5" s="14">
        <v>0.4</v>
      </c>
      <c r="N5" s="14">
        <v>23.4</v>
      </c>
      <c r="O5" s="14">
        <v>17</v>
      </c>
      <c r="P5" s="14">
        <v>0.2</v>
      </c>
      <c r="Q5" s="14">
        <v>17</v>
      </c>
      <c r="R5" s="14">
        <v>24.4</v>
      </c>
      <c r="S5" s="14">
        <v>0.4</v>
      </c>
      <c r="T5" s="14">
        <v>24.4</v>
      </c>
      <c r="U5" s="14">
        <v>0.8</v>
      </c>
      <c r="V5" s="14">
        <v>0.2</v>
      </c>
      <c r="W5" s="14">
        <v>0.8</v>
      </c>
      <c r="X5" s="14">
        <v>15.8</v>
      </c>
      <c r="Y5" s="14">
        <v>0.4</v>
      </c>
      <c r="Z5" s="14">
        <v>16</v>
      </c>
      <c r="AA5" s="14">
        <v>0.2</v>
      </c>
      <c r="AB5" s="14">
        <v>0</v>
      </c>
      <c r="AC5" s="14">
        <v>0.2</v>
      </c>
      <c r="AD5" s="14">
        <v>1.2</v>
      </c>
      <c r="AE5" s="14">
        <v>0</v>
      </c>
      <c r="AF5" s="14">
        <v>1.2</v>
      </c>
      <c r="AG5" s="14">
        <v>49.8</v>
      </c>
      <c r="AH5" s="14">
        <v>5.4</v>
      </c>
      <c r="AI5" s="14">
        <v>0.8</v>
      </c>
      <c r="AJ5" s="14">
        <v>55.2</v>
      </c>
      <c r="AK5" s="14">
        <v>50.6</v>
      </c>
      <c r="AL5" s="14">
        <v>2.8</v>
      </c>
      <c r="AM5" s="14">
        <v>67.2</v>
      </c>
      <c r="AN5" s="14">
        <v>0.2</v>
      </c>
      <c r="AO5" s="14">
        <v>70</v>
      </c>
      <c r="AP5" s="14">
        <v>3</v>
      </c>
      <c r="AQ5" s="14">
        <v>5</v>
      </c>
      <c r="AR5" s="14">
        <v>0.6</v>
      </c>
      <c r="AS5" s="14">
        <v>38.200000000000003</v>
      </c>
      <c r="AT5" s="14">
        <v>27.6</v>
      </c>
      <c r="AU5" s="14">
        <v>0</v>
      </c>
      <c r="AV5" s="14">
        <v>0.8</v>
      </c>
      <c r="AW5" s="14">
        <v>37.6</v>
      </c>
      <c r="AX5" s="14">
        <v>0.6</v>
      </c>
      <c r="AY5" s="14">
        <v>37.4</v>
      </c>
      <c r="AZ5" s="14">
        <v>48.6</v>
      </c>
      <c r="BA5" s="14">
        <v>0.8</v>
      </c>
      <c r="BB5" s="14">
        <v>0</v>
      </c>
      <c r="BC5" s="14">
        <v>0</v>
      </c>
      <c r="BD5" s="14">
        <v>0</v>
      </c>
      <c r="BE5" s="14">
        <v>24.2</v>
      </c>
      <c r="BF5" s="14">
        <v>9.4</v>
      </c>
      <c r="BG5" s="14">
        <v>0.6</v>
      </c>
      <c r="BH5" s="14">
        <v>1.2</v>
      </c>
      <c r="BI5" s="14">
        <v>10.6</v>
      </c>
      <c r="BJ5" s="14">
        <v>14.8</v>
      </c>
      <c r="BK5" s="14">
        <v>15.4</v>
      </c>
      <c r="BL5" s="14">
        <v>0.4</v>
      </c>
      <c r="BM5" s="14">
        <v>9.8000000000000007</v>
      </c>
      <c r="BN5" s="14">
        <v>0</v>
      </c>
      <c r="BO5" s="14">
        <v>0.6</v>
      </c>
      <c r="BP5" s="14">
        <v>35.799999999999997</v>
      </c>
      <c r="BQ5" s="14">
        <v>14.4</v>
      </c>
      <c r="BR5" s="14">
        <v>1</v>
      </c>
      <c r="BS5" s="14">
        <v>1.8</v>
      </c>
      <c r="BT5" s="14">
        <v>16.2</v>
      </c>
      <c r="BU5" s="14">
        <v>22.4</v>
      </c>
      <c r="BV5" s="14">
        <v>23.4</v>
      </c>
      <c r="BW5" s="14">
        <v>0.6</v>
      </c>
      <c r="BX5" s="14">
        <v>15</v>
      </c>
      <c r="BY5" s="14">
        <v>0.2</v>
      </c>
      <c r="BZ5" s="14">
        <v>1.2</v>
      </c>
      <c r="CA5" s="14">
        <v>48.6</v>
      </c>
      <c r="CB5" s="14">
        <v>21.4</v>
      </c>
      <c r="CC5" s="14">
        <v>1.6</v>
      </c>
      <c r="CD5" s="14">
        <v>2</v>
      </c>
      <c r="CE5" s="14">
        <v>23.4</v>
      </c>
      <c r="CF5" s="14">
        <v>29.6</v>
      </c>
      <c r="CG5" s="14">
        <v>31.2</v>
      </c>
      <c r="CH5" s="14">
        <v>0.6</v>
      </c>
      <c r="CI5" s="14">
        <v>22</v>
      </c>
      <c r="CJ5" s="14">
        <v>0.2</v>
      </c>
      <c r="CK5" s="14">
        <v>1.8</v>
      </c>
    </row>
    <row r="6" spans="1:89" ht="15">
      <c r="A6" s="16"/>
      <c r="B6" s="16" t="s">
        <v>6</v>
      </c>
      <c r="C6" s="14">
        <v>45.6</v>
      </c>
      <c r="D6" s="14">
        <v>0</v>
      </c>
      <c r="E6" s="14">
        <v>45.2</v>
      </c>
      <c r="F6" s="14">
        <v>45.6</v>
      </c>
      <c r="G6" s="14">
        <v>0</v>
      </c>
      <c r="H6" s="14">
        <v>45.2</v>
      </c>
      <c r="I6" s="14">
        <v>0.6</v>
      </c>
      <c r="J6" s="14">
        <v>0</v>
      </c>
      <c r="K6" s="14">
        <v>0.6</v>
      </c>
      <c r="L6" s="14">
        <v>0.6</v>
      </c>
      <c r="M6" s="14">
        <v>0</v>
      </c>
      <c r="N6" s="14">
        <v>0.6</v>
      </c>
      <c r="O6" s="14">
        <v>46.2</v>
      </c>
      <c r="P6" s="14">
        <v>0</v>
      </c>
      <c r="Q6" s="14">
        <v>45.8</v>
      </c>
      <c r="R6" s="14">
        <v>46.2</v>
      </c>
      <c r="S6" s="14">
        <v>0</v>
      </c>
      <c r="T6" s="14">
        <v>45.8</v>
      </c>
      <c r="U6" s="14">
        <v>0.6</v>
      </c>
      <c r="V6" s="14">
        <v>0.2</v>
      </c>
      <c r="W6" s="14">
        <v>0.6</v>
      </c>
      <c r="X6" s="14">
        <v>46.2</v>
      </c>
      <c r="Y6" s="14">
        <v>0.2</v>
      </c>
      <c r="Z6" s="14">
        <v>45.8</v>
      </c>
      <c r="AA6" s="14">
        <v>0.6</v>
      </c>
      <c r="AB6" s="14">
        <v>0.2</v>
      </c>
      <c r="AC6" s="14">
        <v>0.6</v>
      </c>
      <c r="AD6" s="14">
        <v>46.2</v>
      </c>
      <c r="AE6" s="14">
        <v>0.2</v>
      </c>
      <c r="AF6" s="14">
        <v>45.8</v>
      </c>
      <c r="AG6" s="14">
        <v>68</v>
      </c>
      <c r="AH6" s="14">
        <v>1.2</v>
      </c>
      <c r="AI6" s="14">
        <v>0.6</v>
      </c>
      <c r="AJ6" s="14">
        <v>69.2</v>
      </c>
      <c r="AK6" s="14">
        <v>68.599999999999994</v>
      </c>
      <c r="AL6" s="14">
        <v>68</v>
      </c>
      <c r="AM6" s="14">
        <v>1.2</v>
      </c>
      <c r="AN6" s="14">
        <v>0.6</v>
      </c>
      <c r="AO6" s="14">
        <v>69.2</v>
      </c>
      <c r="AP6" s="14">
        <v>68.599999999999994</v>
      </c>
      <c r="AQ6" s="14">
        <v>0</v>
      </c>
      <c r="AR6" s="14">
        <v>0</v>
      </c>
      <c r="AS6" s="14">
        <v>30.2</v>
      </c>
      <c r="AT6" s="14">
        <v>30.2</v>
      </c>
      <c r="AU6" s="14">
        <v>0</v>
      </c>
      <c r="AV6" s="14">
        <v>0</v>
      </c>
      <c r="AW6" s="14">
        <v>60.2</v>
      </c>
      <c r="AX6" s="14">
        <v>0.4</v>
      </c>
      <c r="AY6" s="14">
        <v>59.6</v>
      </c>
      <c r="AZ6" s="14">
        <v>71.2</v>
      </c>
      <c r="BA6" s="14">
        <v>0</v>
      </c>
      <c r="BB6" s="14">
        <v>0</v>
      </c>
      <c r="BC6" s="14">
        <v>0</v>
      </c>
      <c r="BD6" s="14">
        <v>0</v>
      </c>
      <c r="BE6" s="14">
        <v>39.4</v>
      </c>
      <c r="BF6" s="14">
        <v>29.2</v>
      </c>
      <c r="BG6" s="14">
        <v>29.2</v>
      </c>
      <c r="BH6" s="14">
        <v>0.4</v>
      </c>
      <c r="BI6" s="14">
        <v>29.6</v>
      </c>
      <c r="BJ6" s="14">
        <v>0.4</v>
      </c>
      <c r="BK6" s="14">
        <v>29.6</v>
      </c>
      <c r="BL6" s="14">
        <v>0.2</v>
      </c>
      <c r="BM6" s="14">
        <v>29.4</v>
      </c>
      <c r="BN6" s="14">
        <v>0.2</v>
      </c>
      <c r="BO6" s="14">
        <v>29.4</v>
      </c>
      <c r="BP6" s="14">
        <v>56.6</v>
      </c>
      <c r="BQ6" s="14">
        <v>41</v>
      </c>
      <c r="BR6" s="14">
        <v>41</v>
      </c>
      <c r="BS6" s="14">
        <v>0.8</v>
      </c>
      <c r="BT6" s="14">
        <v>41.8</v>
      </c>
      <c r="BU6" s="14">
        <v>0.8</v>
      </c>
      <c r="BV6" s="14">
        <v>41.8</v>
      </c>
      <c r="BW6" s="14">
        <v>0.4</v>
      </c>
      <c r="BX6" s="14">
        <v>41.4</v>
      </c>
      <c r="BY6" s="14">
        <v>0.4</v>
      </c>
      <c r="BZ6" s="14">
        <v>41.4</v>
      </c>
      <c r="CA6" s="14">
        <v>71.2</v>
      </c>
      <c r="CB6" s="14">
        <v>51.2</v>
      </c>
      <c r="CC6" s="14">
        <v>51.2</v>
      </c>
      <c r="CD6" s="14">
        <v>0.8</v>
      </c>
      <c r="CE6" s="14">
        <v>52</v>
      </c>
      <c r="CF6" s="14">
        <v>0.8</v>
      </c>
      <c r="CG6" s="14">
        <v>52</v>
      </c>
      <c r="CH6" s="14">
        <v>0.4</v>
      </c>
      <c r="CI6" s="14">
        <v>51.6</v>
      </c>
      <c r="CJ6" s="14">
        <v>0.4</v>
      </c>
      <c r="CK6" s="14">
        <v>51.6</v>
      </c>
    </row>
    <row r="7" spans="1:89" ht="15">
      <c r="A7" s="27" t="s">
        <v>105</v>
      </c>
      <c r="B7" s="16" t="s">
        <v>7</v>
      </c>
      <c r="C7" s="14">
        <v>45.2</v>
      </c>
      <c r="D7" s="14">
        <v>0</v>
      </c>
      <c r="E7" s="14">
        <v>45.2</v>
      </c>
      <c r="F7" s="14">
        <v>45.2</v>
      </c>
      <c r="G7" s="14">
        <v>0</v>
      </c>
      <c r="H7" s="14">
        <v>45.2</v>
      </c>
      <c r="I7" s="14">
        <v>0.4</v>
      </c>
      <c r="J7" s="14">
        <v>0</v>
      </c>
      <c r="K7" s="14">
        <v>0.4</v>
      </c>
      <c r="L7" s="14">
        <v>0.4</v>
      </c>
      <c r="M7" s="14">
        <v>0</v>
      </c>
      <c r="N7" s="14">
        <v>0.4</v>
      </c>
      <c r="O7" s="14">
        <v>45.6</v>
      </c>
      <c r="P7" s="14">
        <v>0</v>
      </c>
      <c r="Q7" s="14">
        <v>45.6</v>
      </c>
      <c r="R7" s="14">
        <v>45.6</v>
      </c>
      <c r="S7" s="14">
        <v>0</v>
      </c>
      <c r="T7" s="14">
        <v>45.6</v>
      </c>
      <c r="U7" s="14">
        <v>0.4</v>
      </c>
      <c r="V7" s="14">
        <v>0.2</v>
      </c>
      <c r="W7" s="14">
        <v>0.4</v>
      </c>
      <c r="X7" s="14">
        <v>45.6</v>
      </c>
      <c r="Y7" s="14">
        <v>0.2</v>
      </c>
      <c r="Z7" s="14">
        <v>45.6</v>
      </c>
      <c r="AA7" s="14">
        <v>0.4</v>
      </c>
      <c r="AB7" s="14">
        <v>0.2</v>
      </c>
      <c r="AC7" s="14">
        <v>0.4</v>
      </c>
      <c r="AD7" s="14">
        <v>45.6</v>
      </c>
      <c r="AE7" s="14">
        <v>0.2</v>
      </c>
      <c r="AF7" s="14">
        <v>45.6</v>
      </c>
      <c r="AG7" s="14">
        <v>63.6</v>
      </c>
      <c r="AH7" s="14">
        <v>1</v>
      </c>
      <c r="AI7" s="14">
        <v>0.6</v>
      </c>
      <c r="AJ7" s="14">
        <v>64.599999999999994</v>
      </c>
      <c r="AK7" s="14">
        <v>64.2</v>
      </c>
      <c r="AL7" s="14">
        <v>63.6</v>
      </c>
      <c r="AM7" s="14">
        <v>1</v>
      </c>
      <c r="AN7" s="14">
        <v>0.6</v>
      </c>
      <c r="AO7" s="14">
        <v>64.599999999999994</v>
      </c>
      <c r="AP7" s="14">
        <v>64.2</v>
      </c>
      <c r="AQ7" s="14">
        <v>0</v>
      </c>
      <c r="AR7" s="14">
        <v>0</v>
      </c>
      <c r="AS7" s="14">
        <v>31.6</v>
      </c>
      <c r="AT7" s="14">
        <v>31.6</v>
      </c>
      <c r="AU7" s="14">
        <v>0</v>
      </c>
      <c r="AV7" s="14">
        <v>0</v>
      </c>
      <c r="AW7" s="14">
        <v>61.2</v>
      </c>
      <c r="AX7" s="14">
        <v>0.2</v>
      </c>
      <c r="AY7" s="14">
        <v>60.8</v>
      </c>
      <c r="AZ7" s="14">
        <v>73.599999999999994</v>
      </c>
      <c r="BA7" s="14">
        <v>3.2</v>
      </c>
      <c r="BB7" s="14">
        <v>1.2</v>
      </c>
      <c r="BC7" s="14">
        <v>0</v>
      </c>
      <c r="BD7" s="14">
        <v>0</v>
      </c>
      <c r="BE7" s="14">
        <v>39</v>
      </c>
      <c r="BF7" s="14">
        <v>26.8</v>
      </c>
      <c r="BG7" s="14">
        <v>26.8</v>
      </c>
      <c r="BH7" s="14">
        <v>0.6</v>
      </c>
      <c r="BI7" s="14">
        <v>27.4</v>
      </c>
      <c r="BJ7" s="14">
        <v>0.6</v>
      </c>
      <c r="BK7" s="14">
        <v>27.4</v>
      </c>
      <c r="BL7" s="14">
        <v>0.2</v>
      </c>
      <c r="BM7" s="14">
        <v>27</v>
      </c>
      <c r="BN7" s="14">
        <v>0.2</v>
      </c>
      <c r="BO7" s="14">
        <v>27</v>
      </c>
      <c r="BP7" s="14">
        <v>59.4</v>
      </c>
      <c r="BQ7" s="14">
        <v>42</v>
      </c>
      <c r="BR7" s="14">
        <v>42</v>
      </c>
      <c r="BS7" s="14">
        <v>0.8</v>
      </c>
      <c r="BT7" s="14">
        <v>42.8</v>
      </c>
      <c r="BU7" s="14">
        <v>0.8</v>
      </c>
      <c r="BV7" s="14">
        <v>42.8</v>
      </c>
      <c r="BW7" s="14">
        <v>0.4</v>
      </c>
      <c r="BX7" s="14">
        <v>42.4</v>
      </c>
      <c r="BY7" s="14">
        <v>0.4</v>
      </c>
      <c r="BZ7" s="14">
        <v>42.4</v>
      </c>
      <c r="CA7" s="14">
        <v>73.599999999999994</v>
      </c>
      <c r="CB7" s="14">
        <v>50.6</v>
      </c>
      <c r="CC7" s="14">
        <v>50.6</v>
      </c>
      <c r="CD7" s="14">
        <v>0.8</v>
      </c>
      <c r="CE7" s="14">
        <v>51.4</v>
      </c>
      <c r="CF7" s="14">
        <v>0.8</v>
      </c>
      <c r="CG7" s="14">
        <v>51.4</v>
      </c>
      <c r="CH7" s="14">
        <v>0.4</v>
      </c>
      <c r="CI7" s="14">
        <v>51</v>
      </c>
      <c r="CJ7" s="14">
        <v>0.4</v>
      </c>
      <c r="CK7" s="14">
        <v>51</v>
      </c>
    </row>
    <row r="8" spans="1:89" ht="15">
      <c r="A8" s="26"/>
      <c r="B8" s="16" t="s">
        <v>8</v>
      </c>
      <c r="C8" s="14">
        <v>41.8</v>
      </c>
      <c r="D8" s="14">
        <v>0</v>
      </c>
      <c r="E8" s="14">
        <v>41.6</v>
      </c>
      <c r="F8" s="14">
        <v>41.8</v>
      </c>
      <c r="G8" s="14">
        <v>0</v>
      </c>
      <c r="H8" s="14">
        <v>41.6</v>
      </c>
      <c r="I8" s="14">
        <v>1.4</v>
      </c>
      <c r="J8" s="14">
        <v>0</v>
      </c>
      <c r="K8" s="14">
        <v>1.4</v>
      </c>
      <c r="L8" s="14">
        <v>1.4</v>
      </c>
      <c r="M8" s="14">
        <v>0</v>
      </c>
      <c r="N8" s="14">
        <v>1.4</v>
      </c>
      <c r="O8" s="14">
        <v>43.2</v>
      </c>
      <c r="P8" s="14">
        <v>0</v>
      </c>
      <c r="Q8" s="14">
        <v>43</v>
      </c>
      <c r="R8" s="14">
        <v>43.2</v>
      </c>
      <c r="S8" s="14">
        <v>0</v>
      </c>
      <c r="T8" s="14">
        <v>43</v>
      </c>
      <c r="U8" s="14">
        <v>0.2</v>
      </c>
      <c r="V8" s="14">
        <v>0.2</v>
      </c>
      <c r="W8" s="14">
        <v>0.2</v>
      </c>
      <c r="X8" s="14">
        <v>42</v>
      </c>
      <c r="Y8" s="14">
        <v>0.2</v>
      </c>
      <c r="Z8" s="14">
        <v>41.8</v>
      </c>
      <c r="AA8" s="14">
        <v>0.2</v>
      </c>
      <c r="AB8" s="14">
        <v>0.2</v>
      </c>
      <c r="AC8" s="14">
        <v>0.2</v>
      </c>
      <c r="AD8" s="14">
        <v>42</v>
      </c>
      <c r="AE8" s="14">
        <v>0.2</v>
      </c>
      <c r="AF8" s="14">
        <v>41.8</v>
      </c>
      <c r="AG8" s="14">
        <v>62.8</v>
      </c>
      <c r="AH8" s="14">
        <v>2.4</v>
      </c>
      <c r="AI8" s="14">
        <v>0.8</v>
      </c>
      <c r="AJ8" s="14">
        <v>65.2</v>
      </c>
      <c r="AK8" s="14">
        <v>63.6</v>
      </c>
      <c r="AL8" s="14">
        <v>62.8</v>
      </c>
      <c r="AM8" s="14">
        <v>2.4</v>
      </c>
      <c r="AN8" s="14">
        <v>0.8</v>
      </c>
      <c r="AO8" s="14">
        <v>65.2</v>
      </c>
      <c r="AP8" s="14">
        <v>63.6</v>
      </c>
      <c r="AQ8" s="14">
        <v>0</v>
      </c>
      <c r="AR8" s="14">
        <v>0</v>
      </c>
      <c r="AS8" s="14">
        <v>31.2</v>
      </c>
      <c r="AT8" s="14">
        <v>31.2</v>
      </c>
      <c r="AU8" s="14">
        <v>0</v>
      </c>
      <c r="AV8" s="14">
        <v>0</v>
      </c>
      <c r="AW8" s="14">
        <v>57.8</v>
      </c>
      <c r="AX8" s="14">
        <v>0.4</v>
      </c>
      <c r="AY8" s="14">
        <v>57.4</v>
      </c>
      <c r="AZ8" s="14">
        <v>71</v>
      </c>
      <c r="BA8" s="14">
        <v>2.8</v>
      </c>
      <c r="BB8" s="14">
        <v>2.8</v>
      </c>
      <c r="BC8" s="14">
        <v>0</v>
      </c>
      <c r="BD8" s="14">
        <v>0</v>
      </c>
      <c r="BE8" s="14">
        <v>37.200000000000003</v>
      </c>
      <c r="BF8" s="14">
        <v>25.2</v>
      </c>
      <c r="BG8" s="14">
        <v>25.2</v>
      </c>
      <c r="BH8" s="14">
        <v>1</v>
      </c>
      <c r="BI8" s="14">
        <v>26.2</v>
      </c>
      <c r="BJ8" s="14">
        <v>1</v>
      </c>
      <c r="BK8" s="14">
        <v>26.2</v>
      </c>
      <c r="BL8" s="14">
        <v>0.2</v>
      </c>
      <c r="BM8" s="14">
        <v>25.4</v>
      </c>
      <c r="BN8" s="14">
        <v>0.2</v>
      </c>
      <c r="BO8" s="14">
        <v>25.4</v>
      </c>
      <c r="BP8" s="14">
        <v>54.8</v>
      </c>
      <c r="BQ8" s="14">
        <v>37.4</v>
      </c>
      <c r="BR8" s="14">
        <v>37.4</v>
      </c>
      <c r="BS8" s="14">
        <v>1.6</v>
      </c>
      <c r="BT8" s="14">
        <v>39</v>
      </c>
      <c r="BU8" s="14">
        <v>1.6</v>
      </c>
      <c r="BV8" s="14">
        <v>39</v>
      </c>
      <c r="BW8" s="14">
        <v>0.4</v>
      </c>
      <c r="BX8" s="14">
        <v>37.799999999999997</v>
      </c>
      <c r="BY8" s="14">
        <v>0.4</v>
      </c>
      <c r="BZ8" s="14">
        <v>37.799999999999997</v>
      </c>
      <c r="CA8" s="14">
        <v>71</v>
      </c>
      <c r="CB8" s="14">
        <v>47.8</v>
      </c>
      <c r="CC8" s="14">
        <v>47.8</v>
      </c>
      <c r="CD8" s="14">
        <v>1.8</v>
      </c>
      <c r="CE8" s="14">
        <v>49.6</v>
      </c>
      <c r="CF8" s="14">
        <v>1.8</v>
      </c>
      <c r="CG8" s="14">
        <v>49.6</v>
      </c>
      <c r="CH8" s="14">
        <v>0.4</v>
      </c>
      <c r="CI8" s="14">
        <v>48.2</v>
      </c>
      <c r="CJ8" s="14">
        <v>0.4</v>
      </c>
      <c r="CK8" s="14">
        <v>48.2</v>
      </c>
    </row>
    <row r="9" spans="1:89" ht="15">
      <c r="A9" s="16"/>
      <c r="B9" s="16" t="s">
        <v>9</v>
      </c>
      <c r="C9" s="14">
        <v>44.6</v>
      </c>
      <c r="D9" s="14">
        <v>0.2</v>
      </c>
      <c r="E9" s="14">
        <v>44.4</v>
      </c>
      <c r="F9" s="14">
        <v>44.6</v>
      </c>
      <c r="G9" s="14">
        <v>0.2</v>
      </c>
      <c r="H9" s="14">
        <v>44.4</v>
      </c>
      <c r="I9" s="14">
        <v>0.8</v>
      </c>
      <c r="J9" s="14">
        <v>0</v>
      </c>
      <c r="K9" s="14">
        <v>0.8</v>
      </c>
      <c r="L9" s="14">
        <v>0.8</v>
      </c>
      <c r="M9" s="14">
        <v>0</v>
      </c>
      <c r="N9" s="14">
        <v>0.8</v>
      </c>
      <c r="O9" s="14">
        <v>45.4</v>
      </c>
      <c r="P9" s="14">
        <v>0.2</v>
      </c>
      <c r="Q9" s="14">
        <v>45.2</v>
      </c>
      <c r="R9" s="14">
        <v>45.4</v>
      </c>
      <c r="S9" s="14">
        <v>0.2</v>
      </c>
      <c r="T9" s="14">
        <v>45.2</v>
      </c>
      <c r="U9" s="14">
        <v>0.4</v>
      </c>
      <c r="V9" s="14">
        <v>0.2</v>
      </c>
      <c r="W9" s="14">
        <v>0.4</v>
      </c>
      <c r="X9" s="14">
        <v>45</v>
      </c>
      <c r="Y9" s="14">
        <v>0.4</v>
      </c>
      <c r="Z9" s="14">
        <v>44.8</v>
      </c>
      <c r="AA9" s="14">
        <v>0.4</v>
      </c>
      <c r="AB9" s="14">
        <v>0.2</v>
      </c>
      <c r="AC9" s="14">
        <v>0.4</v>
      </c>
      <c r="AD9" s="14">
        <v>45</v>
      </c>
      <c r="AE9" s="14">
        <v>0.4</v>
      </c>
      <c r="AF9" s="14">
        <v>44.8</v>
      </c>
      <c r="AG9" s="14">
        <v>65</v>
      </c>
      <c r="AH9" s="14">
        <v>1.4</v>
      </c>
      <c r="AI9" s="14">
        <v>0.8</v>
      </c>
      <c r="AJ9" s="14">
        <v>66.400000000000006</v>
      </c>
      <c r="AK9" s="14">
        <v>65.8</v>
      </c>
      <c r="AL9" s="14">
        <v>65</v>
      </c>
      <c r="AM9" s="14">
        <v>1.4</v>
      </c>
      <c r="AN9" s="14">
        <v>0.8</v>
      </c>
      <c r="AO9" s="14">
        <v>66.400000000000006</v>
      </c>
      <c r="AP9" s="14">
        <v>65.8</v>
      </c>
      <c r="AQ9" s="14">
        <v>0</v>
      </c>
      <c r="AR9" s="14">
        <v>0</v>
      </c>
      <c r="AS9" s="14">
        <v>32.799999999999997</v>
      </c>
      <c r="AT9" s="14">
        <v>32.799999999999997</v>
      </c>
      <c r="AU9" s="14">
        <v>0</v>
      </c>
      <c r="AV9" s="14">
        <v>0</v>
      </c>
      <c r="AW9" s="14">
        <v>61.2</v>
      </c>
      <c r="AX9" s="14">
        <v>0.4</v>
      </c>
      <c r="AY9" s="14">
        <v>61</v>
      </c>
      <c r="AZ9" s="14">
        <v>73.599999999999994</v>
      </c>
      <c r="BA9" s="14">
        <v>0</v>
      </c>
      <c r="BB9" s="14">
        <v>0</v>
      </c>
      <c r="BC9" s="14">
        <v>0</v>
      </c>
      <c r="BD9" s="14">
        <v>0</v>
      </c>
      <c r="BE9" s="14">
        <v>39.4</v>
      </c>
      <c r="BF9" s="14">
        <v>27</v>
      </c>
      <c r="BG9" s="14">
        <v>27</v>
      </c>
      <c r="BH9" s="14">
        <v>0.8</v>
      </c>
      <c r="BI9" s="14">
        <v>27.8</v>
      </c>
      <c r="BJ9" s="14">
        <v>0.8</v>
      </c>
      <c r="BK9" s="14">
        <v>27.8</v>
      </c>
      <c r="BL9" s="14">
        <v>0.2</v>
      </c>
      <c r="BM9" s="14">
        <v>27.2</v>
      </c>
      <c r="BN9" s="14">
        <v>0.2</v>
      </c>
      <c r="BO9" s="14">
        <v>27.2</v>
      </c>
      <c r="BP9" s="14">
        <v>58</v>
      </c>
      <c r="BQ9" s="14">
        <v>39.799999999999997</v>
      </c>
      <c r="BR9" s="14">
        <v>39.799999999999997</v>
      </c>
      <c r="BS9" s="14">
        <v>1.2</v>
      </c>
      <c r="BT9" s="14">
        <v>41</v>
      </c>
      <c r="BU9" s="14">
        <v>1.2</v>
      </c>
      <c r="BV9" s="14">
        <v>41</v>
      </c>
      <c r="BW9" s="14">
        <v>0.6</v>
      </c>
      <c r="BX9" s="14">
        <v>40.4</v>
      </c>
      <c r="BY9" s="14">
        <v>0.6</v>
      </c>
      <c r="BZ9" s="14">
        <v>40.4</v>
      </c>
      <c r="CA9" s="14">
        <v>73.599999999999994</v>
      </c>
      <c r="CB9" s="14">
        <v>49.8</v>
      </c>
      <c r="CC9" s="14">
        <v>49.8</v>
      </c>
      <c r="CD9" s="14">
        <v>1.2</v>
      </c>
      <c r="CE9" s="14">
        <v>51</v>
      </c>
      <c r="CF9" s="14">
        <v>1.2</v>
      </c>
      <c r="CG9" s="14">
        <v>51</v>
      </c>
      <c r="CH9" s="14">
        <v>0.6</v>
      </c>
      <c r="CI9" s="14">
        <v>50.4</v>
      </c>
      <c r="CJ9" s="14">
        <v>0.6</v>
      </c>
      <c r="CK9" s="14">
        <v>50.4</v>
      </c>
    </row>
    <row r="10" spans="1:89" ht="13">
      <c r="A10" s="17"/>
      <c r="B10" s="17"/>
      <c r="C10" s="17"/>
      <c r="D10" s="17"/>
      <c r="E10" s="17"/>
      <c r="F10" s="17"/>
      <c r="G10" s="1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</row>
    <row r="11" spans="1:89" ht="13">
      <c r="A11" s="28" t="s">
        <v>111</v>
      </c>
      <c r="B11" s="26"/>
      <c r="C11" s="3"/>
      <c r="D11" s="3"/>
      <c r="E11" s="3"/>
      <c r="F11" s="3"/>
      <c r="G11" s="20"/>
      <c r="H11" s="28" t="s">
        <v>112</v>
      </c>
      <c r="I11" s="26"/>
      <c r="J11" s="3"/>
      <c r="K11" s="3"/>
      <c r="L11" s="3"/>
      <c r="M11" s="3"/>
      <c r="N11" s="3"/>
      <c r="O11" s="28"/>
      <c r="P11" s="26"/>
      <c r="Q11" s="3"/>
      <c r="R11" s="3"/>
      <c r="S11" s="3"/>
      <c r="T11" s="3"/>
      <c r="U11" s="3"/>
      <c r="V11" s="28"/>
      <c r="W11" s="26"/>
      <c r="X11" s="3"/>
      <c r="Y11" s="3"/>
      <c r="Z11" s="3"/>
      <c r="AA11" s="3"/>
      <c r="AB11" s="3"/>
      <c r="AC11" s="28"/>
      <c r="AD11" s="26"/>
    </row>
    <row r="12" spans="1:89" ht="13">
      <c r="A12" s="3" t="s">
        <v>113</v>
      </c>
      <c r="B12" s="3" t="s">
        <v>115</v>
      </c>
      <c r="C12" s="15">
        <v>0.5</v>
      </c>
      <c r="D12" s="15">
        <v>1</v>
      </c>
      <c r="E12" s="15">
        <v>1.5</v>
      </c>
      <c r="F12" s="24"/>
      <c r="G12" s="20"/>
      <c r="H12" s="3" t="s">
        <v>113</v>
      </c>
      <c r="I12" s="3" t="s">
        <v>115</v>
      </c>
      <c r="J12" s="15">
        <v>0.5</v>
      </c>
      <c r="K12" s="15">
        <v>1</v>
      </c>
      <c r="L12" s="15">
        <v>1.5</v>
      </c>
      <c r="M12" s="24"/>
      <c r="N12" s="3"/>
      <c r="O12" s="3"/>
      <c r="P12" s="3"/>
      <c r="Q12" s="24"/>
      <c r="R12" s="24"/>
      <c r="S12" s="24"/>
      <c r="T12" s="24"/>
      <c r="U12" s="3"/>
      <c r="V12" s="3"/>
      <c r="W12" s="3"/>
      <c r="X12" s="24"/>
      <c r="Y12" s="24"/>
      <c r="Z12" s="24"/>
      <c r="AA12" s="24"/>
      <c r="AB12" s="3"/>
      <c r="AC12" s="3"/>
      <c r="AD12" s="3"/>
      <c r="AE12" s="24"/>
      <c r="AF12" s="24"/>
      <c r="AG12" s="24"/>
      <c r="AH12" s="24"/>
    </row>
    <row r="13" spans="1:89" ht="13">
      <c r="A13" s="3"/>
      <c r="B13" s="16" t="s">
        <v>6</v>
      </c>
      <c r="C13" s="3">
        <f t="shared" ref="C13:C16" si="0">BE2</f>
        <v>22.6</v>
      </c>
      <c r="D13" s="3">
        <f t="shared" ref="D13:D16" si="1">BP2</f>
        <v>33.4</v>
      </c>
      <c r="E13" s="3">
        <f t="shared" ref="E13:E16" si="2">CA2</f>
        <v>42.8</v>
      </c>
      <c r="F13" s="3"/>
      <c r="G13" s="20"/>
      <c r="H13" s="3"/>
      <c r="I13" s="16" t="s">
        <v>6</v>
      </c>
      <c r="J13" s="3">
        <f t="shared" ref="J13:J16" si="3">BF2</f>
        <v>8.8000000000000007</v>
      </c>
      <c r="K13" s="3">
        <f t="shared" ref="K13:K16" si="4">BQ2</f>
        <v>14.6</v>
      </c>
      <c r="L13" s="3">
        <f t="shared" ref="L13:L16" si="5">CB2</f>
        <v>18.399999999999999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89" ht="13">
      <c r="B14" s="16" t="s">
        <v>7</v>
      </c>
      <c r="C14" s="3">
        <f t="shared" si="0"/>
        <v>21.4</v>
      </c>
      <c r="D14" s="3">
        <f t="shared" si="1"/>
        <v>34.4</v>
      </c>
      <c r="E14" s="3">
        <f t="shared" si="2"/>
        <v>48.4</v>
      </c>
      <c r="G14" s="20"/>
      <c r="I14" s="16" t="s">
        <v>7</v>
      </c>
      <c r="J14" s="3">
        <f t="shared" si="3"/>
        <v>7.4</v>
      </c>
      <c r="K14" s="3">
        <f t="shared" si="4"/>
        <v>12.8</v>
      </c>
      <c r="L14" s="3">
        <f t="shared" si="5"/>
        <v>18.399999999999999</v>
      </c>
      <c r="N14" s="3"/>
      <c r="O14" s="3"/>
      <c r="P14" s="3"/>
      <c r="Q14" s="3"/>
      <c r="R14" s="3"/>
      <c r="S14" s="3"/>
      <c r="T14" s="21"/>
      <c r="U14" s="3"/>
      <c r="V14" s="3"/>
      <c r="W14" s="3"/>
      <c r="X14" s="3"/>
      <c r="Y14" s="3"/>
      <c r="Z14" s="21"/>
      <c r="AA14" s="21"/>
      <c r="AB14" s="3"/>
      <c r="AC14" s="3"/>
      <c r="AD14" s="3"/>
      <c r="AE14" s="3"/>
      <c r="AF14" s="3"/>
      <c r="AG14" s="21"/>
      <c r="AH14" s="21"/>
    </row>
    <row r="15" spans="1:89" ht="13">
      <c r="A15" s="3"/>
      <c r="B15" s="16" t="s">
        <v>8</v>
      </c>
      <c r="C15" s="3">
        <f t="shared" si="0"/>
        <v>21</v>
      </c>
      <c r="D15" s="3">
        <f t="shared" si="1"/>
        <v>32</v>
      </c>
      <c r="E15" s="3">
        <f t="shared" si="2"/>
        <v>42.4</v>
      </c>
      <c r="F15" s="3"/>
      <c r="G15" s="20"/>
      <c r="H15" s="3"/>
      <c r="I15" s="16" t="s">
        <v>8</v>
      </c>
      <c r="J15" s="3">
        <f t="shared" si="3"/>
        <v>7</v>
      </c>
      <c r="K15" s="3">
        <f t="shared" si="4"/>
        <v>12</v>
      </c>
      <c r="L15" s="3">
        <f t="shared" si="5"/>
        <v>16.399999999999999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89" ht="13">
      <c r="A16" s="3"/>
      <c r="B16" s="16" t="s">
        <v>9</v>
      </c>
      <c r="C16" s="3">
        <f t="shared" si="0"/>
        <v>24.2</v>
      </c>
      <c r="D16" s="3">
        <f t="shared" si="1"/>
        <v>35.799999999999997</v>
      </c>
      <c r="E16" s="3">
        <f t="shared" si="2"/>
        <v>48.6</v>
      </c>
      <c r="F16" s="3"/>
      <c r="G16" s="20"/>
      <c r="H16" s="3"/>
      <c r="I16" s="16" t="s">
        <v>9</v>
      </c>
      <c r="J16" s="3">
        <f t="shared" si="3"/>
        <v>9.4</v>
      </c>
      <c r="K16" s="3">
        <f t="shared" si="4"/>
        <v>14.4</v>
      </c>
      <c r="L16" s="3">
        <f t="shared" si="5"/>
        <v>21.4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89" ht="13">
      <c r="A17" s="3"/>
      <c r="B17" s="3"/>
      <c r="C17" s="3"/>
      <c r="D17" s="3"/>
      <c r="E17" s="3"/>
      <c r="F17" s="3"/>
      <c r="G17" s="20"/>
      <c r="J17" s="3"/>
      <c r="K17" s="3"/>
      <c r="L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89" ht="13">
      <c r="A18" s="3" t="s">
        <v>116</v>
      </c>
      <c r="B18" s="3" t="s">
        <v>115</v>
      </c>
      <c r="C18" s="15">
        <v>0.5</v>
      </c>
      <c r="D18" s="15">
        <v>1</v>
      </c>
      <c r="E18" s="15">
        <v>1.5</v>
      </c>
      <c r="G18" s="20"/>
      <c r="H18" s="3" t="s">
        <v>116</v>
      </c>
      <c r="I18" s="3" t="s">
        <v>115</v>
      </c>
      <c r="J18" s="15">
        <v>0.5</v>
      </c>
      <c r="K18" s="15">
        <v>1</v>
      </c>
      <c r="L18" s="15">
        <v>1.5</v>
      </c>
      <c r="N18" s="3"/>
      <c r="O18" s="3"/>
      <c r="P18" s="3"/>
      <c r="Q18" s="3"/>
      <c r="R18" s="3"/>
      <c r="S18" s="3"/>
      <c r="T18" s="21"/>
      <c r="U18" s="3"/>
      <c r="V18" s="3"/>
      <c r="W18" s="3"/>
      <c r="X18" s="3"/>
      <c r="Y18" s="3"/>
      <c r="Z18" s="3"/>
      <c r="AA18" s="21"/>
      <c r="AB18" s="3"/>
      <c r="AC18" s="3"/>
      <c r="AD18" s="3"/>
      <c r="AE18" s="3"/>
      <c r="AF18" s="3"/>
      <c r="AG18" s="3"/>
      <c r="AH18" s="21"/>
    </row>
    <row r="19" spans="1:89" ht="13">
      <c r="A19" s="3"/>
      <c r="B19" s="16" t="s">
        <v>6</v>
      </c>
      <c r="C19" s="3">
        <f t="shared" ref="C19:C22" si="6">BE6</f>
        <v>39.4</v>
      </c>
      <c r="D19" s="21">
        <f t="shared" ref="D19:D22" si="7">BP6</f>
        <v>56.6</v>
      </c>
      <c r="E19" s="3">
        <f t="shared" ref="E19:E22" si="8">CA6</f>
        <v>71.2</v>
      </c>
      <c r="F19" s="3"/>
      <c r="G19" s="20"/>
      <c r="H19" s="3"/>
      <c r="I19" s="16" t="s">
        <v>6</v>
      </c>
      <c r="J19" s="3">
        <f t="shared" ref="J19:J22" si="9">BF6</f>
        <v>29.2</v>
      </c>
      <c r="K19" s="3">
        <f t="shared" ref="K19:K22" si="10">BQ6</f>
        <v>41</v>
      </c>
      <c r="L19" s="3">
        <f t="shared" ref="L19:L22" si="11">CB6</f>
        <v>51.2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89" ht="13">
      <c r="A20" s="3"/>
      <c r="B20" s="16" t="s">
        <v>7</v>
      </c>
      <c r="C20" s="3">
        <f t="shared" si="6"/>
        <v>39</v>
      </c>
      <c r="D20" s="3">
        <f t="shared" si="7"/>
        <v>59.4</v>
      </c>
      <c r="E20" s="3">
        <f t="shared" si="8"/>
        <v>73.599999999999994</v>
      </c>
      <c r="F20" s="3"/>
      <c r="G20" s="20"/>
      <c r="H20" s="3"/>
      <c r="I20" s="16" t="s">
        <v>7</v>
      </c>
      <c r="J20" s="3">
        <f t="shared" si="9"/>
        <v>26.8</v>
      </c>
      <c r="K20" s="3">
        <f t="shared" si="10"/>
        <v>42</v>
      </c>
      <c r="L20" s="3">
        <f t="shared" si="11"/>
        <v>50.6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89" ht="13">
      <c r="A21" s="3"/>
      <c r="B21" s="16" t="s">
        <v>8</v>
      </c>
      <c r="C21" s="3">
        <f t="shared" si="6"/>
        <v>37.200000000000003</v>
      </c>
      <c r="D21" s="3">
        <f t="shared" si="7"/>
        <v>54.8</v>
      </c>
      <c r="E21" s="3">
        <f t="shared" si="8"/>
        <v>71</v>
      </c>
      <c r="F21" s="3"/>
      <c r="G21" s="20"/>
      <c r="H21" s="3"/>
      <c r="I21" s="16" t="s">
        <v>8</v>
      </c>
      <c r="J21" s="3">
        <f t="shared" si="9"/>
        <v>25.2</v>
      </c>
      <c r="K21" s="3">
        <f t="shared" si="10"/>
        <v>37.4</v>
      </c>
      <c r="L21" s="3">
        <f t="shared" si="11"/>
        <v>47.8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89" ht="13">
      <c r="A22" s="3"/>
      <c r="B22" s="16" t="s">
        <v>9</v>
      </c>
      <c r="C22" s="3">
        <f t="shared" si="6"/>
        <v>39.4</v>
      </c>
      <c r="D22" s="3">
        <f t="shared" si="7"/>
        <v>58</v>
      </c>
      <c r="E22" s="3">
        <f t="shared" si="8"/>
        <v>73.599999999999994</v>
      </c>
      <c r="F22" s="3"/>
      <c r="G22" s="20"/>
      <c r="H22" s="3"/>
      <c r="I22" s="16" t="s">
        <v>9</v>
      </c>
      <c r="J22" s="3">
        <f t="shared" si="9"/>
        <v>27</v>
      </c>
      <c r="K22" s="3">
        <f t="shared" si="10"/>
        <v>39.799999999999997</v>
      </c>
      <c r="L22" s="3">
        <f t="shared" si="11"/>
        <v>49.8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89" ht="13">
      <c r="A23" s="3"/>
      <c r="B23" s="3"/>
      <c r="C23" s="3"/>
      <c r="D23" s="3"/>
      <c r="E23" s="3"/>
      <c r="F23" s="3"/>
      <c r="G23" s="20"/>
      <c r="H23" s="3"/>
      <c r="I23" s="3"/>
      <c r="J23" s="3"/>
      <c r="K23" s="3"/>
      <c r="L23" s="3"/>
      <c r="M23" s="22"/>
      <c r="N23" s="3"/>
      <c r="O23" s="3"/>
      <c r="P23" s="3"/>
      <c r="Q23" s="3"/>
      <c r="R23" s="3"/>
      <c r="S23" s="3"/>
      <c r="T23" s="21"/>
      <c r="U23" s="3"/>
      <c r="V23" s="3"/>
      <c r="W23" s="3"/>
      <c r="X23" s="3"/>
      <c r="Y23" s="3"/>
      <c r="Z23" s="3"/>
      <c r="AA23" s="21"/>
      <c r="AB23" s="3"/>
      <c r="AC23" s="3"/>
      <c r="AD23" s="3"/>
      <c r="AE23" s="3"/>
      <c r="AF23" s="3"/>
      <c r="AG23" s="3"/>
      <c r="AH23" s="21"/>
    </row>
    <row r="24" spans="1:89" ht="13">
      <c r="A24" s="29" t="s">
        <v>114</v>
      </c>
      <c r="B24" s="26"/>
      <c r="C24" s="26"/>
      <c r="D24" s="26"/>
      <c r="E24" s="26"/>
      <c r="F24" s="26"/>
      <c r="G24" s="26"/>
      <c r="H24" s="30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</row>
    <row r="25" spans="1:89" ht="13">
      <c r="C25" s="3"/>
      <c r="D25" s="3"/>
      <c r="E25" s="3"/>
      <c r="F25" s="3"/>
      <c r="G25" s="3"/>
      <c r="H25" s="3"/>
      <c r="I25" s="3"/>
      <c r="J25" s="3"/>
      <c r="K25" s="3"/>
    </row>
    <row r="35" spans="4:7" ht="13">
      <c r="D35" s="9" t="s">
        <v>106</v>
      </c>
    </row>
    <row r="38" spans="4:7" ht="13">
      <c r="G38" s="9" t="s">
        <v>117</v>
      </c>
    </row>
    <row r="39" spans="4:7" ht="13">
      <c r="G39" s="9" t="s">
        <v>118</v>
      </c>
    </row>
    <row r="47" spans="4:7" ht="13">
      <c r="F47" s="9" t="s">
        <v>106</v>
      </c>
    </row>
    <row r="72" spans="6:6" ht="13">
      <c r="F72" s="9"/>
    </row>
    <row r="85" spans="1:7" ht="13">
      <c r="A85" s="9" t="s">
        <v>106</v>
      </c>
    </row>
    <row r="92" spans="1:7" ht="16.5" customHeight="1">
      <c r="A92" s="23"/>
      <c r="B92" s="23"/>
      <c r="C92" s="23"/>
      <c r="D92" s="23"/>
      <c r="E92" s="23"/>
      <c r="F92" s="23"/>
      <c r="G92" s="23"/>
    </row>
    <row r="93" spans="1:7" ht="13">
      <c r="A93" s="3"/>
      <c r="B93" s="3"/>
      <c r="C93" s="3"/>
      <c r="D93" s="3"/>
      <c r="E93" s="3"/>
      <c r="F93" s="3"/>
      <c r="G93" s="3"/>
    </row>
    <row r="94" spans="1:7" ht="13">
      <c r="A94" s="3"/>
      <c r="B94" s="3"/>
      <c r="C94" s="3"/>
      <c r="D94" s="3"/>
      <c r="E94" s="3"/>
      <c r="F94" s="3"/>
      <c r="G94" s="3"/>
    </row>
    <row r="95" spans="1:7" ht="13">
      <c r="A95" s="3"/>
      <c r="B95" s="3"/>
      <c r="C95" s="3"/>
      <c r="D95" s="3"/>
      <c r="E95" s="3"/>
      <c r="F95" s="3"/>
      <c r="G95" s="3"/>
    </row>
    <row r="96" spans="1:7" ht="13">
      <c r="A96" s="3"/>
      <c r="B96" s="3"/>
      <c r="C96" s="3"/>
      <c r="D96" s="3"/>
      <c r="E96" s="3"/>
      <c r="F96" s="3"/>
      <c r="G96" s="3"/>
    </row>
    <row r="97" spans="1:89" ht="13">
      <c r="A97" s="3"/>
      <c r="B97" s="3"/>
      <c r="C97" s="3"/>
      <c r="D97" s="3"/>
      <c r="E97" s="3"/>
      <c r="F97" s="3"/>
      <c r="G97" s="3"/>
    </row>
    <row r="98" spans="1:89" ht="13">
      <c r="A98" s="3"/>
      <c r="B98" s="3"/>
      <c r="C98" s="3"/>
      <c r="D98" s="3"/>
      <c r="E98" s="3"/>
      <c r="F98" s="3"/>
      <c r="G98" s="3"/>
    </row>
    <row r="99" spans="1:89" ht="13">
      <c r="A99" s="3"/>
      <c r="B99" s="3"/>
      <c r="C99" s="3"/>
      <c r="D99" s="3"/>
      <c r="E99" s="3"/>
      <c r="F99" s="3"/>
      <c r="G99" s="3"/>
    </row>
    <row r="100" spans="1:89" ht="13">
      <c r="A100" s="3"/>
      <c r="B100" s="3"/>
      <c r="C100" s="3"/>
      <c r="D100" s="3"/>
      <c r="E100" s="3"/>
      <c r="F100" s="3"/>
      <c r="G100" s="3"/>
    </row>
    <row r="101" spans="1:89" ht="13">
      <c r="A101" s="3"/>
      <c r="B101" s="3"/>
      <c r="C101" s="3"/>
      <c r="D101" s="3"/>
      <c r="E101" s="3"/>
      <c r="F101" s="3"/>
      <c r="G101" s="3"/>
    </row>
    <row r="102" spans="1:89" ht="13">
      <c r="A102" s="3"/>
      <c r="B102" s="3"/>
      <c r="C102" s="3"/>
      <c r="D102" s="3"/>
      <c r="E102" s="3"/>
      <c r="F102" s="3"/>
      <c r="G102" s="3"/>
    </row>
    <row r="103" spans="1:89" ht="13">
      <c r="A103" s="3"/>
      <c r="B103" s="3"/>
      <c r="C103" s="3"/>
      <c r="D103" s="3"/>
      <c r="E103" s="3"/>
      <c r="F103" s="3"/>
      <c r="G103" s="3"/>
    </row>
    <row r="104" spans="1:89" ht="13">
      <c r="A104" s="3"/>
      <c r="B104" s="3"/>
      <c r="C104" s="3"/>
      <c r="D104" s="3"/>
      <c r="E104" s="3"/>
      <c r="F104" s="3"/>
      <c r="G104" s="3"/>
    </row>
    <row r="105" spans="1:89" ht="13">
      <c r="A105" s="3"/>
      <c r="B105" s="3"/>
      <c r="C105" s="3"/>
      <c r="D105" s="3"/>
      <c r="E105" s="3"/>
      <c r="F105" s="3"/>
      <c r="G105" s="3"/>
    </row>
    <row r="106" spans="1:89" ht="13">
      <c r="A106" s="3"/>
      <c r="B106" s="3"/>
      <c r="C106" s="3"/>
      <c r="D106" s="3"/>
      <c r="E106" s="3"/>
      <c r="F106" s="3"/>
      <c r="G106" s="3"/>
    </row>
    <row r="107" spans="1:89" ht="13">
      <c r="A107" s="17"/>
      <c r="B107" s="17"/>
      <c r="C107" s="17"/>
      <c r="D107" s="17"/>
      <c r="E107" s="17"/>
      <c r="F107" s="17"/>
      <c r="G107" s="17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</row>
  </sheetData>
  <mergeCells count="9">
    <mergeCell ref="A24:G24"/>
    <mergeCell ref="H24:AD24"/>
    <mergeCell ref="A3:A4"/>
    <mergeCell ref="A7:A8"/>
    <mergeCell ref="A11:B11"/>
    <mergeCell ref="H11:I11"/>
    <mergeCell ref="O11:P11"/>
    <mergeCell ref="V11:W11"/>
    <mergeCell ref="AC11:AD11"/>
  </mergeCells>
  <printOptions horizontalCentered="1" gridLines="1"/>
  <pageMargins left="0.7" right="0.7" top="0.75" bottom="0.75" header="0" footer="0"/>
  <pageSetup paperSize="3" fitToHeight="0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DEPRECATED (500 samples)</vt:lpstr>
      <vt:lpstr>DEPRECATED (entire dataset)</vt:lpstr>
      <vt:lpstr>DEPRECATED (FINAL - 200 samples</vt:lpstr>
      <vt:lpstr>final selections - 500 samples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Jalili Torkamani</cp:lastModifiedBy>
  <dcterms:created xsi:type="dcterms:W3CDTF">2025-01-27T17:19:57Z</dcterms:created>
  <dcterms:modified xsi:type="dcterms:W3CDTF">2025-01-27T17:20:00Z</dcterms:modified>
</cp:coreProperties>
</file>