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42153B01-4F59-894D-B523-B26F7986AF70}" xr6:coauthVersionLast="46" xr6:coauthVersionMax="46" xr10:uidLastSave="{00000000-0000-0000-0000-000000000000}"/>
  <bookViews>
    <workbookView xWindow="0" yWindow="500" windowWidth="28800" windowHeight="15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F3" i="1"/>
  <c r="H3" i="1"/>
  <c r="I3" i="1"/>
  <c r="D4" i="1"/>
  <c r="F4" i="1"/>
  <c r="H4" i="1" s="1"/>
  <c r="F5" i="1"/>
  <c r="H5" i="1" s="1"/>
  <c r="I5" i="1"/>
  <c r="B6" i="1"/>
  <c r="C6" i="1"/>
  <c r="E6" i="1" s="1"/>
  <c r="G6" i="1" s="1"/>
  <c r="D6" i="1"/>
  <c r="F6" i="1"/>
  <c r="H6" i="1" s="1"/>
  <c r="I6" i="1"/>
  <c r="F8" i="1"/>
  <c r="H8" i="1"/>
  <c r="I8" i="1"/>
  <c r="E9" i="1"/>
  <c r="F9" i="1"/>
  <c r="I9" i="1" s="1"/>
  <c r="H9" i="1"/>
  <c r="D10" i="1"/>
  <c r="E10" i="1"/>
  <c r="F10" i="1"/>
  <c r="G10" i="1"/>
  <c r="H10" i="1"/>
  <c r="I10" i="1"/>
  <c r="D11" i="1"/>
  <c r="F11" i="1"/>
  <c r="H11" i="1" s="1"/>
  <c r="I11" i="1"/>
  <c r="B12" i="1"/>
  <c r="C12" i="1"/>
  <c r="E12" i="1" s="1"/>
  <c r="G12" i="1" s="1"/>
  <c r="D12" i="1"/>
  <c r="F12" i="1"/>
  <c r="H12" i="1" s="1"/>
  <c r="I12" i="1"/>
  <c r="B13" i="1"/>
  <c r="D3" i="1" s="1"/>
  <c r="C13" i="1"/>
  <c r="E8" i="1" s="1"/>
  <c r="F16" i="1"/>
  <c r="H16" i="1" s="1"/>
  <c r="I16" i="1"/>
  <c r="F17" i="1"/>
  <c r="H17" i="1"/>
  <c r="I17" i="1"/>
  <c r="B18" i="1"/>
  <c r="C18" i="1"/>
  <c r="E18" i="1" s="1"/>
  <c r="F20" i="1"/>
  <c r="I20" i="1" s="1"/>
  <c r="H20" i="1"/>
  <c r="F21" i="1"/>
  <c r="H21" i="1"/>
  <c r="I21" i="1"/>
  <c r="B22" i="1"/>
  <c r="C22" i="1"/>
  <c r="F22" i="1" s="1"/>
  <c r="F24" i="1"/>
  <c r="H24" i="1" s="1"/>
  <c r="I24" i="1"/>
  <c r="F25" i="1"/>
  <c r="H25" i="1"/>
  <c r="I25" i="1"/>
  <c r="E26" i="1"/>
  <c r="F26" i="1"/>
  <c r="I26" i="1" s="1"/>
  <c r="H26" i="1"/>
  <c r="B27" i="1"/>
  <c r="D27" i="1" s="1"/>
  <c r="C27" i="1"/>
  <c r="F27" i="1" s="1"/>
  <c r="E27" i="1"/>
  <c r="G27" i="1" s="1"/>
  <c r="B28" i="1"/>
  <c r="D20" i="1" s="1"/>
  <c r="C28" i="1"/>
  <c r="E20" i="1" s="1"/>
  <c r="G20" i="1" s="1"/>
  <c r="D31" i="1"/>
  <c r="E31" i="1"/>
  <c r="G31" i="1" s="1"/>
  <c r="F31" i="1"/>
  <c r="I31" i="1" s="1"/>
  <c r="H31" i="1"/>
  <c r="D32" i="1"/>
  <c r="E32" i="1"/>
  <c r="F32" i="1"/>
  <c r="G32" i="1"/>
  <c r="H32" i="1"/>
  <c r="I32" i="1"/>
  <c r="D33" i="1"/>
  <c r="E33" i="1"/>
  <c r="F33" i="1"/>
  <c r="H33" i="1" s="1"/>
  <c r="G33" i="1"/>
  <c r="I33" i="1"/>
  <c r="B34" i="1"/>
  <c r="C34" i="1"/>
  <c r="E34" i="1" s="1"/>
  <c r="G34" i="1" s="1"/>
  <c r="D34" i="1"/>
  <c r="F34" i="1"/>
  <c r="H34" i="1" s="1"/>
  <c r="I34" i="1"/>
  <c r="D36" i="1"/>
  <c r="E36" i="1"/>
  <c r="G36" i="1" s="1"/>
  <c r="F36" i="1"/>
  <c r="H36" i="1"/>
  <c r="I36" i="1"/>
  <c r="D37" i="1"/>
  <c r="E37" i="1"/>
  <c r="G37" i="1" s="1"/>
  <c r="F37" i="1"/>
  <c r="I37" i="1" s="1"/>
  <c r="H37" i="1"/>
  <c r="D38" i="1"/>
  <c r="E38" i="1"/>
  <c r="F38" i="1"/>
  <c r="H38" i="1" s="1"/>
  <c r="G38" i="1"/>
  <c r="I38" i="1"/>
  <c r="D39" i="1"/>
  <c r="E39" i="1"/>
  <c r="F39" i="1"/>
  <c r="H39" i="1" s="1"/>
  <c r="G39" i="1"/>
  <c r="I39" i="1"/>
  <c r="B40" i="1"/>
  <c r="C40" i="1"/>
  <c r="E40" i="1" s="1"/>
  <c r="G40" i="1" s="1"/>
  <c r="D40" i="1"/>
  <c r="F40" i="1"/>
  <c r="H40" i="1" s="1"/>
  <c r="I40" i="1"/>
  <c r="B41" i="1"/>
  <c r="C41" i="1"/>
  <c r="D44" i="1"/>
  <c r="F44" i="1"/>
  <c r="H44" i="1" s="1"/>
  <c r="I44" i="1"/>
  <c r="E45" i="1"/>
  <c r="F45" i="1"/>
  <c r="H45" i="1"/>
  <c r="I45" i="1"/>
  <c r="B46" i="1"/>
  <c r="C46" i="1"/>
  <c r="E46" i="1" s="1"/>
  <c r="E48" i="1"/>
  <c r="F48" i="1"/>
  <c r="I48" i="1" s="1"/>
  <c r="H48" i="1"/>
  <c r="D49" i="1"/>
  <c r="E49" i="1"/>
  <c r="F49" i="1"/>
  <c r="H49" i="1" s="1"/>
  <c r="G49" i="1"/>
  <c r="I49" i="1"/>
  <c r="B50" i="1"/>
  <c r="F50" i="1" s="1"/>
  <c r="C50" i="1"/>
  <c r="D50" i="1"/>
  <c r="E50" i="1"/>
  <c r="G50" i="1"/>
  <c r="D52" i="1"/>
  <c r="E52" i="1"/>
  <c r="F52" i="1"/>
  <c r="H52" i="1" s="1"/>
  <c r="G52" i="1"/>
  <c r="I52" i="1"/>
  <c r="D53" i="1"/>
  <c r="E53" i="1"/>
  <c r="G53" i="1" s="1"/>
  <c r="F53" i="1"/>
  <c r="H53" i="1"/>
  <c r="I53" i="1"/>
  <c r="D54" i="1"/>
  <c r="E54" i="1"/>
  <c r="G54" i="1" s="1"/>
  <c r="F54" i="1"/>
  <c r="I54" i="1" s="1"/>
  <c r="H54" i="1"/>
  <c r="B55" i="1"/>
  <c r="D55" i="1" s="1"/>
  <c r="C55" i="1"/>
  <c r="F55" i="1" s="1"/>
  <c r="E55" i="1"/>
  <c r="B56" i="1"/>
  <c r="C56" i="1"/>
  <c r="D59" i="1"/>
  <c r="E59" i="1"/>
  <c r="G59" i="1" s="1"/>
  <c r="F59" i="1"/>
  <c r="H59" i="1"/>
  <c r="I59" i="1"/>
  <c r="D60" i="1"/>
  <c r="E60" i="1"/>
  <c r="F60" i="1"/>
  <c r="H60" i="1" s="1"/>
  <c r="G60" i="1"/>
  <c r="I60" i="1"/>
  <c r="D61" i="1"/>
  <c r="E61" i="1"/>
  <c r="F61" i="1"/>
  <c r="H61" i="1" s="1"/>
  <c r="G61" i="1"/>
  <c r="I61" i="1"/>
  <c r="B62" i="1"/>
  <c r="C62" i="1"/>
  <c r="E62" i="1" s="1"/>
  <c r="G62" i="1" s="1"/>
  <c r="D62" i="1"/>
  <c r="F62" i="1"/>
  <c r="H62" i="1" s="1"/>
  <c r="I62" i="1"/>
  <c r="D64" i="1"/>
  <c r="E64" i="1"/>
  <c r="G64" i="1" s="1"/>
  <c r="F64" i="1"/>
  <c r="H64" i="1"/>
  <c r="I64" i="1"/>
  <c r="D65" i="1"/>
  <c r="E65" i="1"/>
  <c r="G65" i="1" s="1"/>
  <c r="F65" i="1"/>
  <c r="I65" i="1" s="1"/>
  <c r="H65" i="1"/>
  <c r="D66" i="1"/>
  <c r="E66" i="1"/>
  <c r="F66" i="1"/>
  <c r="H66" i="1" s="1"/>
  <c r="G66" i="1"/>
  <c r="I66" i="1"/>
  <c r="D67" i="1"/>
  <c r="E67" i="1"/>
  <c r="F67" i="1"/>
  <c r="H67" i="1" s="1"/>
  <c r="G67" i="1"/>
  <c r="I67" i="1"/>
  <c r="B68" i="1"/>
  <c r="C68" i="1"/>
  <c r="E68" i="1" s="1"/>
  <c r="G68" i="1" s="1"/>
  <c r="D68" i="1"/>
  <c r="F68" i="1"/>
  <c r="H68" i="1" s="1"/>
  <c r="I68" i="1"/>
  <c r="B69" i="1"/>
  <c r="C69" i="1"/>
  <c r="D72" i="1"/>
  <c r="E72" i="1"/>
  <c r="F72" i="1"/>
  <c r="H72" i="1" s="1"/>
  <c r="G72" i="1"/>
  <c r="I72" i="1"/>
  <c r="D73" i="1"/>
  <c r="E73" i="1"/>
  <c r="G73" i="1" s="1"/>
  <c r="F73" i="1"/>
  <c r="H73" i="1"/>
  <c r="I73" i="1"/>
  <c r="B74" i="1"/>
  <c r="D74" i="1" s="1"/>
  <c r="C74" i="1"/>
  <c r="E74" i="1" s="1"/>
  <c r="G74" i="1" s="1"/>
  <c r="D76" i="1"/>
  <c r="E76" i="1"/>
  <c r="G76" i="1" s="1"/>
  <c r="F76" i="1"/>
  <c r="I76" i="1" s="1"/>
  <c r="H76" i="1"/>
  <c r="D77" i="1"/>
  <c r="E77" i="1"/>
  <c r="F77" i="1"/>
  <c r="H77" i="1" s="1"/>
  <c r="G77" i="1"/>
  <c r="I77" i="1"/>
  <c r="B78" i="1"/>
  <c r="F78" i="1" s="1"/>
  <c r="C78" i="1"/>
  <c r="D78" i="1"/>
  <c r="E78" i="1"/>
  <c r="G78" i="1"/>
  <c r="D80" i="1"/>
  <c r="E80" i="1"/>
  <c r="F80" i="1"/>
  <c r="H80" i="1" s="1"/>
  <c r="G80" i="1"/>
  <c r="I80" i="1"/>
  <c r="D81" i="1"/>
  <c r="E81" i="1"/>
  <c r="G81" i="1" s="1"/>
  <c r="F81" i="1"/>
  <c r="H81" i="1"/>
  <c r="I81" i="1"/>
  <c r="D82" i="1"/>
  <c r="E82" i="1"/>
  <c r="G82" i="1" s="1"/>
  <c r="F82" i="1"/>
  <c r="I82" i="1" s="1"/>
  <c r="H82" i="1"/>
  <c r="B83" i="1"/>
  <c r="D83" i="1" s="1"/>
  <c r="C83" i="1"/>
  <c r="E83" i="1" s="1"/>
  <c r="G83" i="1" s="1"/>
  <c r="B84" i="1"/>
  <c r="C84" i="1"/>
  <c r="D89" i="1"/>
  <c r="E89" i="1"/>
  <c r="G89" i="1" s="1"/>
  <c r="F89" i="1"/>
  <c r="I89" i="1" s="1"/>
  <c r="H89" i="1"/>
  <c r="D90" i="1"/>
  <c r="E90" i="1"/>
  <c r="G90" i="1" s="1"/>
  <c r="F90" i="1"/>
  <c r="H90" i="1" s="1"/>
  <c r="D91" i="1"/>
  <c r="E91" i="1"/>
  <c r="F91" i="1"/>
  <c r="H91" i="1" s="1"/>
  <c r="G91" i="1"/>
  <c r="B92" i="1"/>
  <c r="C92" i="1"/>
  <c r="E92" i="1" s="1"/>
  <c r="G92" i="1" s="1"/>
  <c r="D92" i="1"/>
  <c r="F92" i="1"/>
  <c r="H92" i="1" s="1"/>
  <c r="D94" i="1"/>
  <c r="E94" i="1"/>
  <c r="G94" i="1" s="1"/>
  <c r="F94" i="1"/>
  <c r="H94" i="1"/>
  <c r="I94" i="1"/>
  <c r="D95" i="1"/>
  <c r="E95" i="1"/>
  <c r="G95" i="1" s="1"/>
  <c r="F95" i="1"/>
  <c r="I95" i="1" s="1"/>
  <c r="H95" i="1"/>
  <c r="D96" i="1"/>
  <c r="E96" i="1"/>
  <c r="G96" i="1" s="1"/>
  <c r="F96" i="1"/>
  <c r="H96" i="1"/>
  <c r="I96" i="1"/>
  <c r="D97" i="1"/>
  <c r="E97" i="1"/>
  <c r="F97" i="1"/>
  <c r="H97" i="1" s="1"/>
  <c r="G97" i="1"/>
  <c r="B98" i="1"/>
  <c r="C98" i="1"/>
  <c r="E98" i="1" s="1"/>
  <c r="G98" i="1" s="1"/>
  <c r="D98" i="1"/>
  <c r="F98" i="1"/>
  <c r="H98" i="1" s="1"/>
  <c r="B99" i="1"/>
  <c r="C99" i="1"/>
  <c r="D102" i="1"/>
  <c r="E102" i="1"/>
  <c r="F102" i="1"/>
  <c r="H102" i="1" s="1"/>
  <c r="G102" i="1"/>
  <c r="D103" i="1"/>
  <c r="E103" i="1"/>
  <c r="G103" i="1" s="1"/>
  <c r="F103" i="1"/>
  <c r="H103" i="1"/>
  <c r="I103" i="1"/>
  <c r="B104" i="1"/>
  <c r="D104" i="1" s="1"/>
  <c r="C104" i="1"/>
  <c r="E104" i="1" s="1"/>
  <c r="G104" i="1" s="1"/>
  <c r="D106" i="1"/>
  <c r="E106" i="1"/>
  <c r="G106" i="1" s="1"/>
  <c r="F106" i="1"/>
  <c r="I106" i="1" s="1"/>
  <c r="H106" i="1"/>
  <c r="D107" i="1"/>
  <c r="E107" i="1"/>
  <c r="G107" i="1" s="1"/>
  <c r="F107" i="1"/>
  <c r="H107" i="1" s="1"/>
  <c r="I107" i="1"/>
  <c r="B108" i="1"/>
  <c r="F108" i="1" s="1"/>
  <c r="C108" i="1"/>
  <c r="D108" i="1"/>
  <c r="E108" i="1"/>
  <c r="G108" i="1" s="1"/>
  <c r="D110" i="1"/>
  <c r="E110" i="1"/>
  <c r="F110" i="1"/>
  <c r="H110" i="1" s="1"/>
  <c r="G110" i="1"/>
  <c r="D111" i="1"/>
  <c r="E111" i="1"/>
  <c r="G111" i="1" s="1"/>
  <c r="F111" i="1"/>
  <c r="H111" i="1"/>
  <c r="I111" i="1"/>
  <c r="D112" i="1"/>
  <c r="E112" i="1"/>
  <c r="G112" i="1" s="1"/>
  <c r="F112" i="1"/>
  <c r="H112" i="1"/>
  <c r="I112" i="1"/>
  <c r="B113" i="1"/>
  <c r="D113" i="1" s="1"/>
  <c r="C113" i="1"/>
  <c r="E113" i="1" s="1"/>
  <c r="G113" i="1" s="1"/>
  <c r="B114" i="1"/>
  <c r="C114" i="1"/>
  <c r="D122" i="1"/>
  <c r="E122" i="1"/>
  <c r="G122" i="1" s="1"/>
  <c r="F122" i="1"/>
  <c r="I122" i="1" s="1"/>
  <c r="H122" i="1"/>
  <c r="D123" i="1"/>
  <c r="E123" i="1"/>
  <c r="G123" i="1" s="1"/>
  <c r="F123" i="1"/>
  <c r="H123" i="1" s="1"/>
  <c r="D124" i="1"/>
  <c r="E124" i="1"/>
  <c r="F124" i="1"/>
  <c r="H124" i="1" s="1"/>
  <c r="G124" i="1"/>
  <c r="B125" i="1"/>
  <c r="C125" i="1"/>
  <c r="E125" i="1" s="1"/>
  <c r="G125" i="1" s="1"/>
  <c r="D125" i="1"/>
  <c r="F125" i="1"/>
  <c r="H125" i="1" s="1"/>
  <c r="D127" i="1"/>
  <c r="E127" i="1"/>
  <c r="G127" i="1" s="1"/>
  <c r="F127" i="1"/>
  <c r="H127" i="1"/>
  <c r="I127" i="1"/>
  <c r="D128" i="1"/>
  <c r="E128" i="1"/>
  <c r="G128" i="1" s="1"/>
  <c r="F128" i="1"/>
  <c r="I128" i="1" s="1"/>
  <c r="H128" i="1"/>
  <c r="D129" i="1"/>
  <c r="E129" i="1"/>
  <c r="G129" i="1" s="1"/>
  <c r="F129" i="1"/>
  <c r="H129" i="1" s="1"/>
  <c r="I129" i="1"/>
  <c r="D130" i="1"/>
  <c r="E130" i="1"/>
  <c r="F130" i="1"/>
  <c r="H130" i="1" s="1"/>
  <c r="G130" i="1"/>
  <c r="B131" i="1"/>
  <c r="C131" i="1"/>
  <c r="E131" i="1" s="1"/>
  <c r="G131" i="1" s="1"/>
  <c r="D131" i="1"/>
  <c r="F131" i="1"/>
  <c r="H131" i="1" s="1"/>
  <c r="B132" i="1"/>
  <c r="C132" i="1"/>
  <c r="D135" i="1"/>
  <c r="E135" i="1"/>
  <c r="F135" i="1"/>
  <c r="H135" i="1" s="1"/>
  <c r="G135" i="1"/>
  <c r="D136" i="1"/>
  <c r="E136" i="1"/>
  <c r="G136" i="1" s="1"/>
  <c r="F136" i="1"/>
  <c r="H136" i="1"/>
  <c r="I136" i="1"/>
  <c r="B137" i="1"/>
  <c r="C137" i="1"/>
  <c r="E137" i="1" s="1"/>
  <c r="G137" i="1" s="1"/>
  <c r="D137" i="1"/>
  <c r="D139" i="1"/>
  <c r="E139" i="1"/>
  <c r="G139" i="1" s="1"/>
  <c r="F139" i="1"/>
  <c r="H139" i="1" s="1"/>
  <c r="D140" i="1"/>
  <c r="E140" i="1"/>
  <c r="G140" i="1" s="1"/>
  <c r="F140" i="1"/>
  <c r="H140" i="1"/>
  <c r="I140" i="1"/>
  <c r="B141" i="1"/>
  <c r="C141" i="1"/>
  <c r="F141" i="1" s="1"/>
  <c r="D141" i="1"/>
  <c r="E141" i="1"/>
  <c r="G141" i="1" s="1"/>
  <c r="D143" i="1"/>
  <c r="E143" i="1"/>
  <c r="F143" i="1"/>
  <c r="H143" i="1" s="1"/>
  <c r="G143" i="1"/>
  <c r="D144" i="1"/>
  <c r="E144" i="1"/>
  <c r="G144" i="1" s="1"/>
  <c r="F144" i="1"/>
  <c r="H144" i="1"/>
  <c r="I144" i="1"/>
  <c r="D145" i="1"/>
  <c r="E145" i="1"/>
  <c r="G145" i="1" s="1"/>
  <c r="F145" i="1"/>
  <c r="H145" i="1" s="1"/>
  <c r="B146" i="1"/>
  <c r="D146" i="1" s="1"/>
  <c r="C146" i="1"/>
  <c r="E146" i="1" s="1"/>
  <c r="G146" i="1" s="1"/>
  <c r="B147" i="1"/>
  <c r="C147" i="1"/>
  <c r="G55" i="1" l="1"/>
  <c r="H27" i="1"/>
  <c r="I27" i="1"/>
  <c r="H50" i="1"/>
  <c r="I50" i="1"/>
  <c r="H141" i="1"/>
  <c r="I141" i="1"/>
  <c r="H108" i="1"/>
  <c r="I108" i="1"/>
  <c r="H55" i="1"/>
  <c r="I55" i="1"/>
  <c r="G18" i="1"/>
  <c r="H78" i="1"/>
  <c r="I78" i="1"/>
  <c r="H22" i="1"/>
  <c r="I22" i="1"/>
  <c r="G45" i="1"/>
  <c r="E22" i="1"/>
  <c r="G22" i="1" s="1"/>
  <c r="E21" i="1"/>
  <c r="G21" i="1" s="1"/>
  <c r="E4" i="1"/>
  <c r="G4" i="1" s="1"/>
  <c r="D22" i="1"/>
  <c r="D21" i="1"/>
  <c r="I145" i="1"/>
  <c r="I139" i="1"/>
  <c r="E44" i="1"/>
  <c r="G44" i="1" s="1"/>
  <c r="E24" i="1"/>
  <c r="G24" i="1" s="1"/>
  <c r="E16" i="1"/>
  <c r="G16" i="1" s="1"/>
  <c r="E11" i="1"/>
  <c r="G11" i="1" s="1"/>
  <c r="E5" i="1"/>
  <c r="F137" i="1"/>
  <c r="F104" i="1"/>
  <c r="F74" i="1"/>
  <c r="F46" i="1"/>
  <c r="D24" i="1"/>
  <c r="F18" i="1"/>
  <c r="D16" i="1"/>
  <c r="D5" i="1"/>
  <c r="I123" i="1"/>
  <c r="I90" i="1"/>
  <c r="E25" i="1"/>
  <c r="G25" i="1" s="1"/>
  <c r="E17" i="1"/>
  <c r="F146" i="1"/>
  <c r="F113" i="1"/>
  <c r="F83" i="1"/>
  <c r="D46" i="1"/>
  <c r="G46" i="1" s="1"/>
  <c r="D45" i="1"/>
  <c r="D25" i="1"/>
  <c r="D18" i="1"/>
  <c r="D17" i="1"/>
  <c r="D8" i="1"/>
  <c r="G8" i="1" s="1"/>
  <c r="I143" i="1"/>
  <c r="I135" i="1"/>
  <c r="I131" i="1"/>
  <c r="I130" i="1"/>
  <c r="I125" i="1"/>
  <c r="I124" i="1"/>
  <c r="I110" i="1"/>
  <c r="I102" i="1"/>
  <c r="I98" i="1"/>
  <c r="I97" i="1"/>
  <c r="I92" i="1"/>
  <c r="I91" i="1"/>
  <c r="D48" i="1"/>
  <c r="G48" i="1" s="1"/>
  <c r="D26" i="1"/>
  <c r="G26" i="1" s="1"/>
  <c r="D9" i="1"/>
  <c r="G9" i="1" s="1"/>
  <c r="H113" i="1" l="1"/>
  <c r="I113" i="1"/>
  <c r="H74" i="1"/>
  <c r="I74" i="1"/>
  <c r="H46" i="1"/>
  <c r="I46" i="1"/>
  <c r="H146" i="1"/>
  <c r="I146" i="1"/>
  <c r="H104" i="1"/>
  <c r="I104" i="1"/>
  <c r="H137" i="1"/>
  <c r="I137" i="1"/>
  <c r="H18" i="1"/>
  <c r="I18" i="1"/>
  <c r="G17" i="1"/>
  <c r="G5" i="1"/>
  <c r="H83" i="1"/>
  <c r="I83" i="1"/>
</calcChain>
</file>

<file path=xl/sharedStrings.xml><?xml version="1.0" encoding="utf-8"?>
<sst xmlns="http://schemas.openxmlformats.org/spreadsheetml/2006/main" count="193" uniqueCount="36">
  <si>
    <t>Assets</t>
  </si>
  <si>
    <t>Fixed assets</t>
  </si>
  <si>
    <t>Intangible assets</t>
  </si>
  <si>
    <t>Other noncurrent assets</t>
  </si>
  <si>
    <t>Total Section</t>
  </si>
  <si>
    <t>Current assets</t>
  </si>
  <si>
    <t>Inventory</t>
  </si>
  <si>
    <t>Receivables</t>
  </si>
  <si>
    <t>Cash and cash equivalents</t>
  </si>
  <si>
    <t>Other current assets</t>
  </si>
  <si>
    <t>BALANCE</t>
  </si>
  <si>
    <t>LIABILITY</t>
  </si>
  <si>
    <t>Capital and reserves</t>
  </si>
  <si>
    <t>Charter Captal</t>
  </si>
  <si>
    <t>retained earnings</t>
  </si>
  <si>
    <t>Borrowed funds</t>
  </si>
  <si>
    <t>Other liabilities</t>
  </si>
  <si>
    <t>Short-term liabilities</t>
  </si>
  <si>
    <t>Accounts payable</t>
  </si>
  <si>
    <t>end of year</t>
  </si>
  <si>
    <t>Long term duties</t>
  </si>
  <si>
    <t>begin of year</t>
  </si>
  <si>
    <t>absolute</t>
  </si>
  <si>
    <t>relative</t>
  </si>
  <si>
    <t>dynamic begin</t>
  </si>
  <si>
    <t>dynamic end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</si>
  <si>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</si>
  <si>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</si>
  <si>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</si>
  <si>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</si>
  <si>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</si>
  <si>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</si>
  <si>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</si>
  <si>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</si>
  <si>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</si>
  <si>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Jobaaj Learnings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</si>
</sst>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  <font>
      <u/>
      <sz val="14"/>
      <color theme="10"/>
      <name val="Arial Cyr"/>
      <charset val="204"/>
    </font>
    <font>
      <sz val="12"/>
      <color theme="0"/>
      <name val="Calibri"/>
      <family val="2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2" applyFont="1" applyAlignment="1"/>
    <xf numFmtId="0" fontId="1" fillId="4" borderId="2" xfId="4" applyBorder="1"/>
    <xf numFmtId="9" fontId="7" fillId="3" borderId="1" xfId="3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2" applyFont="1" applyAlignment="1">
      <alignment horizontal="center"/>
    </xf>
    <xf numFmtId="9" fontId="0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</cellXfs>
  <cellStyles count="5">
    <cellStyle name="60% - Accent2" xfId="4" builtinId="36"/>
    <cellStyle name="Accent2" xfId="3" builtinId="33"/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330200</xdr:colOff>
      <xdr:row>21</xdr:row>
      <xdr:rowOff>190500</xdr:rowOff>
    </xdr:from>
    <xdr:to>
      <xdr:col>19</xdr:col>
      <xdr:colOff>342900</xdr:colOff>
      <xdr:row>24</xdr:row>
      <xdr:rowOff>133255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866B7-518B-864D-BB98-60C19794E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342901</xdr:colOff>
      <xdr:row>21</xdr:row>
      <xdr:rowOff>190500</xdr:rowOff>
    </xdr:from>
    <xdr:to>
      <xdr:col>22</xdr:col>
      <xdr:colOff>356073</xdr:colOff>
      <xdr:row>24</xdr:row>
      <xdr:rowOff>133255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0FE927-978F-FF40-BD58-7CB6C0BD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6272" cy="685800"/>
        </a:xfrm>
        <a:prstGeom prst="rect">
          <a:avLst/>
        </a:prstGeom>
      </xdr:spPr>
    </xdr:pic>
    <xdr:clientData/>
  </xdr:twoCellAnchor>
  <xdr:twoCellAnchor editAs="oneCell">
    <xdr:from>
      <xdr:col>24</xdr:col>
      <xdr:colOff>330200</xdr:colOff>
      <xdr:row>21</xdr:row>
      <xdr:rowOff>190500</xdr:rowOff>
    </xdr:from>
    <xdr:to>
      <xdr:col>25</xdr:col>
      <xdr:colOff>342900</xdr:colOff>
      <xdr:row>24</xdr:row>
      <xdr:rowOff>133255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1E0D8A-72F5-C947-9D93-079A87C3B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31</xdr:col>
      <xdr:colOff>330200</xdr:colOff>
      <xdr:row>21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20BD447-878F-074B-BB38-D8BAF77C9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34</xdr:col>
      <xdr:colOff>342901</xdr:colOff>
      <xdr:row>21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0F5ED63-134F-624B-9F11-9BA07E284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37</xdr:col>
      <xdr:colOff>330200</xdr:colOff>
      <xdr:row>21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93D1B7C-F60D-BD42-A578-783D6BFC1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18</xdr:col>
      <xdr:colOff>330200</xdr:colOff>
      <xdr:row>21</xdr:row>
      <xdr:rowOff>190500</xdr:rowOff>
    </xdr:from>
    <xdr:to>
      <xdr:col>19</xdr:col>
      <xdr:colOff>342900</xdr:colOff>
      <xdr:row>24</xdr:row>
      <xdr:rowOff>133255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F7DD37-BC43-D94C-9754-D09A5A497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342901</xdr:colOff>
      <xdr:row>21</xdr:row>
      <xdr:rowOff>190500</xdr:rowOff>
    </xdr:from>
    <xdr:to>
      <xdr:col>22</xdr:col>
      <xdr:colOff>357997</xdr:colOff>
      <xdr:row>24</xdr:row>
      <xdr:rowOff>133255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3C1185-A3FC-D84E-9E1F-67EA72C7F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8196" cy="685800"/>
        </a:xfrm>
        <a:prstGeom prst="rect">
          <a:avLst/>
        </a:prstGeom>
      </xdr:spPr>
    </xdr:pic>
    <xdr:clientData/>
  </xdr:twoCellAnchor>
  <xdr:twoCellAnchor editAs="oneCell">
    <xdr:from>
      <xdr:col>24</xdr:col>
      <xdr:colOff>330200</xdr:colOff>
      <xdr:row>21</xdr:row>
      <xdr:rowOff>190500</xdr:rowOff>
    </xdr:from>
    <xdr:to>
      <xdr:col>25</xdr:col>
      <xdr:colOff>342900</xdr:colOff>
      <xdr:row>24</xdr:row>
      <xdr:rowOff>133255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674861-E223-BE40-B485-0EB8CE52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31</xdr:col>
      <xdr:colOff>330200</xdr:colOff>
      <xdr:row>21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0108557-C027-284D-93E1-9AC50B60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34</xdr:col>
      <xdr:colOff>342901</xdr:colOff>
      <xdr:row>21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13B0CCB-C784-3240-A255-0216F5065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37</xdr:col>
      <xdr:colOff>330200</xdr:colOff>
      <xdr:row>21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30A5DA9-5992-4749-9C5B-029E61908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25</xdr:col>
      <xdr:colOff>461318</xdr:colOff>
      <xdr:row>125</xdr:row>
      <xdr:rowOff>83751</xdr:rowOff>
    </xdr:from>
    <xdr:to>
      <xdr:col>38</xdr:col>
      <xdr:colOff>172613</xdr:colOff>
      <xdr:row>155</xdr:row>
      <xdr:rowOff>31239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9EFC9B6-737F-E84E-A889-CBE77F742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alphaModFix amt="26000"/>
        </a:blip>
        <a:stretch>
          <a:fillRect/>
        </a:stretch>
      </xdr:blipFill>
      <xdr:spPr>
        <a:xfrm>
          <a:off x="20094832" y="27199967"/>
          <a:ext cx="8635619" cy="6160191"/>
        </a:xfrm>
        <a:prstGeom prst="rect">
          <a:avLst/>
        </a:prstGeom>
      </xdr:spPr>
    </xdr:pic>
    <xdr:clientData/>
  </xdr:twoCellAnchor>
  <xdr:twoCellAnchor editAs="oneCell">
    <xdr:from>
      <xdr:col>49</xdr:col>
      <xdr:colOff>339125</xdr:colOff>
      <xdr:row>124</xdr:row>
      <xdr:rowOff>64530</xdr:rowOff>
    </xdr:from>
    <xdr:to>
      <xdr:col>62</xdr:col>
      <xdr:colOff>50419</xdr:colOff>
      <xdr:row>154</xdr:row>
      <xdr:rowOff>12018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D82ADC7-8D24-234C-8CEC-193DEBE12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alphaModFix amt="26000"/>
        </a:blip>
        <a:stretch>
          <a:fillRect/>
        </a:stretch>
      </xdr:blipFill>
      <xdr:spPr>
        <a:xfrm>
          <a:off x="36448314" y="26974800"/>
          <a:ext cx="8635619" cy="6160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A147"/>
  <sheetViews>
    <sheetView tabSelected="1" zoomScale="65" zoomScaleNormal="84" workbookViewId="0">
      <selection activeCell="E69" sqref="E69"/>
    </sheetView>
  </sheetViews>
  <sheetFormatPr baseColWidth="10" defaultColWidth="8.83203125" defaultRowHeight="15"/>
  <cols>
    <col min="1" max="1" width="24.5" bestFit="1" customWidth="1"/>
    <col min="2" max="2" width="12.5" style="3" bestFit="1" customWidth="1"/>
    <col min="3" max="3" width="11" style="3" bestFit="1" customWidth="1"/>
    <col min="4" max="4" width="12.5" style="3" bestFit="1" customWidth="1"/>
    <col min="5" max="5" width="11" style="4" bestFit="1" customWidth="1"/>
    <col min="8" max="8" width="12.6640625" customWidth="1"/>
    <col min="9" max="9" width="11.6640625" customWidth="1"/>
  </cols>
  <sheetData>
    <row r="1" spans="1:105" ht="20" customHeight="1">
      <c r="A1" s="13" t="s">
        <v>0</v>
      </c>
      <c r="B1" s="6" t="s">
        <v>21</v>
      </c>
      <c r="C1" s="6" t="s">
        <v>19</v>
      </c>
      <c r="D1" s="6" t="s">
        <v>21</v>
      </c>
      <c r="E1" s="7" t="s">
        <v>19</v>
      </c>
      <c r="F1" s="7" t="s">
        <v>22</v>
      </c>
      <c r="G1" s="7" t="s">
        <v>23</v>
      </c>
      <c r="H1" s="7" t="s">
        <v>24</v>
      </c>
      <c r="I1" s="14" t="s">
        <v>25</v>
      </c>
      <c r="J1" s="7"/>
      <c r="K1" s="7"/>
      <c r="L1" s="7"/>
      <c r="U1" s="23" t="s">
        <v>26</v>
      </c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spans="1:105" ht="20" customHeight="1">
      <c r="A2" s="5" t="s">
        <v>1</v>
      </c>
      <c r="B2" s="8"/>
      <c r="C2" s="8"/>
      <c r="D2" s="8"/>
      <c r="E2" s="9"/>
      <c r="F2" s="9"/>
      <c r="G2" s="9"/>
      <c r="H2" s="9"/>
      <c r="I2" s="9"/>
      <c r="J2" s="9"/>
      <c r="K2" s="9"/>
      <c r="L2" s="9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105" ht="20" customHeight="1">
      <c r="A3" t="s">
        <v>2</v>
      </c>
      <c r="B3" s="3">
        <v>377</v>
      </c>
      <c r="C3" s="3">
        <v>1221</v>
      </c>
      <c r="D3" s="4">
        <f>B3/$B$13</f>
        <v>7.8558032923525728E-2</v>
      </c>
      <c r="E3" s="4">
        <f>C3/$C$13</f>
        <v>0.19279962103268594</v>
      </c>
      <c r="F3" s="3">
        <f>C3-B3</f>
        <v>844</v>
      </c>
      <c r="G3" s="10">
        <f>E3-D3</f>
        <v>0.11424158810916021</v>
      </c>
      <c r="H3" s="4">
        <f>F3/B3</f>
        <v>2.2387267904509285</v>
      </c>
      <c r="I3" s="22">
        <f>F3/C3</f>
        <v>0.69123669123669129</v>
      </c>
      <c r="J3" s="22"/>
      <c r="K3" s="3"/>
      <c r="L3" s="3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105" ht="20" customHeight="1">
      <c r="A4" t="s">
        <v>1</v>
      </c>
      <c r="B4" s="15">
        <v>457</v>
      </c>
      <c r="C4" s="3">
        <v>594</v>
      </c>
      <c r="D4" s="4">
        <f t="shared" ref="D4:D12" si="0">B4/$B$13</f>
        <v>9.5228172535944983E-2</v>
      </c>
      <c r="E4" s="4">
        <f t="shared" ref="E4:E12" si="1">C4/$C$13</f>
        <v>9.3794410232117487E-2</v>
      </c>
      <c r="F4" s="3">
        <f t="shared" ref="F4:F12" si="2">C4-B4</f>
        <v>137</v>
      </c>
      <c r="G4" s="10">
        <f t="shared" ref="G4:G12" si="3">E4-D4</f>
        <v>-1.433762303827496E-3</v>
      </c>
      <c r="H4" s="4">
        <f t="shared" ref="H4:H6" si="4">F4/B4</f>
        <v>0.29978118161925604</v>
      </c>
      <c r="I4" s="22"/>
      <c r="J4" s="22"/>
      <c r="K4" s="3"/>
      <c r="L4" s="3"/>
      <c r="U4" s="23" t="s">
        <v>27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105" ht="20" customHeight="1">
      <c r="A5" t="s">
        <v>3</v>
      </c>
      <c r="B5" s="3">
        <v>800</v>
      </c>
      <c r="C5" s="3">
        <v>562</v>
      </c>
      <c r="D5" s="4">
        <f t="shared" si="0"/>
        <v>0.16670139612419255</v>
      </c>
      <c r="E5" s="4">
        <f t="shared" si="1"/>
        <v>8.8741512711195319E-2</v>
      </c>
      <c r="F5" s="3">
        <f t="shared" si="2"/>
        <v>-238</v>
      </c>
      <c r="G5" s="10">
        <f t="shared" si="3"/>
        <v>-7.7959883412997227E-2</v>
      </c>
      <c r="H5" s="4">
        <f t="shared" si="4"/>
        <v>-0.29749999999999999</v>
      </c>
      <c r="I5" s="4">
        <f t="shared" ref="I5:I6" si="5">F5/C5</f>
        <v>-0.42348754448398579</v>
      </c>
      <c r="J5" s="3"/>
      <c r="K5" s="3"/>
      <c r="L5" s="3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105" ht="20" customHeight="1">
      <c r="A6" s="1" t="s">
        <v>4</v>
      </c>
      <c r="B6" s="2">
        <f>SUM(B3:B5)</f>
        <v>1634</v>
      </c>
      <c r="C6" s="2">
        <f>SUM(C3:C5)</f>
        <v>2377</v>
      </c>
      <c r="D6" s="4">
        <f t="shared" si="0"/>
        <v>0.34048760158366326</v>
      </c>
      <c r="E6" s="4">
        <f t="shared" si="1"/>
        <v>0.37533554397599872</v>
      </c>
      <c r="F6" s="3">
        <f t="shared" si="2"/>
        <v>743</v>
      </c>
      <c r="G6" s="10">
        <f t="shared" si="3"/>
        <v>3.4847942392335463E-2</v>
      </c>
      <c r="H6" s="4">
        <f t="shared" si="4"/>
        <v>0.45471236230110157</v>
      </c>
      <c r="I6" s="4">
        <f t="shared" si="5"/>
        <v>0.3125788809423643</v>
      </c>
      <c r="J6" s="3"/>
      <c r="K6" s="3"/>
      <c r="L6" s="3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105" ht="20" customHeight="1">
      <c r="A7" s="5" t="s">
        <v>5</v>
      </c>
      <c r="B7" s="8"/>
      <c r="C7" s="8"/>
      <c r="D7" s="9"/>
      <c r="E7" s="9"/>
      <c r="F7" s="9"/>
      <c r="G7" s="9"/>
      <c r="H7" s="9"/>
      <c r="I7" s="9"/>
      <c r="J7" s="9"/>
      <c r="K7" s="9"/>
      <c r="L7" s="9"/>
      <c r="U7" s="23" t="s">
        <v>28</v>
      </c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105" ht="20" customHeight="1">
      <c r="A8" t="s">
        <v>6</v>
      </c>
      <c r="B8" s="3">
        <v>1297</v>
      </c>
      <c r="C8" s="3">
        <v>1394</v>
      </c>
      <c r="D8" s="4">
        <f t="shared" si="0"/>
        <v>0.27026463846634713</v>
      </c>
      <c r="E8" s="4">
        <f t="shared" si="1"/>
        <v>0.22011684825517133</v>
      </c>
      <c r="F8" s="3">
        <f t="shared" si="2"/>
        <v>97</v>
      </c>
      <c r="G8" s="10">
        <f t="shared" si="3"/>
        <v>-5.0147790211175797E-2</v>
      </c>
      <c r="H8" s="4">
        <f t="shared" ref="H8:H12" si="6">F8/B8</f>
        <v>7.4787972243639173E-2</v>
      </c>
      <c r="I8" s="4">
        <f t="shared" ref="I8:I12" si="7">F8/C8</f>
        <v>6.9583931133428978E-2</v>
      </c>
      <c r="J8" s="3"/>
      <c r="K8" s="3"/>
      <c r="L8" s="3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105" ht="20" customHeight="1">
      <c r="A9" t="s">
        <v>7</v>
      </c>
      <c r="B9" s="3">
        <v>489</v>
      </c>
      <c r="C9" s="3">
        <v>552</v>
      </c>
      <c r="D9" s="4">
        <f t="shared" si="0"/>
        <v>0.1018962283809127</v>
      </c>
      <c r="E9" s="4">
        <f t="shared" si="1"/>
        <v>8.7162482235907154E-2</v>
      </c>
      <c r="F9" s="3">
        <f t="shared" si="2"/>
        <v>63</v>
      </c>
      <c r="G9" s="10">
        <f t="shared" si="3"/>
        <v>-1.4733746145005541E-2</v>
      </c>
      <c r="H9" s="4">
        <f t="shared" si="6"/>
        <v>0.12883435582822086</v>
      </c>
      <c r="I9" s="4">
        <f t="shared" si="7"/>
        <v>0.11413043478260869</v>
      </c>
      <c r="J9" s="3"/>
      <c r="K9" s="3"/>
      <c r="L9" s="3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105" ht="20" customHeight="1">
      <c r="A10" t="s">
        <v>8</v>
      </c>
      <c r="B10" s="3">
        <v>601</v>
      </c>
      <c r="C10" s="3">
        <v>1317</v>
      </c>
      <c r="D10" s="4">
        <f t="shared" si="0"/>
        <v>0.12523442383829964</v>
      </c>
      <c r="E10" s="4">
        <f t="shared" si="1"/>
        <v>0.20795831359545239</v>
      </c>
      <c r="F10" s="3">
        <f t="shared" si="2"/>
        <v>716</v>
      </c>
      <c r="G10" s="10">
        <f t="shared" si="3"/>
        <v>8.2723889757152752E-2</v>
      </c>
      <c r="H10" s="4">
        <f t="shared" si="6"/>
        <v>1.1913477537437605</v>
      </c>
      <c r="I10" s="4">
        <f t="shared" si="7"/>
        <v>0.54365983295368259</v>
      </c>
      <c r="J10" s="3"/>
      <c r="K10" s="3"/>
      <c r="L10" s="3"/>
      <c r="U10" s="25" t="s">
        <v>29</v>
      </c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105" ht="20" customHeight="1">
      <c r="A11" t="s">
        <v>9</v>
      </c>
      <c r="B11" s="3">
        <v>778</v>
      </c>
      <c r="C11" s="3">
        <v>693</v>
      </c>
      <c r="D11" s="4">
        <f t="shared" si="0"/>
        <v>0.16211710773077725</v>
      </c>
      <c r="E11" s="4">
        <f t="shared" si="1"/>
        <v>0.10942681193747039</v>
      </c>
      <c r="F11" s="3">
        <f t="shared" si="2"/>
        <v>-85</v>
      </c>
      <c r="G11" s="10">
        <f t="shared" si="3"/>
        <v>-5.2690295793306863E-2</v>
      </c>
      <c r="H11" s="4">
        <f t="shared" si="6"/>
        <v>-0.10925449871465295</v>
      </c>
      <c r="I11" s="4">
        <f t="shared" si="7"/>
        <v>-0.12265512265512266</v>
      </c>
      <c r="J11" s="3"/>
      <c r="K11" s="3"/>
      <c r="L11" s="3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105" ht="20" customHeight="1">
      <c r="A12" s="1" t="s">
        <v>4</v>
      </c>
      <c r="B12" s="2">
        <f>SUM(B8:B11)</f>
        <v>3165</v>
      </c>
      <c r="C12" s="2">
        <f>SUM(C8:C11)</f>
        <v>3956</v>
      </c>
      <c r="D12" s="4">
        <f t="shared" si="0"/>
        <v>0.65951239841633669</v>
      </c>
      <c r="E12" s="4">
        <f t="shared" si="1"/>
        <v>0.62466445602400122</v>
      </c>
      <c r="F12" s="3">
        <f t="shared" si="2"/>
        <v>791</v>
      </c>
      <c r="G12" s="10">
        <f t="shared" si="3"/>
        <v>-3.4847942392335463E-2</v>
      </c>
      <c r="H12" s="4">
        <f t="shared" si="6"/>
        <v>0.24992101105845183</v>
      </c>
      <c r="I12" s="4">
        <f t="shared" si="7"/>
        <v>0.1999494438827098</v>
      </c>
      <c r="J12" s="3"/>
      <c r="K12" s="3"/>
      <c r="L12" s="3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105" ht="20" customHeight="1">
      <c r="A13" s="1" t="s">
        <v>10</v>
      </c>
      <c r="B13" s="2">
        <f>B6+B12</f>
        <v>4799</v>
      </c>
      <c r="C13" s="2">
        <f>C6+C12</f>
        <v>6333</v>
      </c>
      <c r="D13" s="4"/>
      <c r="F13" s="3"/>
      <c r="G13" s="3"/>
      <c r="H13" s="3"/>
      <c r="I13" s="3"/>
      <c r="J13" s="3"/>
      <c r="K13" s="3"/>
      <c r="L13" s="3"/>
      <c r="AB13" s="16"/>
    </row>
    <row r="14" spans="1:105" ht="20" customHeight="1">
      <c r="A14" s="5" t="s">
        <v>11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AB14" s="16"/>
      <c r="AC14" s="12"/>
      <c r="AD14" s="12"/>
      <c r="AE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</row>
    <row r="15" spans="1:105" ht="20" customHeight="1">
      <c r="A15" s="5" t="s">
        <v>12</v>
      </c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AB15" s="16"/>
    </row>
    <row r="16" spans="1:105" ht="20" customHeight="1">
      <c r="A16" t="s">
        <v>13</v>
      </c>
      <c r="B16" s="3">
        <v>1000</v>
      </c>
      <c r="C16" s="3">
        <v>100</v>
      </c>
      <c r="D16" s="4">
        <f>B16/$B$28</f>
        <v>0.31989763275751759</v>
      </c>
      <c r="E16" s="4">
        <f>C16/$C$28</f>
        <v>3.1436655139893119E-2</v>
      </c>
      <c r="F16" s="3">
        <f t="shared" ref="F16:F18" si="8">C16-B16</f>
        <v>-900</v>
      </c>
      <c r="G16" s="10">
        <f t="shared" ref="G16:G18" si="9">E16-D16</f>
        <v>-0.28846097761762446</v>
      </c>
      <c r="H16" s="4">
        <f t="shared" ref="H16:H18" si="10">F16/B16</f>
        <v>-0.9</v>
      </c>
      <c r="I16" s="4">
        <f t="shared" ref="I16:I18" si="11">F16/C16</f>
        <v>-9</v>
      </c>
      <c r="J16" s="3"/>
      <c r="K16" s="3"/>
      <c r="L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40" ht="20" customHeight="1">
      <c r="A17" t="s">
        <v>14</v>
      </c>
      <c r="B17" s="3">
        <v>606</v>
      </c>
      <c r="C17" s="3">
        <v>1412</v>
      </c>
      <c r="D17" s="4">
        <f t="shared" ref="D17:D27" si="12">B17/$B$28</f>
        <v>0.19385796545105566</v>
      </c>
      <c r="E17" s="4">
        <f t="shared" ref="E17:E27" si="13">C17/$C$28</f>
        <v>0.44388557057529077</v>
      </c>
      <c r="F17" s="3">
        <f t="shared" si="8"/>
        <v>806</v>
      </c>
      <c r="G17" s="10">
        <f t="shared" si="9"/>
        <v>0.25002760512423511</v>
      </c>
      <c r="H17" s="4">
        <f t="shared" si="10"/>
        <v>1.33003300330033</v>
      </c>
      <c r="I17" s="4">
        <f t="shared" si="11"/>
        <v>0.57082152974504252</v>
      </c>
      <c r="J17" s="3"/>
      <c r="K17" s="3"/>
      <c r="L17" s="3"/>
      <c r="Q17" s="20" t="s">
        <v>30</v>
      </c>
      <c r="R17" s="20"/>
      <c r="S17" s="20"/>
      <c r="T17" s="20"/>
      <c r="U17" s="20"/>
      <c r="V17" s="20"/>
      <c r="W17" s="17"/>
      <c r="X17" s="17"/>
      <c r="Y17" s="17"/>
      <c r="Z17" s="17"/>
      <c r="AA17" s="17"/>
      <c r="AD17" s="20" t="s">
        <v>31</v>
      </c>
      <c r="AE17" s="20"/>
      <c r="AF17" s="20"/>
      <c r="AG17" s="20"/>
      <c r="AH17" s="20"/>
      <c r="AI17" s="20"/>
      <c r="AJ17" s="17"/>
      <c r="AK17" s="17"/>
      <c r="AL17" s="17"/>
      <c r="AM17" s="17"/>
      <c r="AN17" s="17"/>
    </row>
    <row r="18" spans="1:40" ht="20" customHeight="1">
      <c r="A18" s="1" t="s">
        <v>4</v>
      </c>
      <c r="B18" s="2">
        <f>SUM(B16:B17)</f>
        <v>1606</v>
      </c>
      <c r="C18" s="2">
        <f>SUM(C16:C17)</f>
        <v>1512</v>
      </c>
      <c r="D18" s="4">
        <f t="shared" si="12"/>
        <v>0.51375559820857331</v>
      </c>
      <c r="E18" s="4">
        <f t="shared" si="13"/>
        <v>0.4753222257151839</v>
      </c>
      <c r="F18" s="3">
        <f t="shared" si="8"/>
        <v>-94</v>
      </c>
      <c r="G18" s="10">
        <f t="shared" si="9"/>
        <v>-3.8433372493389406E-2</v>
      </c>
      <c r="H18" s="4">
        <f t="shared" si="10"/>
        <v>-5.8530510585305104E-2</v>
      </c>
      <c r="I18" s="4">
        <f t="shared" si="11"/>
        <v>-6.2169312169312166E-2</v>
      </c>
      <c r="J18" s="3"/>
      <c r="K18" s="3"/>
      <c r="L18" s="3"/>
      <c r="Q18" s="20"/>
      <c r="R18" s="20"/>
      <c r="S18" s="20"/>
      <c r="T18" s="20"/>
      <c r="U18" s="20"/>
      <c r="V18" s="20"/>
      <c r="W18" s="17"/>
      <c r="X18" s="17"/>
      <c r="Y18" s="17"/>
      <c r="Z18" s="17"/>
      <c r="AA18" s="17"/>
      <c r="AD18" s="20"/>
      <c r="AE18" s="20"/>
      <c r="AF18" s="20"/>
      <c r="AG18" s="20"/>
      <c r="AH18" s="20"/>
      <c r="AI18" s="20"/>
      <c r="AJ18" s="17"/>
      <c r="AK18" s="17"/>
      <c r="AL18" s="17"/>
      <c r="AM18" s="17"/>
      <c r="AN18" s="17"/>
    </row>
    <row r="19" spans="1:40" ht="20" customHeight="1">
      <c r="A19" s="5" t="s">
        <v>20</v>
      </c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Q19" s="20"/>
      <c r="R19" s="20"/>
      <c r="S19" s="20"/>
      <c r="T19" s="20"/>
      <c r="U19" s="20"/>
      <c r="V19" s="20"/>
      <c r="W19" s="17"/>
      <c r="X19" s="17"/>
      <c r="Y19" s="17"/>
      <c r="Z19" s="17"/>
      <c r="AA19" s="17"/>
      <c r="AD19" s="20"/>
      <c r="AE19" s="20"/>
      <c r="AF19" s="20"/>
      <c r="AG19" s="20"/>
      <c r="AH19" s="20"/>
      <c r="AI19" s="20"/>
      <c r="AJ19" s="17"/>
      <c r="AK19" s="17"/>
      <c r="AL19" s="17"/>
      <c r="AM19" s="17"/>
      <c r="AN19" s="17"/>
    </row>
    <row r="20" spans="1:40" ht="20" customHeight="1">
      <c r="A20" t="s">
        <v>15</v>
      </c>
      <c r="B20" s="3">
        <v>500</v>
      </c>
      <c r="C20" s="3">
        <v>360</v>
      </c>
      <c r="D20" s="4">
        <f t="shared" si="12"/>
        <v>0.1599488163787588</v>
      </c>
      <c r="E20" s="4">
        <f t="shared" si="13"/>
        <v>0.11317195850361522</v>
      </c>
      <c r="F20" s="3">
        <f t="shared" ref="F20:F22" si="14">C20-B20</f>
        <v>-140</v>
      </c>
      <c r="G20" s="10">
        <f t="shared" ref="G20:G22" si="15">E20-D20</f>
        <v>-4.6776857875143574E-2</v>
      </c>
      <c r="H20" s="4">
        <f t="shared" ref="H20:H22" si="16">F20/B20</f>
        <v>-0.28000000000000003</v>
      </c>
      <c r="I20" s="4">
        <f t="shared" ref="I20:I22" si="17">F20/C20</f>
        <v>-0.3888888888888889</v>
      </c>
      <c r="J20" s="3"/>
      <c r="K20" s="3"/>
      <c r="L20" s="3"/>
      <c r="Q20" s="20"/>
      <c r="R20" s="20"/>
      <c r="S20" s="20"/>
      <c r="T20" s="20"/>
      <c r="U20" s="20"/>
      <c r="V20" s="20"/>
      <c r="W20" s="18"/>
      <c r="X20" s="3"/>
      <c r="Y20" s="3"/>
      <c r="Z20" s="3"/>
      <c r="AA20" s="3"/>
      <c r="AD20" s="20"/>
      <c r="AE20" s="20"/>
      <c r="AF20" s="20"/>
      <c r="AG20" s="20"/>
      <c r="AH20" s="20"/>
      <c r="AI20" s="20"/>
      <c r="AJ20" s="18"/>
      <c r="AK20" s="3"/>
      <c r="AL20" s="3"/>
      <c r="AM20" s="3"/>
      <c r="AN20" s="3"/>
    </row>
    <row r="21" spans="1:40" ht="20" customHeight="1">
      <c r="A21" t="s">
        <v>16</v>
      </c>
      <c r="B21" s="3">
        <v>1020</v>
      </c>
      <c r="C21" s="3">
        <v>1309</v>
      </c>
      <c r="D21" s="4">
        <f t="shared" si="12"/>
        <v>0.32629558541266795</v>
      </c>
      <c r="E21" s="4">
        <f t="shared" si="13"/>
        <v>0.41150581578120088</v>
      </c>
      <c r="F21" s="3">
        <f t="shared" si="14"/>
        <v>289</v>
      </c>
      <c r="G21" s="10">
        <f t="shared" si="15"/>
        <v>8.5210230368532924E-2</v>
      </c>
      <c r="H21" s="4">
        <f t="shared" si="16"/>
        <v>0.28333333333333333</v>
      </c>
      <c r="I21" s="4">
        <f t="shared" si="17"/>
        <v>0.22077922077922077</v>
      </c>
      <c r="J21" s="3"/>
      <c r="K21" s="3"/>
      <c r="L21" s="3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</row>
    <row r="22" spans="1:40" ht="20" customHeight="1">
      <c r="A22" s="1" t="s">
        <v>4</v>
      </c>
      <c r="B22" s="2">
        <f>SUM(B20:B21)</f>
        <v>1520</v>
      </c>
      <c r="C22" s="2">
        <f>SUM(C20:C21)</f>
        <v>1669</v>
      </c>
      <c r="D22" s="4">
        <f t="shared" si="12"/>
        <v>0.48624440179142675</v>
      </c>
      <c r="E22" s="4">
        <f t="shared" si="13"/>
        <v>0.5246777742848161</v>
      </c>
      <c r="F22" s="3">
        <f t="shared" si="14"/>
        <v>149</v>
      </c>
      <c r="G22" s="10">
        <f t="shared" si="15"/>
        <v>3.8433372493389351E-2</v>
      </c>
      <c r="H22" s="4">
        <f t="shared" si="16"/>
        <v>9.8026315789473684E-2</v>
      </c>
      <c r="I22" s="4">
        <f t="shared" si="17"/>
        <v>8.9275014979029357E-2</v>
      </c>
      <c r="J22" s="3"/>
      <c r="K22" s="3"/>
      <c r="L22" s="3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</row>
    <row r="23" spans="1:40" ht="20" customHeight="1">
      <c r="A23" s="5" t="s">
        <v>17</v>
      </c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1:40" ht="20" customHeight="1">
      <c r="A24" t="s">
        <v>15</v>
      </c>
      <c r="B24" s="3">
        <v>311</v>
      </c>
      <c r="C24" s="3">
        <v>828</v>
      </c>
      <c r="D24" s="4">
        <f t="shared" si="12"/>
        <v>9.9488163787587972E-2</v>
      </c>
      <c r="E24" s="4">
        <f t="shared" si="13"/>
        <v>0.26029550455831502</v>
      </c>
      <c r="F24" s="3">
        <f t="shared" ref="F24:F27" si="18">C24-B24</f>
        <v>517</v>
      </c>
      <c r="G24" s="10">
        <f t="shared" ref="G24:G27" si="19">E24-D24</f>
        <v>0.16080734077072706</v>
      </c>
      <c r="H24" s="4">
        <f t="shared" ref="H24:H27" si="20">F24/B24</f>
        <v>1.662379421221865</v>
      </c>
      <c r="I24" s="4">
        <f t="shared" ref="I24:I27" si="21">F24/C24</f>
        <v>0.62439613526570048</v>
      </c>
      <c r="J24" s="3"/>
      <c r="K24" s="3"/>
      <c r="L24" s="3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</row>
    <row r="25" spans="1:40" ht="20" customHeight="1">
      <c r="A25" t="s">
        <v>18</v>
      </c>
      <c r="B25" s="3">
        <v>653</v>
      </c>
      <c r="C25" s="3">
        <v>800</v>
      </c>
      <c r="D25" s="4">
        <f t="shared" si="12"/>
        <v>0.20889315419065899</v>
      </c>
      <c r="E25" s="4">
        <f t="shared" si="13"/>
        <v>0.25149324111914495</v>
      </c>
      <c r="F25" s="3">
        <f t="shared" si="18"/>
        <v>147</v>
      </c>
      <c r="G25" s="10">
        <f t="shared" si="19"/>
        <v>4.2600086928485964E-2</v>
      </c>
      <c r="H25" s="4">
        <f t="shared" si="20"/>
        <v>0.22511485451761101</v>
      </c>
      <c r="I25" s="4">
        <f t="shared" si="21"/>
        <v>0.18375</v>
      </c>
      <c r="J25" s="3"/>
      <c r="K25" s="3"/>
      <c r="L25" s="3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</row>
    <row r="26" spans="1:40" ht="20" customHeight="1">
      <c r="A26" t="s">
        <v>16</v>
      </c>
      <c r="B26" s="3">
        <v>709</v>
      </c>
      <c r="C26" s="3">
        <v>624</v>
      </c>
      <c r="D26" s="4">
        <f t="shared" si="12"/>
        <v>0.22680742162507997</v>
      </c>
      <c r="E26" s="4">
        <f t="shared" si="13"/>
        <v>0.19616472807293303</v>
      </c>
      <c r="F26" s="3">
        <f t="shared" si="18"/>
        <v>-85</v>
      </c>
      <c r="G26" s="10">
        <f t="shared" si="19"/>
        <v>-3.0642693552146938E-2</v>
      </c>
      <c r="H26" s="4">
        <f t="shared" si="20"/>
        <v>-0.11988716502115655</v>
      </c>
      <c r="I26" s="4">
        <f t="shared" si="21"/>
        <v>-0.13621794871794871</v>
      </c>
      <c r="J26" s="3"/>
      <c r="K26" s="3"/>
      <c r="L26" s="3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</row>
    <row r="27" spans="1:40" ht="20" customHeight="1">
      <c r="A27" s="1" t="s">
        <v>4</v>
      </c>
      <c r="B27" s="2">
        <f>SUM(B24:B26)</f>
        <v>1673</v>
      </c>
      <c r="C27" s="2">
        <f>SUM(C24:C26)</f>
        <v>2252</v>
      </c>
      <c r="D27" s="4">
        <f t="shared" si="12"/>
        <v>0.53518873960332691</v>
      </c>
      <c r="E27" s="4">
        <f t="shared" si="13"/>
        <v>0.70795347375039297</v>
      </c>
      <c r="F27" s="3">
        <f t="shared" si="18"/>
        <v>579</v>
      </c>
      <c r="G27" s="10">
        <f t="shared" si="19"/>
        <v>0.17276473414706606</v>
      </c>
      <c r="H27" s="4">
        <f t="shared" si="20"/>
        <v>0.3460848774656306</v>
      </c>
      <c r="I27" s="4">
        <f t="shared" si="21"/>
        <v>0.25710479573712258</v>
      </c>
      <c r="J27" s="3"/>
      <c r="K27" s="3"/>
      <c r="L27" s="3"/>
      <c r="Q27" s="3"/>
      <c r="R27" s="3"/>
      <c r="S27" s="21" t="s">
        <v>32</v>
      </c>
      <c r="T27" s="21"/>
      <c r="U27" s="3"/>
      <c r="V27" s="21" t="s">
        <v>33</v>
      </c>
      <c r="W27" s="21"/>
      <c r="X27" s="3"/>
      <c r="Y27" s="21" t="s">
        <v>34</v>
      </c>
      <c r="Z27" s="21"/>
      <c r="AA27" s="3"/>
      <c r="AD27" s="3"/>
      <c r="AE27" s="3"/>
      <c r="AF27" s="21" t="s">
        <v>32</v>
      </c>
      <c r="AG27" s="21"/>
      <c r="AH27" s="3"/>
      <c r="AI27" s="21" t="s">
        <v>33</v>
      </c>
      <c r="AJ27" s="21"/>
      <c r="AK27" s="3"/>
      <c r="AL27" s="21" t="s">
        <v>34</v>
      </c>
      <c r="AM27" s="21"/>
      <c r="AN27" s="3"/>
    </row>
    <row r="28" spans="1:40" ht="20" customHeight="1">
      <c r="A28" s="1" t="s">
        <v>10</v>
      </c>
      <c r="B28" s="2">
        <f>B18+B22</f>
        <v>3126</v>
      </c>
      <c r="C28" s="2">
        <f>C18+C22</f>
        <v>3181</v>
      </c>
      <c r="D28" s="4"/>
      <c r="Q28" s="3"/>
      <c r="R28" s="3"/>
      <c r="S28" s="21"/>
      <c r="T28" s="21"/>
      <c r="U28" s="3"/>
      <c r="V28" s="21"/>
      <c r="W28" s="21"/>
      <c r="X28" s="3"/>
      <c r="Y28" s="21"/>
      <c r="Z28" s="21"/>
      <c r="AA28" s="3"/>
      <c r="AD28" s="3"/>
      <c r="AE28" s="3"/>
      <c r="AF28" s="21"/>
      <c r="AG28" s="21"/>
      <c r="AH28" s="3"/>
      <c r="AI28" s="21"/>
      <c r="AJ28" s="21"/>
      <c r="AK28" s="3"/>
      <c r="AL28" s="21"/>
      <c r="AM28" s="21"/>
      <c r="AN28" s="3"/>
    </row>
    <row r="29" spans="1:40" ht="20" customHeight="1">
      <c r="A29" s="5" t="s">
        <v>0</v>
      </c>
      <c r="B29" s="6" t="s">
        <v>21</v>
      </c>
      <c r="C29" s="6" t="s">
        <v>19</v>
      </c>
      <c r="D29" s="6" t="s">
        <v>21</v>
      </c>
      <c r="E29" s="7" t="s">
        <v>19</v>
      </c>
      <c r="F29" s="7" t="s">
        <v>22</v>
      </c>
      <c r="G29" s="7" t="s">
        <v>23</v>
      </c>
      <c r="H29" s="7" t="s">
        <v>24</v>
      </c>
      <c r="I29" s="7" t="s">
        <v>25</v>
      </c>
      <c r="J29" s="7"/>
      <c r="K29" s="7"/>
      <c r="L29" s="7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40" ht="20" customHeight="1">
      <c r="A30" s="5" t="s">
        <v>1</v>
      </c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40" ht="20" customHeight="1">
      <c r="A31" t="s">
        <v>2</v>
      </c>
      <c r="B31" s="3">
        <v>377</v>
      </c>
      <c r="C31" s="3">
        <v>1221</v>
      </c>
      <c r="D31" s="4">
        <f>B31/$B$13</f>
        <v>7.8558032923525728E-2</v>
      </c>
      <c r="E31" s="4">
        <f>C31/$C$13</f>
        <v>0.19279962103268594</v>
      </c>
      <c r="F31" s="3">
        <f>C31-B31</f>
        <v>844</v>
      </c>
      <c r="G31" s="10">
        <f>E31-D31</f>
        <v>0.11424158810916021</v>
      </c>
      <c r="H31" s="4">
        <f>F31/B31</f>
        <v>2.2387267904509285</v>
      </c>
      <c r="I31" s="4">
        <f>F31/C31</f>
        <v>0.69123669123669129</v>
      </c>
      <c r="J31" s="3"/>
      <c r="K31" s="3"/>
      <c r="L31" s="3"/>
    </row>
    <row r="32" spans="1:40" ht="20" customHeight="1">
      <c r="A32" t="s">
        <v>1</v>
      </c>
      <c r="B32" s="3">
        <v>457</v>
      </c>
      <c r="C32" s="3">
        <v>594</v>
      </c>
      <c r="D32" s="4">
        <f t="shared" ref="D32:D34" si="22">B32/$B$13</f>
        <v>9.5228172535944983E-2</v>
      </c>
      <c r="E32" s="4">
        <f t="shared" ref="E32:E34" si="23">C32/$C$13</f>
        <v>9.3794410232117487E-2</v>
      </c>
      <c r="F32" s="3">
        <f t="shared" ref="F32:F34" si="24">C32-B32</f>
        <v>137</v>
      </c>
      <c r="G32" s="10">
        <f t="shared" ref="G32:G34" si="25">E32-D32</f>
        <v>-1.433762303827496E-3</v>
      </c>
      <c r="H32" s="4">
        <f t="shared" ref="H32:H34" si="26">F32/B32</f>
        <v>0.29978118161925604</v>
      </c>
      <c r="I32" s="4">
        <f t="shared" ref="I32:I34" si="27">F32/C32</f>
        <v>0.23063973063973064</v>
      </c>
      <c r="J32" s="3"/>
      <c r="K32" s="3"/>
      <c r="L32" s="3"/>
    </row>
    <row r="33" spans="1:32" ht="20" customHeight="1">
      <c r="A33" t="s">
        <v>3</v>
      </c>
      <c r="B33" s="3">
        <v>800</v>
      </c>
      <c r="C33" s="3">
        <v>562</v>
      </c>
      <c r="D33" s="4">
        <f t="shared" si="22"/>
        <v>0.16670139612419255</v>
      </c>
      <c r="E33" s="4">
        <f t="shared" si="23"/>
        <v>8.8741512711195319E-2</v>
      </c>
      <c r="F33" s="3">
        <f t="shared" si="24"/>
        <v>-238</v>
      </c>
      <c r="G33" s="10">
        <f t="shared" si="25"/>
        <v>-7.7959883412997227E-2</v>
      </c>
      <c r="H33" s="4">
        <f t="shared" si="26"/>
        <v>-0.29749999999999999</v>
      </c>
      <c r="I33" s="4">
        <f t="shared" si="27"/>
        <v>-0.42348754448398579</v>
      </c>
      <c r="J33" s="3"/>
      <c r="K33" s="3"/>
      <c r="L33" s="3"/>
      <c r="Y33" s="19" t="s">
        <v>35</v>
      </c>
      <c r="Z33" s="19"/>
      <c r="AA33" s="19"/>
      <c r="AB33" s="19"/>
      <c r="AC33" s="19"/>
      <c r="AD33" s="19"/>
      <c r="AE33" s="19"/>
      <c r="AF33" s="19"/>
    </row>
    <row r="34" spans="1:32" ht="20" customHeight="1">
      <c r="A34" s="1" t="s">
        <v>4</v>
      </c>
      <c r="B34" s="2">
        <f>SUM(B31:B33)</f>
        <v>1634</v>
      </c>
      <c r="C34" s="2">
        <f>SUM(C31:C33)</f>
        <v>2377</v>
      </c>
      <c r="D34" s="4">
        <f t="shared" si="22"/>
        <v>0.34048760158366326</v>
      </c>
      <c r="E34" s="4">
        <f t="shared" si="23"/>
        <v>0.37533554397599872</v>
      </c>
      <c r="F34" s="3">
        <f t="shared" si="24"/>
        <v>743</v>
      </c>
      <c r="G34" s="10">
        <f t="shared" si="25"/>
        <v>3.4847942392335463E-2</v>
      </c>
      <c r="H34" s="4">
        <f t="shared" si="26"/>
        <v>0.45471236230110157</v>
      </c>
      <c r="I34" s="4">
        <f t="shared" si="27"/>
        <v>0.3125788809423643</v>
      </c>
      <c r="J34" s="3"/>
      <c r="K34" s="3"/>
      <c r="L34" s="3"/>
      <c r="Y34" s="19"/>
      <c r="Z34" s="19"/>
      <c r="AA34" s="19"/>
      <c r="AB34" s="19"/>
      <c r="AC34" s="19"/>
      <c r="AD34" s="19"/>
      <c r="AE34" s="19"/>
      <c r="AF34" s="19"/>
    </row>
    <row r="35" spans="1:32" ht="20" customHeight="1">
      <c r="A35" s="5" t="s">
        <v>5</v>
      </c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Y35" s="19"/>
      <c r="Z35" s="19"/>
      <c r="AA35" s="19"/>
      <c r="AB35" s="19"/>
      <c r="AC35" s="19"/>
      <c r="AD35" s="19"/>
      <c r="AE35" s="19"/>
      <c r="AF35" s="19"/>
    </row>
    <row r="36" spans="1:32" ht="20" customHeight="1">
      <c r="A36" t="s">
        <v>6</v>
      </c>
      <c r="B36" s="3">
        <v>1297</v>
      </c>
      <c r="C36" s="3">
        <v>1394</v>
      </c>
      <c r="D36" s="4">
        <f t="shared" ref="D36:D40" si="28">B36/$B$13</f>
        <v>0.27026463846634713</v>
      </c>
      <c r="E36" s="4">
        <f t="shared" ref="E36:E40" si="29">C36/$C$13</f>
        <v>0.22011684825517133</v>
      </c>
      <c r="F36" s="3">
        <f t="shared" ref="F36:F40" si="30">C36-B36</f>
        <v>97</v>
      </c>
      <c r="G36" s="10">
        <f t="shared" ref="G36:G40" si="31">E36-D36</f>
        <v>-5.0147790211175797E-2</v>
      </c>
      <c r="H36" s="4">
        <f t="shared" ref="H36:H40" si="32">F36/B36</f>
        <v>7.4787972243639173E-2</v>
      </c>
      <c r="I36" s="4">
        <f t="shared" ref="I36:I40" si="33">F36/C36</f>
        <v>6.9583931133428978E-2</v>
      </c>
      <c r="J36" s="3"/>
      <c r="K36" s="3"/>
      <c r="L36" s="3"/>
    </row>
    <row r="37" spans="1:32" ht="20" customHeight="1">
      <c r="A37" t="s">
        <v>7</v>
      </c>
      <c r="B37" s="3">
        <v>489</v>
      </c>
      <c r="C37" s="3">
        <v>552</v>
      </c>
      <c r="D37" s="4">
        <f t="shared" si="28"/>
        <v>0.1018962283809127</v>
      </c>
      <c r="E37" s="4">
        <f t="shared" si="29"/>
        <v>8.7162482235907154E-2</v>
      </c>
      <c r="F37" s="3">
        <f t="shared" si="30"/>
        <v>63</v>
      </c>
      <c r="G37" s="10">
        <f t="shared" si="31"/>
        <v>-1.4733746145005541E-2</v>
      </c>
      <c r="H37" s="4">
        <f t="shared" si="32"/>
        <v>0.12883435582822086</v>
      </c>
      <c r="I37" s="4">
        <f t="shared" si="33"/>
        <v>0.11413043478260869</v>
      </c>
      <c r="J37" s="3"/>
      <c r="K37" s="3"/>
      <c r="L37" s="3"/>
    </row>
    <row r="38" spans="1:32">
      <c r="A38" t="s">
        <v>8</v>
      </c>
      <c r="B38" s="3">
        <v>601</v>
      </c>
      <c r="C38" s="3">
        <v>1317</v>
      </c>
      <c r="D38" s="4">
        <f t="shared" si="28"/>
        <v>0.12523442383829964</v>
      </c>
      <c r="E38" s="4">
        <f t="shared" si="29"/>
        <v>0.20795831359545239</v>
      </c>
      <c r="F38" s="3">
        <f t="shared" si="30"/>
        <v>716</v>
      </c>
      <c r="G38" s="10">
        <f t="shared" si="31"/>
        <v>8.2723889757152752E-2</v>
      </c>
      <c r="H38" s="4">
        <f t="shared" si="32"/>
        <v>1.1913477537437605</v>
      </c>
      <c r="I38" s="4">
        <f t="shared" si="33"/>
        <v>0.54365983295368259</v>
      </c>
      <c r="J38" s="3"/>
      <c r="K38" s="3"/>
      <c r="L38" s="3"/>
    </row>
    <row r="39" spans="1:32">
      <c r="A39" t="s">
        <v>9</v>
      </c>
      <c r="B39" s="3">
        <v>778</v>
      </c>
      <c r="C39" s="3">
        <v>693</v>
      </c>
      <c r="D39" s="4">
        <f t="shared" si="28"/>
        <v>0.16211710773077725</v>
      </c>
      <c r="E39" s="4">
        <f t="shared" si="29"/>
        <v>0.10942681193747039</v>
      </c>
      <c r="F39" s="3">
        <f t="shared" si="30"/>
        <v>-85</v>
      </c>
      <c r="G39" s="10">
        <f t="shared" si="31"/>
        <v>-5.2690295793306863E-2</v>
      </c>
      <c r="H39" s="4">
        <f t="shared" si="32"/>
        <v>-0.10925449871465295</v>
      </c>
      <c r="I39" s="4">
        <f t="shared" si="33"/>
        <v>-0.12265512265512266</v>
      </c>
      <c r="J39" s="3"/>
      <c r="K39" s="3"/>
      <c r="L39" s="3"/>
    </row>
    <row r="40" spans="1:32">
      <c r="A40" s="1" t="s">
        <v>4</v>
      </c>
      <c r="B40" s="2">
        <f>SUM(B36:B39)</f>
        <v>3165</v>
      </c>
      <c r="C40" s="2">
        <f>SUM(C36:C39)</f>
        <v>3956</v>
      </c>
      <c r="D40" s="4">
        <f t="shared" si="28"/>
        <v>0.65951239841633669</v>
      </c>
      <c r="E40" s="4">
        <f t="shared" si="29"/>
        <v>0.62466445602400122</v>
      </c>
      <c r="F40" s="3">
        <f t="shared" si="30"/>
        <v>791</v>
      </c>
      <c r="G40" s="10">
        <f t="shared" si="31"/>
        <v>-3.4847942392335463E-2</v>
      </c>
      <c r="H40" s="4">
        <f t="shared" si="32"/>
        <v>0.24992101105845183</v>
      </c>
      <c r="I40" s="4">
        <f t="shared" si="33"/>
        <v>0.1999494438827098</v>
      </c>
      <c r="J40" s="3"/>
      <c r="K40" s="3"/>
      <c r="L40" s="3"/>
    </row>
    <row r="41" spans="1:32">
      <c r="A41" s="1" t="s">
        <v>10</v>
      </c>
      <c r="B41" s="2">
        <f>B34+B40</f>
        <v>4799</v>
      </c>
      <c r="C41" s="2">
        <f>C34+C40</f>
        <v>6333</v>
      </c>
      <c r="D41" s="4"/>
      <c r="F41" s="3"/>
      <c r="G41" s="3"/>
      <c r="H41" s="3"/>
      <c r="I41" s="3"/>
      <c r="J41" s="3"/>
      <c r="K41" s="3"/>
      <c r="L41" s="3"/>
    </row>
    <row r="42" spans="1:32" ht="19">
      <c r="A42" s="5" t="s">
        <v>11</v>
      </c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32">
      <c r="A43" s="5" t="s">
        <v>12</v>
      </c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</row>
    <row r="44" spans="1:32">
      <c r="A44" t="s">
        <v>13</v>
      </c>
      <c r="B44" s="3">
        <v>1000</v>
      </c>
      <c r="C44" s="3">
        <v>100</v>
      </c>
      <c r="D44" s="4">
        <f>B44/$B$28</f>
        <v>0.31989763275751759</v>
      </c>
      <c r="E44" s="4">
        <f>C44/$C$28</f>
        <v>3.1436655139893119E-2</v>
      </c>
      <c r="F44" s="3">
        <f t="shared" ref="F44:F46" si="34">C44-B44</f>
        <v>-900</v>
      </c>
      <c r="G44" s="10">
        <f t="shared" ref="G44:G46" si="35">E44-D44</f>
        <v>-0.28846097761762446</v>
      </c>
      <c r="H44" s="4">
        <f t="shared" ref="H44:H46" si="36">F44/B44</f>
        <v>-0.9</v>
      </c>
      <c r="I44" s="4">
        <f t="shared" ref="I44:I46" si="37">F44/C44</f>
        <v>-9</v>
      </c>
      <c r="J44" s="3"/>
      <c r="K44" s="3"/>
      <c r="L44" s="3"/>
    </row>
    <row r="45" spans="1:32">
      <c r="A45" t="s">
        <v>14</v>
      </c>
      <c r="B45" s="3">
        <v>606</v>
      </c>
      <c r="C45" s="3">
        <v>1412</v>
      </c>
      <c r="D45" s="4">
        <f t="shared" ref="D45:D46" si="38">B45/$B$28</f>
        <v>0.19385796545105566</v>
      </c>
      <c r="E45" s="4">
        <f t="shared" ref="E45:E46" si="39">C45/$C$28</f>
        <v>0.44388557057529077</v>
      </c>
      <c r="F45" s="3">
        <f t="shared" si="34"/>
        <v>806</v>
      </c>
      <c r="G45" s="10">
        <f t="shared" si="35"/>
        <v>0.25002760512423511</v>
      </c>
      <c r="H45" s="4">
        <f t="shared" si="36"/>
        <v>1.33003300330033</v>
      </c>
      <c r="I45" s="4">
        <f t="shared" si="37"/>
        <v>0.57082152974504252</v>
      </c>
      <c r="J45" s="3"/>
      <c r="K45" s="3"/>
      <c r="L45" s="3"/>
    </row>
    <row r="46" spans="1:32">
      <c r="A46" s="1" t="s">
        <v>4</v>
      </c>
      <c r="B46" s="2">
        <f>SUM(B44:B45)</f>
        <v>1606</v>
      </c>
      <c r="C46" s="2">
        <f>SUM(C44:C45)</f>
        <v>1512</v>
      </c>
      <c r="D46" s="4">
        <f t="shared" si="38"/>
        <v>0.51375559820857331</v>
      </c>
      <c r="E46" s="4">
        <f t="shared" si="39"/>
        <v>0.4753222257151839</v>
      </c>
      <c r="F46" s="3">
        <f t="shared" si="34"/>
        <v>-94</v>
      </c>
      <c r="G46" s="10">
        <f t="shared" si="35"/>
        <v>-3.8433372493389406E-2</v>
      </c>
      <c r="H46" s="4">
        <f t="shared" si="36"/>
        <v>-5.8530510585305104E-2</v>
      </c>
      <c r="I46" s="4">
        <f t="shared" si="37"/>
        <v>-6.2169312169312166E-2</v>
      </c>
      <c r="J46" s="3"/>
      <c r="K46" s="3"/>
      <c r="L46" s="3"/>
    </row>
    <row r="47" spans="1:32">
      <c r="A47" s="5" t="s">
        <v>20</v>
      </c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</row>
    <row r="48" spans="1:32">
      <c r="A48" t="s">
        <v>15</v>
      </c>
      <c r="B48" s="3">
        <v>500</v>
      </c>
      <c r="C48" s="3">
        <v>360</v>
      </c>
      <c r="D48" s="4">
        <f t="shared" ref="D48:D50" si="40">B48/$B$28</f>
        <v>0.1599488163787588</v>
      </c>
      <c r="E48" s="4">
        <f t="shared" ref="E48:E50" si="41">C48/$C$28</f>
        <v>0.11317195850361522</v>
      </c>
      <c r="F48" s="3">
        <f t="shared" ref="F48:F50" si="42">C48-B48</f>
        <v>-140</v>
      </c>
      <c r="G48" s="10">
        <f t="shared" ref="G48:G50" si="43">E48-D48</f>
        <v>-4.6776857875143574E-2</v>
      </c>
      <c r="H48" s="4">
        <f t="shared" ref="H48:H50" si="44">F48/B48</f>
        <v>-0.28000000000000003</v>
      </c>
      <c r="I48" s="4">
        <f t="shared" ref="I48:I50" si="45">F48/C48</f>
        <v>-0.3888888888888889</v>
      </c>
      <c r="J48" s="3"/>
      <c r="K48" s="3"/>
      <c r="L48" s="3"/>
    </row>
    <row r="49" spans="1:12">
      <c r="A49" t="s">
        <v>16</v>
      </c>
      <c r="B49" s="3">
        <v>1020</v>
      </c>
      <c r="C49" s="3">
        <v>1309</v>
      </c>
      <c r="D49" s="4">
        <f t="shared" si="40"/>
        <v>0.32629558541266795</v>
      </c>
      <c r="E49" s="4">
        <f t="shared" si="41"/>
        <v>0.41150581578120088</v>
      </c>
      <c r="F49" s="3">
        <f t="shared" si="42"/>
        <v>289</v>
      </c>
      <c r="G49" s="10">
        <f t="shared" si="43"/>
        <v>8.5210230368532924E-2</v>
      </c>
      <c r="H49" s="4">
        <f t="shared" si="44"/>
        <v>0.28333333333333333</v>
      </c>
      <c r="I49" s="4">
        <f t="shared" si="45"/>
        <v>0.22077922077922077</v>
      </c>
      <c r="J49" s="3"/>
      <c r="K49" s="3"/>
      <c r="L49" s="3"/>
    </row>
    <row r="50" spans="1:12">
      <c r="A50" s="1" t="s">
        <v>4</v>
      </c>
      <c r="B50" s="2">
        <f>SUM(B48:B49)</f>
        <v>1520</v>
      </c>
      <c r="C50" s="2">
        <f>SUM(C48:C49)</f>
        <v>1669</v>
      </c>
      <c r="D50" s="4">
        <f t="shared" si="40"/>
        <v>0.48624440179142675</v>
      </c>
      <c r="E50" s="4">
        <f t="shared" si="41"/>
        <v>0.5246777742848161</v>
      </c>
      <c r="F50" s="3">
        <f t="shared" si="42"/>
        <v>149</v>
      </c>
      <c r="G50" s="10">
        <f t="shared" si="43"/>
        <v>3.8433372493389351E-2</v>
      </c>
      <c r="H50" s="4">
        <f t="shared" si="44"/>
        <v>9.8026315789473684E-2</v>
      </c>
      <c r="I50" s="4">
        <f t="shared" si="45"/>
        <v>8.9275014979029357E-2</v>
      </c>
      <c r="J50" s="3"/>
      <c r="K50" s="3"/>
      <c r="L50" s="3"/>
    </row>
    <row r="51" spans="1:12">
      <c r="A51" s="5" t="s">
        <v>17</v>
      </c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</row>
    <row r="52" spans="1:12">
      <c r="A52" t="s">
        <v>15</v>
      </c>
      <c r="B52" s="3">
        <v>311</v>
      </c>
      <c r="C52" s="3">
        <v>828</v>
      </c>
      <c r="D52" s="4">
        <f t="shared" ref="D52:D55" si="46">B52/$B$28</f>
        <v>9.9488163787587972E-2</v>
      </c>
      <c r="E52" s="4">
        <f t="shared" ref="E52:E55" si="47">C52/$C$28</f>
        <v>0.26029550455831502</v>
      </c>
      <c r="F52" s="3">
        <f t="shared" ref="F52:F55" si="48">C52-B52</f>
        <v>517</v>
      </c>
      <c r="G52" s="10">
        <f t="shared" ref="G52:G55" si="49">E52-D52</f>
        <v>0.16080734077072706</v>
      </c>
      <c r="H52" s="4">
        <f t="shared" ref="H52:H55" si="50">F52/B52</f>
        <v>1.662379421221865</v>
      </c>
      <c r="I52" s="4">
        <f t="shared" ref="I52:I55" si="51">F52/C52</f>
        <v>0.62439613526570048</v>
      </c>
      <c r="J52" s="3"/>
      <c r="K52" s="3"/>
      <c r="L52" s="3"/>
    </row>
    <row r="53" spans="1:12">
      <c r="A53" t="s">
        <v>18</v>
      </c>
      <c r="B53" s="3">
        <v>653</v>
      </c>
      <c r="C53" s="3">
        <v>800</v>
      </c>
      <c r="D53" s="4">
        <f t="shared" si="46"/>
        <v>0.20889315419065899</v>
      </c>
      <c r="E53" s="4">
        <f t="shared" si="47"/>
        <v>0.25149324111914495</v>
      </c>
      <c r="F53" s="3">
        <f t="shared" si="48"/>
        <v>147</v>
      </c>
      <c r="G53" s="10">
        <f t="shared" si="49"/>
        <v>4.2600086928485964E-2</v>
      </c>
      <c r="H53" s="4">
        <f t="shared" si="50"/>
        <v>0.22511485451761101</v>
      </c>
      <c r="I53" s="4">
        <f t="shared" si="51"/>
        <v>0.18375</v>
      </c>
      <c r="J53" s="3"/>
      <c r="K53" s="3"/>
      <c r="L53" s="3"/>
    </row>
    <row r="54" spans="1:12">
      <c r="A54" t="s">
        <v>16</v>
      </c>
      <c r="B54" s="3">
        <v>709</v>
      </c>
      <c r="C54" s="3">
        <v>624</v>
      </c>
      <c r="D54" s="4">
        <f t="shared" si="46"/>
        <v>0.22680742162507997</v>
      </c>
      <c r="E54" s="4">
        <f t="shared" si="47"/>
        <v>0.19616472807293303</v>
      </c>
      <c r="F54" s="3">
        <f t="shared" si="48"/>
        <v>-85</v>
      </c>
      <c r="G54" s="10">
        <f t="shared" si="49"/>
        <v>-3.0642693552146938E-2</v>
      </c>
      <c r="H54" s="4">
        <f t="shared" si="50"/>
        <v>-0.11988716502115655</v>
      </c>
      <c r="I54" s="4">
        <f t="shared" si="51"/>
        <v>-0.13621794871794871</v>
      </c>
      <c r="J54" s="3"/>
      <c r="K54" s="3"/>
      <c r="L54" s="3"/>
    </row>
    <row r="55" spans="1:12">
      <c r="A55" s="1" t="s">
        <v>4</v>
      </c>
      <c r="B55" s="2">
        <f>SUM(B52:B54)</f>
        <v>1673</v>
      </c>
      <c r="C55" s="2">
        <f>SUM(C52:C54)</f>
        <v>2252</v>
      </c>
      <c r="D55" s="4">
        <f t="shared" si="46"/>
        <v>0.53518873960332691</v>
      </c>
      <c r="E55" s="4">
        <f t="shared" si="47"/>
        <v>0.70795347375039297</v>
      </c>
      <c r="F55" s="3">
        <f t="shared" si="48"/>
        <v>579</v>
      </c>
      <c r="G55" s="10">
        <f t="shared" si="49"/>
        <v>0.17276473414706606</v>
      </c>
      <c r="H55" s="4">
        <f t="shared" si="50"/>
        <v>0.3460848774656306</v>
      </c>
      <c r="I55" s="4">
        <f t="shared" si="51"/>
        <v>0.25710479573712258</v>
      </c>
      <c r="J55" s="3"/>
      <c r="K55" s="3"/>
      <c r="L55" s="3"/>
    </row>
    <row r="56" spans="1:12">
      <c r="A56" s="1" t="s">
        <v>10</v>
      </c>
      <c r="B56" s="2">
        <f>B46+B50</f>
        <v>3126</v>
      </c>
      <c r="C56" s="2">
        <f>C46+C50</f>
        <v>3181</v>
      </c>
      <c r="D56" s="4"/>
    </row>
    <row r="57" spans="1:12">
      <c r="A57" s="5" t="s">
        <v>0</v>
      </c>
      <c r="B57" s="6" t="s">
        <v>21</v>
      </c>
      <c r="C57" s="6" t="s">
        <v>19</v>
      </c>
      <c r="D57" s="6" t="s">
        <v>21</v>
      </c>
      <c r="E57" s="7" t="s">
        <v>19</v>
      </c>
      <c r="F57" s="7" t="s">
        <v>22</v>
      </c>
      <c r="G57" s="7" t="s">
        <v>23</v>
      </c>
      <c r="H57" s="7" t="s">
        <v>24</v>
      </c>
      <c r="I57" s="7" t="s">
        <v>25</v>
      </c>
      <c r="J57" s="7"/>
      <c r="K57" s="7"/>
      <c r="L57" s="7"/>
    </row>
    <row r="58" spans="1:12">
      <c r="A58" s="5" t="s">
        <v>1</v>
      </c>
      <c r="B58" s="8"/>
      <c r="C58" s="8"/>
      <c r="D58" s="8"/>
      <c r="E58" s="9"/>
      <c r="F58" s="9"/>
      <c r="G58" s="9"/>
      <c r="H58" s="9"/>
      <c r="I58" s="9"/>
      <c r="J58" s="9"/>
      <c r="K58" s="9"/>
      <c r="L58" s="9"/>
    </row>
    <row r="59" spans="1:12">
      <c r="A59" t="s">
        <v>2</v>
      </c>
      <c r="B59" s="3">
        <v>377</v>
      </c>
      <c r="C59" s="3">
        <v>1221</v>
      </c>
      <c r="D59" s="4">
        <f>B59/$B$13</f>
        <v>7.8558032923525728E-2</v>
      </c>
      <c r="E59" s="4">
        <f>C59/$C$13</f>
        <v>0.19279962103268594</v>
      </c>
      <c r="F59" s="3">
        <f>C59-B59</f>
        <v>844</v>
      </c>
      <c r="G59" s="10">
        <f>E59-D59</f>
        <v>0.11424158810916021</v>
      </c>
      <c r="H59" s="4">
        <f>F59/B59</f>
        <v>2.2387267904509285</v>
      </c>
      <c r="I59" s="4">
        <f>F59/C59</f>
        <v>0.69123669123669129</v>
      </c>
      <c r="J59" s="3"/>
      <c r="K59" s="3"/>
      <c r="L59" s="3"/>
    </row>
    <row r="60" spans="1:12">
      <c r="A60" t="s">
        <v>1</v>
      </c>
      <c r="B60" s="3">
        <v>457</v>
      </c>
      <c r="C60" s="3">
        <v>594</v>
      </c>
      <c r="D60" s="4">
        <f t="shared" ref="D60:D62" si="52">B60/$B$13</f>
        <v>9.5228172535944983E-2</v>
      </c>
      <c r="E60" s="4">
        <f t="shared" ref="E60:E62" si="53">C60/$C$13</f>
        <v>9.3794410232117487E-2</v>
      </c>
      <c r="F60" s="3">
        <f t="shared" ref="F60:F62" si="54">C60-B60</f>
        <v>137</v>
      </c>
      <c r="G60" s="10">
        <f t="shared" ref="G60:G62" si="55">E60-D60</f>
        <v>-1.433762303827496E-3</v>
      </c>
      <c r="H60" s="4">
        <f t="shared" ref="H60:H62" si="56">F60/B60</f>
        <v>0.29978118161925604</v>
      </c>
      <c r="I60" s="4">
        <f t="shared" ref="I60:I62" si="57">F60/C60</f>
        <v>0.23063973063973064</v>
      </c>
      <c r="J60" s="3"/>
      <c r="K60" s="3"/>
      <c r="L60" s="3"/>
    </row>
    <row r="61" spans="1:12">
      <c r="A61" t="s">
        <v>3</v>
      </c>
      <c r="B61" s="3">
        <v>800</v>
      </c>
      <c r="C61" s="3">
        <v>562</v>
      </c>
      <c r="D61" s="4">
        <f t="shared" si="52"/>
        <v>0.16670139612419255</v>
      </c>
      <c r="E61" s="4">
        <f t="shared" si="53"/>
        <v>8.8741512711195319E-2</v>
      </c>
      <c r="F61" s="3">
        <f t="shared" si="54"/>
        <v>-238</v>
      </c>
      <c r="G61" s="10">
        <f t="shared" si="55"/>
        <v>-7.7959883412997227E-2</v>
      </c>
      <c r="H61" s="4">
        <f t="shared" si="56"/>
        <v>-0.29749999999999999</v>
      </c>
      <c r="I61" s="4">
        <f t="shared" si="57"/>
        <v>-0.42348754448398579</v>
      </c>
      <c r="J61" s="3"/>
      <c r="K61" s="3"/>
      <c r="L61" s="3"/>
    </row>
    <row r="62" spans="1:12">
      <c r="A62" s="1" t="s">
        <v>4</v>
      </c>
      <c r="B62" s="2">
        <f>SUM(B59:B61)</f>
        <v>1634</v>
      </c>
      <c r="C62" s="2">
        <f>SUM(C59:C61)</f>
        <v>2377</v>
      </c>
      <c r="D62" s="4">
        <f t="shared" si="52"/>
        <v>0.34048760158366326</v>
      </c>
      <c r="E62" s="4">
        <f t="shared" si="53"/>
        <v>0.37533554397599872</v>
      </c>
      <c r="F62" s="3">
        <f t="shared" si="54"/>
        <v>743</v>
      </c>
      <c r="G62" s="10">
        <f t="shared" si="55"/>
        <v>3.4847942392335463E-2</v>
      </c>
      <c r="H62" s="4">
        <f t="shared" si="56"/>
        <v>0.45471236230110157</v>
      </c>
      <c r="I62" s="4">
        <f t="shared" si="57"/>
        <v>0.3125788809423643</v>
      </c>
      <c r="J62" s="3"/>
      <c r="K62" s="3"/>
      <c r="L62" s="3"/>
    </row>
    <row r="63" spans="1:12">
      <c r="A63" s="5" t="s">
        <v>5</v>
      </c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t="s">
        <v>6</v>
      </c>
      <c r="B64" s="3">
        <v>1297</v>
      </c>
      <c r="C64" s="3">
        <v>1394</v>
      </c>
      <c r="D64" s="4">
        <f t="shared" ref="D64:D68" si="58">B64/$B$13</f>
        <v>0.27026463846634713</v>
      </c>
      <c r="E64" s="4">
        <f t="shared" ref="E64:E68" si="59">C64/$C$13</f>
        <v>0.22011684825517133</v>
      </c>
      <c r="F64" s="3">
        <f t="shared" ref="F64:F68" si="60">C64-B64</f>
        <v>97</v>
      </c>
      <c r="G64" s="10">
        <f t="shared" ref="G64:G68" si="61">E64-D64</f>
        <v>-5.0147790211175797E-2</v>
      </c>
      <c r="H64" s="4">
        <f t="shared" ref="H64:H68" si="62">F64/B64</f>
        <v>7.4787972243639173E-2</v>
      </c>
      <c r="I64" s="4">
        <f t="shared" ref="I64:I68" si="63">F64/C64</f>
        <v>6.9583931133428978E-2</v>
      </c>
      <c r="J64" s="3"/>
      <c r="K64" s="3"/>
      <c r="L64" s="3"/>
    </row>
    <row r="65" spans="1:12">
      <c r="A65" t="s">
        <v>7</v>
      </c>
      <c r="B65" s="3">
        <v>489</v>
      </c>
      <c r="C65" s="3">
        <v>552</v>
      </c>
      <c r="D65" s="4">
        <f t="shared" si="58"/>
        <v>0.1018962283809127</v>
      </c>
      <c r="E65" s="4">
        <f t="shared" si="59"/>
        <v>8.7162482235907154E-2</v>
      </c>
      <c r="F65" s="3">
        <f t="shared" si="60"/>
        <v>63</v>
      </c>
      <c r="G65" s="10">
        <f t="shared" si="61"/>
        <v>-1.4733746145005541E-2</v>
      </c>
      <c r="H65" s="4">
        <f t="shared" si="62"/>
        <v>0.12883435582822086</v>
      </c>
      <c r="I65" s="4">
        <f t="shared" si="63"/>
        <v>0.11413043478260869</v>
      </c>
      <c r="J65" s="3"/>
      <c r="K65" s="3"/>
      <c r="L65" s="3"/>
    </row>
    <row r="66" spans="1:12">
      <c r="A66" t="s">
        <v>8</v>
      </c>
      <c r="B66" s="3">
        <v>601</v>
      </c>
      <c r="C66" s="3">
        <v>1317</v>
      </c>
      <c r="D66" s="4">
        <f t="shared" si="58"/>
        <v>0.12523442383829964</v>
      </c>
      <c r="E66" s="4">
        <f t="shared" si="59"/>
        <v>0.20795831359545239</v>
      </c>
      <c r="F66" s="3">
        <f t="shared" si="60"/>
        <v>716</v>
      </c>
      <c r="G66" s="10">
        <f t="shared" si="61"/>
        <v>8.2723889757152752E-2</v>
      </c>
      <c r="H66" s="4">
        <f t="shared" si="62"/>
        <v>1.1913477537437605</v>
      </c>
      <c r="I66" s="4">
        <f t="shared" si="63"/>
        <v>0.54365983295368259</v>
      </c>
      <c r="J66" s="3"/>
      <c r="K66" s="3"/>
      <c r="L66" s="3"/>
    </row>
    <row r="67" spans="1:12">
      <c r="A67" t="s">
        <v>9</v>
      </c>
      <c r="B67" s="3">
        <v>778</v>
      </c>
      <c r="C67" s="3">
        <v>693</v>
      </c>
      <c r="D67" s="4">
        <f t="shared" si="58"/>
        <v>0.16211710773077725</v>
      </c>
      <c r="E67" s="4">
        <f t="shared" si="59"/>
        <v>0.10942681193747039</v>
      </c>
      <c r="F67" s="3">
        <f t="shared" si="60"/>
        <v>-85</v>
      </c>
      <c r="G67" s="10">
        <f t="shared" si="61"/>
        <v>-5.2690295793306863E-2</v>
      </c>
      <c r="H67" s="4">
        <f t="shared" si="62"/>
        <v>-0.10925449871465295</v>
      </c>
      <c r="I67" s="4">
        <f t="shared" si="63"/>
        <v>-0.12265512265512266</v>
      </c>
      <c r="J67" s="3"/>
      <c r="K67" s="3"/>
      <c r="L67" s="3"/>
    </row>
    <row r="68" spans="1:12">
      <c r="A68" s="1" t="s">
        <v>4</v>
      </c>
      <c r="B68" s="2">
        <f>SUM(B64:B67)</f>
        <v>3165</v>
      </c>
      <c r="C68" s="2">
        <f>SUM(C64:C67)</f>
        <v>3956</v>
      </c>
      <c r="D68" s="4">
        <f t="shared" si="58"/>
        <v>0.65951239841633669</v>
      </c>
      <c r="E68" s="4">
        <f t="shared" si="59"/>
        <v>0.62466445602400122</v>
      </c>
      <c r="F68" s="3">
        <f t="shared" si="60"/>
        <v>791</v>
      </c>
      <c r="G68" s="10">
        <f t="shared" si="61"/>
        <v>-3.4847942392335463E-2</v>
      </c>
      <c r="H68" s="4">
        <f t="shared" si="62"/>
        <v>0.24992101105845183</v>
      </c>
      <c r="I68" s="4">
        <f t="shared" si="63"/>
        <v>0.1999494438827098</v>
      </c>
      <c r="J68" s="3"/>
      <c r="K68" s="3"/>
      <c r="L68" s="3"/>
    </row>
    <row r="69" spans="1:12">
      <c r="A69" s="1" t="s">
        <v>10</v>
      </c>
      <c r="B69" s="2">
        <f>B62+B68</f>
        <v>4799</v>
      </c>
      <c r="C69" s="2">
        <f>C62+C68</f>
        <v>6333</v>
      </c>
      <c r="D69" s="4"/>
      <c r="F69" s="3"/>
      <c r="G69" s="3"/>
      <c r="H69" s="3"/>
      <c r="I69" s="3"/>
      <c r="J69" s="3"/>
      <c r="K69" s="3"/>
      <c r="L69" s="3"/>
    </row>
    <row r="70" spans="1:12" ht="19">
      <c r="A70" s="5" t="s">
        <v>11</v>
      </c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2">
      <c r="A71" s="5" t="s">
        <v>12</v>
      </c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</row>
    <row r="72" spans="1:12">
      <c r="A72" t="s">
        <v>13</v>
      </c>
      <c r="B72" s="3">
        <v>1000</v>
      </c>
      <c r="C72" s="3">
        <v>100</v>
      </c>
      <c r="D72" s="4">
        <f>B72/$B$28</f>
        <v>0.31989763275751759</v>
      </c>
      <c r="E72" s="4">
        <f>C72/$C$28</f>
        <v>3.1436655139893119E-2</v>
      </c>
      <c r="F72" s="3">
        <f t="shared" ref="F72:F74" si="64">C72-B72</f>
        <v>-900</v>
      </c>
      <c r="G72" s="10">
        <f t="shared" ref="G72:G74" si="65">E72-D72</f>
        <v>-0.28846097761762446</v>
      </c>
      <c r="H72" s="4">
        <f t="shared" ref="H72:H74" si="66">F72/B72</f>
        <v>-0.9</v>
      </c>
      <c r="I72" s="4">
        <f t="shared" ref="I72:I74" si="67">F72/C72</f>
        <v>-9</v>
      </c>
      <c r="J72" s="3"/>
      <c r="K72" s="3"/>
      <c r="L72" s="3"/>
    </row>
    <row r="73" spans="1:12">
      <c r="A73" t="s">
        <v>14</v>
      </c>
      <c r="B73" s="3">
        <v>606</v>
      </c>
      <c r="C73" s="3">
        <v>1412</v>
      </c>
      <c r="D73" s="4">
        <f t="shared" ref="D73:D74" si="68">B73/$B$28</f>
        <v>0.19385796545105566</v>
      </c>
      <c r="E73" s="4">
        <f t="shared" ref="E73:E74" si="69">C73/$C$28</f>
        <v>0.44388557057529077</v>
      </c>
      <c r="F73" s="3">
        <f t="shared" si="64"/>
        <v>806</v>
      </c>
      <c r="G73" s="10">
        <f t="shared" si="65"/>
        <v>0.25002760512423511</v>
      </c>
      <c r="H73" s="4">
        <f t="shared" si="66"/>
        <v>1.33003300330033</v>
      </c>
      <c r="I73" s="4">
        <f t="shared" si="67"/>
        <v>0.57082152974504252</v>
      </c>
      <c r="J73" s="3"/>
      <c r="K73" s="3"/>
      <c r="L73" s="3"/>
    </row>
    <row r="74" spans="1:12">
      <c r="A74" s="1" t="s">
        <v>4</v>
      </c>
      <c r="B74" s="2">
        <f>SUM(B72:B73)</f>
        <v>1606</v>
      </c>
      <c r="C74" s="2">
        <f>SUM(C72:C73)</f>
        <v>1512</v>
      </c>
      <c r="D74" s="4">
        <f t="shared" si="68"/>
        <v>0.51375559820857331</v>
      </c>
      <c r="E74" s="4">
        <f t="shared" si="69"/>
        <v>0.4753222257151839</v>
      </c>
      <c r="F74" s="3">
        <f t="shared" si="64"/>
        <v>-94</v>
      </c>
      <c r="G74" s="10">
        <f t="shared" si="65"/>
        <v>-3.8433372493389406E-2</v>
      </c>
      <c r="H74" s="4">
        <f t="shared" si="66"/>
        <v>-5.8530510585305104E-2</v>
      </c>
      <c r="I74" s="4">
        <f t="shared" si="67"/>
        <v>-6.2169312169312166E-2</v>
      </c>
      <c r="J74" s="3"/>
      <c r="K74" s="3"/>
      <c r="L74" s="3"/>
    </row>
    <row r="75" spans="1:12">
      <c r="A75" s="5" t="s">
        <v>20</v>
      </c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</row>
    <row r="76" spans="1:12">
      <c r="A76" t="s">
        <v>15</v>
      </c>
      <c r="B76" s="3">
        <v>500</v>
      </c>
      <c r="C76" s="3">
        <v>360</v>
      </c>
      <c r="D76" s="4">
        <f t="shared" ref="D76:D78" si="70">B76/$B$28</f>
        <v>0.1599488163787588</v>
      </c>
      <c r="E76" s="4">
        <f t="shared" ref="E76:E78" si="71">C76/$C$28</f>
        <v>0.11317195850361522</v>
      </c>
      <c r="F76" s="3">
        <f t="shared" ref="F76:F78" si="72">C76-B76</f>
        <v>-140</v>
      </c>
      <c r="G76" s="10">
        <f t="shared" ref="G76:G78" si="73">E76-D76</f>
        <v>-4.6776857875143574E-2</v>
      </c>
      <c r="H76" s="4">
        <f t="shared" ref="H76:H78" si="74">F76/B76</f>
        <v>-0.28000000000000003</v>
      </c>
      <c r="I76" s="4">
        <f t="shared" ref="I76:I78" si="75">F76/C76</f>
        <v>-0.3888888888888889</v>
      </c>
      <c r="J76" s="3"/>
      <c r="K76" s="3"/>
      <c r="L76" s="3"/>
    </row>
    <row r="77" spans="1:12">
      <c r="A77" t="s">
        <v>16</v>
      </c>
      <c r="B77" s="3">
        <v>1020</v>
      </c>
      <c r="C77" s="3">
        <v>1309</v>
      </c>
      <c r="D77" s="4">
        <f t="shared" si="70"/>
        <v>0.32629558541266795</v>
      </c>
      <c r="E77" s="4">
        <f t="shared" si="71"/>
        <v>0.41150581578120088</v>
      </c>
      <c r="F77" s="3">
        <f t="shared" si="72"/>
        <v>289</v>
      </c>
      <c r="G77" s="10">
        <f t="shared" si="73"/>
        <v>8.5210230368532924E-2</v>
      </c>
      <c r="H77" s="4">
        <f t="shared" si="74"/>
        <v>0.28333333333333333</v>
      </c>
      <c r="I77" s="4">
        <f t="shared" si="75"/>
        <v>0.22077922077922077</v>
      </c>
      <c r="J77" s="3"/>
      <c r="K77" s="3"/>
      <c r="L77" s="3"/>
    </row>
    <row r="78" spans="1:12">
      <c r="A78" s="1" t="s">
        <v>4</v>
      </c>
      <c r="B78" s="2">
        <f>SUM(B76:B77)</f>
        <v>1520</v>
      </c>
      <c r="C78" s="2">
        <f>SUM(C76:C77)</f>
        <v>1669</v>
      </c>
      <c r="D78" s="4">
        <f t="shared" si="70"/>
        <v>0.48624440179142675</v>
      </c>
      <c r="E78" s="4">
        <f t="shared" si="71"/>
        <v>0.5246777742848161</v>
      </c>
      <c r="F78" s="3">
        <f t="shared" si="72"/>
        <v>149</v>
      </c>
      <c r="G78" s="10">
        <f t="shared" si="73"/>
        <v>3.8433372493389351E-2</v>
      </c>
      <c r="H78" s="4">
        <f t="shared" si="74"/>
        <v>9.8026315789473684E-2</v>
      </c>
      <c r="I78" s="4">
        <f t="shared" si="75"/>
        <v>8.9275014979029357E-2</v>
      </c>
      <c r="J78" s="3"/>
      <c r="K78" s="3"/>
      <c r="L78" s="3"/>
    </row>
    <row r="79" spans="1:12">
      <c r="A79" s="5" t="s">
        <v>17</v>
      </c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</row>
    <row r="80" spans="1:12">
      <c r="A80" t="s">
        <v>15</v>
      </c>
      <c r="B80" s="3">
        <v>311</v>
      </c>
      <c r="C80" s="3">
        <v>828</v>
      </c>
      <c r="D80" s="4">
        <f t="shared" ref="D80:D83" si="76">B80/$B$28</f>
        <v>9.9488163787587972E-2</v>
      </c>
      <c r="E80" s="4">
        <f t="shared" ref="E80:E83" si="77">C80/$C$28</f>
        <v>0.26029550455831502</v>
      </c>
      <c r="F80" s="3">
        <f t="shared" ref="F80:F83" si="78">C80-B80</f>
        <v>517</v>
      </c>
      <c r="G80" s="10">
        <f t="shared" ref="G80:G83" si="79">E80-D80</f>
        <v>0.16080734077072706</v>
      </c>
      <c r="H80" s="4">
        <f t="shared" ref="H80:H83" si="80">F80/B80</f>
        <v>1.662379421221865</v>
      </c>
      <c r="I80" s="4">
        <f t="shared" ref="I80:I83" si="81">F80/C80</f>
        <v>0.62439613526570048</v>
      </c>
      <c r="J80" s="3"/>
      <c r="K80" s="3"/>
      <c r="L80" s="3"/>
    </row>
    <row r="81" spans="1:12">
      <c r="A81" t="s">
        <v>18</v>
      </c>
      <c r="B81" s="3">
        <v>653</v>
      </c>
      <c r="C81" s="3">
        <v>800</v>
      </c>
      <c r="D81" s="4">
        <f t="shared" si="76"/>
        <v>0.20889315419065899</v>
      </c>
      <c r="E81" s="4">
        <f t="shared" si="77"/>
        <v>0.25149324111914495</v>
      </c>
      <c r="F81" s="3">
        <f t="shared" si="78"/>
        <v>147</v>
      </c>
      <c r="G81" s="10">
        <f t="shared" si="79"/>
        <v>4.2600086928485964E-2</v>
      </c>
      <c r="H81" s="4">
        <f t="shared" si="80"/>
        <v>0.22511485451761101</v>
      </c>
      <c r="I81" s="4">
        <f t="shared" si="81"/>
        <v>0.18375</v>
      </c>
      <c r="J81" s="3"/>
      <c r="K81" s="3"/>
      <c r="L81" s="3"/>
    </row>
    <row r="82" spans="1:12">
      <c r="A82" t="s">
        <v>16</v>
      </c>
      <c r="B82" s="3">
        <v>709</v>
      </c>
      <c r="C82" s="3">
        <v>624</v>
      </c>
      <c r="D82" s="4">
        <f t="shared" si="76"/>
        <v>0.22680742162507997</v>
      </c>
      <c r="E82" s="4">
        <f t="shared" si="77"/>
        <v>0.19616472807293303</v>
      </c>
      <c r="F82" s="3">
        <f t="shared" si="78"/>
        <v>-85</v>
      </c>
      <c r="G82" s="10">
        <f t="shared" si="79"/>
        <v>-3.0642693552146938E-2</v>
      </c>
      <c r="H82" s="4">
        <f t="shared" si="80"/>
        <v>-0.11988716502115655</v>
      </c>
      <c r="I82" s="4">
        <f t="shared" si="81"/>
        <v>-0.13621794871794871</v>
      </c>
      <c r="J82" s="3"/>
      <c r="K82" s="3"/>
      <c r="L82" s="3"/>
    </row>
    <row r="83" spans="1:12">
      <c r="A83" s="1" t="s">
        <v>4</v>
      </c>
      <c r="B83" s="2">
        <f>SUM(B80:B82)</f>
        <v>1673</v>
      </c>
      <c r="C83" s="2">
        <f>SUM(C80:C82)</f>
        <v>2252</v>
      </c>
      <c r="D83" s="4">
        <f t="shared" si="76"/>
        <v>0.53518873960332691</v>
      </c>
      <c r="E83" s="4">
        <f t="shared" si="77"/>
        <v>0.70795347375039297</v>
      </c>
      <c r="F83" s="3">
        <f t="shared" si="78"/>
        <v>579</v>
      </c>
      <c r="G83" s="10">
        <f t="shared" si="79"/>
        <v>0.17276473414706606</v>
      </c>
      <c r="H83" s="4">
        <f t="shared" si="80"/>
        <v>0.3460848774656306</v>
      </c>
      <c r="I83" s="4">
        <f t="shared" si="81"/>
        <v>0.25710479573712258</v>
      </c>
      <c r="J83" s="3"/>
      <c r="K83" s="3"/>
      <c r="L83" s="3"/>
    </row>
    <row r="84" spans="1:12">
      <c r="A84" s="1" t="s">
        <v>10</v>
      </c>
      <c r="B84" s="2">
        <f>B74+B78</f>
        <v>3126</v>
      </c>
      <c r="C84" s="2">
        <f>C74+C78</f>
        <v>3181</v>
      </c>
      <c r="D84" s="4"/>
    </row>
    <row r="87" spans="1:12">
      <c r="A87" s="5" t="s">
        <v>0</v>
      </c>
      <c r="B87" s="6" t="s">
        <v>21</v>
      </c>
      <c r="C87" s="6" t="s">
        <v>19</v>
      </c>
      <c r="D87" s="6" t="s">
        <v>21</v>
      </c>
      <c r="E87" s="7" t="s">
        <v>19</v>
      </c>
      <c r="F87" s="7" t="s">
        <v>22</v>
      </c>
      <c r="G87" s="7" t="s">
        <v>23</v>
      </c>
      <c r="H87" s="7" t="s">
        <v>24</v>
      </c>
      <c r="I87" s="7" t="s">
        <v>25</v>
      </c>
      <c r="J87" s="7"/>
      <c r="K87" s="7"/>
      <c r="L87" s="7"/>
    </row>
    <row r="88" spans="1:12">
      <c r="A88" s="5" t="s">
        <v>1</v>
      </c>
      <c r="B88" s="8"/>
      <c r="C88" s="8"/>
      <c r="D88" s="8"/>
      <c r="E88" s="9"/>
      <c r="F88" s="9"/>
      <c r="G88" s="9"/>
      <c r="H88" s="9"/>
      <c r="I88" s="9"/>
      <c r="J88" s="9"/>
      <c r="K88" s="9"/>
      <c r="L88" s="9"/>
    </row>
    <row r="89" spans="1:12">
      <c r="A89" t="s">
        <v>2</v>
      </c>
      <c r="B89" s="3">
        <v>377</v>
      </c>
      <c r="C89" s="3">
        <v>1221</v>
      </c>
      <c r="D89" s="4">
        <f>B89/$B$13</f>
        <v>7.8558032923525728E-2</v>
      </c>
      <c r="E89" s="4">
        <f>C89/$C$13</f>
        <v>0.19279962103268594</v>
      </c>
      <c r="F89" s="3">
        <f>C89-B89</f>
        <v>844</v>
      </c>
      <c r="G89" s="10">
        <f>E89-D89</f>
        <v>0.11424158810916021</v>
      </c>
      <c r="H89" s="4">
        <f>F89/B89</f>
        <v>2.2387267904509285</v>
      </c>
      <c r="I89" s="4">
        <f>F89/C89</f>
        <v>0.69123669123669129</v>
      </c>
      <c r="J89" s="3"/>
      <c r="K89" s="3"/>
      <c r="L89" s="3"/>
    </row>
    <row r="90" spans="1:12">
      <c r="A90" t="s">
        <v>1</v>
      </c>
      <c r="B90" s="3">
        <v>457</v>
      </c>
      <c r="C90" s="3">
        <v>594</v>
      </c>
      <c r="D90" s="4">
        <f t="shared" ref="D90:D92" si="82">B90/$B$13</f>
        <v>9.5228172535944983E-2</v>
      </c>
      <c r="E90" s="4">
        <f t="shared" ref="E90:E92" si="83">C90/$C$13</f>
        <v>9.3794410232117487E-2</v>
      </c>
      <c r="F90" s="3">
        <f t="shared" ref="F90:F92" si="84">C90-B90</f>
        <v>137</v>
      </c>
      <c r="G90" s="10">
        <f t="shared" ref="G90:G92" si="85">E90-D90</f>
        <v>-1.433762303827496E-3</v>
      </c>
      <c r="H90" s="4">
        <f t="shared" ref="H90:H92" si="86">F90/B90</f>
        <v>0.29978118161925604</v>
      </c>
      <c r="I90" s="4">
        <f t="shared" ref="I90:I92" si="87">F90/C90</f>
        <v>0.23063973063973064</v>
      </c>
      <c r="J90" s="3"/>
      <c r="K90" s="3"/>
      <c r="L90" s="3"/>
    </row>
    <row r="91" spans="1:12">
      <c r="A91" t="s">
        <v>3</v>
      </c>
      <c r="B91" s="3">
        <v>800</v>
      </c>
      <c r="C91" s="3">
        <v>562</v>
      </c>
      <c r="D91" s="4">
        <f t="shared" si="82"/>
        <v>0.16670139612419255</v>
      </c>
      <c r="E91" s="4">
        <f t="shared" si="83"/>
        <v>8.8741512711195319E-2</v>
      </c>
      <c r="F91" s="3">
        <f t="shared" si="84"/>
        <v>-238</v>
      </c>
      <c r="G91" s="10">
        <f t="shared" si="85"/>
        <v>-7.7959883412997227E-2</v>
      </c>
      <c r="H91" s="4">
        <f t="shared" si="86"/>
        <v>-0.29749999999999999</v>
      </c>
      <c r="I91" s="4">
        <f t="shared" si="87"/>
        <v>-0.42348754448398579</v>
      </c>
      <c r="J91" s="3"/>
      <c r="K91" s="3"/>
      <c r="L91" s="3"/>
    </row>
    <row r="92" spans="1:12">
      <c r="A92" s="1" t="s">
        <v>4</v>
      </c>
      <c r="B92" s="2">
        <f>SUM(B89:B91)</f>
        <v>1634</v>
      </c>
      <c r="C92" s="2">
        <f>SUM(C89:C91)</f>
        <v>2377</v>
      </c>
      <c r="D92" s="4">
        <f t="shared" si="82"/>
        <v>0.34048760158366326</v>
      </c>
      <c r="E92" s="4">
        <f t="shared" si="83"/>
        <v>0.37533554397599872</v>
      </c>
      <c r="F92" s="3">
        <f t="shared" si="84"/>
        <v>743</v>
      </c>
      <c r="G92" s="10">
        <f t="shared" si="85"/>
        <v>3.4847942392335463E-2</v>
      </c>
      <c r="H92" s="4">
        <f t="shared" si="86"/>
        <v>0.45471236230110157</v>
      </c>
      <c r="I92" s="4">
        <f t="shared" si="87"/>
        <v>0.3125788809423643</v>
      </c>
      <c r="J92" s="3"/>
      <c r="K92" s="3"/>
      <c r="L92" s="3"/>
    </row>
    <row r="93" spans="1:12">
      <c r="A93" s="5" t="s">
        <v>5</v>
      </c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</row>
    <row r="94" spans="1:12">
      <c r="A94" t="s">
        <v>6</v>
      </c>
      <c r="B94" s="3">
        <v>1297</v>
      </c>
      <c r="C94" s="3">
        <v>1394</v>
      </c>
      <c r="D94" s="4">
        <f t="shared" ref="D94:D98" si="88">B94/$B$13</f>
        <v>0.27026463846634713</v>
      </c>
      <c r="E94" s="4">
        <f t="shared" ref="E94:E98" si="89">C94/$C$13</f>
        <v>0.22011684825517133</v>
      </c>
      <c r="F94" s="3">
        <f t="shared" ref="F94:F98" si="90">C94-B94</f>
        <v>97</v>
      </c>
      <c r="G94" s="10">
        <f t="shared" ref="G94:G98" si="91">E94-D94</f>
        <v>-5.0147790211175797E-2</v>
      </c>
      <c r="H94" s="4">
        <f t="shared" ref="H94:H98" si="92">F94/B94</f>
        <v>7.4787972243639173E-2</v>
      </c>
      <c r="I94" s="4">
        <f t="shared" ref="I94:I98" si="93">F94/C94</f>
        <v>6.9583931133428978E-2</v>
      </c>
      <c r="J94" s="3"/>
      <c r="K94" s="3"/>
      <c r="L94" s="3"/>
    </row>
    <row r="95" spans="1:12">
      <c r="A95" t="s">
        <v>7</v>
      </c>
      <c r="B95" s="3">
        <v>489</v>
      </c>
      <c r="C95" s="3">
        <v>552</v>
      </c>
      <c r="D95" s="4">
        <f t="shared" si="88"/>
        <v>0.1018962283809127</v>
      </c>
      <c r="E95" s="4">
        <f t="shared" si="89"/>
        <v>8.7162482235907154E-2</v>
      </c>
      <c r="F95" s="3">
        <f t="shared" si="90"/>
        <v>63</v>
      </c>
      <c r="G95" s="10">
        <f t="shared" si="91"/>
        <v>-1.4733746145005541E-2</v>
      </c>
      <c r="H95" s="4">
        <f t="shared" si="92"/>
        <v>0.12883435582822086</v>
      </c>
      <c r="I95" s="4">
        <f t="shared" si="93"/>
        <v>0.11413043478260869</v>
      </c>
      <c r="J95" s="3"/>
      <c r="K95" s="3"/>
      <c r="L95" s="3"/>
    </row>
    <row r="96" spans="1:12">
      <c r="A96" t="s">
        <v>8</v>
      </c>
      <c r="B96" s="3">
        <v>601</v>
      </c>
      <c r="C96" s="3">
        <v>1317</v>
      </c>
      <c r="D96" s="4">
        <f t="shared" si="88"/>
        <v>0.12523442383829964</v>
      </c>
      <c r="E96" s="4">
        <f t="shared" si="89"/>
        <v>0.20795831359545239</v>
      </c>
      <c r="F96" s="3">
        <f t="shared" si="90"/>
        <v>716</v>
      </c>
      <c r="G96" s="10">
        <f t="shared" si="91"/>
        <v>8.2723889757152752E-2</v>
      </c>
      <c r="H96" s="4">
        <f t="shared" si="92"/>
        <v>1.1913477537437605</v>
      </c>
      <c r="I96" s="4">
        <f t="shared" si="93"/>
        <v>0.54365983295368259</v>
      </c>
      <c r="J96" s="3"/>
      <c r="K96" s="3"/>
      <c r="L96" s="3"/>
    </row>
    <row r="97" spans="1:12">
      <c r="A97" t="s">
        <v>9</v>
      </c>
      <c r="B97" s="3">
        <v>778</v>
      </c>
      <c r="C97" s="3">
        <v>693</v>
      </c>
      <c r="D97" s="4">
        <f t="shared" si="88"/>
        <v>0.16211710773077725</v>
      </c>
      <c r="E97" s="4">
        <f t="shared" si="89"/>
        <v>0.10942681193747039</v>
      </c>
      <c r="F97" s="3">
        <f t="shared" si="90"/>
        <v>-85</v>
      </c>
      <c r="G97" s="10">
        <f t="shared" si="91"/>
        <v>-5.2690295793306863E-2</v>
      </c>
      <c r="H97" s="4">
        <f t="shared" si="92"/>
        <v>-0.10925449871465295</v>
      </c>
      <c r="I97" s="4">
        <f t="shared" si="93"/>
        <v>-0.12265512265512266</v>
      </c>
      <c r="J97" s="3"/>
      <c r="K97" s="3"/>
      <c r="L97" s="3"/>
    </row>
    <row r="98" spans="1:12">
      <c r="A98" s="1" t="s">
        <v>4</v>
      </c>
      <c r="B98" s="2">
        <f>SUM(B94:B97)</f>
        <v>3165</v>
      </c>
      <c r="C98" s="2">
        <f>SUM(C94:C97)</f>
        <v>3956</v>
      </c>
      <c r="D98" s="4">
        <f t="shared" si="88"/>
        <v>0.65951239841633669</v>
      </c>
      <c r="E98" s="4">
        <f t="shared" si="89"/>
        <v>0.62466445602400122</v>
      </c>
      <c r="F98" s="3">
        <f t="shared" si="90"/>
        <v>791</v>
      </c>
      <c r="G98" s="10">
        <f t="shared" si="91"/>
        <v>-3.4847942392335463E-2</v>
      </c>
      <c r="H98" s="4">
        <f t="shared" si="92"/>
        <v>0.24992101105845183</v>
      </c>
      <c r="I98" s="4">
        <f t="shared" si="93"/>
        <v>0.1999494438827098</v>
      </c>
      <c r="J98" s="3"/>
      <c r="K98" s="3"/>
      <c r="L98" s="3"/>
    </row>
    <row r="99" spans="1:12">
      <c r="A99" s="1" t="s">
        <v>10</v>
      </c>
      <c r="B99" s="2">
        <f>B92+B98</f>
        <v>4799</v>
      </c>
      <c r="C99" s="2">
        <f>C92+C98</f>
        <v>6333</v>
      </c>
      <c r="D99" s="4"/>
      <c r="F99" s="3"/>
      <c r="G99" s="3"/>
      <c r="H99" s="3"/>
      <c r="I99" s="3"/>
      <c r="J99" s="3"/>
      <c r="K99" s="3"/>
      <c r="L99" s="3"/>
    </row>
    <row r="100" spans="1:12" ht="19">
      <c r="A100" s="5" t="s">
        <v>11</v>
      </c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>
      <c r="A101" s="5" t="s">
        <v>12</v>
      </c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</row>
    <row r="102" spans="1:12">
      <c r="A102" t="s">
        <v>13</v>
      </c>
      <c r="B102" s="3">
        <v>1000</v>
      </c>
      <c r="C102" s="3">
        <v>100</v>
      </c>
      <c r="D102" s="4">
        <f>B102/$B$28</f>
        <v>0.31989763275751759</v>
      </c>
      <c r="E102" s="4">
        <f>C102/$C$28</f>
        <v>3.1436655139893119E-2</v>
      </c>
      <c r="F102" s="3">
        <f t="shared" ref="F102:F104" si="94">C102-B102</f>
        <v>-900</v>
      </c>
      <c r="G102" s="10">
        <f t="shared" ref="G102:G104" si="95">E102-D102</f>
        <v>-0.28846097761762446</v>
      </c>
      <c r="H102" s="4">
        <f t="shared" ref="H102:H104" si="96">F102/B102</f>
        <v>-0.9</v>
      </c>
      <c r="I102" s="4">
        <f t="shared" ref="I102:I104" si="97">F102/C102</f>
        <v>-9</v>
      </c>
      <c r="J102" s="3"/>
      <c r="K102" s="3"/>
      <c r="L102" s="3"/>
    </row>
    <row r="103" spans="1:12">
      <c r="A103" t="s">
        <v>14</v>
      </c>
      <c r="B103" s="3">
        <v>606</v>
      </c>
      <c r="C103" s="3">
        <v>1412</v>
      </c>
      <c r="D103" s="4">
        <f t="shared" ref="D103:D104" si="98">B103/$B$28</f>
        <v>0.19385796545105566</v>
      </c>
      <c r="E103" s="4">
        <f t="shared" ref="E103:E104" si="99">C103/$C$28</f>
        <v>0.44388557057529077</v>
      </c>
      <c r="F103" s="3">
        <f t="shared" si="94"/>
        <v>806</v>
      </c>
      <c r="G103" s="10">
        <f t="shared" si="95"/>
        <v>0.25002760512423511</v>
      </c>
      <c r="H103" s="4">
        <f t="shared" si="96"/>
        <v>1.33003300330033</v>
      </c>
      <c r="I103" s="4">
        <f t="shared" si="97"/>
        <v>0.57082152974504252</v>
      </c>
      <c r="J103" s="3"/>
      <c r="K103" s="3"/>
      <c r="L103" s="3"/>
    </row>
    <row r="104" spans="1:12">
      <c r="A104" s="1" t="s">
        <v>4</v>
      </c>
      <c r="B104" s="2">
        <f>SUM(B102:B103)</f>
        <v>1606</v>
      </c>
      <c r="C104" s="2">
        <f>SUM(C102:C103)</f>
        <v>1512</v>
      </c>
      <c r="D104" s="4">
        <f t="shared" si="98"/>
        <v>0.51375559820857331</v>
      </c>
      <c r="E104" s="4">
        <f t="shared" si="99"/>
        <v>0.4753222257151839</v>
      </c>
      <c r="F104" s="3">
        <f t="shared" si="94"/>
        <v>-94</v>
      </c>
      <c r="G104" s="10">
        <f t="shared" si="95"/>
        <v>-3.8433372493389406E-2</v>
      </c>
      <c r="H104" s="4">
        <f t="shared" si="96"/>
        <v>-5.8530510585305104E-2</v>
      </c>
      <c r="I104" s="4">
        <f t="shared" si="97"/>
        <v>-6.2169312169312166E-2</v>
      </c>
      <c r="J104" s="3"/>
      <c r="K104" s="3"/>
      <c r="L104" s="3"/>
    </row>
    <row r="105" spans="1:12">
      <c r="A105" s="5" t="s">
        <v>20</v>
      </c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</row>
    <row r="106" spans="1:12">
      <c r="A106" t="s">
        <v>15</v>
      </c>
      <c r="B106" s="3">
        <v>500</v>
      </c>
      <c r="C106" s="3">
        <v>360</v>
      </c>
      <c r="D106" s="4">
        <f t="shared" ref="D106:D108" si="100">B106/$B$28</f>
        <v>0.1599488163787588</v>
      </c>
      <c r="E106" s="4">
        <f t="shared" ref="E106:E108" si="101">C106/$C$28</f>
        <v>0.11317195850361522</v>
      </c>
      <c r="F106" s="3">
        <f t="shared" ref="F106:F108" si="102">C106-B106</f>
        <v>-140</v>
      </c>
      <c r="G106" s="10">
        <f t="shared" ref="G106:G108" si="103">E106-D106</f>
        <v>-4.6776857875143574E-2</v>
      </c>
      <c r="H106" s="4">
        <f t="shared" ref="H106:H108" si="104">F106/B106</f>
        <v>-0.28000000000000003</v>
      </c>
      <c r="I106" s="4">
        <f t="shared" ref="I106:I108" si="105">F106/C106</f>
        <v>-0.3888888888888889</v>
      </c>
      <c r="J106" s="3"/>
      <c r="K106" s="3"/>
      <c r="L106" s="3"/>
    </row>
    <row r="107" spans="1:12">
      <c r="A107" t="s">
        <v>16</v>
      </c>
      <c r="B107" s="3">
        <v>1020</v>
      </c>
      <c r="C107" s="3">
        <v>1309</v>
      </c>
      <c r="D107" s="4">
        <f t="shared" si="100"/>
        <v>0.32629558541266795</v>
      </c>
      <c r="E107" s="4">
        <f t="shared" si="101"/>
        <v>0.41150581578120088</v>
      </c>
      <c r="F107" s="3">
        <f t="shared" si="102"/>
        <v>289</v>
      </c>
      <c r="G107" s="10">
        <f t="shared" si="103"/>
        <v>8.5210230368532924E-2</v>
      </c>
      <c r="H107" s="4">
        <f t="shared" si="104"/>
        <v>0.28333333333333333</v>
      </c>
      <c r="I107" s="4">
        <f t="shared" si="105"/>
        <v>0.22077922077922077</v>
      </c>
      <c r="J107" s="3"/>
      <c r="K107" s="3"/>
      <c r="L107" s="3"/>
    </row>
    <row r="108" spans="1:12">
      <c r="A108" s="1" t="s">
        <v>4</v>
      </c>
      <c r="B108" s="2">
        <f>SUM(B106:B107)</f>
        <v>1520</v>
      </c>
      <c r="C108" s="2">
        <f>SUM(C106:C107)</f>
        <v>1669</v>
      </c>
      <c r="D108" s="4">
        <f t="shared" si="100"/>
        <v>0.48624440179142675</v>
      </c>
      <c r="E108" s="4">
        <f t="shared" si="101"/>
        <v>0.5246777742848161</v>
      </c>
      <c r="F108" s="3">
        <f t="shared" si="102"/>
        <v>149</v>
      </c>
      <c r="G108" s="10">
        <f t="shared" si="103"/>
        <v>3.8433372493389351E-2</v>
      </c>
      <c r="H108" s="4">
        <f t="shared" si="104"/>
        <v>9.8026315789473684E-2</v>
      </c>
      <c r="I108" s="4">
        <f t="shared" si="105"/>
        <v>8.9275014979029357E-2</v>
      </c>
      <c r="J108" s="3"/>
      <c r="K108" s="3"/>
      <c r="L108" s="3"/>
    </row>
    <row r="109" spans="1:12">
      <c r="A109" s="5" t="s">
        <v>17</v>
      </c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</row>
    <row r="110" spans="1:12">
      <c r="A110" t="s">
        <v>15</v>
      </c>
      <c r="B110" s="3">
        <v>311</v>
      </c>
      <c r="C110" s="3">
        <v>828</v>
      </c>
      <c r="D110" s="4">
        <f t="shared" ref="D110:D113" si="106">B110/$B$28</f>
        <v>9.9488163787587972E-2</v>
      </c>
      <c r="E110" s="4">
        <f t="shared" ref="E110:E113" si="107">C110/$C$28</f>
        <v>0.26029550455831502</v>
      </c>
      <c r="F110" s="3">
        <f t="shared" ref="F110:F113" si="108">C110-B110</f>
        <v>517</v>
      </c>
      <c r="G110" s="10">
        <f t="shared" ref="G110:G113" si="109">E110-D110</f>
        <v>0.16080734077072706</v>
      </c>
      <c r="H110" s="4">
        <f t="shared" ref="H110:H113" si="110">F110/B110</f>
        <v>1.662379421221865</v>
      </c>
      <c r="I110" s="4">
        <f t="shared" ref="I110:I113" si="111">F110/C110</f>
        <v>0.62439613526570048</v>
      </c>
      <c r="J110" s="3"/>
      <c r="K110" s="3"/>
      <c r="L110" s="3"/>
    </row>
    <row r="111" spans="1:12">
      <c r="A111" t="s">
        <v>18</v>
      </c>
      <c r="B111" s="3">
        <v>653</v>
      </c>
      <c r="C111" s="3">
        <v>800</v>
      </c>
      <c r="D111" s="4">
        <f t="shared" si="106"/>
        <v>0.20889315419065899</v>
      </c>
      <c r="E111" s="4">
        <f t="shared" si="107"/>
        <v>0.25149324111914495</v>
      </c>
      <c r="F111" s="3">
        <f t="shared" si="108"/>
        <v>147</v>
      </c>
      <c r="G111" s="10">
        <f t="shared" si="109"/>
        <v>4.2600086928485964E-2</v>
      </c>
      <c r="H111" s="4">
        <f t="shared" si="110"/>
        <v>0.22511485451761101</v>
      </c>
      <c r="I111" s="4">
        <f t="shared" si="111"/>
        <v>0.18375</v>
      </c>
      <c r="J111" s="3"/>
      <c r="K111" s="3"/>
      <c r="L111" s="3"/>
    </row>
    <row r="112" spans="1:12">
      <c r="A112" t="s">
        <v>16</v>
      </c>
      <c r="B112" s="3">
        <v>709</v>
      </c>
      <c r="C112" s="3">
        <v>624</v>
      </c>
      <c r="D112" s="4">
        <f t="shared" si="106"/>
        <v>0.22680742162507997</v>
      </c>
      <c r="E112" s="4">
        <f t="shared" si="107"/>
        <v>0.19616472807293303</v>
      </c>
      <c r="F112" s="3">
        <f t="shared" si="108"/>
        <v>-85</v>
      </c>
      <c r="G112" s="10">
        <f t="shared" si="109"/>
        <v>-3.0642693552146938E-2</v>
      </c>
      <c r="H112" s="4">
        <f t="shared" si="110"/>
        <v>-0.11988716502115655</v>
      </c>
      <c r="I112" s="4">
        <f t="shared" si="111"/>
        <v>-0.13621794871794871</v>
      </c>
      <c r="J112" s="3"/>
      <c r="K112" s="3"/>
      <c r="L112" s="3"/>
    </row>
    <row r="113" spans="1:12">
      <c r="A113" s="1" t="s">
        <v>4</v>
      </c>
      <c r="B113" s="2">
        <f>SUM(B110:B112)</f>
        <v>1673</v>
      </c>
      <c r="C113" s="2">
        <f>SUM(C110:C112)</f>
        <v>2252</v>
      </c>
      <c r="D113" s="4">
        <f t="shared" si="106"/>
        <v>0.53518873960332691</v>
      </c>
      <c r="E113" s="4">
        <f t="shared" si="107"/>
        <v>0.70795347375039297</v>
      </c>
      <c r="F113" s="3">
        <f t="shared" si="108"/>
        <v>579</v>
      </c>
      <c r="G113" s="10">
        <f t="shared" si="109"/>
        <v>0.17276473414706606</v>
      </c>
      <c r="H113" s="4">
        <f t="shared" si="110"/>
        <v>0.3460848774656306</v>
      </c>
      <c r="I113" s="4">
        <f t="shared" si="111"/>
        <v>0.25710479573712258</v>
      </c>
      <c r="J113" s="3"/>
      <c r="K113" s="3"/>
      <c r="L113" s="3"/>
    </row>
    <row r="114" spans="1:12">
      <c r="A114" s="1" t="s">
        <v>10</v>
      </c>
      <c r="B114" s="2">
        <f>B104+B108</f>
        <v>3126</v>
      </c>
      <c r="C114" s="2">
        <f>C104+C108</f>
        <v>3181</v>
      </c>
      <c r="D114" s="4"/>
    </row>
    <row r="120" spans="1:12">
      <c r="A120" s="5" t="s">
        <v>0</v>
      </c>
      <c r="B120" s="6" t="s">
        <v>21</v>
      </c>
      <c r="C120" s="6" t="s">
        <v>19</v>
      </c>
      <c r="D120" s="6" t="s">
        <v>21</v>
      </c>
      <c r="E120" s="7" t="s">
        <v>19</v>
      </c>
      <c r="F120" s="7" t="s">
        <v>22</v>
      </c>
      <c r="G120" s="7" t="s">
        <v>23</v>
      </c>
      <c r="H120" s="7" t="s">
        <v>24</v>
      </c>
      <c r="I120" s="7" t="s">
        <v>25</v>
      </c>
      <c r="J120" s="7"/>
      <c r="K120" s="7"/>
      <c r="L120" s="7"/>
    </row>
    <row r="121" spans="1:12">
      <c r="A121" s="5" t="s">
        <v>1</v>
      </c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</row>
    <row r="122" spans="1:12">
      <c r="A122" t="s">
        <v>2</v>
      </c>
      <c r="B122" s="3">
        <v>377</v>
      </c>
      <c r="C122" s="3">
        <v>1221</v>
      </c>
      <c r="D122" s="4">
        <f>B122/$B$13</f>
        <v>7.8558032923525728E-2</v>
      </c>
      <c r="E122" s="4">
        <f>C122/$C$13</f>
        <v>0.19279962103268594</v>
      </c>
      <c r="F122" s="3">
        <f>C122-B122</f>
        <v>844</v>
      </c>
      <c r="G122" s="10">
        <f>E122-D122</f>
        <v>0.11424158810916021</v>
      </c>
      <c r="H122" s="4">
        <f>F122/B122</f>
        <v>2.2387267904509285</v>
      </c>
      <c r="I122" s="4">
        <f>F122/C122</f>
        <v>0.69123669123669129</v>
      </c>
      <c r="J122" s="3"/>
      <c r="K122" s="3"/>
      <c r="L122" s="3"/>
    </row>
    <row r="123" spans="1:12">
      <c r="A123" t="s">
        <v>1</v>
      </c>
      <c r="B123" s="3">
        <v>457</v>
      </c>
      <c r="C123" s="3">
        <v>594</v>
      </c>
      <c r="D123" s="4">
        <f t="shared" ref="D123:D125" si="112">B123/$B$13</f>
        <v>9.5228172535944983E-2</v>
      </c>
      <c r="E123" s="4">
        <f t="shared" ref="E123:E125" si="113">C123/$C$13</f>
        <v>9.3794410232117487E-2</v>
      </c>
      <c r="F123" s="3">
        <f t="shared" ref="F123:F125" si="114">C123-B123</f>
        <v>137</v>
      </c>
      <c r="G123" s="10">
        <f t="shared" ref="G123:G125" si="115">E123-D123</f>
        <v>-1.433762303827496E-3</v>
      </c>
      <c r="H123" s="4">
        <f t="shared" ref="H123:H125" si="116">F123/B123</f>
        <v>0.29978118161925604</v>
      </c>
      <c r="I123" s="4">
        <f t="shared" ref="I123:I125" si="117">F123/C123</f>
        <v>0.23063973063973064</v>
      </c>
      <c r="J123" s="3"/>
      <c r="K123" s="3"/>
      <c r="L123" s="3"/>
    </row>
    <row r="124" spans="1:12">
      <c r="A124" t="s">
        <v>3</v>
      </c>
      <c r="B124" s="3">
        <v>800</v>
      </c>
      <c r="C124" s="3">
        <v>562</v>
      </c>
      <c r="D124" s="4">
        <f t="shared" si="112"/>
        <v>0.16670139612419255</v>
      </c>
      <c r="E124" s="4">
        <f t="shared" si="113"/>
        <v>8.8741512711195319E-2</v>
      </c>
      <c r="F124" s="3">
        <f t="shared" si="114"/>
        <v>-238</v>
      </c>
      <c r="G124" s="10">
        <f t="shared" si="115"/>
        <v>-7.7959883412997227E-2</v>
      </c>
      <c r="H124" s="4">
        <f t="shared" si="116"/>
        <v>-0.29749999999999999</v>
      </c>
      <c r="I124" s="4">
        <f t="shared" si="117"/>
        <v>-0.42348754448398579</v>
      </c>
      <c r="J124" s="3"/>
      <c r="K124" s="3"/>
      <c r="L124" s="3"/>
    </row>
    <row r="125" spans="1:12">
      <c r="A125" s="1" t="s">
        <v>4</v>
      </c>
      <c r="B125" s="2">
        <f>SUM(B122:B124)</f>
        <v>1634</v>
      </c>
      <c r="C125" s="2">
        <f>SUM(C122:C124)</f>
        <v>2377</v>
      </c>
      <c r="D125" s="4">
        <f t="shared" si="112"/>
        <v>0.34048760158366326</v>
      </c>
      <c r="E125" s="4">
        <f t="shared" si="113"/>
        <v>0.37533554397599872</v>
      </c>
      <c r="F125" s="3">
        <f t="shared" si="114"/>
        <v>743</v>
      </c>
      <c r="G125" s="10">
        <f t="shared" si="115"/>
        <v>3.4847942392335463E-2</v>
      </c>
      <c r="H125" s="4">
        <f t="shared" si="116"/>
        <v>0.45471236230110157</v>
      </c>
      <c r="I125" s="4">
        <f t="shared" si="117"/>
        <v>0.3125788809423643</v>
      </c>
      <c r="J125" s="3"/>
      <c r="K125" s="3"/>
      <c r="L125" s="3"/>
    </row>
    <row r="126" spans="1:12">
      <c r="A126" s="5" t="s">
        <v>5</v>
      </c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</row>
    <row r="127" spans="1:12">
      <c r="A127" t="s">
        <v>6</v>
      </c>
      <c r="B127" s="3">
        <v>1297</v>
      </c>
      <c r="C127" s="3">
        <v>1394</v>
      </c>
      <c r="D127" s="4">
        <f t="shared" ref="D127:D131" si="118">B127/$B$13</f>
        <v>0.27026463846634713</v>
      </c>
      <c r="E127" s="4">
        <f t="shared" ref="E127:E131" si="119">C127/$C$13</f>
        <v>0.22011684825517133</v>
      </c>
      <c r="F127" s="3">
        <f t="shared" ref="F127:F131" si="120">C127-B127</f>
        <v>97</v>
      </c>
      <c r="G127" s="10">
        <f t="shared" ref="G127:G131" si="121">E127-D127</f>
        <v>-5.0147790211175797E-2</v>
      </c>
      <c r="H127" s="4">
        <f t="shared" ref="H127:H131" si="122">F127/B127</f>
        <v>7.4787972243639173E-2</v>
      </c>
      <c r="I127" s="4">
        <f t="shared" ref="I127:I131" si="123">F127/C127</f>
        <v>6.9583931133428978E-2</v>
      </c>
      <c r="J127" s="3"/>
      <c r="K127" s="3"/>
      <c r="L127" s="3"/>
    </row>
    <row r="128" spans="1:12">
      <c r="A128" t="s">
        <v>7</v>
      </c>
      <c r="B128" s="3">
        <v>489</v>
      </c>
      <c r="C128" s="3">
        <v>552</v>
      </c>
      <c r="D128" s="4">
        <f t="shared" si="118"/>
        <v>0.1018962283809127</v>
      </c>
      <c r="E128" s="4">
        <f t="shared" si="119"/>
        <v>8.7162482235907154E-2</v>
      </c>
      <c r="F128" s="3">
        <f t="shared" si="120"/>
        <v>63</v>
      </c>
      <c r="G128" s="10">
        <f t="shared" si="121"/>
        <v>-1.4733746145005541E-2</v>
      </c>
      <c r="H128" s="4">
        <f t="shared" si="122"/>
        <v>0.12883435582822086</v>
      </c>
      <c r="I128" s="4">
        <f t="shared" si="123"/>
        <v>0.11413043478260869</v>
      </c>
      <c r="J128" s="3"/>
      <c r="K128" s="3"/>
      <c r="L128" s="3"/>
    </row>
    <row r="129" spans="1:12">
      <c r="A129" t="s">
        <v>8</v>
      </c>
      <c r="B129" s="3">
        <v>601</v>
      </c>
      <c r="C129" s="3">
        <v>1317</v>
      </c>
      <c r="D129" s="4">
        <f t="shared" si="118"/>
        <v>0.12523442383829964</v>
      </c>
      <c r="E129" s="4">
        <f t="shared" si="119"/>
        <v>0.20795831359545239</v>
      </c>
      <c r="F129" s="3">
        <f t="shared" si="120"/>
        <v>716</v>
      </c>
      <c r="G129" s="10">
        <f t="shared" si="121"/>
        <v>8.2723889757152752E-2</v>
      </c>
      <c r="H129" s="4">
        <f t="shared" si="122"/>
        <v>1.1913477537437605</v>
      </c>
      <c r="I129" s="4">
        <f t="shared" si="123"/>
        <v>0.54365983295368259</v>
      </c>
      <c r="J129" s="3"/>
      <c r="K129" s="3"/>
      <c r="L129" s="3"/>
    </row>
    <row r="130" spans="1:12">
      <c r="A130" t="s">
        <v>9</v>
      </c>
      <c r="B130" s="3">
        <v>778</v>
      </c>
      <c r="C130" s="3">
        <v>693</v>
      </c>
      <c r="D130" s="4">
        <f t="shared" si="118"/>
        <v>0.16211710773077725</v>
      </c>
      <c r="E130" s="4">
        <f t="shared" si="119"/>
        <v>0.10942681193747039</v>
      </c>
      <c r="F130" s="3">
        <f t="shared" si="120"/>
        <v>-85</v>
      </c>
      <c r="G130" s="10">
        <f t="shared" si="121"/>
        <v>-5.2690295793306863E-2</v>
      </c>
      <c r="H130" s="4">
        <f t="shared" si="122"/>
        <v>-0.10925449871465295</v>
      </c>
      <c r="I130" s="4">
        <f t="shared" si="123"/>
        <v>-0.12265512265512266</v>
      </c>
      <c r="J130" s="3"/>
      <c r="K130" s="3"/>
      <c r="L130" s="3"/>
    </row>
    <row r="131" spans="1:12">
      <c r="A131" s="1" t="s">
        <v>4</v>
      </c>
      <c r="B131" s="2">
        <f>SUM(B127:B130)</f>
        <v>3165</v>
      </c>
      <c r="C131" s="2">
        <f>SUM(C127:C130)</f>
        <v>3956</v>
      </c>
      <c r="D131" s="4">
        <f t="shared" si="118"/>
        <v>0.65951239841633669</v>
      </c>
      <c r="E131" s="4">
        <f t="shared" si="119"/>
        <v>0.62466445602400122</v>
      </c>
      <c r="F131" s="3">
        <f t="shared" si="120"/>
        <v>791</v>
      </c>
      <c r="G131" s="10">
        <f t="shared" si="121"/>
        <v>-3.4847942392335463E-2</v>
      </c>
      <c r="H131" s="4">
        <f t="shared" si="122"/>
        <v>0.24992101105845183</v>
      </c>
      <c r="I131" s="4">
        <f t="shared" si="123"/>
        <v>0.1999494438827098</v>
      </c>
      <c r="J131" s="3"/>
      <c r="K131" s="3"/>
      <c r="L131" s="3"/>
    </row>
    <row r="132" spans="1:12">
      <c r="A132" s="1" t="s">
        <v>10</v>
      </c>
      <c r="B132" s="2">
        <f>B125+B131</f>
        <v>4799</v>
      </c>
      <c r="C132" s="2">
        <f>C125+C131</f>
        <v>6333</v>
      </c>
      <c r="D132" s="4"/>
      <c r="F132" s="3"/>
      <c r="G132" s="3"/>
      <c r="H132" s="3"/>
      <c r="I132" s="3"/>
      <c r="J132" s="3"/>
      <c r="K132" s="3"/>
      <c r="L132" s="3"/>
    </row>
    <row r="133" spans="1:12" ht="19">
      <c r="A133" s="5" t="s">
        <v>11</v>
      </c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 spans="1:12">
      <c r="A134" s="5" t="s">
        <v>12</v>
      </c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</row>
    <row r="135" spans="1:12">
      <c r="A135" t="s">
        <v>13</v>
      </c>
      <c r="B135" s="3">
        <v>1000</v>
      </c>
      <c r="C135" s="3">
        <v>100</v>
      </c>
      <c r="D135" s="4">
        <f>B135/$B$28</f>
        <v>0.31989763275751759</v>
      </c>
      <c r="E135" s="4">
        <f>C135/$C$28</f>
        <v>3.1436655139893119E-2</v>
      </c>
      <c r="F135" s="3">
        <f t="shared" ref="F135:F137" si="124">C135-B135</f>
        <v>-900</v>
      </c>
      <c r="G135" s="10">
        <f t="shared" ref="G135:G137" si="125">E135-D135</f>
        <v>-0.28846097761762446</v>
      </c>
      <c r="H135" s="4">
        <f t="shared" ref="H135:H137" si="126">F135/B135</f>
        <v>-0.9</v>
      </c>
      <c r="I135" s="4">
        <f t="shared" ref="I135:I137" si="127">F135/C135</f>
        <v>-9</v>
      </c>
      <c r="J135" s="3"/>
      <c r="K135" s="3"/>
      <c r="L135" s="3"/>
    </row>
    <row r="136" spans="1:12">
      <c r="A136" t="s">
        <v>14</v>
      </c>
      <c r="B136" s="3">
        <v>606</v>
      </c>
      <c r="C136" s="3">
        <v>1412</v>
      </c>
      <c r="D136" s="4">
        <f t="shared" ref="D136:D137" si="128">B136/$B$28</f>
        <v>0.19385796545105566</v>
      </c>
      <c r="E136" s="4">
        <f t="shared" ref="E136:E137" si="129">C136/$C$28</f>
        <v>0.44388557057529077</v>
      </c>
      <c r="F136" s="3">
        <f t="shared" si="124"/>
        <v>806</v>
      </c>
      <c r="G136" s="10">
        <f t="shared" si="125"/>
        <v>0.25002760512423511</v>
      </c>
      <c r="H136" s="4">
        <f t="shared" si="126"/>
        <v>1.33003300330033</v>
      </c>
      <c r="I136" s="4">
        <f t="shared" si="127"/>
        <v>0.57082152974504252</v>
      </c>
      <c r="J136" s="3"/>
      <c r="K136" s="3"/>
      <c r="L136" s="3"/>
    </row>
    <row r="137" spans="1:12">
      <c r="A137" s="1" t="s">
        <v>4</v>
      </c>
      <c r="B137" s="2">
        <f>SUM(B135:B136)</f>
        <v>1606</v>
      </c>
      <c r="C137" s="2">
        <f>SUM(C135:C136)</f>
        <v>1512</v>
      </c>
      <c r="D137" s="4">
        <f t="shared" si="128"/>
        <v>0.51375559820857331</v>
      </c>
      <c r="E137" s="4">
        <f t="shared" si="129"/>
        <v>0.4753222257151839</v>
      </c>
      <c r="F137" s="3">
        <f t="shared" si="124"/>
        <v>-94</v>
      </c>
      <c r="G137" s="10">
        <f t="shared" si="125"/>
        <v>-3.8433372493389406E-2</v>
      </c>
      <c r="H137" s="4">
        <f t="shared" si="126"/>
        <v>-5.8530510585305104E-2</v>
      </c>
      <c r="I137" s="4">
        <f t="shared" si="127"/>
        <v>-6.2169312169312166E-2</v>
      </c>
      <c r="J137" s="3"/>
      <c r="K137" s="3"/>
      <c r="L137" s="3"/>
    </row>
    <row r="138" spans="1:12">
      <c r="A138" s="5" t="s">
        <v>20</v>
      </c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</row>
    <row r="139" spans="1:12">
      <c r="A139" t="s">
        <v>15</v>
      </c>
      <c r="B139" s="3">
        <v>500</v>
      </c>
      <c r="C139" s="3">
        <v>360</v>
      </c>
      <c r="D139" s="4">
        <f t="shared" ref="D139:D141" si="130">B139/$B$28</f>
        <v>0.1599488163787588</v>
      </c>
      <c r="E139" s="4">
        <f t="shared" ref="E139:E141" si="131">C139/$C$28</f>
        <v>0.11317195850361522</v>
      </c>
      <c r="F139" s="3">
        <f t="shared" ref="F139:F141" si="132">C139-B139</f>
        <v>-140</v>
      </c>
      <c r="G139" s="10">
        <f t="shared" ref="G139:G141" si="133">E139-D139</f>
        <v>-4.6776857875143574E-2</v>
      </c>
      <c r="H139" s="4">
        <f t="shared" ref="H139:H141" si="134">F139/B139</f>
        <v>-0.28000000000000003</v>
      </c>
      <c r="I139" s="4">
        <f t="shared" ref="I139:I141" si="135">F139/C139</f>
        <v>-0.3888888888888889</v>
      </c>
      <c r="J139" s="3"/>
      <c r="K139" s="3"/>
      <c r="L139" s="3"/>
    </row>
    <row r="140" spans="1:12">
      <c r="A140" t="s">
        <v>16</v>
      </c>
      <c r="B140" s="3">
        <v>1020</v>
      </c>
      <c r="C140" s="3">
        <v>1309</v>
      </c>
      <c r="D140" s="4">
        <f t="shared" si="130"/>
        <v>0.32629558541266795</v>
      </c>
      <c r="E140" s="4">
        <f t="shared" si="131"/>
        <v>0.41150581578120088</v>
      </c>
      <c r="F140" s="3">
        <f t="shared" si="132"/>
        <v>289</v>
      </c>
      <c r="G140" s="10">
        <f t="shared" si="133"/>
        <v>8.5210230368532924E-2</v>
      </c>
      <c r="H140" s="4">
        <f t="shared" si="134"/>
        <v>0.28333333333333333</v>
      </c>
      <c r="I140" s="4">
        <f t="shared" si="135"/>
        <v>0.22077922077922077</v>
      </c>
      <c r="J140" s="3"/>
      <c r="K140" s="3"/>
      <c r="L140" s="3"/>
    </row>
    <row r="141" spans="1:12">
      <c r="A141" s="1" t="s">
        <v>4</v>
      </c>
      <c r="B141" s="2">
        <f>SUM(B139:B140)</f>
        <v>1520</v>
      </c>
      <c r="C141" s="2">
        <f>SUM(C139:C140)</f>
        <v>1669</v>
      </c>
      <c r="D141" s="4">
        <f t="shared" si="130"/>
        <v>0.48624440179142675</v>
      </c>
      <c r="E141" s="4">
        <f t="shared" si="131"/>
        <v>0.5246777742848161</v>
      </c>
      <c r="F141" s="3">
        <f t="shared" si="132"/>
        <v>149</v>
      </c>
      <c r="G141" s="10">
        <f t="shared" si="133"/>
        <v>3.8433372493389351E-2</v>
      </c>
      <c r="H141" s="4">
        <f t="shared" si="134"/>
        <v>9.8026315789473684E-2</v>
      </c>
      <c r="I141" s="4">
        <f t="shared" si="135"/>
        <v>8.9275014979029357E-2</v>
      </c>
      <c r="J141" s="3"/>
      <c r="K141" s="3"/>
      <c r="L141" s="3"/>
    </row>
    <row r="142" spans="1:12">
      <c r="A142" s="5" t="s">
        <v>17</v>
      </c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</row>
    <row r="143" spans="1:12">
      <c r="A143" t="s">
        <v>15</v>
      </c>
      <c r="B143" s="3">
        <v>311</v>
      </c>
      <c r="C143" s="3">
        <v>828</v>
      </c>
      <c r="D143" s="4">
        <f t="shared" ref="D143:D146" si="136">B143/$B$28</f>
        <v>9.9488163787587972E-2</v>
      </c>
      <c r="E143" s="4">
        <f t="shared" ref="E143:E146" si="137">C143/$C$28</f>
        <v>0.26029550455831502</v>
      </c>
      <c r="F143" s="3">
        <f t="shared" ref="F143:F146" si="138">C143-B143</f>
        <v>517</v>
      </c>
      <c r="G143" s="10">
        <f t="shared" ref="G143:G146" si="139">E143-D143</f>
        <v>0.16080734077072706</v>
      </c>
      <c r="H143" s="4">
        <f t="shared" ref="H143:H146" si="140">F143/B143</f>
        <v>1.662379421221865</v>
      </c>
      <c r="I143" s="4">
        <f t="shared" ref="I143:I146" si="141">F143/C143</f>
        <v>0.62439613526570048</v>
      </c>
      <c r="J143" s="3"/>
      <c r="K143" s="3"/>
      <c r="L143" s="3"/>
    </row>
    <row r="144" spans="1:12">
      <c r="A144" t="s">
        <v>18</v>
      </c>
      <c r="B144" s="3">
        <v>653</v>
      </c>
      <c r="C144" s="3">
        <v>800</v>
      </c>
      <c r="D144" s="4">
        <f t="shared" si="136"/>
        <v>0.20889315419065899</v>
      </c>
      <c r="E144" s="4">
        <f t="shared" si="137"/>
        <v>0.25149324111914495</v>
      </c>
      <c r="F144" s="3">
        <f t="shared" si="138"/>
        <v>147</v>
      </c>
      <c r="G144" s="10">
        <f t="shared" si="139"/>
        <v>4.2600086928485964E-2</v>
      </c>
      <c r="H144" s="4">
        <f t="shared" si="140"/>
        <v>0.22511485451761101</v>
      </c>
      <c r="I144" s="4">
        <f t="shared" si="141"/>
        <v>0.18375</v>
      </c>
      <c r="J144" s="3"/>
      <c r="K144" s="3"/>
      <c r="L144" s="3"/>
    </row>
    <row r="145" spans="1:12">
      <c r="A145" t="s">
        <v>16</v>
      </c>
      <c r="B145" s="3">
        <v>709</v>
      </c>
      <c r="C145" s="3">
        <v>624</v>
      </c>
      <c r="D145" s="4">
        <f t="shared" si="136"/>
        <v>0.22680742162507997</v>
      </c>
      <c r="E145" s="4">
        <f t="shared" si="137"/>
        <v>0.19616472807293303</v>
      </c>
      <c r="F145" s="3">
        <f t="shared" si="138"/>
        <v>-85</v>
      </c>
      <c r="G145" s="10">
        <f t="shared" si="139"/>
        <v>-3.0642693552146938E-2</v>
      </c>
      <c r="H145" s="4">
        <f t="shared" si="140"/>
        <v>-0.11988716502115655</v>
      </c>
      <c r="I145" s="4">
        <f t="shared" si="141"/>
        <v>-0.13621794871794871</v>
      </c>
      <c r="J145" s="3"/>
      <c r="K145" s="3"/>
      <c r="L145" s="3"/>
    </row>
    <row r="146" spans="1:12">
      <c r="A146" s="1" t="s">
        <v>4</v>
      </c>
      <c r="B146" s="2">
        <f>SUM(B143:B145)</f>
        <v>1673</v>
      </c>
      <c r="C146" s="2">
        <f>SUM(C143:C145)</f>
        <v>2252</v>
      </c>
      <c r="D146" s="4">
        <f t="shared" si="136"/>
        <v>0.53518873960332691</v>
      </c>
      <c r="E146" s="4">
        <f t="shared" si="137"/>
        <v>0.70795347375039297</v>
      </c>
      <c r="F146" s="3">
        <f t="shared" si="138"/>
        <v>579</v>
      </c>
      <c r="G146" s="10">
        <f t="shared" si="139"/>
        <v>0.17276473414706606</v>
      </c>
      <c r="H146" s="4">
        <f t="shared" si="140"/>
        <v>0.3460848774656306</v>
      </c>
      <c r="I146" s="4">
        <f t="shared" si="141"/>
        <v>0.25710479573712258</v>
      </c>
      <c r="J146" s="3"/>
      <c r="K146" s="3"/>
      <c r="L146" s="3"/>
    </row>
    <row r="147" spans="1:12">
      <c r="A147" s="1" t="s">
        <v>10</v>
      </c>
      <c r="B147" s="2">
        <f>B137+B141</f>
        <v>3126</v>
      </c>
      <c r="C147" s="2">
        <f>C137+C141</f>
        <v>3181</v>
      </c>
      <c r="D147" s="4"/>
    </row>
  </sheetData>
  <mergeCells count="16">
    <mergeCell ref="I3:J4"/>
    <mergeCell ref="U1:AI3"/>
    <mergeCell ref="U4:AI6"/>
    <mergeCell ref="U7:AI9"/>
    <mergeCell ref="U10:AI12"/>
    <mergeCell ref="Y33:AF35"/>
    <mergeCell ref="Q17:V20"/>
    <mergeCell ref="AD17:AI20"/>
    <mergeCell ref="Q21:AA26"/>
    <mergeCell ref="AD21:AN26"/>
    <mergeCell ref="S27:T28"/>
    <mergeCell ref="V27:W28"/>
    <mergeCell ref="Y27:Z28"/>
    <mergeCell ref="AF27:AG28"/>
    <mergeCell ref="AI27:AJ28"/>
    <mergeCell ref="AL27:AM28"/>
  </mergeCells>
  <hyperlinks>
    <hyperlink ref="S27:T28" r:id="rId1" display="LinkedIn" xr:uid="{3BD89782-167A-8740-9247-B15D0C9FF4CC}"/>
    <hyperlink ref="V27:W28" r:id="rId2" display="Instagram" xr:uid="{74E227DA-EF03-BB49-B4EC-5DBA60E63C0D}"/>
    <hyperlink ref="Y27:Z28" r:id="rId3" display="Medium" xr:uid="{584D0591-1D22-4049-8C61-CFD82F1AB972}"/>
    <hyperlink ref="AF27:AG28" r:id="rId4" display="LinkedIn" xr:uid="{95964A1F-1662-C741-A6A6-42036B4522AE}"/>
    <hyperlink ref="AI27:AJ28" r:id="rId5" display="Instagram" xr:uid="{154856F5-665E-7444-895F-9C92A274B293}"/>
    <hyperlink ref="AL27:AM28" r:id="rId6" display="Medium" xr:uid="{4F2F1C2E-FE45-3D4B-BC26-B78F699FCAC0}"/>
    <hyperlink ref="Y33:AF35" r:id="rId7" display="Jobaaj Learnings" xr:uid="{5549332D-E16A-E74E-9423-FDC50C311832}"/>
  </hyperlinks>
  <pageMargins left="0.7" right="0.7" top="0.75" bottom="0.75" header="0.3" footer="0.3"/>
  <pageSetup paperSize="9" orientation="portrait" horizontalDpi="0" verticalDpi="0"/>
  <drawing r:id="rId8"/>
  <picture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2021-04-20T16:56:58Z</dcterms:modified>
</cp:coreProperties>
</file>