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Materials" sheetId="1" r:id="rId3"/>
    <sheet state="visible" name="Fasteners" sheetId="2" r:id="rId4"/>
    <sheet state="visible" name="Stock Components" sheetId="3" r:id="rId5"/>
  </sheets>
  <definedNames/>
  <calcPr/>
</workbook>
</file>

<file path=xl/sharedStrings.xml><?xml version="1.0" encoding="utf-8"?>
<sst xmlns="http://schemas.openxmlformats.org/spreadsheetml/2006/main" count="229" uniqueCount="109">
  <si>
    <t>Note: All QTY required based on EM only</t>
  </si>
  <si>
    <t>ITEM NO.</t>
  </si>
  <si>
    <t>FASTENER</t>
  </si>
  <si>
    <t>SIZE</t>
  </si>
  <si>
    <t>ITEM NAME</t>
  </si>
  <si>
    <t>LENGTH(mm)</t>
  </si>
  <si>
    <t>QTY REQUIRED</t>
  </si>
  <si>
    <t>QTY</t>
  </si>
  <si>
    <t>MATERIAL PROVIDER</t>
  </si>
  <si>
    <t>DESCRIPTION</t>
  </si>
  <si>
    <t>PRICE(USD)</t>
  </si>
  <si>
    <t>MATERIAL TYPE</t>
  </si>
  <si>
    <t>PACKAGE SIZE</t>
  </si>
  <si>
    <t>PART NO.</t>
  </si>
  <si>
    <t>STATUS</t>
  </si>
  <si>
    <t xml:space="preserve">Helicoil </t>
  </si>
  <si>
    <t>Temperature Range (C)</t>
  </si>
  <si>
    <t>PRICE(USD) per</t>
  </si>
  <si>
    <t>PRICE(USD) TOTAL</t>
  </si>
  <si>
    <t>NOTES</t>
  </si>
  <si>
    <t>SIZE OF RAW MATERIAL</t>
  </si>
  <si>
    <t>M2.5</t>
  </si>
  <si>
    <t>SideRail Left</t>
  </si>
  <si>
    <t>The left rail, according to model</t>
  </si>
  <si>
    <t>McMaster Carr</t>
  </si>
  <si>
    <t>Antenna Deployer Switch</t>
  </si>
  <si>
    <t>Al-6061</t>
  </si>
  <si>
    <t>Cuts power to Nichrome wire once antenna deployed</t>
  </si>
  <si>
    <t>18-8 Stainless Steel</t>
  </si>
  <si>
    <t>91732A770</t>
  </si>
  <si>
    <t>Order</t>
  </si>
  <si>
    <t>Not Yet</t>
  </si>
  <si>
    <t>SideRail Right</t>
  </si>
  <si>
    <t>The right rail, according to model</t>
  </si>
  <si>
    <t>Main Link 1</t>
  </si>
  <si>
    <t>1st link connecting top network</t>
  </si>
  <si>
    <t>Main Link 2</t>
  </si>
  <si>
    <t>2nd link connecting top network</t>
  </si>
  <si>
    <t>Main Link 3</t>
  </si>
  <si>
    <t>1st link connecting bottom network</t>
  </si>
  <si>
    <t>Sockethead Screw</t>
  </si>
  <si>
    <t>Main Link 4</t>
  </si>
  <si>
    <t>Solar Panel Backing</t>
  </si>
  <si>
    <t>Structural backing for PCB</t>
  </si>
  <si>
    <t>Rods</t>
  </si>
  <si>
    <t>316-Stainless Steel</t>
  </si>
  <si>
    <t>Threaded rods used for mounting boards</t>
  </si>
  <si>
    <t>92290A062</t>
  </si>
  <si>
    <t>1m</t>
  </si>
  <si>
    <t>90024A040</t>
  </si>
  <si>
    <t>Makes all 4 rods</t>
  </si>
  <si>
    <t>Magnatorquer Holder Horizontal 1</t>
  </si>
  <si>
    <t xml:space="preserve">Torquer rod holder </t>
  </si>
  <si>
    <t>-40 - 130</t>
  </si>
  <si>
    <t>Will try to 3D print</t>
  </si>
  <si>
    <t>7658K150</t>
  </si>
  <si>
    <t>Magnatorquer Holder Horizontal 2</t>
  </si>
  <si>
    <t>Magnatorquer Holder Vertical 1</t>
  </si>
  <si>
    <t>92290A058</t>
  </si>
  <si>
    <t>M2</t>
  </si>
  <si>
    <t>Magnatorquer Holder Vertical 2</t>
  </si>
  <si>
    <t>Antenna Deployer Inner Holder</t>
  </si>
  <si>
    <t>Antenna deployer mechanism switch side</t>
  </si>
  <si>
    <t>Antenna Deployer Outer Holder</t>
  </si>
  <si>
    <t>Antenna deployer mechanism outside</t>
  </si>
  <si>
    <t>92290A017</t>
  </si>
  <si>
    <t>Not yet</t>
  </si>
  <si>
    <t>RBF Holder</t>
  </si>
  <si>
    <t>Holds RBF pin</t>
  </si>
  <si>
    <t>M3</t>
  </si>
  <si>
    <t>May have in lab</t>
  </si>
  <si>
    <t>RBF Pin</t>
  </si>
  <si>
    <t>RBF pin to discontinue battery</t>
  </si>
  <si>
    <t>RBF Switch</t>
  </si>
  <si>
    <t>Part of RBF assembly, and 3rd separation switch</t>
  </si>
  <si>
    <t>Mouser</t>
  </si>
  <si>
    <t>-40 - 120</t>
  </si>
  <si>
    <t>785- ZX40E10C01</t>
  </si>
  <si>
    <t>92290A761</t>
  </si>
  <si>
    <t>Provided by Adam</t>
  </si>
  <si>
    <t>Separation Switch</t>
  </si>
  <si>
    <t>-z direction push button switches</t>
  </si>
  <si>
    <t>-40 - 65</t>
  </si>
  <si>
    <t>7397K13</t>
  </si>
  <si>
    <t>1/4 Sized Breadboard</t>
  </si>
  <si>
    <t>Solderable mini breadboards</t>
  </si>
  <si>
    <t>Adafruit</t>
  </si>
  <si>
    <t>-</t>
  </si>
  <si>
    <t>92290A120</t>
  </si>
  <si>
    <t xml:space="preserve">Will make 17 mm length instead </t>
  </si>
  <si>
    <t>1 pack comes with 3 boards</t>
  </si>
  <si>
    <t>92290A115</t>
  </si>
  <si>
    <t>92290A109</t>
  </si>
  <si>
    <t>Screw</t>
  </si>
  <si>
    <t>M1.6</t>
  </si>
  <si>
    <t>92290A601</t>
  </si>
  <si>
    <t>Provided by Chesser</t>
  </si>
  <si>
    <t>4-40</t>
  </si>
  <si>
    <t>92185A105</t>
  </si>
  <si>
    <t>Nut</t>
  </si>
  <si>
    <t>94150A310</t>
  </si>
  <si>
    <t>94150A305</t>
  </si>
  <si>
    <t>94150A325</t>
  </si>
  <si>
    <t>M3 (reverse thread)</t>
  </si>
  <si>
    <t>93510A105</t>
  </si>
  <si>
    <t>91828A006</t>
  </si>
  <si>
    <t>Standoff</t>
  </si>
  <si>
    <t>93655A091</t>
  </si>
  <si>
    <t>93655A352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</si>
</sst>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Font="1"/>
    <xf borderId="1" fillId="0" fontId="2" numFmtId="0" xfId="0" applyAlignment="1" applyBorder="1" applyFont="1">
      <alignment/>
    </xf>
    <xf borderId="1" fillId="0" fontId="2" numFmtId="0" xfId="0" applyAlignment="1" applyBorder="1" applyFont="1">
      <alignment wrapText="1"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2" fontId="1" numFmtId="0" xfId="0" applyAlignment="1" applyBorder="1" applyFill="1" applyFont="1">
      <alignment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left"/>
    </xf>
    <xf borderId="0" fillId="3" fontId="1" numFmtId="0" xfId="0" applyAlignment="1" applyFill="1" applyFont="1">
      <alignment/>
    </xf>
    <xf borderId="0" fillId="3" fontId="1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29.0"/>
    <col customWidth="1" min="3" max="3" width="6.14"/>
    <col customWidth="1" min="4" max="4" width="34.71"/>
    <col customWidth="1" min="5" max="5" width="20.57"/>
    <col customWidth="1" min="6" max="6" width="17.57"/>
    <col customWidth="1" min="7" max="7" width="22.86"/>
    <col customWidth="1" min="8" max="8" width="10.57"/>
    <col customWidth="1" min="9" max="9" width="11.86"/>
    <col customWidth="1" min="10" max="11" width="16.29"/>
  </cols>
  <sheetData>
    <row r="1">
      <c r="A1" s="1"/>
    </row>
    <row r="3">
      <c r="A3" s="5" t="s">
        <v>1</v>
      </c>
      <c r="B3" s="5" t="s">
        <v>4</v>
      </c>
      <c r="C3" s="5" t="s">
        <v>7</v>
      </c>
      <c r="D3" s="5" t="s">
        <v>9</v>
      </c>
      <c r="E3" s="5" t="s">
        <v>8</v>
      </c>
      <c r="F3" s="5" t="s">
        <v>11</v>
      </c>
      <c r="G3" s="5" t="s">
        <v>20</v>
      </c>
      <c r="H3" s="5" t="s">
        <v>13</v>
      </c>
      <c r="I3" s="5" t="s">
        <v>10</v>
      </c>
      <c r="J3" s="5" t="s">
        <v>14</v>
      </c>
      <c r="K3" s="5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>
        <v>1.0</v>
      </c>
      <c r="B4" s="7" t="s">
        <v>22</v>
      </c>
      <c r="C4" s="7">
        <v>1.0</v>
      </c>
      <c r="D4" s="7" t="s">
        <v>23</v>
      </c>
      <c r="E4" s="7" t="s">
        <v>24</v>
      </c>
      <c r="F4" s="7" t="s">
        <v>26</v>
      </c>
      <c r="G4" s="8"/>
      <c r="H4" s="8"/>
      <c r="I4" s="8"/>
      <c r="J4" s="7" t="s">
        <v>31</v>
      </c>
      <c r="K4" s="8"/>
    </row>
    <row r="5">
      <c r="A5" s="7">
        <v>2.0</v>
      </c>
      <c r="B5" s="7" t="s">
        <v>32</v>
      </c>
      <c r="C5" s="7">
        <v>1.0</v>
      </c>
      <c r="D5" s="7" t="s">
        <v>33</v>
      </c>
      <c r="E5" s="7" t="s">
        <v>24</v>
      </c>
      <c r="F5" s="7" t="s">
        <v>26</v>
      </c>
      <c r="G5" s="8"/>
      <c r="H5" s="8"/>
      <c r="I5" s="8"/>
      <c r="J5" s="7" t="s">
        <v>31</v>
      </c>
      <c r="K5" s="8"/>
    </row>
    <row r="6">
      <c r="A6" s="7">
        <v>3.0</v>
      </c>
      <c r="B6" s="7" t="s">
        <v>34</v>
      </c>
      <c r="C6" s="7">
        <v>1.0</v>
      </c>
      <c r="D6" s="7" t="s">
        <v>35</v>
      </c>
      <c r="E6" s="7" t="s">
        <v>24</v>
      </c>
      <c r="F6" s="7" t="s">
        <v>26</v>
      </c>
      <c r="G6" s="8"/>
      <c r="H6" s="8"/>
      <c r="I6" s="8"/>
      <c r="J6" s="7" t="s">
        <v>31</v>
      </c>
      <c r="K6" s="8"/>
    </row>
    <row r="7">
      <c r="A7" s="7">
        <v>4.0</v>
      </c>
      <c r="B7" s="7" t="s">
        <v>36</v>
      </c>
      <c r="C7" s="7">
        <v>1.0</v>
      </c>
      <c r="D7" s="7" t="s">
        <v>37</v>
      </c>
      <c r="E7" s="7" t="s">
        <v>24</v>
      </c>
      <c r="F7" s="7" t="s">
        <v>26</v>
      </c>
      <c r="G7" s="8"/>
      <c r="H7" s="8"/>
      <c r="I7" s="8"/>
      <c r="J7" s="7" t="s">
        <v>31</v>
      </c>
      <c r="K7" s="8"/>
    </row>
    <row r="8">
      <c r="A8" s="7">
        <v>5.0</v>
      </c>
      <c r="B8" s="7" t="s">
        <v>38</v>
      </c>
      <c r="C8" s="7">
        <v>1.0</v>
      </c>
      <c r="D8" s="7" t="s">
        <v>39</v>
      </c>
      <c r="E8" s="7" t="s">
        <v>24</v>
      </c>
      <c r="F8" s="7" t="s">
        <v>26</v>
      </c>
      <c r="G8" s="8"/>
      <c r="H8" s="8"/>
      <c r="I8" s="8"/>
      <c r="J8" s="7" t="s">
        <v>31</v>
      </c>
      <c r="K8" s="8"/>
    </row>
    <row r="9">
      <c r="A9" s="7">
        <v>6.0</v>
      </c>
      <c r="B9" s="7" t="s">
        <v>41</v>
      </c>
      <c r="C9" s="7">
        <v>1.0</v>
      </c>
      <c r="D9" s="7" t="s">
        <v>37</v>
      </c>
      <c r="E9" s="7" t="s">
        <v>24</v>
      </c>
      <c r="F9" s="7" t="s">
        <v>26</v>
      </c>
      <c r="G9" s="8"/>
      <c r="H9" s="8"/>
      <c r="I9" s="8"/>
      <c r="J9" s="7" t="s">
        <v>31</v>
      </c>
      <c r="K9" s="8"/>
    </row>
    <row r="10">
      <c r="A10" s="7">
        <v>7.0</v>
      </c>
      <c r="B10" s="7" t="s">
        <v>42</v>
      </c>
      <c r="C10" s="7">
        <v>2.0</v>
      </c>
      <c r="D10" s="7" t="s">
        <v>43</v>
      </c>
      <c r="E10" s="7" t="s">
        <v>24</v>
      </c>
      <c r="F10" s="7" t="s">
        <v>26</v>
      </c>
      <c r="G10" s="8"/>
      <c r="H10" s="8"/>
      <c r="I10" s="8"/>
      <c r="J10" s="7" t="s">
        <v>31</v>
      </c>
      <c r="K10" s="8"/>
    </row>
    <row r="11">
      <c r="A11" s="7">
        <v>8.0</v>
      </c>
      <c r="B11" s="7" t="s">
        <v>44</v>
      </c>
      <c r="C11" s="7">
        <v>4.0</v>
      </c>
      <c r="D11" s="7" t="s">
        <v>46</v>
      </c>
      <c r="E11" s="7" t="s">
        <v>24</v>
      </c>
      <c r="F11" s="7" t="s">
        <v>28</v>
      </c>
      <c r="G11" s="7" t="s">
        <v>48</v>
      </c>
      <c r="H11" s="7" t="s">
        <v>49</v>
      </c>
      <c r="I11" s="7">
        <v>5.61</v>
      </c>
      <c r="J11" s="7" t="s">
        <v>31</v>
      </c>
      <c r="K11" s="7" t="s">
        <v>50</v>
      </c>
    </row>
    <row r="12">
      <c r="A12" s="7">
        <v>9.0</v>
      </c>
      <c r="B12" s="7" t="s">
        <v>51</v>
      </c>
      <c r="C12" s="7">
        <v>2.0</v>
      </c>
      <c r="D12" s="7" t="s">
        <v>52</v>
      </c>
      <c r="E12" s="8"/>
      <c r="F12" s="8"/>
      <c r="G12" s="8"/>
      <c r="H12" s="8"/>
      <c r="I12" s="8"/>
      <c r="J12" s="8"/>
      <c r="K12" s="7" t="s">
        <v>54</v>
      </c>
    </row>
    <row r="13">
      <c r="A13" s="7">
        <v>10.0</v>
      </c>
      <c r="B13" s="7" t="s">
        <v>56</v>
      </c>
      <c r="C13" s="7">
        <v>2.0</v>
      </c>
      <c r="D13" s="7" t="s">
        <v>52</v>
      </c>
      <c r="E13" s="8"/>
      <c r="F13" s="8"/>
      <c r="G13" s="8"/>
      <c r="H13" s="8"/>
      <c r="I13" s="8"/>
      <c r="J13" s="8"/>
      <c r="K13" s="7" t="s">
        <v>54</v>
      </c>
    </row>
    <row r="14">
      <c r="A14" s="7">
        <v>11.0</v>
      </c>
      <c r="B14" s="7" t="s">
        <v>57</v>
      </c>
      <c r="C14" s="7">
        <v>1.0</v>
      </c>
      <c r="D14" s="7" t="s">
        <v>52</v>
      </c>
      <c r="E14" s="8"/>
      <c r="F14" s="8"/>
      <c r="G14" s="8"/>
      <c r="H14" s="8"/>
      <c r="I14" s="8"/>
      <c r="J14" s="8"/>
      <c r="K14" s="7" t="s">
        <v>54</v>
      </c>
    </row>
    <row r="15">
      <c r="A15" s="7">
        <v>12.0</v>
      </c>
      <c r="B15" s="7" t="s">
        <v>60</v>
      </c>
      <c r="C15" s="7">
        <v>1.0</v>
      </c>
      <c r="D15" s="7" t="s">
        <v>52</v>
      </c>
      <c r="E15" s="8"/>
      <c r="F15" s="8"/>
      <c r="G15" s="8"/>
      <c r="H15" s="8"/>
      <c r="I15" s="8"/>
      <c r="J15" s="8"/>
      <c r="K15" s="7" t="s">
        <v>54</v>
      </c>
    </row>
    <row r="16">
      <c r="A16" s="7">
        <v>13.0</v>
      </c>
      <c r="B16" s="7" t="s">
        <v>61</v>
      </c>
      <c r="C16" s="7">
        <v>2.0</v>
      </c>
      <c r="D16" s="7" t="s">
        <v>62</v>
      </c>
      <c r="E16" s="8"/>
      <c r="F16" s="8"/>
      <c r="G16" s="8"/>
      <c r="H16" s="8"/>
      <c r="I16" s="8"/>
      <c r="J16" s="8"/>
      <c r="K16" s="7" t="s">
        <v>54</v>
      </c>
    </row>
    <row r="17">
      <c r="A17" s="7">
        <v>14.0</v>
      </c>
      <c r="B17" s="7" t="s">
        <v>63</v>
      </c>
      <c r="C17" s="7">
        <v>2.0</v>
      </c>
      <c r="D17" s="7" t="s">
        <v>64</v>
      </c>
      <c r="E17" s="8"/>
      <c r="F17" s="8"/>
      <c r="G17" s="8"/>
      <c r="H17" s="8"/>
      <c r="I17" s="8"/>
      <c r="J17" s="8"/>
      <c r="K17" s="7" t="s">
        <v>54</v>
      </c>
    </row>
    <row r="18">
      <c r="A18" s="7">
        <v>15.0</v>
      </c>
      <c r="B18" s="7" t="s">
        <v>67</v>
      </c>
      <c r="C18" s="7">
        <v>1.0</v>
      </c>
      <c r="D18" s="7" t="s">
        <v>68</v>
      </c>
      <c r="E18" s="7" t="s">
        <v>24</v>
      </c>
      <c r="F18" s="8"/>
      <c r="G18" s="8"/>
      <c r="H18" s="8"/>
      <c r="I18" s="8"/>
      <c r="J18" s="7" t="s">
        <v>66</v>
      </c>
      <c r="K18" s="8"/>
    </row>
    <row r="19">
      <c r="A19" s="7">
        <v>16.0</v>
      </c>
      <c r="B19" s="7" t="s">
        <v>71</v>
      </c>
      <c r="C19" s="7">
        <v>1.0</v>
      </c>
      <c r="D19" s="7" t="s">
        <v>72</v>
      </c>
      <c r="E19" s="7" t="s">
        <v>24</v>
      </c>
      <c r="F19" s="8"/>
      <c r="G19" s="8"/>
      <c r="H19" s="8"/>
      <c r="I19" s="8"/>
      <c r="J19" s="7" t="s">
        <v>66</v>
      </c>
      <c r="K1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8.0"/>
    <col customWidth="1" min="4" max="4" width="15.14"/>
    <col customWidth="1" min="5" max="5" width="20.86"/>
    <col customWidth="1" min="6" max="6" width="11.86"/>
    <col customWidth="1" min="7" max="7" width="17.57"/>
    <col customWidth="1" min="8" max="8" width="15.0"/>
    <col customWidth="1" min="10" max="10" width="18.29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 t="s">
        <v>3</v>
      </c>
      <c r="C3" s="5" t="s">
        <v>5</v>
      </c>
      <c r="D3" s="5" t="s">
        <v>6</v>
      </c>
      <c r="E3" s="5" t="s">
        <v>8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15</v>
      </c>
      <c r="B4" s="7" t="s">
        <v>21</v>
      </c>
      <c r="C4" s="7">
        <v>5.0</v>
      </c>
      <c r="D4" s="7">
        <f>24*2</f>
        <v>48</v>
      </c>
      <c r="E4" s="7" t="s">
        <v>24</v>
      </c>
      <c r="F4" s="7">
        <v>6.15</v>
      </c>
      <c r="G4" s="7" t="s">
        <v>28</v>
      </c>
      <c r="H4" s="7">
        <v>10.0</v>
      </c>
      <c r="I4" s="7" t="s">
        <v>29</v>
      </c>
      <c r="J4" s="9" t="s">
        <v>30</v>
      </c>
    </row>
    <row r="5">
      <c r="A5" s="7" t="s">
        <v>40</v>
      </c>
      <c r="B5" s="7" t="s">
        <v>21</v>
      </c>
      <c r="C5" s="7">
        <v>12.0</v>
      </c>
      <c r="D5" s="8">
        <f>24</f>
        <v>24</v>
      </c>
      <c r="E5" s="7" t="s">
        <v>24</v>
      </c>
      <c r="F5" s="7">
        <v>3.03</v>
      </c>
      <c r="G5" s="7" t="s">
        <v>45</v>
      </c>
      <c r="H5" s="7">
        <v>25.0</v>
      </c>
      <c r="I5" s="7" t="s">
        <v>47</v>
      </c>
      <c r="J5" s="7" t="s">
        <v>30</v>
      </c>
    </row>
    <row r="6">
      <c r="A6" s="7" t="s">
        <v>40</v>
      </c>
      <c r="B6" s="7" t="s">
        <v>21</v>
      </c>
      <c r="C6" s="7">
        <v>8.0</v>
      </c>
      <c r="D6" s="8">
        <f>8</f>
        <v>8</v>
      </c>
      <c r="E6" s="7" t="s">
        <v>24</v>
      </c>
      <c r="F6" s="7">
        <v>2.61</v>
      </c>
      <c r="G6" s="7" t="s">
        <v>45</v>
      </c>
      <c r="H6" s="7">
        <v>25.0</v>
      </c>
      <c r="I6" s="7" t="s">
        <v>58</v>
      </c>
      <c r="J6" s="7" t="s">
        <v>30</v>
      </c>
    </row>
    <row r="7">
      <c r="A7" s="7" t="s">
        <v>40</v>
      </c>
      <c r="B7" s="7" t="s">
        <v>59</v>
      </c>
      <c r="C7" s="7">
        <v>10.0</v>
      </c>
      <c r="D7" s="7">
        <f>4</f>
        <v>4</v>
      </c>
      <c r="E7" s="7" t="s">
        <v>24</v>
      </c>
      <c r="F7" s="7">
        <v>4.66</v>
      </c>
      <c r="G7" s="7" t="s">
        <v>45</v>
      </c>
      <c r="H7" s="7">
        <v>50.0</v>
      </c>
      <c r="I7" s="7" t="s">
        <v>65</v>
      </c>
      <c r="J7" s="7" t="s">
        <v>66</v>
      </c>
    </row>
    <row r="8">
      <c r="A8" s="7" t="s">
        <v>40</v>
      </c>
      <c r="B8" s="7" t="s">
        <v>69</v>
      </c>
      <c r="C8" s="7">
        <v>18.0</v>
      </c>
      <c r="D8" s="7">
        <f>2</f>
        <v>2</v>
      </c>
      <c r="E8" s="7" t="s">
        <v>24</v>
      </c>
      <c r="F8" s="7">
        <v>10.4</v>
      </c>
      <c r="G8" s="7" t="s">
        <v>45</v>
      </c>
      <c r="H8" s="7">
        <v>50.0</v>
      </c>
      <c r="I8" s="7" t="s">
        <v>78</v>
      </c>
      <c r="J8" s="7" t="s">
        <v>79</v>
      </c>
    </row>
    <row r="9">
      <c r="A9" s="7" t="s">
        <v>40</v>
      </c>
      <c r="B9" s="7" t="s">
        <v>69</v>
      </c>
      <c r="C9" s="7">
        <v>16.0</v>
      </c>
      <c r="D9" s="7">
        <f>4</f>
        <v>4</v>
      </c>
      <c r="E9" s="7" t="s">
        <v>24</v>
      </c>
      <c r="F9" s="7">
        <v>10.2</v>
      </c>
      <c r="G9" s="7" t="s">
        <v>45</v>
      </c>
      <c r="H9" s="7">
        <v>50.0</v>
      </c>
      <c r="I9" s="7" t="s">
        <v>88</v>
      </c>
      <c r="J9" s="7" t="s">
        <v>79</v>
      </c>
      <c r="K9" s="12" t="s">
        <v>89</v>
      </c>
      <c r="L9" s="13"/>
    </row>
    <row r="10">
      <c r="A10" s="7" t="s">
        <v>40</v>
      </c>
      <c r="B10" s="7" t="s">
        <v>69</v>
      </c>
      <c r="C10" s="7">
        <v>10.0</v>
      </c>
      <c r="D10" s="7">
        <f>8</f>
        <v>8</v>
      </c>
      <c r="E10" s="7" t="s">
        <v>24</v>
      </c>
      <c r="F10" s="7">
        <v>9.99</v>
      </c>
      <c r="G10" s="7" t="s">
        <v>45</v>
      </c>
      <c r="H10" s="7">
        <v>50.0</v>
      </c>
      <c r="I10" s="7" t="s">
        <v>91</v>
      </c>
      <c r="J10" s="7" t="s">
        <v>79</v>
      </c>
    </row>
    <row r="11">
      <c r="A11" s="7" t="s">
        <v>40</v>
      </c>
      <c r="B11" s="7" t="s">
        <v>69</v>
      </c>
      <c r="C11" s="7">
        <v>3.0</v>
      </c>
      <c r="D11" s="7">
        <f>2</f>
        <v>2</v>
      </c>
      <c r="E11" s="7" t="s">
        <v>24</v>
      </c>
      <c r="F11" s="7">
        <v>7.2</v>
      </c>
      <c r="G11" s="7" t="s">
        <v>45</v>
      </c>
      <c r="H11" s="7">
        <v>10.0</v>
      </c>
      <c r="I11" s="7" t="s">
        <v>92</v>
      </c>
      <c r="J11" s="7" t="s">
        <v>79</v>
      </c>
    </row>
    <row r="12">
      <c r="A12" s="7" t="s">
        <v>93</v>
      </c>
      <c r="B12" s="7" t="s">
        <v>94</v>
      </c>
      <c r="C12" s="7">
        <v>10.0</v>
      </c>
      <c r="D12" s="8">
        <f>14</f>
        <v>14</v>
      </c>
      <c r="E12" s="7" t="s">
        <v>24</v>
      </c>
      <c r="F12" s="7">
        <v>8.12</v>
      </c>
      <c r="G12" s="7" t="s">
        <v>45</v>
      </c>
      <c r="H12" s="7">
        <v>25.0</v>
      </c>
      <c r="I12" s="7" t="s">
        <v>95</v>
      </c>
      <c r="J12" s="7" t="s">
        <v>96</v>
      </c>
    </row>
    <row r="13">
      <c r="A13" s="7" t="s">
        <v>93</v>
      </c>
      <c r="B13" s="7" t="s">
        <v>97</v>
      </c>
      <c r="C13" s="7">
        <v>6.0</v>
      </c>
      <c r="D13" s="7">
        <v>9.0</v>
      </c>
      <c r="E13" s="7" t="s">
        <v>24</v>
      </c>
      <c r="F13" s="7">
        <v>8.39</v>
      </c>
      <c r="G13" s="7" t="s">
        <v>45</v>
      </c>
      <c r="H13" s="7">
        <v>25.0</v>
      </c>
      <c r="I13" s="7" t="s">
        <v>98</v>
      </c>
      <c r="J13" s="7" t="s">
        <v>66</v>
      </c>
    </row>
    <row r="14">
      <c r="A14" s="7" t="s">
        <v>99</v>
      </c>
      <c r="B14" s="7" t="s">
        <v>21</v>
      </c>
      <c r="C14" s="7">
        <v>2.0</v>
      </c>
      <c r="D14" s="8">
        <f>8</f>
        <v>8</v>
      </c>
      <c r="E14" s="7" t="s">
        <v>24</v>
      </c>
      <c r="F14" s="7">
        <v>3.69</v>
      </c>
      <c r="G14" s="7" t="s">
        <v>45</v>
      </c>
      <c r="H14" s="7">
        <v>50.0</v>
      </c>
      <c r="I14" s="7" t="s">
        <v>100</v>
      </c>
      <c r="J14" s="7" t="s">
        <v>30</v>
      </c>
    </row>
    <row r="15">
      <c r="A15" s="7" t="s">
        <v>99</v>
      </c>
      <c r="B15" s="7" t="s">
        <v>59</v>
      </c>
      <c r="C15" s="7">
        <v>1.6</v>
      </c>
      <c r="D15" s="8">
        <f>4</f>
        <v>4</v>
      </c>
      <c r="E15" s="7" t="s">
        <v>24</v>
      </c>
      <c r="F15" s="7">
        <v>2.66</v>
      </c>
      <c r="G15" s="7" t="s">
        <v>45</v>
      </c>
      <c r="H15" s="7">
        <v>50.0</v>
      </c>
      <c r="I15" s="7" t="s">
        <v>101</v>
      </c>
      <c r="J15" s="7" t="s">
        <v>66</v>
      </c>
    </row>
    <row r="16">
      <c r="A16" s="7" t="s">
        <v>99</v>
      </c>
      <c r="B16" s="7" t="s">
        <v>69</v>
      </c>
      <c r="C16" s="7">
        <v>2.4</v>
      </c>
      <c r="D16" s="8">
        <f>37</f>
        <v>37</v>
      </c>
      <c r="E16" s="7" t="s">
        <v>24</v>
      </c>
      <c r="F16" s="7">
        <v>3.08</v>
      </c>
      <c r="G16" s="7" t="s">
        <v>45</v>
      </c>
      <c r="H16" s="7">
        <v>50.0</v>
      </c>
      <c r="I16" s="7" t="s">
        <v>102</v>
      </c>
      <c r="J16" s="7" t="s">
        <v>30</v>
      </c>
    </row>
    <row r="17">
      <c r="A17" s="7" t="s">
        <v>99</v>
      </c>
      <c r="B17" s="7" t="s">
        <v>103</v>
      </c>
      <c r="C17" s="7">
        <v>2.4</v>
      </c>
      <c r="D17" s="8">
        <f>21</f>
        <v>21</v>
      </c>
      <c r="E17" s="7" t="s">
        <v>24</v>
      </c>
      <c r="F17" s="7">
        <v>8.23</v>
      </c>
      <c r="G17" s="7" t="s">
        <v>45</v>
      </c>
      <c r="H17" s="7">
        <v>10.0</v>
      </c>
      <c r="I17" s="7" t="s">
        <v>104</v>
      </c>
      <c r="J17" s="7" t="s">
        <v>66</v>
      </c>
    </row>
    <row r="18">
      <c r="A18" s="7" t="s">
        <v>99</v>
      </c>
      <c r="B18" s="7" t="s">
        <v>94</v>
      </c>
      <c r="C18" s="7">
        <v>1.3</v>
      </c>
      <c r="D18" s="8">
        <f>14</f>
        <v>14</v>
      </c>
      <c r="E18" s="7" t="s">
        <v>24</v>
      </c>
      <c r="F18" s="7">
        <v>9.19</v>
      </c>
      <c r="G18" s="7" t="s">
        <v>28</v>
      </c>
      <c r="H18" s="7">
        <v>25.0</v>
      </c>
      <c r="I18" s="7" t="s">
        <v>105</v>
      </c>
      <c r="J18" s="7" t="s">
        <v>30</v>
      </c>
    </row>
    <row r="19">
      <c r="A19" s="7" t="s">
        <v>106</v>
      </c>
      <c r="B19" s="7" t="s">
        <v>69</v>
      </c>
      <c r="C19" s="7">
        <v>5.0</v>
      </c>
      <c r="D19" s="8">
        <f>2</f>
        <v>2</v>
      </c>
      <c r="E19" s="7" t="s">
        <v>24</v>
      </c>
      <c r="F19" s="7">
        <v>2.74</v>
      </c>
      <c r="G19" s="7" t="s">
        <v>28</v>
      </c>
      <c r="H19" s="7">
        <v>1.0</v>
      </c>
      <c r="I19" s="7" t="s">
        <v>107</v>
      </c>
      <c r="J19" s="7" t="s">
        <v>30</v>
      </c>
    </row>
    <row r="20">
      <c r="A20" s="7" t="s">
        <v>106</v>
      </c>
      <c r="B20" s="7" t="s">
        <v>69</v>
      </c>
      <c r="C20" s="7">
        <v>14.0</v>
      </c>
      <c r="D20" s="7">
        <v>4.0</v>
      </c>
      <c r="E20" s="7" t="s">
        <v>24</v>
      </c>
      <c r="F20" s="7">
        <v>2.9</v>
      </c>
      <c r="G20" s="7" t="s">
        <v>28</v>
      </c>
      <c r="H20" s="7">
        <v>1.0</v>
      </c>
      <c r="I20" s="7" t="s">
        <v>108</v>
      </c>
      <c r="J20" s="7" t="s">
        <v>66</v>
      </c>
    </row>
    <row r="24">
      <c r="A24" s="1"/>
    </row>
    <row r="34">
      <c r="F34" s="1"/>
    </row>
  </sheetData>
  <conditionalFormatting sqref="J1:J1010">
    <cfRule type="cellIs" dxfId="0" priority="1" operator="equal">
      <formula>"Order"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86"/>
    <col customWidth="1" min="4" max="5" width="20.86"/>
    <col customWidth="1" min="6" max="6" width="23.29"/>
    <col customWidth="1" min="7" max="7" width="16.43"/>
    <col customWidth="1" min="8" max="8" width="15.29"/>
    <col customWidth="1" min="9" max="9" width="18.57"/>
    <col customWidth="1" min="11" max="11" width="24.0"/>
  </cols>
  <sheetData>
    <row r="1">
      <c r="D1" s="2"/>
    </row>
    <row r="2">
      <c r="D2" s="2"/>
    </row>
    <row r="3">
      <c r="A3" s="5" t="s">
        <v>1</v>
      </c>
      <c r="B3" s="5" t="s">
        <v>4</v>
      </c>
      <c r="C3" s="5" t="s">
        <v>7</v>
      </c>
      <c r="D3" s="6" t="s">
        <v>9</v>
      </c>
      <c r="E3" s="5" t="s">
        <v>8</v>
      </c>
      <c r="F3" s="5" t="s">
        <v>16</v>
      </c>
      <c r="G3" s="5" t="s">
        <v>13</v>
      </c>
      <c r="H3" s="5" t="s">
        <v>17</v>
      </c>
      <c r="I3" s="5" t="s">
        <v>18</v>
      </c>
      <c r="J3" s="5" t="s">
        <v>14</v>
      </c>
      <c r="K3" s="5" t="s">
        <v>19</v>
      </c>
    </row>
    <row r="4">
      <c r="A4" s="7">
        <v>1.0</v>
      </c>
      <c r="B4" s="7" t="s">
        <v>25</v>
      </c>
      <c r="C4" s="7">
        <v>2.0</v>
      </c>
      <c r="D4" s="10" t="s">
        <v>27</v>
      </c>
      <c r="E4" s="7" t="s">
        <v>24</v>
      </c>
      <c r="F4" s="7" t="s">
        <v>53</v>
      </c>
      <c r="G4" s="7" t="s">
        <v>55</v>
      </c>
      <c r="H4" s="7">
        <v>3.27</v>
      </c>
      <c r="I4" s="7">
        <f t="shared" ref="I4:I6" si="1">H4*C4</f>
        <v>6.54</v>
      </c>
      <c r="J4" s="7" t="s">
        <v>70</v>
      </c>
      <c r="K4" s="8"/>
    </row>
    <row r="5">
      <c r="A5" s="7">
        <v>2.0</v>
      </c>
      <c r="B5" s="7" t="s">
        <v>73</v>
      </c>
      <c r="C5" s="7">
        <v>3.0</v>
      </c>
      <c r="D5" s="10" t="s">
        <v>74</v>
      </c>
      <c r="E5" s="7" t="s">
        <v>75</v>
      </c>
      <c r="F5" s="7" t="s">
        <v>76</v>
      </c>
      <c r="G5" s="7" t="s">
        <v>77</v>
      </c>
      <c r="H5" s="7">
        <v>3.49</v>
      </c>
      <c r="I5" s="7">
        <f t="shared" si="1"/>
        <v>10.47</v>
      </c>
      <c r="J5" s="7" t="s">
        <v>70</v>
      </c>
      <c r="K5" s="8"/>
    </row>
    <row r="6">
      <c r="A6" s="7">
        <v>3.0</v>
      </c>
      <c r="B6" s="7" t="s">
        <v>80</v>
      </c>
      <c r="C6" s="7">
        <v>2.0</v>
      </c>
      <c r="D6" s="10" t="s">
        <v>81</v>
      </c>
      <c r="E6" s="7" t="s">
        <v>24</v>
      </c>
      <c r="F6" s="7" t="s">
        <v>82</v>
      </c>
      <c r="G6" s="7" t="s">
        <v>83</v>
      </c>
      <c r="H6" s="7">
        <v>7.6</v>
      </c>
      <c r="I6" s="7">
        <f t="shared" si="1"/>
        <v>15.2</v>
      </c>
      <c r="J6" s="7" t="s">
        <v>31</v>
      </c>
      <c r="K6" s="8"/>
    </row>
    <row r="7">
      <c r="A7" s="7">
        <v>4.0</v>
      </c>
      <c r="B7" s="7" t="s">
        <v>84</v>
      </c>
      <c r="C7" s="7">
        <v>3.0</v>
      </c>
      <c r="D7" s="10" t="s">
        <v>85</v>
      </c>
      <c r="E7" s="7" t="s">
        <v>86</v>
      </c>
      <c r="F7" s="7" t="s">
        <v>87</v>
      </c>
      <c r="G7" s="11">
        <v>589.0</v>
      </c>
      <c r="H7" s="7">
        <v>8.5</v>
      </c>
      <c r="I7" s="7">
        <v>8.5</v>
      </c>
      <c r="J7" s="7" t="s">
        <v>30</v>
      </c>
      <c r="K7" s="7" t="s">
        <v>90</v>
      </c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1"/>
</worksheet>
</file>