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02_01_Load With sorting" sheetId="11" r:id="rId1"/>
    <sheet name="S02_02_Map_Correct" sheetId="13" r:id="rId2"/>
    <sheet name="S02_03_Map_Wrong" sheetId="14" r:id="rId3"/>
    <sheet name="S02_04_Import Theme" sheetId="15" r:id="rId4"/>
  </sheets>
  <externalReferences>
    <externalReference r:id="rId5"/>
  </externalReferences>
  <definedNames>
    <definedName name="_xlnm._FilterDatabase" localSheetId="3" hidden="1">'S02_04_Import Theme'!$A$1:$G$125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5" l="1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L35" i="14" l="1"/>
  <c r="J35" i="14"/>
  <c r="I35" i="14"/>
  <c r="G35" i="14"/>
  <c r="F35" i="14"/>
  <c r="E35" i="14"/>
  <c r="D35" i="14"/>
  <c r="C35" i="14"/>
  <c r="M34" i="14"/>
  <c r="N34" i="14" s="1"/>
  <c r="H34" i="14"/>
  <c r="M33" i="14"/>
  <c r="N33" i="14" s="1"/>
  <c r="H33" i="14"/>
  <c r="N32" i="14"/>
  <c r="M32" i="14"/>
  <c r="H32" i="14"/>
  <c r="M31" i="14"/>
  <c r="N31" i="14" s="1"/>
  <c r="H31" i="14"/>
  <c r="M30" i="14"/>
  <c r="N30" i="14" s="1"/>
  <c r="H30" i="14"/>
  <c r="N29" i="14"/>
  <c r="M29" i="14"/>
  <c r="H29" i="14"/>
  <c r="M28" i="14"/>
  <c r="N28" i="14" s="1"/>
  <c r="H28" i="14"/>
  <c r="M27" i="14"/>
  <c r="N27" i="14" s="1"/>
  <c r="H27" i="14"/>
  <c r="M26" i="14"/>
  <c r="N26" i="14" s="1"/>
  <c r="H26" i="14"/>
  <c r="N25" i="14"/>
  <c r="M25" i="14"/>
  <c r="H25" i="14"/>
  <c r="M24" i="14"/>
  <c r="N24" i="14" s="1"/>
  <c r="H24" i="14"/>
  <c r="M23" i="14"/>
  <c r="N23" i="14" s="1"/>
  <c r="H23" i="14"/>
  <c r="M22" i="14"/>
  <c r="N22" i="14" s="1"/>
  <c r="H22" i="14"/>
  <c r="M21" i="14"/>
  <c r="N21" i="14" s="1"/>
  <c r="H21" i="14"/>
  <c r="M20" i="14"/>
  <c r="N20" i="14" s="1"/>
  <c r="H20" i="14"/>
  <c r="M19" i="14"/>
  <c r="N19" i="14" s="1"/>
  <c r="H19" i="14"/>
  <c r="M18" i="14"/>
  <c r="N18" i="14" s="1"/>
  <c r="H18" i="14"/>
  <c r="M17" i="14"/>
  <c r="N17" i="14" s="1"/>
  <c r="H17" i="14"/>
  <c r="M16" i="14"/>
  <c r="N16" i="14" s="1"/>
  <c r="H16" i="14"/>
  <c r="M15" i="14"/>
  <c r="N15" i="14" s="1"/>
  <c r="H15" i="14"/>
  <c r="M14" i="14"/>
  <c r="N14" i="14" s="1"/>
  <c r="H14" i="14"/>
  <c r="M13" i="14"/>
  <c r="N13" i="14" s="1"/>
  <c r="H13" i="14"/>
  <c r="M12" i="14"/>
  <c r="N12" i="14" s="1"/>
  <c r="H12" i="14"/>
  <c r="M11" i="14"/>
  <c r="N11" i="14" s="1"/>
  <c r="H11" i="14"/>
  <c r="M10" i="14"/>
  <c r="N10" i="14" s="1"/>
  <c r="H10" i="14"/>
  <c r="N9" i="14"/>
  <c r="M9" i="14"/>
  <c r="H9" i="14"/>
  <c r="M8" i="14"/>
  <c r="N8" i="14" s="1"/>
  <c r="H8" i="14"/>
  <c r="M7" i="14"/>
  <c r="N7" i="14" s="1"/>
  <c r="H7" i="14"/>
  <c r="M6" i="14"/>
  <c r="N6" i="14" s="1"/>
  <c r="H6" i="14"/>
  <c r="M5" i="14"/>
  <c r="N5" i="14" s="1"/>
  <c r="H5" i="14"/>
  <c r="N4" i="14"/>
  <c r="M4" i="14"/>
  <c r="H4" i="14"/>
  <c r="G123" i="13"/>
  <c r="G119" i="13"/>
  <c r="G115" i="13"/>
  <c r="G111" i="13"/>
  <c r="G107" i="13"/>
  <c r="G103" i="13"/>
  <c r="G99" i="13"/>
  <c r="G95" i="13"/>
  <c r="G91" i="13"/>
  <c r="G87" i="13"/>
  <c r="G83" i="13"/>
  <c r="G79" i="13"/>
  <c r="G75" i="13"/>
  <c r="G71" i="13"/>
  <c r="G67" i="13"/>
  <c r="G63" i="13"/>
  <c r="G59" i="13"/>
  <c r="G55" i="13"/>
  <c r="G51" i="13"/>
  <c r="G47" i="13"/>
  <c r="G43" i="13"/>
  <c r="G39" i="13"/>
  <c r="G35" i="13"/>
  <c r="G31" i="13"/>
  <c r="G27" i="13"/>
  <c r="G23" i="13"/>
  <c r="G19" i="13"/>
  <c r="G15" i="13"/>
  <c r="G11" i="13"/>
  <c r="G7" i="13"/>
  <c r="G3" i="13"/>
  <c r="H35" i="14" l="1"/>
  <c r="M35" i="14"/>
  <c r="N35" i="14" s="1"/>
</calcChain>
</file>

<file path=xl/sharedStrings.xml><?xml version="1.0" encoding="utf-8"?>
<sst xmlns="http://schemas.openxmlformats.org/spreadsheetml/2006/main" count="1097" uniqueCount="59">
  <si>
    <t>تیر 1400</t>
  </si>
  <si>
    <t>تعداد تراکنش</t>
  </si>
  <si>
    <t>فروردین</t>
  </si>
  <si>
    <t>تاریخ / ماه</t>
  </si>
  <si>
    <t xml:space="preserve">اردیبهشت </t>
  </si>
  <si>
    <t xml:space="preserve">خرداد </t>
  </si>
  <si>
    <t xml:space="preserve">تیر </t>
  </si>
  <si>
    <t xml:space="preserve">مرداد </t>
  </si>
  <si>
    <t xml:space="preserve">استان </t>
  </si>
  <si>
    <t>Grade</t>
  </si>
  <si>
    <t>مرداد 1400</t>
  </si>
  <si>
    <t>شرکت</t>
  </si>
  <si>
    <t>شاپرک</t>
  </si>
  <si>
    <t>منصوبه</t>
  </si>
  <si>
    <t>تراکنش</t>
  </si>
  <si>
    <t xml:space="preserve">  سرانه </t>
  </si>
  <si>
    <t>منصوبه شاپرک</t>
  </si>
  <si>
    <t>تراکنش بانک مرکزی</t>
  </si>
  <si>
    <t xml:space="preserve">سرانه </t>
  </si>
  <si>
    <t>اردبيل</t>
  </si>
  <si>
    <t>C</t>
  </si>
  <si>
    <t>اصفهان</t>
  </si>
  <si>
    <t>A</t>
  </si>
  <si>
    <t>البرز</t>
  </si>
  <si>
    <t>ايلام</t>
  </si>
  <si>
    <t>آذربايجان شرقي</t>
  </si>
  <si>
    <t>آذربايجان غربي</t>
  </si>
  <si>
    <t>B</t>
  </si>
  <si>
    <t>بوشهر</t>
  </si>
  <si>
    <t>تهران</t>
  </si>
  <si>
    <t>چهار محال و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</si>
  <si>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</si>
  <si>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</si>
  <si>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</si>
  <si>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</si>
  <si>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</si>
  <si>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</si>
  <si>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</si>
  <si>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 xml:space="preserve"> B</t>
  </si>
  <si>
    <t>فارس</t>
  </si>
  <si>
    <t>قزوين</t>
  </si>
  <si>
    <t>قم</t>
  </si>
  <si>
    <t>کردستان</t>
  </si>
  <si>
    <t>کرمان</t>
  </si>
  <si>
    <t>کرمانشاه</t>
  </si>
  <si>
    <t>کهگیلویه و بویر 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</si>
  <si>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</si>
  <si>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</si>
  <si>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</si>
  <si>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</si>
  <si>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</si>
  <si>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</si>
  <si>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</si>
  <si>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</si>
  <si>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>سرانه کل</t>
  </si>
  <si>
    <t>گروه</t>
  </si>
  <si>
    <t>ماه</t>
  </si>
  <si>
    <t>سازمان</t>
  </si>
  <si>
    <t>ترتیب ماه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</si>
</sst>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-_ر_ي_ا_ل_ ;_ * #,##0.00\-_ر_ي_ا_ل_ ;_ * &quot;-&quot;??_-_ر_ي_ا_ل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sz val="20"/>
      <color theme="1"/>
      <name val="B Titr"/>
      <charset val="178"/>
    </font>
    <font>
      <sz val="14"/>
      <color theme="1"/>
      <name val="B Titr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29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37" fontId="2" fillId="0" borderId="1" xfId="1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37" fontId="7" fillId="0" borderId="1" xfId="1" applyNumberFormat="1" applyFont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7" fillId="2" borderId="4" xfId="3" applyFont="1" applyFill="1" applyBorder="1" applyAlignment="1">
      <alignment vertical="center" wrapText="1"/>
    </xf>
    <xf numFmtId="0" fontId="7" fillId="2" borderId="6" xfId="3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9">
          <cell r="A9" t="str">
            <v>تهران</v>
          </cell>
          <cell r="B9">
            <v>549382862</v>
          </cell>
        </row>
        <row r="10">
          <cell r="A10" t="str">
            <v>آذربايجان شرقي</v>
          </cell>
          <cell r="B10">
            <v>122520754</v>
          </cell>
        </row>
        <row r="11">
          <cell r="A11" t="str">
            <v>آذربايجان غربي</v>
          </cell>
          <cell r="B11">
            <v>103036338</v>
          </cell>
        </row>
        <row r="12">
          <cell r="A12" t="str">
            <v>اردبيل</v>
          </cell>
          <cell r="B12">
            <v>43115956</v>
          </cell>
        </row>
        <row r="13">
          <cell r="A13" t="str">
            <v>اصفهان</v>
          </cell>
          <cell r="B13">
            <v>188892936</v>
          </cell>
        </row>
        <row r="14">
          <cell r="A14" t="str">
            <v>البرز</v>
          </cell>
          <cell r="B14">
            <v>110742932</v>
          </cell>
        </row>
        <row r="15">
          <cell r="A15" t="str">
            <v>ايلام</v>
          </cell>
          <cell r="B15">
            <v>20556313</v>
          </cell>
        </row>
        <row r="16">
          <cell r="A16" t="str">
            <v>بوشهر</v>
          </cell>
          <cell r="B16">
            <v>41021372</v>
          </cell>
        </row>
        <row r="17">
          <cell r="A17" t="str">
            <v>چهار محال و بختياري</v>
          </cell>
          <cell r="B17">
            <v>31832645</v>
          </cell>
        </row>
        <row r="18">
          <cell r="A18" t="str">
            <v>خراسان جنوبي</v>
          </cell>
          <cell r="B18">
            <v>22379435</v>
          </cell>
        </row>
        <row r="19">
          <cell r="A19" t="str">
            <v>خراسان رضوي</v>
          </cell>
          <cell r="B19">
            <v>231755565</v>
          </cell>
        </row>
        <row r="20">
          <cell r="A20" t="str">
            <v>خراسان شمالي</v>
          </cell>
          <cell r="B20">
            <v>26801966</v>
          </cell>
        </row>
        <row r="21">
          <cell r="A21" t="str">
            <v>خوزستان</v>
          </cell>
          <cell r="B21">
            <v>166926776</v>
          </cell>
        </row>
        <row r="22">
          <cell r="A22" t="str">
            <v>زنجان</v>
          </cell>
          <cell r="B22">
            <v>33660547</v>
          </cell>
        </row>
        <row r="23">
          <cell r="A23" t="str">
            <v>سمنان</v>
          </cell>
          <cell r="B23">
            <v>24196268</v>
          </cell>
        </row>
        <row r="24">
          <cell r="A24" t="str">
            <v>سيستان و بلوچستان</v>
          </cell>
          <cell r="B24">
            <v>74310389</v>
          </cell>
        </row>
        <row r="25">
          <cell r="A25" t="str">
            <v>فارس</v>
          </cell>
          <cell r="B25">
            <v>195939924</v>
          </cell>
        </row>
        <row r="26">
          <cell r="A26" t="str">
            <v>قزوين</v>
          </cell>
          <cell r="B26">
            <v>45411079</v>
          </cell>
        </row>
        <row r="27">
          <cell r="A27" t="str">
            <v>قم</v>
          </cell>
          <cell r="B27">
            <v>45216991</v>
          </cell>
        </row>
        <row r="28">
          <cell r="A28" t="str">
            <v>کردستان</v>
          </cell>
          <cell r="B28">
            <v>52869449</v>
          </cell>
        </row>
        <row r="29">
          <cell r="A29" t="str">
            <v>کرمان</v>
          </cell>
          <cell r="B29">
            <v>106588003</v>
          </cell>
        </row>
        <row r="30">
          <cell r="A30" t="str">
            <v>کرمانشاه</v>
          </cell>
          <cell r="B30">
            <v>60612688</v>
          </cell>
        </row>
        <row r="31">
          <cell r="A31" t="str">
            <v>کهگیلویه و بویر احمد</v>
          </cell>
          <cell r="B31">
            <v>26485806</v>
          </cell>
        </row>
        <row r="32">
          <cell r="A32" t="str">
            <v>گلستان</v>
          </cell>
          <cell r="B32">
            <v>54154733</v>
          </cell>
        </row>
        <row r="33">
          <cell r="A33" t="str">
            <v>گيلان</v>
          </cell>
          <cell r="B33">
            <v>84739074</v>
          </cell>
        </row>
        <row r="34">
          <cell r="A34" t="str">
            <v>لرستان</v>
          </cell>
          <cell r="B34">
            <v>52463667</v>
          </cell>
        </row>
        <row r="35">
          <cell r="A35" t="str">
            <v>مازندران</v>
          </cell>
          <cell r="B35">
            <v>119633039</v>
          </cell>
        </row>
        <row r="36">
          <cell r="A36" t="str">
            <v>مرکزي</v>
          </cell>
          <cell r="B36">
            <v>48225394</v>
          </cell>
        </row>
        <row r="37">
          <cell r="A37" t="str">
            <v>هرمزگان</v>
          </cell>
          <cell r="B37">
            <v>67602302</v>
          </cell>
        </row>
        <row r="38">
          <cell r="A38" t="str">
            <v>همدان</v>
          </cell>
          <cell r="B38">
            <v>55767063</v>
          </cell>
        </row>
        <row r="39">
          <cell r="A39" t="str">
            <v>يزد</v>
          </cell>
          <cell r="B39">
            <v>43727314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N12" sqref="N12"/>
    </sheetView>
  </sheetViews>
  <sheetFormatPr defaultRowHeight="15" x14ac:dyDescent="0.25"/>
  <cols>
    <col min="1" max="1" width="19.42578125" customWidth="1"/>
    <col min="2" max="2" width="11.85546875" customWidth="1"/>
  </cols>
  <sheetData>
    <row r="1" spans="1:3" x14ac:dyDescent="0.25">
      <c r="A1" s="1" t="s">
        <v>3</v>
      </c>
      <c r="B1" s="1" t="s">
        <v>1</v>
      </c>
      <c r="C1" t="s">
        <v>58</v>
      </c>
    </row>
    <row r="2" spans="1:3" x14ac:dyDescent="0.25">
      <c r="A2" s="2" t="s">
        <v>2</v>
      </c>
      <c r="B2" s="1">
        <v>233619555</v>
      </c>
      <c r="C2">
        <v>1</v>
      </c>
    </row>
    <row r="3" spans="1:3" x14ac:dyDescent="0.25">
      <c r="A3" s="2" t="s">
        <v>4</v>
      </c>
      <c r="B3" s="1">
        <v>252804234</v>
      </c>
      <c r="C3">
        <v>2</v>
      </c>
    </row>
    <row r="4" spans="1:3" x14ac:dyDescent="0.25">
      <c r="A4" s="2" t="s">
        <v>5</v>
      </c>
      <c r="B4" s="1">
        <v>274438554</v>
      </c>
      <c r="C4">
        <v>3</v>
      </c>
    </row>
    <row r="5" spans="1:3" x14ac:dyDescent="0.25">
      <c r="A5" s="2" t="s">
        <v>6</v>
      </c>
      <c r="B5" s="1">
        <v>277735637</v>
      </c>
      <c r="C5">
        <v>4</v>
      </c>
    </row>
    <row r="6" spans="1:3" x14ac:dyDescent="0.25">
      <c r="A6" s="2" t="s">
        <v>7</v>
      </c>
      <c r="B6" s="1">
        <v>253590042</v>
      </c>
      <c r="C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workbookViewId="0"/>
  </sheetViews>
  <sheetFormatPr defaultRowHeight="15" x14ac:dyDescent="0.25"/>
  <cols>
    <col min="1" max="1" width="17.42578125" customWidth="1"/>
    <col min="6" max="6" width="16.85546875" bestFit="1" customWidth="1"/>
    <col min="9" max="9" width="17.85546875" bestFit="1" customWidth="1"/>
    <col min="11" max="11" width="14.85546875" bestFit="1" customWidth="1"/>
    <col min="12" max="12" width="19.140625" bestFit="1" customWidth="1"/>
  </cols>
  <sheetData>
    <row r="1" spans="1:7" ht="22.5" x14ac:dyDescent="0.25">
      <c r="A1" s="13" t="s">
        <v>8</v>
      </c>
      <c r="B1" s="12" t="s">
        <v>55</v>
      </c>
      <c r="C1" s="12" t="s">
        <v>56</v>
      </c>
      <c r="D1" s="12" t="s">
        <v>57</v>
      </c>
      <c r="E1" s="3" t="s">
        <v>13</v>
      </c>
      <c r="F1" s="3" t="s">
        <v>14</v>
      </c>
      <c r="G1" s="3" t="s">
        <v>15</v>
      </c>
    </row>
    <row r="2" spans="1:7" ht="19.5" x14ac:dyDescent="0.25">
      <c r="A2" s="4" t="s">
        <v>19</v>
      </c>
      <c r="B2" s="4" t="s">
        <v>20</v>
      </c>
      <c r="C2" s="4" t="s">
        <v>0</v>
      </c>
      <c r="D2" s="4" t="s">
        <v>11</v>
      </c>
      <c r="E2" s="7">
        <v>18105</v>
      </c>
      <c r="F2" s="5">
        <v>3931588</v>
      </c>
      <c r="G2" s="6">
        <v>217.15481911074289</v>
      </c>
    </row>
    <row r="3" spans="1:7" ht="19.5" x14ac:dyDescent="0.25">
      <c r="A3" s="4" t="s">
        <v>19</v>
      </c>
      <c r="B3" s="4" t="s">
        <v>20</v>
      </c>
      <c r="C3" s="4" t="s">
        <v>0</v>
      </c>
      <c r="D3" s="4" t="s">
        <v>12</v>
      </c>
      <c r="E3" s="7">
        <v>157174</v>
      </c>
      <c r="F3" s="5">
        <v>45820363</v>
      </c>
      <c r="G3" s="8">
        <f>F3/E3</f>
        <v>291.52635295914081</v>
      </c>
    </row>
    <row r="4" spans="1:7" ht="19.5" x14ac:dyDescent="0.25">
      <c r="A4" s="4" t="s">
        <v>19</v>
      </c>
      <c r="B4" s="4" t="s">
        <v>20</v>
      </c>
      <c r="C4" s="4" t="s">
        <v>10</v>
      </c>
      <c r="D4" s="4" t="s">
        <v>11</v>
      </c>
      <c r="E4" s="7">
        <v>18198</v>
      </c>
      <c r="F4" s="5">
        <v>3569595</v>
      </c>
      <c r="G4" s="6">
        <v>196.15314869765908</v>
      </c>
    </row>
    <row r="5" spans="1:7" ht="19.5" x14ac:dyDescent="0.25">
      <c r="A5" s="4" t="s">
        <v>19</v>
      </c>
      <c r="B5" s="4" t="s">
        <v>20</v>
      </c>
      <c r="C5" s="4" t="s">
        <v>10</v>
      </c>
      <c r="D5" s="4" t="s">
        <v>12</v>
      </c>
      <c r="E5" s="7">
        <v>159085</v>
      </c>
      <c r="F5" s="5">
        <v>43115956</v>
      </c>
      <c r="G5" s="8">
        <v>271.02464720118178</v>
      </c>
    </row>
    <row r="6" spans="1:7" ht="19.5" x14ac:dyDescent="0.25">
      <c r="A6" s="4" t="s">
        <v>21</v>
      </c>
      <c r="B6" s="4" t="s">
        <v>22</v>
      </c>
      <c r="C6" s="4" t="s">
        <v>0</v>
      </c>
      <c r="D6" s="4" t="s">
        <v>11</v>
      </c>
      <c r="E6" s="7">
        <v>76566</v>
      </c>
      <c r="F6" s="5">
        <v>13691868</v>
      </c>
      <c r="G6" s="6">
        <v>178.82438680354204</v>
      </c>
    </row>
    <row r="7" spans="1:7" ht="19.5" x14ac:dyDescent="0.25">
      <c r="A7" s="4" t="s">
        <v>21</v>
      </c>
      <c r="B7" s="4" t="s">
        <v>22</v>
      </c>
      <c r="C7" s="4" t="s">
        <v>0</v>
      </c>
      <c r="D7" s="4" t="s">
        <v>12</v>
      </c>
      <c r="E7" s="7">
        <v>664162</v>
      </c>
      <c r="F7" s="5">
        <v>203755509</v>
      </c>
      <c r="G7" s="8">
        <f>F7/E7</f>
        <v>306.78585796838723</v>
      </c>
    </row>
    <row r="8" spans="1:7" ht="19.5" x14ac:dyDescent="0.25">
      <c r="A8" s="4" t="s">
        <v>21</v>
      </c>
      <c r="B8" s="4" t="s">
        <v>22</v>
      </c>
      <c r="C8" s="4" t="s">
        <v>10</v>
      </c>
      <c r="D8" s="4" t="s">
        <v>11</v>
      </c>
      <c r="E8" s="7">
        <v>76926</v>
      </c>
      <c r="F8" s="5">
        <v>12393074</v>
      </c>
      <c r="G8" s="6">
        <v>161.10384005407795</v>
      </c>
    </row>
    <row r="9" spans="1:7" ht="19.5" x14ac:dyDescent="0.25">
      <c r="A9" s="4" t="s">
        <v>21</v>
      </c>
      <c r="B9" s="4" t="s">
        <v>22</v>
      </c>
      <c r="C9" s="4" t="s">
        <v>10</v>
      </c>
      <c r="D9" s="4" t="s">
        <v>12</v>
      </c>
      <c r="E9" s="7">
        <v>662085</v>
      </c>
      <c r="F9" s="5">
        <v>188892936</v>
      </c>
      <c r="G9" s="8">
        <v>285.30012913749744</v>
      </c>
    </row>
    <row r="10" spans="1:7" ht="19.5" x14ac:dyDescent="0.25">
      <c r="A10" s="4" t="s">
        <v>23</v>
      </c>
      <c r="B10" s="4" t="s">
        <v>22</v>
      </c>
      <c r="C10" s="4" t="s">
        <v>0</v>
      </c>
      <c r="D10" s="4" t="s">
        <v>11</v>
      </c>
      <c r="E10" s="7">
        <v>51237</v>
      </c>
      <c r="F10" s="5">
        <v>11648562</v>
      </c>
      <c r="G10" s="6">
        <v>227.34668306106914</v>
      </c>
    </row>
    <row r="11" spans="1:7" ht="19.5" x14ac:dyDescent="0.25">
      <c r="A11" s="4" t="s">
        <v>23</v>
      </c>
      <c r="B11" s="4" t="s">
        <v>22</v>
      </c>
      <c r="C11" s="4" t="s">
        <v>0</v>
      </c>
      <c r="D11" s="4" t="s">
        <v>12</v>
      </c>
      <c r="E11" s="7">
        <v>342304</v>
      </c>
      <c r="F11" s="5">
        <v>117600864</v>
      </c>
      <c r="G11" s="8">
        <f>F11/E11</f>
        <v>343.55679162381978</v>
      </c>
    </row>
    <row r="12" spans="1:7" ht="19.5" x14ac:dyDescent="0.25">
      <c r="A12" s="4" t="s">
        <v>23</v>
      </c>
      <c r="B12" s="4" t="s">
        <v>22</v>
      </c>
      <c r="C12" s="4" t="s">
        <v>10</v>
      </c>
      <c r="D12" s="4" t="s">
        <v>11</v>
      </c>
      <c r="E12" s="7">
        <v>51815</v>
      </c>
      <c r="F12" s="5">
        <v>10754933</v>
      </c>
      <c r="G12" s="6">
        <v>207.5640837595291</v>
      </c>
    </row>
    <row r="13" spans="1:7" ht="19.5" x14ac:dyDescent="0.25">
      <c r="A13" s="4" t="s">
        <v>23</v>
      </c>
      <c r="B13" s="4" t="s">
        <v>22</v>
      </c>
      <c r="C13" s="4" t="s">
        <v>10</v>
      </c>
      <c r="D13" s="4" t="s">
        <v>12</v>
      </c>
      <c r="E13" s="7">
        <v>341022</v>
      </c>
      <c r="F13" s="5">
        <v>110742932</v>
      </c>
      <c r="G13" s="8">
        <v>324.73838051504009</v>
      </c>
    </row>
    <row r="14" spans="1:7" ht="19.5" x14ac:dyDescent="0.25">
      <c r="A14" s="4" t="s">
        <v>24</v>
      </c>
      <c r="B14" s="4" t="s">
        <v>20</v>
      </c>
      <c r="C14" s="4" t="s">
        <v>0</v>
      </c>
      <c r="D14" s="4" t="s">
        <v>11</v>
      </c>
      <c r="E14" s="7">
        <v>8641</v>
      </c>
      <c r="F14" s="5">
        <v>1804957</v>
      </c>
      <c r="G14" s="6">
        <v>208.88288392547159</v>
      </c>
    </row>
    <row r="15" spans="1:7" ht="19.5" x14ac:dyDescent="0.25">
      <c r="A15" s="4" t="s">
        <v>24</v>
      </c>
      <c r="B15" s="4" t="s">
        <v>20</v>
      </c>
      <c r="C15" s="4" t="s">
        <v>0</v>
      </c>
      <c r="D15" s="4" t="s">
        <v>12</v>
      </c>
      <c r="E15" s="7">
        <v>68006</v>
      </c>
      <c r="F15" s="5">
        <v>21685640</v>
      </c>
      <c r="G15" s="8">
        <f>F15/E15</f>
        <v>318.87833426462373</v>
      </c>
    </row>
    <row r="16" spans="1:7" ht="19.5" x14ac:dyDescent="0.25">
      <c r="A16" s="4" t="s">
        <v>24</v>
      </c>
      <c r="B16" s="4" t="s">
        <v>20</v>
      </c>
      <c r="C16" s="4" t="s">
        <v>10</v>
      </c>
      <c r="D16" s="4" t="s">
        <v>11</v>
      </c>
      <c r="E16" s="7">
        <v>8589</v>
      </c>
      <c r="F16" s="5">
        <v>1689637</v>
      </c>
      <c r="G16" s="6">
        <v>196.72103853766444</v>
      </c>
    </row>
    <row r="17" spans="1:7" ht="19.5" x14ac:dyDescent="0.25">
      <c r="A17" s="4" t="s">
        <v>24</v>
      </c>
      <c r="B17" s="4" t="s">
        <v>20</v>
      </c>
      <c r="C17" s="4" t="s">
        <v>10</v>
      </c>
      <c r="D17" s="4" t="s">
        <v>12</v>
      </c>
      <c r="E17" s="7">
        <v>66374</v>
      </c>
      <c r="F17" s="5">
        <v>20556313</v>
      </c>
      <c r="G17" s="8">
        <v>309.70429686322956</v>
      </c>
    </row>
    <row r="18" spans="1:7" ht="19.5" x14ac:dyDescent="0.25">
      <c r="A18" s="4" t="s">
        <v>25</v>
      </c>
      <c r="B18" s="4" t="s">
        <v>22</v>
      </c>
      <c r="C18" s="4" t="s">
        <v>0</v>
      </c>
      <c r="D18" s="4" t="s">
        <v>11</v>
      </c>
      <c r="E18" s="7">
        <v>44052</v>
      </c>
      <c r="F18" s="5">
        <v>10548835</v>
      </c>
      <c r="G18" s="6">
        <v>239.46324797966039</v>
      </c>
    </row>
    <row r="19" spans="1:7" ht="19.5" x14ac:dyDescent="0.25">
      <c r="A19" s="4" t="s">
        <v>25</v>
      </c>
      <c r="B19" s="4" t="s">
        <v>22</v>
      </c>
      <c r="C19" s="4" t="s">
        <v>0</v>
      </c>
      <c r="D19" s="4" t="s">
        <v>12</v>
      </c>
      <c r="E19" s="7">
        <v>448182</v>
      </c>
      <c r="F19" s="5">
        <v>130467827</v>
      </c>
      <c r="G19" s="8">
        <f>F19/E19</f>
        <v>291.10456689469902</v>
      </c>
    </row>
    <row r="20" spans="1:7" ht="19.5" x14ac:dyDescent="0.25">
      <c r="A20" s="4" t="s">
        <v>25</v>
      </c>
      <c r="B20" s="4" t="s">
        <v>22</v>
      </c>
      <c r="C20" s="4" t="s">
        <v>10</v>
      </c>
      <c r="D20" s="4" t="s">
        <v>11</v>
      </c>
      <c r="E20" s="7">
        <v>44327</v>
      </c>
      <c r="F20" s="5">
        <v>9581528</v>
      </c>
      <c r="G20" s="6">
        <v>216.15557109662282</v>
      </c>
    </row>
    <row r="21" spans="1:7" ht="19.5" x14ac:dyDescent="0.25">
      <c r="A21" s="4" t="s">
        <v>25</v>
      </c>
      <c r="B21" s="4" t="s">
        <v>22</v>
      </c>
      <c r="C21" s="4" t="s">
        <v>10</v>
      </c>
      <c r="D21" s="4" t="s">
        <v>12</v>
      </c>
      <c r="E21" s="7">
        <v>453112</v>
      </c>
      <c r="F21" s="5">
        <v>122520754</v>
      </c>
      <c r="G21" s="8">
        <v>270.39838715372798</v>
      </c>
    </row>
    <row r="22" spans="1:7" ht="19.5" x14ac:dyDescent="0.25">
      <c r="A22" s="4" t="s">
        <v>26</v>
      </c>
      <c r="B22" s="4" t="s">
        <v>27</v>
      </c>
      <c r="C22" s="4" t="s">
        <v>0</v>
      </c>
      <c r="D22" s="4" t="s">
        <v>11</v>
      </c>
      <c r="E22" s="7">
        <v>38879</v>
      </c>
      <c r="F22" s="5">
        <v>9335311</v>
      </c>
      <c r="G22" s="6">
        <v>240.11191131459142</v>
      </c>
    </row>
    <row r="23" spans="1:7" ht="19.5" x14ac:dyDescent="0.25">
      <c r="A23" s="4" t="s">
        <v>26</v>
      </c>
      <c r="B23" s="4" t="s">
        <v>27</v>
      </c>
      <c r="C23" s="4" t="s">
        <v>0</v>
      </c>
      <c r="D23" s="4" t="s">
        <v>12</v>
      </c>
      <c r="E23" s="7">
        <v>372794</v>
      </c>
      <c r="F23" s="5">
        <v>107600654</v>
      </c>
      <c r="G23" s="8">
        <f>F23/E23</f>
        <v>288.63300911495355</v>
      </c>
    </row>
    <row r="24" spans="1:7" ht="19.5" x14ac:dyDescent="0.25">
      <c r="A24" s="4" t="s">
        <v>26</v>
      </c>
      <c r="B24" s="4" t="s">
        <v>27</v>
      </c>
      <c r="C24" s="4" t="s">
        <v>10</v>
      </c>
      <c r="D24" s="4" t="s">
        <v>11</v>
      </c>
      <c r="E24" s="7">
        <v>39237</v>
      </c>
      <c r="F24" s="5">
        <v>8643504</v>
      </c>
      <c r="G24" s="6">
        <v>220.28962458903587</v>
      </c>
    </row>
    <row r="25" spans="1:7" ht="19.5" x14ac:dyDescent="0.25">
      <c r="A25" s="4" t="s">
        <v>26</v>
      </c>
      <c r="B25" s="4" t="s">
        <v>27</v>
      </c>
      <c r="C25" s="4" t="s">
        <v>10</v>
      </c>
      <c r="D25" s="4" t="s">
        <v>12</v>
      </c>
      <c r="E25" s="7">
        <v>376663</v>
      </c>
      <c r="F25" s="5">
        <v>103036338</v>
      </c>
      <c r="G25" s="8">
        <v>273.55046288061209</v>
      </c>
    </row>
    <row r="26" spans="1:7" ht="19.5" x14ac:dyDescent="0.25">
      <c r="A26" s="4" t="s">
        <v>28</v>
      </c>
      <c r="B26" s="4" t="s">
        <v>27</v>
      </c>
      <c r="C26" s="4" t="s">
        <v>0</v>
      </c>
      <c r="D26" s="4" t="s">
        <v>11</v>
      </c>
      <c r="E26" s="7">
        <v>24842</v>
      </c>
      <c r="F26" s="5">
        <v>5142817</v>
      </c>
      <c r="G26" s="6">
        <v>207.02105305530955</v>
      </c>
    </row>
    <row r="27" spans="1:7" ht="19.5" x14ac:dyDescent="0.25">
      <c r="A27" s="4" t="s">
        <v>28</v>
      </c>
      <c r="B27" s="4" t="s">
        <v>27</v>
      </c>
      <c r="C27" s="4" t="s">
        <v>0</v>
      </c>
      <c r="D27" s="4" t="s">
        <v>12</v>
      </c>
      <c r="E27" s="7">
        <v>159030</v>
      </c>
      <c r="F27" s="5">
        <v>44507078</v>
      </c>
      <c r="G27" s="8">
        <f>F27/E27</f>
        <v>279.8659246683016</v>
      </c>
    </row>
    <row r="28" spans="1:7" ht="19.5" x14ac:dyDescent="0.25">
      <c r="A28" s="4" t="s">
        <v>28</v>
      </c>
      <c r="B28" s="4" t="s">
        <v>27</v>
      </c>
      <c r="C28" s="4" t="s">
        <v>10</v>
      </c>
      <c r="D28" s="4" t="s">
        <v>11</v>
      </c>
      <c r="E28" s="7">
        <v>24758</v>
      </c>
      <c r="F28" s="5">
        <v>4546062</v>
      </c>
      <c r="G28" s="6">
        <v>183.61992083366994</v>
      </c>
    </row>
    <row r="29" spans="1:7" ht="19.5" x14ac:dyDescent="0.25">
      <c r="A29" s="4" t="s">
        <v>28</v>
      </c>
      <c r="B29" s="4" t="s">
        <v>27</v>
      </c>
      <c r="C29" s="4" t="s">
        <v>10</v>
      </c>
      <c r="D29" s="4" t="s">
        <v>12</v>
      </c>
      <c r="E29" s="7">
        <v>156942</v>
      </c>
      <c r="F29" s="5">
        <v>41021372</v>
      </c>
      <c r="G29" s="8">
        <v>261.37918466694703</v>
      </c>
    </row>
    <row r="30" spans="1:7" ht="19.5" x14ac:dyDescent="0.25">
      <c r="A30" s="4" t="s">
        <v>29</v>
      </c>
      <c r="B30" s="4" t="s">
        <v>22</v>
      </c>
      <c r="C30" s="4" t="s">
        <v>0</v>
      </c>
      <c r="D30" s="4" t="s">
        <v>11</v>
      </c>
      <c r="E30" s="7">
        <v>285047</v>
      </c>
      <c r="F30" s="5">
        <v>54719453</v>
      </c>
      <c r="G30" s="6">
        <v>191.96642308110592</v>
      </c>
    </row>
    <row r="31" spans="1:7" ht="19.5" x14ac:dyDescent="0.25">
      <c r="A31" s="4" t="s">
        <v>29</v>
      </c>
      <c r="B31" s="4" t="s">
        <v>22</v>
      </c>
      <c r="C31" s="4" t="s">
        <v>0</v>
      </c>
      <c r="D31" s="4" t="s">
        <v>12</v>
      </c>
      <c r="E31" s="7">
        <v>1945597</v>
      </c>
      <c r="F31" s="5">
        <v>584330518</v>
      </c>
      <c r="G31" s="8">
        <f>F31/E31</f>
        <v>300.33481651133303</v>
      </c>
    </row>
    <row r="32" spans="1:7" ht="19.5" x14ac:dyDescent="0.25">
      <c r="A32" s="4" t="s">
        <v>29</v>
      </c>
      <c r="B32" s="4" t="s">
        <v>22</v>
      </c>
      <c r="C32" s="4" t="s">
        <v>10</v>
      </c>
      <c r="D32" s="4" t="s">
        <v>11</v>
      </c>
      <c r="E32" s="7">
        <v>285596</v>
      </c>
      <c r="F32" s="5">
        <v>50100337</v>
      </c>
      <c r="G32" s="6">
        <v>175.42380495525148</v>
      </c>
    </row>
    <row r="33" spans="1:7" ht="19.5" x14ac:dyDescent="0.25">
      <c r="A33" s="4" t="s">
        <v>29</v>
      </c>
      <c r="B33" s="4" t="s">
        <v>22</v>
      </c>
      <c r="C33" s="4" t="s">
        <v>10</v>
      </c>
      <c r="D33" s="4" t="s">
        <v>12</v>
      </c>
      <c r="E33" s="7">
        <v>1942293</v>
      </c>
      <c r="F33" s="5">
        <v>549382862</v>
      </c>
      <c r="G33" s="8">
        <v>282.85272201464971</v>
      </c>
    </row>
    <row r="34" spans="1:7" ht="19.5" x14ac:dyDescent="0.25">
      <c r="A34" s="4" t="s">
        <v>30</v>
      </c>
      <c r="B34" s="4" t="s">
        <v>20</v>
      </c>
      <c r="C34" s="4" t="s">
        <v>0</v>
      </c>
      <c r="D34" s="4" t="s">
        <v>11</v>
      </c>
      <c r="E34" s="7">
        <v>11622</v>
      </c>
      <c r="F34" s="5">
        <v>2163149</v>
      </c>
      <c r="G34" s="6">
        <v>186.12536568576837</v>
      </c>
    </row>
    <row r="35" spans="1:7" ht="19.5" x14ac:dyDescent="0.25">
      <c r="A35" s="4" t="s">
        <v>30</v>
      </c>
      <c r="B35" s="4" t="s">
        <v>20</v>
      </c>
      <c r="C35" s="4" t="s">
        <v>0</v>
      </c>
      <c r="D35" s="4" t="s">
        <v>12</v>
      </c>
      <c r="E35" s="7">
        <v>110104</v>
      </c>
      <c r="F35" s="5">
        <v>33783549</v>
      </c>
      <c r="G35" s="8">
        <f>F35/E35</f>
        <v>306.83307600087193</v>
      </c>
    </row>
    <row r="36" spans="1:7" ht="19.5" x14ac:dyDescent="0.25">
      <c r="A36" s="4" t="s">
        <v>30</v>
      </c>
      <c r="B36" s="4" t="s">
        <v>20</v>
      </c>
      <c r="C36" s="4" t="s">
        <v>10</v>
      </c>
      <c r="D36" s="4" t="s">
        <v>11</v>
      </c>
      <c r="E36" s="7">
        <v>11575</v>
      </c>
      <c r="F36" s="5">
        <v>1952928</v>
      </c>
      <c r="G36" s="6">
        <v>168.71948164146869</v>
      </c>
    </row>
    <row r="37" spans="1:7" ht="19.5" x14ac:dyDescent="0.25">
      <c r="A37" s="4" t="s">
        <v>30</v>
      </c>
      <c r="B37" s="4" t="s">
        <v>20</v>
      </c>
      <c r="C37" s="4" t="s">
        <v>10</v>
      </c>
      <c r="D37" s="4" t="s">
        <v>12</v>
      </c>
      <c r="E37" s="7">
        <v>109054</v>
      </c>
      <c r="F37" s="5">
        <v>31832645</v>
      </c>
      <c r="G37" s="8">
        <v>291.89800465824271</v>
      </c>
    </row>
    <row r="38" spans="1:7" ht="19.5" x14ac:dyDescent="0.25">
      <c r="A38" s="4" t="s">
        <v>31</v>
      </c>
      <c r="B38" s="4" t="s">
        <v>20</v>
      </c>
      <c r="C38" s="4" t="s">
        <v>0</v>
      </c>
      <c r="D38" s="4" t="s">
        <v>11</v>
      </c>
      <c r="E38" s="7">
        <v>9339</v>
      </c>
      <c r="F38" s="5">
        <v>2324763</v>
      </c>
      <c r="G38" s="6">
        <v>248.93061355605525</v>
      </c>
    </row>
    <row r="39" spans="1:7" ht="19.5" x14ac:dyDescent="0.25">
      <c r="A39" s="4" t="s">
        <v>31</v>
      </c>
      <c r="B39" s="4" t="s">
        <v>20</v>
      </c>
      <c r="C39" s="4" t="s">
        <v>0</v>
      </c>
      <c r="D39" s="4" t="s">
        <v>12</v>
      </c>
      <c r="E39" s="7">
        <v>86367</v>
      </c>
      <c r="F39" s="5">
        <v>23965643</v>
      </c>
      <c r="G39" s="8">
        <f>F39/E39</f>
        <v>277.48611159354846</v>
      </c>
    </row>
    <row r="40" spans="1:7" ht="19.5" x14ac:dyDescent="0.25">
      <c r="A40" s="4" t="s">
        <v>31</v>
      </c>
      <c r="B40" s="4" t="s">
        <v>20</v>
      </c>
      <c r="C40" s="4" t="s">
        <v>10</v>
      </c>
      <c r="D40" s="4" t="s">
        <v>11</v>
      </c>
      <c r="E40" s="7">
        <v>9354</v>
      </c>
      <c r="F40" s="5">
        <v>2089736</v>
      </c>
      <c r="G40" s="6">
        <v>223.40560188154799</v>
      </c>
    </row>
    <row r="41" spans="1:7" ht="19.5" x14ac:dyDescent="0.25">
      <c r="A41" s="4" t="s">
        <v>31</v>
      </c>
      <c r="B41" s="4" t="s">
        <v>20</v>
      </c>
      <c r="C41" s="4" t="s">
        <v>10</v>
      </c>
      <c r="D41" s="4" t="s">
        <v>12</v>
      </c>
      <c r="E41" s="7">
        <v>85697</v>
      </c>
      <c r="F41" s="5">
        <v>22379435</v>
      </c>
      <c r="G41" s="8">
        <v>261.14607279134623</v>
      </c>
    </row>
    <row r="42" spans="1:7" ht="19.5" x14ac:dyDescent="0.25">
      <c r="A42" s="4" t="s">
        <v>32</v>
      </c>
      <c r="B42" s="4" t="s">
        <v>22</v>
      </c>
      <c r="C42" s="4" t="s">
        <v>0</v>
      </c>
      <c r="D42" s="4" t="s">
        <v>11</v>
      </c>
      <c r="E42" s="7">
        <v>97987</v>
      </c>
      <c r="F42" s="5">
        <v>22545829</v>
      </c>
      <c r="G42" s="6">
        <v>230.09000173492402</v>
      </c>
    </row>
    <row r="43" spans="1:7" ht="19.5" x14ac:dyDescent="0.25">
      <c r="A43" s="4" t="s">
        <v>32</v>
      </c>
      <c r="B43" s="4" t="s">
        <v>22</v>
      </c>
      <c r="C43" s="4" t="s">
        <v>0</v>
      </c>
      <c r="D43" s="4" t="s">
        <v>12</v>
      </c>
      <c r="E43" s="7">
        <v>727623</v>
      </c>
      <c r="F43" s="5">
        <v>254827037</v>
      </c>
      <c r="G43" s="8">
        <f>F43/E43</f>
        <v>350.21850188902772</v>
      </c>
    </row>
    <row r="44" spans="1:7" ht="19.5" x14ac:dyDescent="0.25">
      <c r="A44" s="4" t="s">
        <v>32</v>
      </c>
      <c r="B44" s="4" t="s">
        <v>22</v>
      </c>
      <c r="C44" s="4" t="s">
        <v>10</v>
      </c>
      <c r="D44" s="4" t="s">
        <v>11</v>
      </c>
      <c r="E44" s="7">
        <v>98711</v>
      </c>
      <c r="F44" s="5">
        <v>19901913</v>
      </c>
      <c r="G44" s="6">
        <v>201.61798583744465</v>
      </c>
    </row>
    <row r="45" spans="1:7" ht="19.5" x14ac:dyDescent="0.25">
      <c r="A45" s="4" t="s">
        <v>32</v>
      </c>
      <c r="B45" s="4" t="s">
        <v>22</v>
      </c>
      <c r="C45" s="4" t="s">
        <v>10</v>
      </c>
      <c r="D45" s="4" t="s">
        <v>12</v>
      </c>
      <c r="E45" s="7">
        <v>729319</v>
      </c>
      <c r="F45" s="5">
        <v>231755565</v>
      </c>
      <c r="G45" s="8">
        <v>317.76981677427847</v>
      </c>
    </row>
    <row r="46" spans="1:7" ht="19.5" x14ac:dyDescent="0.25">
      <c r="A46" s="4" t="s">
        <v>33</v>
      </c>
      <c r="B46" s="4" t="s">
        <v>20</v>
      </c>
      <c r="C46" s="4" t="s">
        <v>0</v>
      </c>
      <c r="D46" s="4" t="s">
        <v>11</v>
      </c>
      <c r="E46" s="7">
        <v>10007</v>
      </c>
      <c r="F46" s="5">
        <v>2386079</v>
      </c>
      <c r="G46" s="6">
        <v>238.44099130608575</v>
      </c>
    </row>
    <row r="47" spans="1:7" ht="19.5" x14ac:dyDescent="0.25">
      <c r="A47" s="4" t="s">
        <v>33</v>
      </c>
      <c r="B47" s="4" t="s">
        <v>20</v>
      </c>
      <c r="C47" s="4" t="s">
        <v>0</v>
      </c>
      <c r="D47" s="4" t="s">
        <v>12</v>
      </c>
      <c r="E47" s="7">
        <v>93350</v>
      </c>
      <c r="F47" s="5">
        <v>28712019</v>
      </c>
      <c r="G47" s="8">
        <f>F47/E47</f>
        <v>307.57385109801822</v>
      </c>
    </row>
    <row r="48" spans="1:7" ht="19.5" x14ac:dyDescent="0.25">
      <c r="A48" s="4" t="s">
        <v>33</v>
      </c>
      <c r="B48" s="4" t="s">
        <v>20</v>
      </c>
      <c r="C48" s="4" t="s">
        <v>10</v>
      </c>
      <c r="D48" s="4" t="s">
        <v>11</v>
      </c>
      <c r="E48" s="7">
        <v>9943</v>
      </c>
      <c r="F48" s="5">
        <v>2158440</v>
      </c>
      <c r="G48" s="6">
        <v>217.081363773509</v>
      </c>
    </row>
    <row r="49" spans="1:7" ht="19.5" x14ac:dyDescent="0.25">
      <c r="A49" s="4" t="s">
        <v>33</v>
      </c>
      <c r="B49" s="4" t="s">
        <v>20</v>
      </c>
      <c r="C49" s="4" t="s">
        <v>10</v>
      </c>
      <c r="D49" s="4" t="s">
        <v>12</v>
      </c>
      <c r="E49" s="7">
        <v>93179</v>
      </c>
      <c r="F49" s="5">
        <v>26801966</v>
      </c>
      <c r="G49" s="8">
        <v>287.63955397675443</v>
      </c>
    </row>
    <row r="50" spans="1:7" ht="19.5" x14ac:dyDescent="0.25">
      <c r="A50" s="4" t="s">
        <v>34</v>
      </c>
      <c r="B50" s="4" t="s">
        <v>22</v>
      </c>
      <c r="C50" s="4" t="s">
        <v>0</v>
      </c>
      <c r="D50" s="4" t="s">
        <v>11</v>
      </c>
      <c r="E50" s="7">
        <v>67954</v>
      </c>
      <c r="F50" s="5">
        <v>20044930</v>
      </c>
      <c r="G50" s="6">
        <v>294.97792624422402</v>
      </c>
    </row>
    <row r="51" spans="1:7" ht="19.5" x14ac:dyDescent="0.25">
      <c r="A51" s="4" t="s">
        <v>34</v>
      </c>
      <c r="B51" s="4" t="s">
        <v>22</v>
      </c>
      <c r="C51" s="4" t="s">
        <v>0</v>
      </c>
      <c r="D51" s="4" t="s">
        <v>12</v>
      </c>
      <c r="E51" s="7">
        <v>515242</v>
      </c>
      <c r="F51" s="5">
        <v>173892723</v>
      </c>
      <c r="G51" s="8">
        <f>F51/E51</f>
        <v>337.49718190675452</v>
      </c>
    </row>
    <row r="52" spans="1:7" ht="19.5" x14ac:dyDescent="0.25">
      <c r="A52" s="4" t="s">
        <v>34</v>
      </c>
      <c r="B52" s="4" t="s">
        <v>22</v>
      </c>
      <c r="C52" s="4" t="s">
        <v>10</v>
      </c>
      <c r="D52" s="4" t="s">
        <v>11</v>
      </c>
      <c r="E52" s="7">
        <v>68145</v>
      </c>
      <c r="F52" s="5">
        <v>19116645</v>
      </c>
      <c r="G52" s="6">
        <v>280.52894563064052</v>
      </c>
    </row>
    <row r="53" spans="1:7" ht="19.5" x14ac:dyDescent="0.25">
      <c r="A53" s="4" t="s">
        <v>34</v>
      </c>
      <c r="B53" s="4" t="s">
        <v>22</v>
      </c>
      <c r="C53" s="4" t="s">
        <v>10</v>
      </c>
      <c r="D53" s="4" t="s">
        <v>12</v>
      </c>
      <c r="E53" s="7">
        <v>523463</v>
      </c>
      <c r="F53" s="5">
        <v>166926776</v>
      </c>
      <c r="G53" s="8">
        <v>318.88935034567868</v>
      </c>
    </row>
    <row r="54" spans="1:7" ht="19.5" x14ac:dyDescent="0.25">
      <c r="A54" s="4" t="s">
        <v>35</v>
      </c>
      <c r="B54" s="4" t="s">
        <v>20</v>
      </c>
      <c r="C54" s="4" t="s">
        <v>0</v>
      </c>
      <c r="D54" s="4" t="s">
        <v>11</v>
      </c>
      <c r="E54" s="7">
        <v>14861</v>
      </c>
      <c r="F54" s="5">
        <v>3681705</v>
      </c>
      <c r="G54" s="6">
        <v>247.74274947850077</v>
      </c>
    </row>
    <row r="55" spans="1:7" ht="19.5" x14ac:dyDescent="0.25">
      <c r="A55" s="4" t="s">
        <v>35</v>
      </c>
      <c r="B55" s="4" t="s">
        <v>20</v>
      </c>
      <c r="C55" s="4" t="s">
        <v>0</v>
      </c>
      <c r="D55" s="4" t="s">
        <v>12</v>
      </c>
      <c r="E55" s="7">
        <v>112515</v>
      </c>
      <c r="F55" s="5">
        <v>35730807</v>
      </c>
      <c r="G55" s="8">
        <f>F55/E55</f>
        <v>317.56483135581925</v>
      </c>
    </row>
    <row r="56" spans="1:7" ht="19.5" x14ac:dyDescent="0.25">
      <c r="A56" s="4" t="s">
        <v>35</v>
      </c>
      <c r="B56" s="4" t="s">
        <v>20</v>
      </c>
      <c r="C56" s="4" t="s">
        <v>10</v>
      </c>
      <c r="D56" s="4" t="s">
        <v>11</v>
      </c>
      <c r="E56" s="7">
        <v>15101</v>
      </c>
      <c r="F56" s="5">
        <v>3404298</v>
      </c>
      <c r="G56" s="6">
        <v>225.43526918747102</v>
      </c>
    </row>
    <row r="57" spans="1:7" ht="19.5" x14ac:dyDescent="0.25">
      <c r="A57" s="4" t="s">
        <v>35</v>
      </c>
      <c r="B57" s="4" t="s">
        <v>20</v>
      </c>
      <c r="C57" s="4" t="s">
        <v>10</v>
      </c>
      <c r="D57" s="4" t="s">
        <v>12</v>
      </c>
      <c r="E57" s="7">
        <v>111698</v>
      </c>
      <c r="F57" s="5">
        <v>33660547</v>
      </c>
      <c r="G57" s="8">
        <v>301.35317552686706</v>
      </c>
    </row>
    <row r="58" spans="1:7" ht="19.5" x14ac:dyDescent="0.25">
      <c r="A58" s="4" t="s">
        <v>36</v>
      </c>
      <c r="B58" s="4" t="s">
        <v>20</v>
      </c>
      <c r="C58" s="4" t="s">
        <v>0</v>
      </c>
      <c r="D58" s="4" t="s">
        <v>11</v>
      </c>
      <c r="E58" s="7">
        <v>12962</v>
      </c>
      <c r="F58" s="5">
        <v>2665740</v>
      </c>
      <c r="G58" s="6">
        <v>205.65807745718254</v>
      </c>
    </row>
    <row r="59" spans="1:7" ht="19.5" x14ac:dyDescent="0.25">
      <c r="A59" s="4" t="s">
        <v>36</v>
      </c>
      <c r="B59" s="4" t="s">
        <v>20</v>
      </c>
      <c r="C59" s="4" t="s">
        <v>0</v>
      </c>
      <c r="D59" s="4" t="s">
        <v>12</v>
      </c>
      <c r="E59" s="7">
        <v>91418</v>
      </c>
      <c r="F59" s="5">
        <v>26119896</v>
      </c>
      <c r="G59" s="8">
        <f>F59/E59</f>
        <v>285.71939880548689</v>
      </c>
    </row>
    <row r="60" spans="1:7" ht="19.5" x14ac:dyDescent="0.25">
      <c r="A60" s="4" t="s">
        <v>36</v>
      </c>
      <c r="B60" s="4" t="s">
        <v>20</v>
      </c>
      <c r="C60" s="4" t="s">
        <v>10</v>
      </c>
      <c r="D60" s="4" t="s">
        <v>11</v>
      </c>
      <c r="E60" s="7">
        <v>13062</v>
      </c>
      <c r="F60" s="5">
        <v>2386381</v>
      </c>
      <c r="G60" s="6">
        <v>182.69644771091717</v>
      </c>
    </row>
    <row r="61" spans="1:7" ht="19.5" x14ac:dyDescent="0.25">
      <c r="A61" s="4" t="s">
        <v>36</v>
      </c>
      <c r="B61" s="4" t="s">
        <v>20</v>
      </c>
      <c r="C61" s="4" t="s">
        <v>10</v>
      </c>
      <c r="D61" s="4" t="s">
        <v>12</v>
      </c>
      <c r="E61" s="7">
        <v>90241</v>
      </c>
      <c r="F61" s="5">
        <v>24196268</v>
      </c>
      <c r="G61" s="8">
        <v>268.12943118981394</v>
      </c>
    </row>
    <row r="62" spans="1:7" ht="19.5" x14ac:dyDescent="0.5">
      <c r="A62" s="9" t="s">
        <v>37</v>
      </c>
      <c r="B62" s="9" t="s">
        <v>38</v>
      </c>
      <c r="C62" s="4" t="s">
        <v>0</v>
      </c>
      <c r="D62" s="4" t="s">
        <v>11</v>
      </c>
      <c r="E62" s="7">
        <v>20783</v>
      </c>
      <c r="F62" s="5">
        <v>5983624</v>
      </c>
      <c r="G62" s="6">
        <v>287.9095414521484</v>
      </c>
    </row>
    <row r="63" spans="1:7" ht="19.5" x14ac:dyDescent="0.5">
      <c r="A63" s="9" t="s">
        <v>37</v>
      </c>
      <c r="B63" s="9" t="s">
        <v>38</v>
      </c>
      <c r="C63" s="4" t="s">
        <v>0</v>
      </c>
      <c r="D63" s="4" t="s">
        <v>12</v>
      </c>
      <c r="E63" s="7">
        <v>193574</v>
      </c>
      <c r="F63" s="5">
        <v>76950400</v>
      </c>
      <c r="G63" s="8">
        <f>F63/E63</f>
        <v>397.52446092967028</v>
      </c>
    </row>
    <row r="64" spans="1:7" ht="19.5" x14ac:dyDescent="0.5">
      <c r="A64" s="9" t="s">
        <v>37</v>
      </c>
      <c r="B64" s="9" t="s">
        <v>38</v>
      </c>
      <c r="C64" s="4" t="s">
        <v>10</v>
      </c>
      <c r="D64" s="4" t="s">
        <v>11</v>
      </c>
      <c r="E64" s="7">
        <v>20750</v>
      </c>
      <c r="F64" s="5">
        <v>5734207</v>
      </c>
      <c r="G64" s="6">
        <v>276.34732530120482</v>
      </c>
    </row>
    <row r="65" spans="1:7" ht="19.5" x14ac:dyDescent="0.5">
      <c r="A65" s="9" t="s">
        <v>37</v>
      </c>
      <c r="B65" s="9" t="s">
        <v>38</v>
      </c>
      <c r="C65" s="4" t="s">
        <v>10</v>
      </c>
      <c r="D65" s="4" t="s">
        <v>12</v>
      </c>
      <c r="E65" s="7">
        <v>191046</v>
      </c>
      <c r="F65" s="5">
        <v>74310389</v>
      </c>
      <c r="G65" s="8">
        <v>388.96595060875393</v>
      </c>
    </row>
    <row r="66" spans="1:7" ht="19.5" x14ac:dyDescent="0.25">
      <c r="A66" s="4" t="s">
        <v>39</v>
      </c>
      <c r="B66" s="4" t="s">
        <v>22</v>
      </c>
      <c r="C66" s="4" t="s">
        <v>0</v>
      </c>
      <c r="D66" s="4" t="s">
        <v>11</v>
      </c>
      <c r="E66" s="7">
        <v>74022</v>
      </c>
      <c r="F66" s="5">
        <v>16478253</v>
      </c>
      <c r="G66" s="6">
        <v>222.6129123774013</v>
      </c>
    </row>
    <row r="67" spans="1:7" ht="19.5" x14ac:dyDescent="0.25">
      <c r="A67" s="4" t="s">
        <v>39</v>
      </c>
      <c r="B67" s="4" t="s">
        <v>22</v>
      </c>
      <c r="C67" s="4" t="s">
        <v>0</v>
      </c>
      <c r="D67" s="4" t="s">
        <v>12</v>
      </c>
      <c r="E67" s="7">
        <v>611410</v>
      </c>
      <c r="F67" s="5">
        <v>210054455</v>
      </c>
      <c r="G67" s="8">
        <f>F67/E67</f>
        <v>343.55744099703963</v>
      </c>
    </row>
    <row r="68" spans="1:7" ht="19.5" x14ac:dyDescent="0.25">
      <c r="A68" s="4" t="s">
        <v>39</v>
      </c>
      <c r="B68" s="4" t="s">
        <v>22</v>
      </c>
      <c r="C68" s="4" t="s">
        <v>10</v>
      </c>
      <c r="D68" s="4" t="s">
        <v>11</v>
      </c>
      <c r="E68" s="7">
        <v>74874</v>
      </c>
      <c r="F68" s="5">
        <v>15182431</v>
      </c>
      <c r="G68" s="6">
        <v>202.773072094452</v>
      </c>
    </row>
    <row r="69" spans="1:7" ht="19.5" x14ac:dyDescent="0.25">
      <c r="A69" s="4" t="s">
        <v>39</v>
      </c>
      <c r="B69" s="4" t="s">
        <v>22</v>
      </c>
      <c r="C69" s="4" t="s">
        <v>10</v>
      </c>
      <c r="D69" s="4" t="s">
        <v>12</v>
      </c>
      <c r="E69" s="7">
        <v>611468</v>
      </c>
      <c r="F69" s="5">
        <v>195939924</v>
      </c>
      <c r="G69" s="8">
        <v>320.44182851760024</v>
      </c>
    </row>
    <row r="70" spans="1:7" ht="19.5" x14ac:dyDescent="0.25">
      <c r="A70" s="4" t="s">
        <v>40</v>
      </c>
      <c r="B70" s="4" t="s">
        <v>27</v>
      </c>
      <c r="C70" s="4" t="s">
        <v>0</v>
      </c>
      <c r="D70" s="4" t="s">
        <v>11</v>
      </c>
      <c r="E70" s="7">
        <v>18056</v>
      </c>
      <c r="F70" s="5">
        <v>5164617</v>
      </c>
      <c r="G70" s="6">
        <v>286.03328533451486</v>
      </c>
    </row>
    <row r="71" spans="1:7" ht="19.5" x14ac:dyDescent="0.25">
      <c r="A71" s="4" t="s">
        <v>40</v>
      </c>
      <c r="B71" s="4" t="s">
        <v>27</v>
      </c>
      <c r="C71" s="4" t="s">
        <v>0</v>
      </c>
      <c r="D71" s="4" t="s">
        <v>12</v>
      </c>
      <c r="E71" s="7">
        <v>144147</v>
      </c>
      <c r="F71" s="5">
        <v>49469652</v>
      </c>
      <c r="G71" s="8">
        <f>F71/E71</f>
        <v>343.18891131969445</v>
      </c>
    </row>
    <row r="72" spans="1:7" ht="19.5" x14ac:dyDescent="0.25">
      <c r="A72" s="4" t="s">
        <v>40</v>
      </c>
      <c r="B72" s="4" t="s">
        <v>27</v>
      </c>
      <c r="C72" s="4" t="s">
        <v>10</v>
      </c>
      <c r="D72" s="4" t="s">
        <v>11</v>
      </c>
      <c r="E72" s="7">
        <v>18184</v>
      </c>
      <c r="F72" s="5">
        <v>4526447</v>
      </c>
      <c r="G72" s="6">
        <v>248.92471403431588</v>
      </c>
    </row>
    <row r="73" spans="1:7" ht="19.5" x14ac:dyDescent="0.25">
      <c r="A73" s="4" t="s">
        <v>40</v>
      </c>
      <c r="B73" s="4" t="s">
        <v>27</v>
      </c>
      <c r="C73" s="4" t="s">
        <v>10</v>
      </c>
      <c r="D73" s="4" t="s">
        <v>12</v>
      </c>
      <c r="E73" s="7">
        <v>145303</v>
      </c>
      <c r="F73" s="5">
        <v>45411079</v>
      </c>
      <c r="G73" s="8">
        <v>312.52678196596077</v>
      </c>
    </row>
    <row r="74" spans="1:7" ht="19.5" x14ac:dyDescent="0.25">
      <c r="A74" s="4" t="s">
        <v>41</v>
      </c>
      <c r="B74" s="4" t="s">
        <v>27</v>
      </c>
      <c r="C74" s="4" t="s">
        <v>0</v>
      </c>
      <c r="D74" s="4" t="s">
        <v>11</v>
      </c>
      <c r="E74" s="7">
        <v>14464</v>
      </c>
      <c r="F74" s="5">
        <v>3597151</v>
      </c>
      <c r="G74" s="6">
        <v>248.6968335176991</v>
      </c>
    </row>
    <row r="75" spans="1:7" ht="19.5" x14ac:dyDescent="0.25">
      <c r="A75" s="4" t="s">
        <v>41</v>
      </c>
      <c r="B75" s="4" t="s">
        <v>27</v>
      </c>
      <c r="C75" s="4" t="s">
        <v>0</v>
      </c>
      <c r="D75" s="4" t="s">
        <v>12</v>
      </c>
      <c r="E75" s="7">
        <v>132766</v>
      </c>
      <c r="F75" s="5">
        <v>49140628</v>
      </c>
      <c r="G75" s="8">
        <f>F75/E75</f>
        <v>370.12961149691938</v>
      </c>
    </row>
    <row r="76" spans="1:7" ht="19.5" x14ac:dyDescent="0.25">
      <c r="A76" s="4" t="s">
        <v>41</v>
      </c>
      <c r="B76" s="4" t="s">
        <v>27</v>
      </c>
      <c r="C76" s="4" t="s">
        <v>10</v>
      </c>
      <c r="D76" s="4" t="s">
        <v>11</v>
      </c>
      <c r="E76" s="7">
        <v>14575</v>
      </c>
      <c r="F76" s="5">
        <v>3175220</v>
      </c>
      <c r="G76" s="6">
        <v>217.85385934819897</v>
      </c>
    </row>
    <row r="77" spans="1:7" ht="19.5" x14ac:dyDescent="0.25">
      <c r="A77" s="4" t="s">
        <v>41</v>
      </c>
      <c r="B77" s="4" t="s">
        <v>27</v>
      </c>
      <c r="C77" s="4" t="s">
        <v>10</v>
      </c>
      <c r="D77" s="4" t="s">
        <v>12</v>
      </c>
      <c r="E77" s="7">
        <v>131769</v>
      </c>
      <c r="F77" s="5">
        <v>45216991</v>
      </c>
      <c r="G77" s="8">
        <v>343.15348071245893</v>
      </c>
    </row>
    <row r="78" spans="1:7" ht="19.5" x14ac:dyDescent="0.25">
      <c r="A78" s="4" t="s">
        <v>42</v>
      </c>
      <c r="B78" s="4" t="s">
        <v>27</v>
      </c>
      <c r="C78" s="4" t="s">
        <v>0</v>
      </c>
      <c r="D78" s="4" t="s">
        <v>11</v>
      </c>
      <c r="E78" s="7">
        <v>21242</v>
      </c>
      <c r="F78" s="5">
        <v>4732343</v>
      </c>
      <c r="G78" s="6">
        <v>222.78236512569438</v>
      </c>
    </row>
    <row r="79" spans="1:7" ht="19.5" x14ac:dyDescent="0.25">
      <c r="A79" s="4" t="s">
        <v>42</v>
      </c>
      <c r="B79" s="4" t="s">
        <v>27</v>
      </c>
      <c r="C79" s="4" t="s">
        <v>0</v>
      </c>
      <c r="D79" s="4" t="s">
        <v>12</v>
      </c>
      <c r="E79" s="7">
        <v>176532</v>
      </c>
      <c r="F79" s="5">
        <v>55047304</v>
      </c>
      <c r="G79" s="8">
        <f>F79/E79</f>
        <v>311.82620714657963</v>
      </c>
    </row>
    <row r="80" spans="1:7" ht="19.5" x14ac:dyDescent="0.25">
      <c r="A80" s="4" t="s">
        <v>42</v>
      </c>
      <c r="B80" s="4" t="s">
        <v>27</v>
      </c>
      <c r="C80" s="4" t="s">
        <v>10</v>
      </c>
      <c r="D80" s="4" t="s">
        <v>11</v>
      </c>
      <c r="E80" s="7">
        <v>21367</v>
      </c>
      <c r="F80" s="5">
        <v>4490118</v>
      </c>
      <c r="G80" s="6">
        <v>210.14264988065707</v>
      </c>
    </row>
    <row r="81" spans="1:7" ht="19.5" x14ac:dyDescent="0.25">
      <c r="A81" s="4" t="s">
        <v>42</v>
      </c>
      <c r="B81" s="4" t="s">
        <v>27</v>
      </c>
      <c r="C81" s="4" t="s">
        <v>10</v>
      </c>
      <c r="D81" s="4" t="s">
        <v>12</v>
      </c>
      <c r="E81" s="7">
        <v>177342</v>
      </c>
      <c r="F81" s="5">
        <v>52869449</v>
      </c>
      <c r="G81" s="8">
        <v>298.12142075763217</v>
      </c>
    </row>
    <row r="82" spans="1:7" ht="19.5" x14ac:dyDescent="0.25">
      <c r="A82" s="4" t="s">
        <v>43</v>
      </c>
      <c r="B82" s="4" t="s">
        <v>22</v>
      </c>
      <c r="C82" s="4" t="s">
        <v>0</v>
      </c>
      <c r="D82" s="4" t="s">
        <v>11</v>
      </c>
      <c r="E82" s="7">
        <v>29535</v>
      </c>
      <c r="F82" s="5">
        <v>5973049</v>
      </c>
      <c r="G82" s="6">
        <v>202.23629592009479</v>
      </c>
    </row>
    <row r="83" spans="1:7" ht="19.5" x14ac:dyDescent="0.25">
      <c r="A83" s="4" t="s">
        <v>43</v>
      </c>
      <c r="B83" s="4" t="s">
        <v>22</v>
      </c>
      <c r="C83" s="4" t="s">
        <v>0</v>
      </c>
      <c r="D83" s="4" t="s">
        <v>12</v>
      </c>
      <c r="E83" s="7">
        <v>304418</v>
      </c>
      <c r="F83" s="5">
        <v>112494622</v>
      </c>
      <c r="G83" s="8">
        <f>F83/E83</f>
        <v>369.53998121004673</v>
      </c>
    </row>
    <row r="84" spans="1:7" ht="19.5" x14ac:dyDescent="0.25">
      <c r="A84" s="4" t="s">
        <v>43</v>
      </c>
      <c r="B84" s="4" t="s">
        <v>22</v>
      </c>
      <c r="C84" s="4" t="s">
        <v>10</v>
      </c>
      <c r="D84" s="4" t="s">
        <v>11</v>
      </c>
      <c r="E84" s="7">
        <v>29705</v>
      </c>
      <c r="F84" s="5">
        <v>5648107</v>
      </c>
      <c r="G84" s="6">
        <v>190.13994277057733</v>
      </c>
    </row>
    <row r="85" spans="1:7" ht="19.5" x14ac:dyDescent="0.25">
      <c r="A85" s="4" t="s">
        <v>43</v>
      </c>
      <c r="B85" s="4" t="s">
        <v>22</v>
      </c>
      <c r="C85" s="4" t="s">
        <v>10</v>
      </c>
      <c r="D85" s="4" t="s">
        <v>12</v>
      </c>
      <c r="E85" s="7">
        <v>301751</v>
      </c>
      <c r="F85" s="5">
        <v>106588003</v>
      </c>
      <c r="G85" s="8">
        <v>353.23164794814267</v>
      </c>
    </row>
    <row r="86" spans="1:7" ht="19.5" x14ac:dyDescent="0.25">
      <c r="A86" s="4" t="s">
        <v>44</v>
      </c>
      <c r="B86" s="4" t="s">
        <v>27</v>
      </c>
      <c r="C86" s="4" t="s">
        <v>0</v>
      </c>
      <c r="D86" s="4" t="s">
        <v>11</v>
      </c>
      <c r="E86" s="7">
        <v>35505</v>
      </c>
      <c r="F86" s="5">
        <v>11622676</v>
      </c>
      <c r="G86" s="6">
        <v>327.3532178566399</v>
      </c>
    </row>
    <row r="87" spans="1:7" ht="19.5" x14ac:dyDescent="0.25">
      <c r="A87" s="4" t="s">
        <v>44</v>
      </c>
      <c r="B87" s="4" t="s">
        <v>27</v>
      </c>
      <c r="C87" s="4" t="s">
        <v>0</v>
      </c>
      <c r="D87" s="4" t="s">
        <v>12</v>
      </c>
      <c r="E87" s="7">
        <v>203137</v>
      </c>
      <c r="F87" s="5">
        <v>63077156</v>
      </c>
      <c r="G87" s="8">
        <f>F87/E87</f>
        <v>310.51534678566679</v>
      </c>
    </row>
    <row r="88" spans="1:7" ht="19.5" x14ac:dyDescent="0.25">
      <c r="A88" s="4" t="s">
        <v>44</v>
      </c>
      <c r="B88" s="4" t="s">
        <v>27</v>
      </c>
      <c r="C88" s="4" t="s">
        <v>10</v>
      </c>
      <c r="D88" s="4" t="s">
        <v>11</v>
      </c>
      <c r="E88" s="7">
        <v>35708</v>
      </c>
      <c r="F88" s="5">
        <v>11008915</v>
      </c>
      <c r="G88" s="6">
        <v>308.30388148314103</v>
      </c>
    </row>
    <row r="89" spans="1:7" ht="19.5" x14ac:dyDescent="0.25">
      <c r="A89" s="4" t="s">
        <v>44</v>
      </c>
      <c r="B89" s="4" t="s">
        <v>27</v>
      </c>
      <c r="C89" s="4" t="s">
        <v>10</v>
      </c>
      <c r="D89" s="4" t="s">
        <v>12</v>
      </c>
      <c r="E89" s="7">
        <v>202588</v>
      </c>
      <c r="F89" s="5">
        <v>60612688</v>
      </c>
      <c r="G89" s="8">
        <v>299.19189685470019</v>
      </c>
    </row>
    <row r="90" spans="1:7" ht="19.5" x14ac:dyDescent="0.25">
      <c r="A90" s="4" t="s">
        <v>45</v>
      </c>
      <c r="B90" s="4" t="s">
        <v>20</v>
      </c>
      <c r="C90" s="4" t="s">
        <v>0</v>
      </c>
      <c r="D90" s="4" t="s">
        <v>11</v>
      </c>
      <c r="E90" s="7">
        <v>7144</v>
      </c>
      <c r="F90" s="5">
        <v>1693070</v>
      </c>
      <c r="G90" s="6">
        <v>236.99188129899215</v>
      </c>
    </row>
    <row r="91" spans="1:7" ht="19.5" x14ac:dyDescent="0.25">
      <c r="A91" s="4" t="s">
        <v>45</v>
      </c>
      <c r="B91" s="4" t="s">
        <v>20</v>
      </c>
      <c r="C91" s="4" t="s">
        <v>0</v>
      </c>
      <c r="D91" s="4" t="s">
        <v>12</v>
      </c>
      <c r="E91" s="7">
        <v>75328</v>
      </c>
      <c r="F91" s="5">
        <v>27947132</v>
      </c>
      <c r="G91" s="8">
        <f>F91/E91</f>
        <v>371.00589422259981</v>
      </c>
    </row>
    <row r="92" spans="1:7" ht="19.5" x14ac:dyDescent="0.25">
      <c r="A92" s="4" t="s">
        <v>45</v>
      </c>
      <c r="B92" s="4" t="s">
        <v>20</v>
      </c>
      <c r="C92" s="4" t="s">
        <v>10</v>
      </c>
      <c r="D92" s="4" t="s">
        <v>11</v>
      </c>
      <c r="E92" s="7">
        <v>7145</v>
      </c>
      <c r="F92" s="5">
        <v>1563459</v>
      </c>
      <c r="G92" s="6">
        <v>218.81861441567528</v>
      </c>
    </row>
    <row r="93" spans="1:7" ht="19.5" x14ac:dyDescent="0.25">
      <c r="A93" s="4" t="s">
        <v>45</v>
      </c>
      <c r="B93" s="4" t="s">
        <v>20</v>
      </c>
      <c r="C93" s="4" t="s">
        <v>10</v>
      </c>
      <c r="D93" s="4" t="s">
        <v>12</v>
      </c>
      <c r="E93" s="7">
        <v>75737</v>
      </c>
      <c r="F93" s="5">
        <v>26485806</v>
      </c>
      <c r="G93" s="8">
        <v>349.70761978953482</v>
      </c>
    </row>
    <row r="94" spans="1:7" ht="19.5" x14ac:dyDescent="0.25">
      <c r="A94" s="4" t="s">
        <v>46</v>
      </c>
      <c r="B94" s="4" t="s">
        <v>27</v>
      </c>
      <c r="C94" s="4" t="s">
        <v>0</v>
      </c>
      <c r="D94" s="4" t="s">
        <v>11</v>
      </c>
      <c r="E94" s="7">
        <v>21245</v>
      </c>
      <c r="F94" s="5">
        <v>3854639</v>
      </c>
      <c r="G94" s="6">
        <v>181.43746763944458</v>
      </c>
    </row>
    <row r="95" spans="1:7" ht="19.5" x14ac:dyDescent="0.25">
      <c r="A95" s="4" t="s">
        <v>46</v>
      </c>
      <c r="B95" s="4" t="s">
        <v>27</v>
      </c>
      <c r="C95" s="4" t="s">
        <v>0</v>
      </c>
      <c r="D95" s="4" t="s">
        <v>12</v>
      </c>
      <c r="E95" s="7">
        <v>211372</v>
      </c>
      <c r="F95" s="5">
        <v>60769291</v>
      </c>
      <c r="G95" s="8">
        <f>F95/E95</f>
        <v>287.49924777170105</v>
      </c>
    </row>
    <row r="96" spans="1:7" ht="19.5" x14ac:dyDescent="0.25">
      <c r="A96" s="4" t="s">
        <v>46</v>
      </c>
      <c r="B96" s="4" t="s">
        <v>27</v>
      </c>
      <c r="C96" s="4" t="s">
        <v>10</v>
      </c>
      <c r="D96" s="4" t="s">
        <v>11</v>
      </c>
      <c r="E96" s="7">
        <v>21248</v>
      </c>
      <c r="F96" s="5">
        <v>3231714</v>
      </c>
      <c r="G96" s="6">
        <v>152.09497364457832</v>
      </c>
    </row>
    <row r="97" spans="1:7" ht="19.5" x14ac:dyDescent="0.25">
      <c r="A97" s="4" t="s">
        <v>46</v>
      </c>
      <c r="B97" s="4" t="s">
        <v>27</v>
      </c>
      <c r="C97" s="4" t="s">
        <v>10</v>
      </c>
      <c r="D97" s="4" t="s">
        <v>12</v>
      </c>
      <c r="E97" s="7">
        <v>210878</v>
      </c>
      <c r="F97" s="5">
        <v>54154733</v>
      </c>
      <c r="G97" s="8">
        <v>256.80598734813492</v>
      </c>
    </row>
    <row r="98" spans="1:7" ht="19.5" x14ac:dyDescent="0.25">
      <c r="A98" s="4" t="s">
        <v>47</v>
      </c>
      <c r="B98" s="4" t="s">
        <v>27</v>
      </c>
      <c r="C98" s="4" t="s">
        <v>0</v>
      </c>
      <c r="D98" s="4" t="s">
        <v>11</v>
      </c>
      <c r="E98" s="7">
        <v>43650</v>
      </c>
      <c r="F98" s="5">
        <v>8788446</v>
      </c>
      <c r="G98" s="6">
        <v>201.33896907216496</v>
      </c>
    </row>
    <row r="99" spans="1:7" ht="19.5" x14ac:dyDescent="0.25">
      <c r="A99" s="4" t="s">
        <v>47</v>
      </c>
      <c r="B99" s="4" t="s">
        <v>27</v>
      </c>
      <c r="C99" s="4" t="s">
        <v>0</v>
      </c>
      <c r="D99" s="4" t="s">
        <v>12</v>
      </c>
      <c r="E99" s="7">
        <v>339408</v>
      </c>
      <c r="F99" s="5">
        <v>93201198</v>
      </c>
      <c r="G99" s="8">
        <f>F99/E99</f>
        <v>274.59929642200535</v>
      </c>
    </row>
    <row r="100" spans="1:7" ht="19.5" x14ac:dyDescent="0.25">
      <c r="A100" s="4" t="s">
        <v>47</v>
      </c>
      <c r="B100" s="4" t="s">
        <v>27</v>
      </c>
      <c r="C100" s="4" t="s">
        <v>10</v>
      </c>
      <c r="D100" s="4" t="s">
        <v>11</v>
      </c>
      <c r="E100" s="7">
        <v>43851</v>
      </c>
      <c r="F100" s="5">
        <v>7458986</v>
      </c>
      <c r="G100" s="6">
        <v>170.09842420925406</v>
      </c>
    </row>
    <row r="101" spans="1:7" ht="19.5" x14ac:dyDescent="0.25">
      <c r="A101" s="4" t="s">
        <v>47</v>
      </c>
      <c r="B101" s="4" t="s">
        <v>27</v>
      </c>
      <c r="C101" s="4" t="s">
        <v>10</v>
      </c>
      <c r="D101" s="4" t="s">
        <v>12</v>
      </c>
      <c r="E101" s="7">
        <v>339629</v>
      </c>
      <c r="F101" s="5">
        <v>84739074</v>
      </c>
      <c r="G101" s="8">
        <v>249.50482438189908</v>
      </c>
    </row>
    <row r="102" spans="1:7" ht="19.5" x14ac:dyDescent="0.25">
      <c r="A102" s="4" t="s">
        <v>48</v>
      </c>
      <c r="B102" s="4" t="s">
        <v>27</v>
      </c>
      <c r="C102" s="4" t="s">
        <v>0</v>
      </c>
      <c r="D102" s="4" t="s">
        <v>11</v>
      </c>
      <c r="E102" s="7">
        <v>19548</v>
      </c>
      <c r="F102" s="5">
        <v>5449698</v>
      </c>
      <c r="G102" s="6">
        <v>278.78545119705342</v>
      </c>
    </row>
    <row r="103" spans="1:7" ht="19.5" x14ac:dyDescent="0.25">
      <c r="A103" s="4" t="s">
        <v>48</v>
      </c>
      <c r="B103" s="4" t="s">
        <v>27</v>
      </c>
      <c r="C103" s="4" t="s">
        <v>0</v>
      </c>
      <c r="D103" s="4" t="s">
        <v>12</v>
      </c>
      <c r="E103" s="7">
        <v>160917</v>
      </c>
      <c r="F103" s="5">
        <v>55152887</v>
      </c>
      <c r="G103" s="8">
        <f>F103/E103</f>
        <v>342.74120820050086</v>
      </c>
    </row>
    <row r="104" spans="1:7" ht="19.5" x14ac:dyDescent="0.25">
      <c r="A104" s="4" t="s">
        <v>48</v>
      </c>
      <c r="B104" s="4" t="s">
        <v>27</v>
      </c>
      <c r="C104" s="4" t="s">
        <v>10</v>
      </c>
      <c r="D104" s="4" t="s">
        <v>11</v>
      </c>
      <c r="E104" s="7">
        <v>19629</v>
      </c>
      <c r="F104" s="5">
        <v>5052704</v>
      </c>
      <c r="G104" s="6">
        <v>257.41015843904427</v>
      </c>
    </row>
    <row r="105" spans="1:7" ht="19.5" x14ac:dyDescent="0.25">
      <c r="A105" s="4" t="s">
        <v>48</v>
      </c>
      <c r="B105" s="4" t="s">
        <v>27</v>
      </c>
      <c r="C105" s="4" t="s">
        <v>10</v>
      </c>
      <c r="D105" s="4" t="s">
        <v>12</v>
      </c>
      <c r="E105" s="7">
        <v>161156</v>
      </c>
      <c r="F105" s="5">
        <v>52463667</v>
      </c>
      <c r="G105" s="8">
        <v>325.54584998386656</v>
      </c>
    </row>
    <row r="106" spans="1:7" ht="19.5" x14ac:dyDescent="0.25">
      <c r="A106" s="4" t="s">
        <v>49</v>
      </c>
      <c r="B106" s="4" t="s">
        <v>22</v>
      </c>
      <c r="C106" s="4" t="s">
        <v>0</v>
      </c>
      <c r="D106" s="4" t="s">
        <v>11</v>
      </c>
      <c r="E106" s="7">
        <v>52481</v>
      </c>
      <c r="F106" s="5">
        <v>10380394</v>
      </c>
      <c r="G106" s="6">
        <v>197.79337283969437</v>
      </c>
    </row>
    <row r="107" spans="1:7" ht="19.5" x14ac:dyDescent="0.25">
      <c r="A107" s="4" t="s">
        <v>49</v>
      </c>
      <c r="B107" s="4" t="s">
        <v>22</v>
      </c>
      <c r="C107" s="4" t="s">
        <v>0</v>
      </c>
      <c r="D107" s="4" t="s">
        <v>12</v>
      </c>
      <c r="E107" s="7">
        <v>504534</v>
      </c>
      <c r="F107" s="5">
        <v>132726529</v>
      </c>
      <c r="G107" s="8">
        <f>F107/E107</f>
        <v>263.06756135364515</v>
      </c>
    </row>
    <row r="108" spans="1:7" ht="19.5" x14ac:dyDescent="0.25">
      <c r="A108" s="4" t="s">
        <v>49</v>
      </c>
      <c r="B108" s="4" t="s">
        <v>22</v>
      </c>
      <c r="C108" s="4" t="s">
        <v>10</v>
      </c>
      <c r="D108" s="4" t="s">
        <v>11</v>
      </c>
      <c r="E108" s="7">
        <v>52524</v>
      </c>
      <c r="F108" s="5">
        <v>8952381</v>
      </c>
      <c r="G108" s="6">
        <v>170.44362577107609</v>
      </c>
    </row>
    <row r="109" spans="1:7" ht="19.5" x14ac:dyDescent="0.25">
      <c r="A109" s="4" t="s">
        <v>49</v>
      </c>
      <c r="B109" s="4" t="s">
        <v>22</v>
      </c>
      <c r="C109" s="4" t="s">
        <v>10</v>
      </c>
      <c r="D109" s="4" t="s">
        <v>12</v>
      </c>
      <c r="E109" s="7">
        <v>505588</v>
      </c>
      <c r="F109" s="5">
        <v>119633039</v>
      </c>
      <c r="G109" s="8">
        <v>236.62159505368007</v>
      </c>
    </row>
    <row r="110" spans="1:7" ht="19.5" x14ac:dyDescent="0.25">
      <c r="A110" s="4" t="s">
        <v>50</v>
      </c>
      <c r="B110" s="4" t="s">
        <v>27</v>
      </c>
      <c r="C110" s="4" t="s">
        <v>0</v>
      </c>
      <c r="D110" s="4" t="s">
        <v>11</v>
      </c>
      <c r="E110" s="7">
        <v>15208</v>
      </c>
      <c r="F110" s="5">
        <v>4016686</v>
      </c>
      <c r="G110" s="6">
        <v>264.11664913203577</v>
      </c>
    </row>
    <row r="111" spans="1:7" ht="19.5" x14ac:dyDescent="0.25">
      <c r="A111" s="4" t="s">
        <v>50</v>
      </c>
      <c r="B111" s="4" t="s">
        <v>27</v>
      </c>
      <c r="C111" s="4" t="s">
        <v>0</v>
      </c>
      <c r="D111" s="4" t="s">
        <v>12</v>
      </c>
      <c r="E111" s="7">
        <v>156042</v>
      </c>
      <c r="F111" s="5">
        <v>51554404</v>
      </c>
      <c r="G111" s="8">
        <f>F111/E111</f>
        <v>330.38799810307484</v>
      </c>
    </row>
    <row r="112" spans="1:7" ht="19.5" x14ac:dyDescent="0.25">
      <c r="A112" s="4" t="s">
        <v>50</v>
      </c>
      <c r="B112" s="4" t="s">
        <v>27</v>
      </c>
      <c r="C112" s="4" t="s">
        <v>10</v>
      </c>
      <c r="D112" s="4" t="s">
        <v>11</v>
      </c>
      <c r="E112" s="7">
        <v>15337</v>
      </c>
      <c r="F112" s="5">
        <v>3625488</v>
      </c>
      <c r="G112" s="6">
        <v>236.38834191823693</v>
      </c>
    </row>
    <row r="113" spans="1:7" ht="19.5" x14ac:dyDescent="0.25">
      <c r="A113" s="4" t="s">
        <v>50</v>
      </c>
      <c r="B113" s="4" t="s">
        <v>27</v>
      </c>
      <c r="C113" s="4" t="s">
        <v>10</v>
      </c>
      <c r="D113" s="4" t="s">
        <v>12</v>
      </c>
      <c r="E113" s="7">
        <v>156056</v>
      </c>
      <c r="F113" s="5">
        <v>48225394</v>
      </c>
      <c r="G113" s="8">
        <v>309.0262085405239</v>
      </c>
    </row>
    <row r="114" spans="1:7" ht="19.5" x14ac:dyDescent="0.25">
      <c r="A114" s="4" t="s">
        <v>51</v>
      </c>
      <c r="B114" s="4" t="s">
        <v>27</v>
      </c>
      <c r="C114" s="4" t="s">
        <v>0</v>
      </c>
      <c r="D114" s="4" t="s">
        <v>11</v>
      </c>
      <c r="E114" s="7">
        <v>29795</v>
      </c>
      <c r="F114" s="5">
        <v>6223969</v>
      </c>
      <c r="G114" s="6">
        <v>208.8930693069307</v>
      </c>
    </row>
    <row r="115" spans="1:7" ht="19.5" x14ac:dyDescent="0.25">
      <c r="A115" s="4" t="s">
        <v>51</v>
      </c>
      <c r="B115" s="4" t="s">
        <v>27</v>
      </c>
      <c r="C115" s="4" t="s">
        <v>0</v>
      </c>
      <c r="D115" s="4" t="s">
        <v>12</v>
      </c>
      <c r="E115" s="7">
        <v>224170</v>
      </c>
      <c r="F115" s="5">
        <v>74196766</v>
      </c>
      <c r="G115" s="8">
        <f>F115/E115</f>
        <v>330.98436900566537</v>
      </c>
    </row>
    <row r="116" spans="1:7" ht="19.5" x14ac:dyDescent="0.25">
      <c r="A116" s="4" t="s">
        <v>51</v>
      </c>
      <c r="B116" s="4" t="s">
        <v>27</v>
      </c>
      <c r="C116" s="4" t="s">
        <v>10</v>
      </c>
      <c r="D116" s="4" t="s">
        <v>11</v>
      </c>
      <c r="E116" s="7">
        <v>29681</v>
      </c>
      <c r="F116" s="5">
        <v>5396913</v>
      </c>
      <c r="G116" s="6">
        <v>181.83056500791753</v>
      </c>
    </row>
    <row r="117" spans="1:7" ht="19.5" x14ac:dyDescent="0.25">
      <c r="A117" s="4" t="s">
        <v>51</v>
      </c>
      <c r="B117" s="4" t="s">
        <v>27</v>
      </c>
      <c r="C117" s="4" t="s">
        <v>10</v>
      </c>
      <c r="D117" s="4" t="s">
        <v>12</v>
      </c>
      <c r="E117" s="7">
        <v>222523</v>
      </c>
      <c r="F117" s="5">
        <v>67602302</v>
      </c>
      <c r="G117" s="8">
        <v>303.79916682769868</v>
      </c>
    </row>
    <row r="118" spans="1:7" ht="19.5" x14ac:dyDescent="0.25">
      <c r="A118" s="4" t="s">
        <v>52</v>
      </c>
      <c r="B118" s="4" t="s">
        <v>27</v>
      </c>
      <c r="C118" s="4" t="s">
        <v>0</v>
      </c>
      <c r="D118" s="4" t="s">
        <v>11</v>
      </c>
      <c r="E118" s="7">
        <v>20810</v>
      </c>
      <c r="F118" s="5">
        <v>6093212</v>
      </c>
      <c r="G118" s="6">
        <v>292.80211436809225</v>
      </c>
    </row>
    <row r="119" spans="1:7" ht="19.5" x14ac:dyDescent="0.25">
      <c r="A119" s="4" t="s">
        <v>52</v>
      </c>
      <c r="B119" s="4" t="s">
        <v>27</v>
      </c>
      <c r="C119" s="4" t="s">
        <v>0</v>
      </c>
      <c r="D119" s="4" t="s">
        <v>12</v>
      </c>
      <c r="E119" s="7">
        <v>184561</v>
      </c>
      <c r="F119" s="5">
        <v>59717962</v>
      </c>
      <c r="G119" s="8">
        <f>F119/E119</f>
        <v>323.56761179230716</v>
      </c>
    </row>
    <row r="120" spans="1:7" ht="19.5" x14ac:dyDescent="0.25">
      <c r="A120" s="4" t="s">
        <v>52</v>
      </c>
      <c r="B120" s="4" t="s">
        <v>27</v>
      </c>
      <c r="C120" s="4" t="s">
        <v>10</v>
      </c>
      <c r="D120" s="4" t="s">
        <v>11</v>
      </c>
      <c r="E120" s="7">
        <v>20884</v>
      </c>
      <c r="F120" s="5">
        <v>5455580</v>
      </c>
      <c r="G120" s="6">
        <v>261.23252250526718</v>
      </c>
    </row>
    <row r="121" spans="1:7" ht="19.5" x14ac:dyDescent="0.25">
      <c r="A121" s="4" t="s">
        <v>52</v>
      </c>
      <c r="B121" s="4" t="s">
        <v>27</v>
      </c>
      <c r="C121" s="4" t="s">
        <v>10</v>
      </c>
      <c r="D121" s="4" t="s">
        <v>12</v>
      </c>
      <c r="E121" s="7">
        <v>186226</v>
      </c>
      <c r="F121" s="5">
        <v>55767063</v>
      </c>
      <c r="G121" s="8">
        <v>299.45906049638609</v>
      </c>
    </row>
    <row r="122" spans="1:7" ht="19.5" x14ac:dyDescent="0.25">
      <c r="A122" s="4" t="s">
        <v>53</v>
      </c>
      <c r="B122" s="4" t="s">
        <v>27</v>
      </c>
      <c r="C122" s="4" t="s">
        <v>0</v>
      </c>
      <c r="D122" s="4" t="s">
        <v>11</v>
      </c>
      <c r="E122" s="7">
        <v>23687</v>
      </c>
      <c r="F122" s="5">
        <v>4235768</v>
      </c>
      <c r="G122" s="6">
        <v>178.82247646388313</v>
      </c>
    </row>
    <row r="123" spans="1:7" ht="19.5" x14ac:dyDescent="0.25">
      <c r="A123" s="4" t="s">
        <v>53</v>
      </c>
      <c r="B123" s="4" t="s">
        <v>27</v>
      </c>
      <c r="C123" s="4" t="s">
        <v>0</v>
      </c>
      <c r="D123" s="4" t="s">
        <v>12</v>
      </c>
      <c r="E123" s="7">
        <v>164776</v>
      </c>
      <c r="F123" s="5">
        <v>47132950</v>
      </c>
      <c r="G123" s="8">
        <f>F123/E123</f>
        <v>286.04256687867166</v>
      </c>
    </row>
    <row r="124" spans="1:7" ht="19.5" x14ac:dyDescent="0.25">
      <c r="A124" s="4" t="s">
        <v>53</v>
      </c>
      <c r="B124" s="4" t="s">
        <v>27</v>
      </c>
      <c r="C124" s="4" t="s">
        <v>10</v>
      </c>
      <c r="D124" s="4" t="s">
        <v>11</v>
      </c>
      <c r="E124" s="7">
        <v>23573</v>
      </c>
      <c r="F124" s="5">
        <v>3871603</v>
      </c>
      <c r="G124" s="6">
        <v>164.23887498409198</v>
      </c>
    </row>
    <row r="125" spans="1:7" ht="19.5" x14ac:dyDescent="0.25">
      <c r="A125" s="4" t="s">
        <v>53</v>
      </c>
      <c r="B125" s="4" t="s">
        <v>27</v>
      </c>
      <c r="C125" s="4" t="s">
        <v>10</v>
      </c>
      <c r="D125" s="4" t="s">
        <v>12</v>
      </c>
      <c r="E125" s="7">
        <v>163215</v>
      </c>
      <c r="F125" s="5">
        <v>43727314</v>
      </c>
      <c r="G125" s="8">
        <v>267.91234874245629</v>
      </c>
    </row>
  </sheetData>
  <sortState ref="A2:G1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6" zoomScaleNormal="86" workbookViewId="0">
      <selection activeCell="C1" sqref="C1:H1"/>
    </sheetView>
  </sheetViews>
  <sheetFormatPr defaultRowHeight="15" x14ac:dyDescent="0.25"/>
  <cols>
    <col min="3" max="3" width="15" bestFit="1" customWidth="1"/>
    <col min="4" max="4" width="17.42578125" bestFit="1" customWidth="1"/>
    <col min="6" max="6" width="15" bestFit="1" customWidth="1"/>
    <col min="7" max="7" width="19.85546875" bestFit="1" customWidth="1"/>
    <col min="9" max="9" width="15.42578125" bestFit="1" customWidth="1"/>
    <col min="10" max="10" width="18.42578125" bestFit="1" customWidth="1"/>
    <col min="11" max="11" width="5.85546875" bestFit="1" customWidth="1"/>
    <col min="12" max="12" width="15.42578125" bestFit="1" customWidth="1"/>
    <col min="13" max="13" width="19.42578125" bestFit="1" customWidth="1"/>
  </cols>
  <sheetData>
    <row r="1" spans="1:14" ht="40.5" x14ac:dyDescent="1.05">
      <c r="A1" s="25" t="s">
        <v>8</v>
      </c>
      <c r="B1" s="27" t="s">
        <v>9</v>
      </c>
      <c r="C1" s="22" t="s">
        <v>0</v>
      </c>
      <c r="D1" s="23"/>
      <c r="E1" s="23"/>
      <c r="F1" s="23"/>
      <c r="G1" s="23"/>
      <c r="H1" s="24"/>
      <c r="I1" s="22" t="s">
        <v>10</v>
      </c>
      <c r="J1" s="23"/>
      <c r="K1" s="23"/>
      <c r="L1" s="23"/>
      <c r="M1" s="23"/>
      <c r="N1" s="24"/>
    </row>
    <row r="2" spans="1:14" ht="28.5" x14ac:dyDescent="0.75">
      <c r="A2" s="25"/>
      <c r="B2" s="27"/>
      <c r="C2" s="16" t="s">
        <v>11</v>
      </c>
      <c r="D2" s="17"/>
      <c r="E2" s="18"/>
      <c r="F2" s="19" t="s">
        <v>12</v>
      </c>
      <c r="G2" s="20"/>
      <c r="H2" s="21"/>
      <c r="I2" s="16" t="s">
        <v>11</v>
      </c>
      <c r="J2" s="17"/>
      <c r="K2" s="18"/>
      <c r="L2" s="19" t="s">
        <v>12</v>
      </c>
      <c r="M2" s="20"/>
      <c r="N2" s="21"/>
    </row>
    <row r="3" spans="1:14" ht="22.5" x14ac:dyDescent="0.25">
      <c r="A3" s="26"/>
      <c r="B3" s="28"/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</row>
    <row r="4" spans="1:14" ht="19.5" x14ac:dyDescent="0.25">
      <c r="A4" s="4" t="s">
        <v>19</v>
      </c>
      <c r="B4" s="4" t="s">
        <v>20</v>
      </c>
      <c r="C4" s="7">
        <v>18105</v>
      </c>
      <c r="D4" s="5">
        <v>3931588</v>
      </c>
      <c r="E4" s="6">
        <v>217.15481911074289</v>
      </c>
      <c r="F4" s="7">
        <v>157174</v>
      </c>
      <c r="G4" s="5">
        <v>45820363</v>
      </c>
      <c r="H4" s="8">
        <f>G4/F4</f>
        <v>291.52635295914081</v>
      </c>
      <c r="I4" s="7">
        <v>18198</v>
      </c>
      <c r="J4" s="5">
        <v>3569595</v>
      </c>
      <c r="K4" s="6">
        <v>196.15314869765908</v>
      </c>
      <c r="L4" s="7">
        <v>159085</v>
      </c>
      <c r="M4" s="5">
        <f>VLOOKUP(A4,[1]Sheet1!$A$9:$B$39,2,0)</f>
        <v>43115956</v>
      </c>
      <c r="N4" s="8">
        <f>M4/L4</f>
        <v>271.02464720118178</v>
      </c>
    </row>
    <row r="5" spans="1:14" ht="19.5" x14ac:dyDescent="0.25">
      <c r="A5" s="4" t="s">
        <v>21</v>
      </c>
      <c r="B5" s="4" t="s">
        <v>22</v>
      </c>
      <c r="C5" s="7">
        <v>76566</v>
      </c>
      <c r="D5" s="5">
        <v>13691868</v>
      </c>
      <c r="E5" s="6">
        <v>178.82438680354204</v>
      </c>
      <c r="F5" s="7">
        <v>664162</v>
      </c>
      <c r="G5" s="5">
        <v>203755509</v>
      </c>
      <c r="H5" s="8">
        <f t="shared" ref="H5:H34" si="0">G5/F5</f>
        <v>306.78585796838723</v>
      </c>
      <c r="I5" s="7">
        <v>76926</v>
      </c>
      <c r="J5" s="5">
        <v>12393074</v>
      </c>
      <c r="K5" s="6">
        <v>161.10384005407795</v>
      </c>
      <c r="L5" s="7">
        <v>662085</v>
      </c>
      <c r="M5" s="5">
        <f>VLOOKUP(A5,[1]Sheet1!$A$9:$B$39,2,0)</f>
        <v>188892936</v>
      </c>
      <c r="N5" s="8">
        <f t="shared" ref="N5:N35" si="1">M5/L5</f>
        <v>285.30012913749744</v>
      </c>
    </row>
    <row r="6" spans="1:14" ht="19.5" x14ac:dyDescent="0.25">
      <c r="A6" s="4" t="s">
        <v>23</v>
      </c>
      <c r="B6" s="4" t="s">
        <v>22</v>
      </c>
      <c r="C6" s="7">
        <v>51237</v>
      </c>
      <c r="D6" s="5">
        <v>11648562</v>
      </c>
      <c r="E6" s="6">
        <v>227.34668306106914</v>
      </c>
      <c r="F6" s="7">
        <v>342304</v>
      </c>
      <c r="G6" s="5">
        <v>117600864</v>
      </c>
      <c r="H6" s="8">
        <f t="shared" si="0"/>
        <v>343.55679162381978</v>
      </c>
      <c r="I6" s="7">
        <v>51815</v>
      </c>
      <c r="J6" s="5">
        <v>10754933</v>
      </c>
      <c r="K6" s="6">
        <v>207.5640837595291</v>
      </c>
      <c r="L6" s="7">
        <v>341022</v>
      </c>
      <c r="M6" s="5">
        <f>VLOOKUP(A6,[1]Sheet1!$A$9:$B$39,2,0)</f>
        <v>110742932</v>
      </c>
      <c r="N6" s="8">
        <f t="shared" si="1"/>
        <v>324.73838051504009</v>
      </c>
    </row>
    <row r="7" spans="1:14" ht="19.5" x14ac:dyDescent="0.25">
      <c r="A7" s="4" t="s">
        <v>24</v>
      </c>
      <c r="B7" s="4" t="s">
        <v>20</v>
      </c>
      <c r="C7" s="7">
        <v>8641</v>
      </c>
      <c r="D7" s="5">
        <v>1804957</v>
      </c>
      <c r="E7" s="6">
        <v>208.88288392547159</v>
      </c>
      <c r="F7" s="7">
        <v>68006</v>
      </c>
      <c r="G7" s="5">
        <v>21685640</v>
      </c>
      <c r="H7" s="8">
        <f t="shared" si="0"/>
        <v>318.87833426462373</v>
      </c>
      <c r="I7" s="7">
        <v>8589</v>
      </c>
      <c r="J7" s="5">
        <v>1689637</v>
      </c>
      <c r="K7" s="6">
        <v>196.72103853766444</v>
      </c>
      <c r="L7" s="7">
        <v>66374</v>
      </c>
      <c r="M7" s="5">
        <f>VLOOKUP(A7,[1]Sheet1!$A$9:$B$39,2,0)</f>
        <v>20556313</v>
      </c>
      <c r="N7" s="8">
        <f t="shared" si="1"/>
        <v>309.70429686322956</v>
      </c>
    </row>
    <row r="8" spans="1:14" ht="39" x14ac:dyDescent="0.25">
      <c r="A8" s="4" t="s">
        <v>25</v>
      </c>
      <c r="B8" s="4" t="s">
        <v>22</v>
      </c>
      <c r="C8" s="7">
        <v>44052</v>
      </c>
      <c r="D8" s="5">
        <v>10548835</v>
      </c>
      <c r="E8" s="6">
        <v>239.46324797966039</v>
      </c>
      <c r="F8" s="7">
        <v>448182</v>
      </c>
      <c r="G8" s="5">
        <v>130467827</v>
      </c>
      <c r="H8" s="8">
        <f t="shared" si="0"/>
        <v>291.10456689469902</v>
      </c>
      <c r="I8" s="7">
        <v>44327</v>
      </c>
      <c r="J8" s="5">
        <v>9581528</v>
      </c>
      <c r="K8" s="6">
        <v>216.15557109662282</v>
      </c>
      <c r="L8" s="7">
        <v>453112</v>
      </c>
      <c r="M8" s="5">
        <f>VLOOKUP(A8,[1]Sheet1!$A$9:$B$39,2,0)</f>
        <v>122520754</v>
      </c>
      <c r="N8" s="8">
        <f t="shared" si="1"/>
        <v>270.39838715372798</v>
      </c>
    </row>
    <row r="9" spans="1:14" ht="39" x14ac:dyDescent="0.25">
      <c r="A9" s="4" t="s">
        <v>26</v>
      </c>
      <c r="B9" s="4" t="s">
        <v>27</v>
      </c>
      <c r="C9" s="7">
        <v>38879</v>
      </c>
      <c r="D9" s="5">
        <v>9335311</v>
      </c>
      <c r="E9" s="6">
        <v>240.11191131459142</v>
      </c>
      <c r="F9" s="7">
        <v>372794</v>
      </c>
      <c r="G9" s="5">
        <v>107600654</v>
      </c>
      <c r="H9" s="8">
        <f t="shared" si="0"/>
        <v>288.63300911495355</v>
      </c>
      <c r="I9" s="7">
        <v>39237</v>
      </c>
      <c r="J9" s="5">
        <v>8643504</v>
      </c>
      <c r="K9" s="6">
        <v>220.28962458903587</v>
      </c>
      <c r="L9" s="7">
        <v>376663</v>
      </c>
      <c r="M9" s="5">
        <f>VLOOKUP(A9,[1]Sheet1!$A$9:$B$39,2,0)</f>
        <v>103036338</v>
      </c>
      <c r="N9" s="8">
        <f t="shared" si="1"/>
        <v>273.55046288061209</v>
      </c>
    </row>
    <row r="10" spans="1:14" ht="19.5" x14ac:dyDescent="0.25">
      <c r="A10" s="4" t="s">
        <v>28</v>
      </c>
      <c r="B10" s="4" t="s">
        <v>27</v>
      </c>
      <c r="C10" s="7">
        <v>24842</v>
      </c>
      <c r="D10" s="5">
        <v>5142817</v>
      </c>
      <c r="E10" s="6">
        <v>207.02105305530955</v>
      </c>
      <c r="F10" s="7">
        <v>159030</v>
      </c>
      <c r="G10" s="5">
        <v>44507078</v>
      </c>
      <c r="H10" s="8">
        <f t="shared" si="0"/>
        <v>279.8659246683016</v>
      </c>
      <c r="I10" s="7">
        <v>24758</v>
      </c>
      <c r="J10" s="5">
        <v>4546062</v>
      </c>
      <c r="K10" s="6">
        <v>183.61992083366994</v>
      </c>
      <c r="L10" s="7">
        <v>156942</v>
      </c>
      <c r="M10" s="5">
        <f>VLOOKUP(A10,[1]Sheet1!$A$9:$B$39,2,0)</f>
        <v>41021372</v>
      </c>
      <c r="N10" s="8">
        <f t="shared" si="1"/>
        <v>261.37918466694703</v>
      </c>
    </row>
    <row r="11" spans="1:14" ht="19.5" x14ac:dyDescent="0.25">
      <c r="A11" s="4" t="s">
        <v>29</v>
      </c>
      <c r="B11" s="4" t="s">
        <v>22</v>
      </c>
      <c r="C11" s="7">
        <v>285047</v>
      </c>
      <c r="D11" s="5">
        <v>54719453</v>
      </c>
      <c r="E11" s="6">
        <v>191.96642308110592</v>
      </c>
      <c r="F11" s="7">
        <v>1945597</v>
      </c>
      <c r="G11" s="5">
        <v>584330518</v>
      </c>
      <c r="H11" s="8">
        <f t="shared" si="0"/>
        <v>300.33481651133303</v>
      </c>
      <c r="I11" s="7">
        <v>285596</v>
      </c>
      <c r="J11" s="5">
        <v>50100337</v>
      </c>
      <c r="K11" s="6">
        <v>175.42380495525148</v>
      </c>
      <c r="L11" s="7">
        <v>1942293</v>
      </c>
      <c r="M11" s="5">
        <f>VLOOKUP(A11,[1]Sheet1!$A$9:$B$39,2,0)</f>
        <v>549382862</v>
      </c>
      <c r="N11" s="8">
        <f t="shared" si="1"/>
        <v>282.85272201464971</v>
      </c>
    </row>
    <row r="12" spans="1:14" ht="58.5" x14ac:dyDescent="0.25">
      <c r="A12" s="4" t="s">
        <v>30</v>
      </c>
      <c r="B12" s="4" t="s">
        <v>20</v>
      </c>
      <c r="C12" s="7">
        <v>11622</v>
      </c>
      <c r="D12" s="5">
        <v>2163149</v>
      </c>
      <c r="E12" s="6">
        <v>186.12536568576837</v>
      </c>
      <c r="F12" s="7">
        <v>110104</v>
      </c>
      <c r="G12" s="5">
        <v>33783549</v>
      </c>
      <c r="H12" s="8">
        <f t="shared" si="0"/>
        <v>306.83307600087193</v>
      </c>
      <c r="I12" s="7">
        <v>11575</v>
      </c>
      <c r="J12" s="5">
        <v>1952928</v>
      </c>
      <c r="K12" s="6">
        <v>168.71948164146869</v>
      </c>
      <c r="L12" s="7">
        <v>109054</v>
      </c>
      <c r="M12" s="5">
        <f>VLOOKUP(A12,[1]Sheet1!$A$9:$B$39,2,0)</f>
        <v>31832645</v>
      </c>
      <c r="N12" s="8">
        <f t="shared" si="1"/>
        <v>291.89800465824271</v>
      </c>
    </row>
    <row r="13" spans="1:14" ht="39" x14ac:dyDescent="0.25">
      <c r="A13" s="4" t="s">
        <v>31</v>
      </c>
      <c r="B13" s="4" t="s">
        <v>20</v>
      </c>
      <c r="C13" s="7">
        <v>9339</v>
      </c>
      <c r="D13" s="5">
        <v>2324763</v>
      </c>
      <c r="E13" s="6">
        <v>248.93061355605525</v>
      </c>
      <c r="F13" s="7">
        <v>86367</v>
      </c>
      <c r="G13" s="5">
        <v>23965643</v>
      </c>
      <c r="H13" s="8">
        <f t="shared" si="0"/>
        <v>277.48611159354846</v>
      </c>
      <c r="I13" s="7">
        <v>9354</v>
      </c>
      <c r="J13" s="5">
        <v>2089736</v>
      </c>
      <c r="K13" s="6">
        <v>223.40560188154799</v>
      </c>
      <c r="L13" s="7">
        <v>85697</v>
      </c>
      <c r="M13" s="5">
        <f>VLOOKUP(A13,[1]Sheet1!$A$9:$B$39,2,0)</f>
        <v>22379435</v>
      </c>
      <c r="N13" s="8">
        <f t="shared" si="1"/>
        <v>261.14607279134623</v>
      </c>
    </row>
    <row r="14" spans="1:14" ht="39" x14ac:dyDescent="0.25">
      <c r="A14" s="4" t="s">
        <v>32</v>
      </c>
      <c r="B14" s="4" t="s">
        <v>22</v>
      </c>
      <c r="C14" s="7">
        <v>97987</v>
      </c>
      <c r="D14" s="5">
        <v>22545829</v>
      </c>
      <c r="E14" s="6">
        <v>230.09000173492402</v>
      </c>
      <c r="F14" s="7">
        <v>727623</v>
      </c>
      <c r="G14" s="5">
        <v>254827037</v>
      </c>
      <c r="H14" s="8">
        <f t="shared" si="0"/>
        <v>350.21850188902772</v>
      </c>
      <c r="I14" s="7">
        <v>98711</v>
      </c>
      <c r="J14" s="5">
        <v>19901913</v>
      </c>
      <c r="K14" s="6">
        <v>201.61798583744465</v>
      </c>
      <c r="L14" s="7">
        <v>729319</v>
      </c>
      <c r="M14" s="5">
        <f>VLOOKUP(A14,[1]Sheet1!$A$9:$B$39,2,0)</f>
        <v>231755565</v>
      </c>
      <c r="N14" s="8">
        <f t="shared" si="1"/>
        <v>317.76981677427847</v>
      </c>
    </row>
    <row r="15" spans="1:14" ht="39" x14ac:dyDescent="0.25">
      <c r="A15" s="4" t="s">
        <v>33</v>
      </c>
      <c r="B15" s="4" t="s">
        <v>20</v>
      </c>
      <c r="C15" s="7">
        <v>10007</v>
      </c>
      <c r="D15" s="5">
        <v>2386079</v>
      </c>
      <c r="E15" s="6">
        <v>238.44099130608575</v>
      </c>
      <c r="F15" s="7">
        <v>93350</v>
      </c>
      <c r="G15" s="5">
        <v>28712019</v>
      </c>
      <c r="H15" s="8">
        <f t="shared" si="0"/>
        <v>307.57385109801822</v>
      </c>
      <c r="I15" s="7">
        <v>9943</v>
      </c>
      <c r="J15" s="5">
        <v>2158440</v>
      </c>
      <c r="K15" s="6">
        <v>217.081363773509</v>
      </c>
      <c r="L15" s="7">
        <v>93179</v>
      </c>
      <c r="M15" s="5">
        <f>VLOOKUP(A15,[1]Sheet1!$A$9:$B$39,2,0)</f>
        <v>26801966</v>
      </c>
      <c r="N15" s="8">
        <f t="shared" si="1"/>
        <v>287.63955397675443</v>
      </c>
    </row>
    <row r="16" spans="1:14" ht="19.5" x14ac:dyDescent="0.25">
      <c r="A16" s="4" t="s">
        <v>34</v>
      </c>
      <c r="B16" s="4" t="s">
        <v>22</v>
      </c>
      <c r="C16" s="7">
        <v>67954</v>
      </c>
      <c r="D16" s="5">
        <v>20044930</v>
      </c>
      <c r="E16" s="6">
        <v>294.97792624422402</v>
      </c>
      <c r="F16" s="7">
        <v>515242</v>
      </c>
      <c r="G16" s="5">
        <v>173892723</v>
      </c>
      <c r="H16" s="8">
        <f t="shared" si="0"/>
        <v>337.49718190675452</v>
      </c>
      <c r="I16" s="7">
        <v>68145</v>
      </c>
      <c r="J16" s="5">
        <v>19116645</v>
      </c>
      <c r="K16" s="6">
        <v>280.52894563064052</v>
      </c>
      <c r="L16" s="7">
        <v>523463</v>
      </c>
      <c r="M16" s="5">
        <f>VLOOKUP(A16,[1]Sheet1!$A$9:$B$39,2,0)</f>
        <v>166926776</v>
      </c>
      <c r="N16" s="8">
        <f t="shared" si="1"/>
        <v>318.88935034567868</v>
      </c>
    </row>
    <row r="17" spans="1:14" ht="19.5" x14ac:dyDescent="0.25">
      <c r="A17" s="4" t="s">
        <v>35</v>
      </c>
      <c r="B17" s="4" t="s">
        <v>20</v>
      </c>
      <c r="C17" s="7">
        <v>14861</v>
      </c>
      <c r="D17" s="5">
        <v>3681705</v>
      </c>
      <c r="E17" s="6">
        <v>247.74274947850077</v>
      </c>
      <c r="F17" s="7">
        <v>112515</v>
      </c>
      <c r="G17" s="5">
        <v>35730807</v>
      </c>
      <c r="H17" s="8">
        <f t="shared" si="0"/>
        <v>317.56483135581925</v>
      </c>
      <c r="I17" s="7">
        <v>15101</v>
      </c>
      <c r="J17" s="5">
        <v>3404298</v>
      </c>
      <c r="K17" s="6">
        <v>225.43526918747102</v>
      </c>
      <c r="L17" s="7">
        <v>111698</v>
      </c>
      <c r="M17" s="5">
        <f>VLOOKUP(A17,[1]Sheet1!$A$9:$B$39,2,0)</f>
        <v>33660547</v>
      </c>
      <c r="N17" s="8">
        <f t="shared" si="1"/>
        <v>301.35317552686706</v>
      </c>
    </row>
    <row r="18" spans="1:14" ht="19.5" x14ac:dyDescent="0.25">
      <c r="A18" s="4" t="s">
        <v>36</v>
      </c>
      <c r="B18" s="4" t="s">
        <v>20</v>
      </c>
      <c r="C18" s="7">
        <v>12962</v>
      </c>
      <c r="D18" s="5">
        <v>2665740</v>
      </c>
      <c r="E18" s="6">
        <v>205.65807745718254</v>
      </c>
      <c r="F18" s="7">
        <v>91418</v>
      </c>
      <c r="G18" s="5">
        <v>26119896</v>
      </c>
      <c r="H18" s="8">
        <f t="shared" si="0"/>
        <v>285.71939880548689</v>
      </c>
      <c r="I18" s="7">
        <v>13062</v>
      </c>
      <c r="J18" s="5">
        <v>2386381</v>
      </c>
      <c r="K18" s="6">
        <v>182.69644771091717</v>
      </c>
      <c r="L18" s="7">
        <v>90241</v>
      </c>
      <c r="M18" s="5">
        <f>VLOOKUP(A18,[1]Sheet1!$A$9:$B$39,2,0)</f>
        <v>24196268</v>
      </c>
      <c r="N18" s="8">
        <f t="shared" si="1"/>
        <v>268.12943118981394</v>
      </c>
    </row>
    <row r="19" spans="1:14" ht="19.5" x14ac:dyDescent="0.5">
      <c r="A19" s="9" t="s">
        <v>37</v>
      </c>
      <c r="B19" s="9" t="s">
        <v>38</v>
      </c>
      <c r="C19" s="7">
        <v>20783</v>
      </c>
      <c r="D19" s="5">
        <v>5983624</v>
      </c>
      <c r="E19" s="6">
        <v>287.9095414521484</v>
      </c>
      <c r="F19" s="7">
        <v>193574</v>
      </c>
      <c r="G19" s="5">
        <v>76950400</v>
      </c>
      <c r="H19" s="8">
        <f t="shared" si="0"/>
        <v>397.52446092967028</v>
      </c>
      <c r="I19" s="7">
        <v>20750</v>
      </c>
      <c r="J19" s="5">
        <v>5734207</v>
      </c>
      <c r="K19" s="6">
        <v>276.34732530120482</v>
      </c>
      <c r="L19" s="7">
        <v>191046</v>
      </c>
      <c r="M19" s="5">
        <f>VLOOKUP(A19,[1]Sheet1!$A$9:$B$39,2,0)</f>
        <v>74310389</v>
      </c>
      <c r="N19" s="8">
        <f t="shared" si="1"/>
        <v>388.96595060875393</v>
      </c>
    </row>
    <row r="20" spans="1:14" ht="19.5" x14ac:dyDescent="0.25">
      <c r="A20" s="4" t="s">
        <v>39</v>
      </c>
      <c r="B20" s="4" t="s">
        <v>22</v>
      </c>
      <c r="C20" s="7">
        <v>74022</v>
      </c>
      <c r="D20" s="5">
        <v>16478253</v>
      </c>
      <c r="E20" s="6">
        <v>222.6129123774013</v>
      </c>
      <c r="F20" s="7">
        <v>611410</v>
      </c>
      <c r="G20" s="5">
        <v>210054455</v>
      </c>
      <c r="H20" s="8">
        <f t="shared" si="0"/>
        <v>343.55744099703963</v>
      </c>
      <c r="I20" s="7">
        <v>74874</v>
      </c>
      <c r="J20" s="5">
        <v>15182431</v>
      </c>
      <c r="K20" s="6">
        <v>202.773072094452</v>
      </c>
      <c r="L20" s="7">
        <v>611468</v>
      </c>
      <c r="M20" s="5">
        <f>VLOOKUP(A20,[1]Sheet1!$A$9:$B$39,2,0)</f>
        <v>195939924</v>
      </c>
      <c r="N20" s="8">
        <f t="shared" si="1"/>
        <v>320.44182851760024</v>
      </c>
    </row>
    <row r="21" spans="1:14" ht="19.5" x14ac:dyDescent="0.25">
      <c r="A21" s="4" t="s">
        <v>40</v>
      </c>
      <c r="B21" s="4" t="s">
        <v>27</v>
      </c>
      <c r="C21" s="7">
        <v>18056</v>
      </c>
      <c r="D21" s="5">
        <v>5164617</v>
      </c>
      <c r="E21" s="6">
        <v>286.03328533451486</v>
      </c>
      <c r="F21" s="7">
        <v>144147</v>
      </c>
      <c r="G21" s="5">
        <v>49469652</v>
      </c>
      <c r="H21" s="8">
        <f t="shared" si="0"/>
        <v>343.18891131969445</v>
      </c>
      <c r="I21" s="7">
        <v>18184</v>
      </c>
      <c r="J21" s="5">
        <v>4526447</v>
      </c>
      <c r="K21" s="6">
        <v>248.92471403431588</v>
      </c>
      <c r="L21" s="7">
        <v>145303</v>
      </c>
      <c r="M21" s="5">
        <f>VLOOKUP(A21,[1]Sheet1!$A$9:$B$39,2,0)</f>
        <v>45411079</v>
      </c>
      <c r="N21" s="8">
        <f t="shared" si="1"/>
        <v>312.52678196596077</v>
      </c>
    </row>
    <row r="22" spans="1:14" ht="19.5" x14ac:dyDescent="0.25">
      <c r="A22" s="4" t="s">
        <v>41</v>
      </c>
      <c r="B22" s="4" t="s">
        <v>27</v>
      </c>
      <c r="C22" s="7">
        <v>14464</v>
      </c>
      <c r="D22" s="5">
        <v>3597151</v>
      </c>
      <c r="E22" s="6">
        <v>248.6968335176991</v>
      </c>
      <c r="F22" s="7">
        <v>132766</v>
      </c>
      <c r="G22" s="5">
        <v>49140628</v>
      </c>
      <c r="H22" s="8">
        <f t="shared" si="0"/>
        <v>370.12961149691938</v>
      </c>
      <c r="I22" s="7">
        <v>14575</v>
      </c>
      <c r="J22" s="5">
        <v>3175220</v>
      </c>
      <c r="K22" s="6">
        <v>217.85385934819897</v>
      </c>
      <c r="L22" s="7">
        <v>131769</v>
      </c>
      <c r="M22" s="5">
        <f>VLOOKUP(A22,[1]Sheet1!$A$9:$B$39,2,0)</f>
        <v>45216991</v>
      </c>
      <c r="N22" s="8">
        <f t="shared" si="1"/>
        <v>343.15348071245893</v>
      </c>
    </row>
    <row r="23" spans="1:14" ht="19.5" x14ac:dyDescent="0.25">
      <c r="A23" s="4" t="s">
        <v>42</v>
      </c>
      <c r="B23" s="4" t="s">
        <v>27</v>
      </c>
      <c r="C23" s="7">
        <v>21242</v>
      </c>
      <c r="D23" s="5">
        <v>4732343</v>
      </c>
      <c r="E23" s="6">
        <v>222.78236512569438</v>
      </c>
      <c r="F23" s="7">
        <v>176532</v>
      </c>
      <c r="G23" s="5">
        <v>55047304</v>
      </c>
      <c r="H23" s="8">
        <f t="shared" si="0"/>
        <v>311.82620714657963</v>
      </c>
      <c r="I23" s="7">
        <v>21367</v>
      </c>
      <c r="J23" s="5">
        <v>4490118</v>
      </c>
      <c r="K23" s="6">
        <v>210.14264988065707</v>
      </c>
      <c r="L23" s="7">
        <v>177342</v>
      </c>
      <c r="M23" s="5">
        <f>VLOOKUP(A23,[1]Sheet1!$A$9:$B$39,2,0)</f>
        <v>52869449</v>
      </c>
      <c r="N23" s="8">
        <f t="shared" si="1"/>
        <v>298.12142075763217</v>
      </c>
    </row>
    <row r="24" spans="1:14" ht="19.5" x14ac:dyDescent="0.25">
      <c r="A24" s="4" t="s">
        <v>43</v>
      </c>
      <c r="B24" s="4" t="s">
        <v>22</v>
      </c>
      <c r="C24" s="7">
        <v>29535</v>
      </c>
      <c r="D24" s="5">
        <v>5973049</v>
      </c>
      <c r="E24" s="6">
        <v>202.23629592009479</v>
      </c>
      <c r="F24" s="7">
        <v>304418</v>
      </c>
      <c r="G24" s="5">
        <v>112494622</v>
      </c>
      <c r="H24" s="8">
        <f t="shared" si="0"/>
        <v>369.53998121004673</v>
      </c>
      <c r="I24" s="7">
        <v>29705</v>
      </c>
      <c r="J24" s="5">
        <v>5648107</v>
      </c>
      <c r="K24" s="6">
        <v>190.13994277057733</v>
      </c>
      <c r="L24" s="7">
        <v>301751</v>
      </c>
      <c r="M24" s="5">
        <f>VLOOKUP(A24,[1]Sheet1!$A$9:$B$39,2,0)</f>
        <v>106588003</v>
      </c>
      <c r="N24" s="8">
        <f t="shared" si="1"/>
        <v>353.23164794814267</v>
      </c>
    </row>
    <row r="25" spans="1:14" ht="19.5" x14ac:dyDescent="0.25">
      <c r="A25" s="4" t="s">
        <v>44</v>
      </c>
      <c r="B25" s="4" t="s">
        <v>27</v>
      </c>
      <c r="C25" s="7">
        <v>35505</v>
      </c>
      <c r="D25" s="5">
        <v>11622676</v>
      </c>
      <c r="E25" s="6">
        <v>327.3532178566399</v>
      </c>
      <c r="F25" s="7">
        <v>203137</v>
      </c>
      <c r="G25" s="5">
        <v>63077156</v>
      </c>
      <c r="H25" s="8">
        <f t="shared" si="0"/>
        <v>310.51534678566679</v>
      </c>
      <c r="I25" s="7">
        <v>35708</v>
      </c>
      <c r="J25" s="5">
        <v>11008915</v>
      </c>
      <c r="K25" s="6">
        <v>308.30388148314103</v>
      </c>
      <c r="L25" s="7">
        <v>202588</v>
      </c>
      <c r="M25" s="5">
        <f>VLOOKUP(A25,[1]Sheet1!$A$9:$B$39,2,0)</f>
        <v>60612688</v>
      </c>
      <c r="N25" s="8">
        <f t="shared" si="1"/>
        <v>299.19189685470019</v>
      </c>
    </row>
    <row r="26" spans="1:14" ht="58.5" x14ac:dyDescent="0.25">
      <c r="A26" s="4" t="s">
        <v>45</v>
      </c>
      <c r="B26" s="4" t="s">
        <v>20</v>
      </c>
      <c r="C26" s="7">
        <v>7144</v>
      </c>
      <c r="D26" s="5">
        <v>1693070</v>
      </c>
      <c r="E26" s="6">
        <v>236.99188129899215</v>
      </c>
      <c r="F26" s="7">
        <v>75328</v>
      </c>
      <c r="G26" s="5">
        <v>27947132</v>
      </c>
      <c r="H26" s="8">
        <f t="shared" si="0"/>
        <v>371.00589422259981</v>
      </c>
      <c r="I26" s="7">
        <v>7145</v>
      </c>
      <c r="J26" s="5">
        <v>1563459</v>
      </c>
      <c r="K26" s="6">
        <v>218.81861441567528</v>
      </c>
      <c r="L26" s="7">
        <v>75737</v>
      </c>
      <c r="M26" s="5">
        <f>VLOOKUP(A26,[1]Sheet1!$A$9:$B$39,2,0)</f>
        <v>26485806</v>
      </c>
      <c r="N26" s="8">
        <f t="shared" si="1"/>
        <v>349.70761978953482</v>
      </c>
    </row>
    <row r="27" spans="1:14" ht="19.5" x14ac:dyDescent="0.25">
      <c r="A27" s="4" t="s">
        <v>46</v>
      </c>
      <c r="B27" s="4" t="s">
        <v>27</v>
      </c>
      <c r="C27" s="7">
        <v>21245</v>
      </c>
      <c r="D27" s="5">
        <v>3854639</v>
      </c>
      <c r="E27" s="6">
        <v>181.43746763944458</v>
      </c>
      <c r="F27" s="7">
        <v>211372</v>
      </c>
      <c r="G27" s="5">
        <v>60769291</v>
      </c>
      <c r="H27" s="8">
        <f t="shared" si="0"/>
        <v>287.49924777170105</v>
      </c>
      <c r="I27" s="7">
        <v>21248</v>
      </c>
      <c r="J27" s="5">
        <v>3231714</v>
      </c>
      <c r="K27" s="6">
        <v>152.09497364457832</v>
      </c>
      <c r="L27" s="7">
        <v>210878</v>
      </c>
      <c r="M27" s="5">
        <f>VLOOKUP(A27,[1]Sheet1!$A$9:$B$39,2,0)</f>
        <v>54154733</v>
      </c>
      <c r="N27" s="8">
        <f t="shared" si="1"/>
        <v>256.80598734813492</v>
      </c>
    </row>
    <row r="28" spans="1:14" ht="19.5" x14ac:dyDescent="0.25">
      <c r="A28" s="4" t="s">
        <v>47</v>
      </c>
      <c r="B28" s="4" t="s">
        <v>27</v>
      </c>
      <c r="C28" s="7">
        <v>43650</v>
      </c>
      <c r="D28" s="5">
        <v>8788446</v>
      </c>
      <c r="E28" s="6">
        <v>201.33896907216496</v>
      </c>
      <c r="F28" s="7">
        <v>339408</v>
      </c>
      <c r="G28" s="5">
        <v>93201198</v>
      </c>
      <c r="H28" s="8">
        <f t="shared" si="0"/>
        <v>274.59929642200535</v>
      </c>
      <c r="I28" s="7">
        <v>43851</v>
      </c>
      <c r="J28" s="5">
        <v>7458986</v>
      </c>
      <c r="K28" s="6">
        <v>170.09842420925406</v>
      </c>
      <c r="L28" s="7">
        <v>339629</v>
      </c>
      <c r="M28" s="5">
        <f>VLOOKUP(A28,[1]Sheet1!$A$9:$B$39,2,0)</f>
        <v>84739074</v>
      </c>
      <c r="N28" s="8">
        <f t="shared" si="1"/>
        <v>249.50482438189908</v>
      </c>
    </row>
    <row r="29" spans="1:14" ht="19.5" x14ac:dyDescent="0.25">
      <c r="A29" s="4" t="s">
        <v>48</v>
      </c>
      <c r="B29" s="4" t="s">
        <v>27</v>
      </c>
      <c r="C29" s="7">
        <v>19548</v>
      </c>
      <c r="D29" s="5">
        <v>5449698</v>
      </c>
      <c r="E29" s="6">
        <v>278.78545119705342</v>
      </c>
      <c r="F29" s="7">
        <v>160917</v>
      </c>
      <c r="G29" s="5">
        <v>55152887</v>
      </c>
      <c r="H29" s="8">
        <f t="shared" si="0"/>
        <v>342.74120820050086</v>
      </c>
      <c r="I29" s="7">
        <v>19629</v>
      </c>
      <c r="J29" s="5">
        <v>5052704</v>
      </c>
      <c r="K29" s="6">
        <v>257.41015843904427</v>
      </c>
      <c r="L29" s="7">
        <v>161156</v>
      </c>
      <c r="M29" s="5">
        <f>VLOOKUP(A29,[1]Sheet1!$A$9:$B$39,2,0)</f>
        <v>52463667</v>
      </c>
      <c r="N29" s="8">
        <f t="shared" si="1"/>
        <v>325.54584998386656</v>
      </c>
    </row>
    <row r="30" spans="1:14" ht="19.5" x14ac:dyDescent="0.25">
      <c r="A30" s="4" t="s">
        <v>49</v>
      </c>
      <c r="B30" s="4" t="s">
        <v>22</v>
      </c>
      <c r="C30" s="7">
        <v>52481</v>
      </c>
      <c r="D30" s="5">
        <v>10380394</v>
      </c>
      <c r="E30" s="6">
        <v>197.79337283969437</v>
      </c>
      <c r="F30" s="7">
        <v>504534</v>
      </c>
      <c r="G30" s="5">
        <v>132726529</v>
      </c>
      <c r="H30" s="8">
        <f t="shared" si="0"/>
        <v>263.06756135364515</v>
      </c>
      <c r="I30" s="7">
        <v>52524</v>
      </c>
      <c r="J30" s="5">
        <v>8952381</v>
      </c>
      <c r="K30" s="6">
        <v>170.44362577107609</v>
      </c>
      <c r="L30" s="7">
        <v>505588</v>
      </c>
      <c r="M30" s="5">
        <f>VLOOKUP(A30,[1]Sheet1!$A$9:$B$39,2,0)</f>
        <v>119633039</v>
      </c>
      <c r="N30" s="8">
        <f t="shared" si="1"/>
        <v>236.62159505368007</v>
      </c>
    </row>
    <row r="31" spans="1:14" ht="19.5" x14ac:dyDescent="0.25">
      <c r="A31" s="4" t="s">
        <v>50</v>
      </c>
      <c r="B31" s="4" t="s">
        <v>27</v>
      </c>
      <c r="C31" s="7">
        <v>15208</v>
      </c>
      <c r="D31" s="5">
        <v>4016686</v>
      </c>
      <c r="E31" s="6">
        <v>264.11664913203577</v>
      </c>
      <c r="F31" s="7">
        <v>156042</v>
      </c>
      <c r="G31" s="5">
        <v>51554404</v>
      </c>
      <c r="H31" s="8">
        <f t="shared" si="0"/>
        <v>330.38799810307484</v>
      </c>
      <c r="I31" s="7">
        <v>15337</v>
      </c>
      <c r="J31" s="5">
        <v>3625488</v>
      </c>
      <c r="K31" s="6">
        <v>236.38834191823693</v>
      </c>
      <c r="L31" s="7">
        <v>156056</v>
      </c>
      <c r="M31" s="5">
        <f>VLOOKUP(A31,[1]Sheet1!$A$9:$B$39,2,0)</f>
        <v>48225394</v>
      </c>
      <c r="N31" s="8">
        <f t="shared" si="1"/>
        <v>309.0262085405239</v>
      </c>
    </row>
    <row r="32" spans="1:14" ht="19.5" x14ac:dyDescent="0.25">
      <c r="A32" s="4" t="s">
        <v>51</v>
      </c>
      <c r="B32" s="4" t="s">
        <v>27</v>
      </c>
      <c r="C32" s="7">
        <v>29795</v>
      </c>
      <c r="D32" s="5">
        <v>6223969</v>
      </c>
      <c r="E32" s="6">
        <v>208.8930693069307</v>
      </c>
      <c r="F32" s="7">
        <v>224170</v>
      </c>
      <c r="G32" s="5">
        <v>74196766</v>
      </c>
      <c r="H32" s="8">
        <f t="shared" si="0"/>
        <v>330.98436900566537</v>
      </c>
      <c r="I32" s="7">
        <v>29681</v>
      </c>
      <c r="J32" s="5">
        <v>5396913</v>
      </c>
      <c r="K32" s="6">
        <v>181.83056500791753</v>
      </c>
      <c r="L32" s="7">
        <v>222523</v>
      </c>
      <c r="M32" s="5">
        <f>VLOOKUP(A32,[1]Sheet1!$A$9:$B$39,2,0)</f>
        <v>67602302</v>
      </c>
      <c r="N32" s="8">
        <f t="shared" si="1"/>
        <v>303.79916682769868</v>
      </c>
    </row>
    <row r="33" spans="1:14" ht="19.5" x14ac:dyDescent="0.25">
      <c r="A33" s="4" t="s">
        <v>52</v>
      </c>
      <c r="B33" s="4" t="s">
        <v>27</v>
      </c>
      <c r="C33" s="7">
        <v>20810</v>
      </c>
      <c r="D33" s="5">
        <v>6093212</v>
      </c>
      <c r="E33" s="6">
        <v>292.80211436809225</v>
      </c>
      <c r="F33" s="7">
        <v>184561</v>
      </c>
      <c r="G33" s="5">
        <v>59717962</v>
      </c>
      <c r="H33" s="8">
        <f t="shared" si="0"/>
        <v>323.56761179230716</v>
      </c>
      <c r="I33" s="7">
        <v>20884</v>
      </c>
      <c r="J33" s="5">
        <v>5455580</v>
      </c>
      <c r="K33" s="6">
        <v>261.23252250526718</v>
      </c>
      <c r="L33" s="7">
        <v>186226</v>
      </c>
      <c r="M33" s="5">
        <f>VLOOKUP(A33,[1]Sheet1!$A$9:$B$39,2,0)</f>
        <v>55767063</v>
      </c>
      <c r="N33" s="8">
        <f t="shared" si="1"/>
        <v>299.45906049638609</v>
      </c>
    </row>
    <row r="34" spans="1:14" ht="19.5" x14ac:dyDescent="0.25">
      <c r="A34" s="4" t="s">
        <v>53</v>
      </c>
      <c r="B34" s="4" t="s">
        <v>27</v>
      </c>
      <c r="C34" s="7">
        <v>23687</v>
      </c>
      <c r="D34" s="5">
        <v>4235768</v>
      </c>
      <c r="E34" s="6">
        <v>178.82247646388313</v>
      </c>
      <c r="F34" s="7">
        <v>164776</v>
      </c>
      <c r="G34" s="5">
        <v>47132950</v>
      </c>
      <c r="H34" s="8">
        <f t="shared" si="0"/>
        <v>286.04256687867166</v>
      </c>
      <c r="I34" s="7">
        <v>23573</v>
      </c>
      <c r="J34" s="5">
        <v>3871603</v>
      </c>
      <c r="K34" s="6">
        <v>164.23887498409198</v>
      </c>
      <c r="L34" s="7">
        <v>163215</v>
      </c>
      <c r="M34" s="5">
        <f>VLOOKUP(A34,[1]Sheet1!$A$9:$B$39,2,0)</f>
        <v>43727314</v>
      </c>
      <c r="N34" s="8">
        <f t="shared" si="1"/>
        <v>267.91234874245629</v>
      </c>
    </row>
    <row r="35" spans="1:14" ht="24" x14ac:dyDescent="0.25">
      <c r="A35" s="14" t="s">
        <v>54</v>
      </c>
      <c r="B35" s="15"/>
      <c r="C35" s="10">
        <f>SUM(C4:C34)</f>
        <v>1219276</v>
      </c>
      <c r="D35" s="10">
        <f>SUM(D4:D34)</f>
        <v>270923181</v>
      </c>
      <c r="E35" s="11">
        <f>AVERAGE(E4:E34)</f>
        <v>232.30138828053927</v>
      </c>
      <c r="F35" s="10">
        <f>SUM(F4:F34)</f>
        <v>9680960</v>
      </c>
      <c r="G35" s="10">
        <f>SUM(G4:G34)</f>
        <v>3051433463</v>
      </c>
      <c r="H35" s="8">
        <f>G35/F35</f>
        <v>315.19947019717051</v>
      </c>
      <c r="I35" s="10">
        <f>SUM(I4:I34)</f>
        <v>1224372</v>
      </c>
      <c r="J35" s="10">
        <f>SUM(J4:J34)</f>
        <v>246663284</v>
      </c>
      <c r="K35" s="11">
        <v>201.46106248754464</v>
      </c>
      <c r="L35" s="10">
        <f>SUM(L4:L34)</f>
        <v>9682502</v>
      </c>
      <c r="M35" s="10">
        <f>SUM(M4:M34)</f>
        <v>2850569580</v>
      </c>
      <c r="N35" s="8">
        <f t="shared" si="1"/>
        <v>294.40423353385313</v>
      </c>
    </row>
  </sheetData>
  <mergeCells count="9">
    <mergeCell ref="A35:B35"/>
    <mergeCell ref="C2:E2"/>
    <mergeCell ref="F2:H2"/>
    <mergeCell ref="I2:K2"/>
    <mergeCell ref="I1:N1"/>
    <mergeCell ref="C1:H1"/>
    <mergeCell ref="A1:A3"/>
    <mergeCell ref="B1:B3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6" sqref="D6"/>
    </sheetView>
  </sheetViews>
  <sheetFormatPr defaultRowHeight="15" x14ac:dyDescent="0.25"/>
  <cols>
    <col min="5" max="5" width="9.7109375" bestFit="1" customWidth="1"/>
    <col min="6" max="6" width="12.7109375" bestFit="1" customWidth="1"/>
  </cols>
  <sheetData>
    <row r="1" spans="1:7" ht="22.5" x14ac:dyDescent="0.25">
      <c r="A1" s="13" t="s">
        <v>8</v>
      </c>
      <c r="B1" s="12" t="s">
        <v>55</v>
      </c>
      <c r="C1" s="12" t="s">
        <v>56</v>
      </c>
      <c r="D1" s="12" t="s">
        <v>57</v>
      </c>
      <c r="E1" s="3" t="s">
        <v>13</v>
      </c>
      <c r="F1" s="3" t="s">
        <v>14</v>
      </c>
      <c r="G1" s="3" t="s">
        <v>15</v>
      </c>
    </row>
    <row r="2" spans="1:7" ht="19.5" x14ac:dyDescent="0.25">
      <c r="A2" s="4" t="s">
        <v>19</v>
      </c>
      <c r="B2" s="4" t="s">
        <v>20</v>
      </c>
      <c r="C2" s="4" t="s">
        <v>0</v>
      </c>
      <c r="D2" s="4" t="s">
        <v>11</v>
      </c>
      <c r="E2" s="7">
        <v>18105</v>
      </c>
      <c r="F2" s="5">
        <v>3931588</v>
      </c>
      <c r="G2" s="6">
        <v>217.15481911074289</v>
      </c>
    </row>
    <row r="3" spans="1:7" ht="19.5" x14ac:dyDescent="0.25">
      <c r="A3" s="4" t="s">
        <v>21</v>
      </c>
      <c r="B3" s="4" t="s">
        <v>22</v>
      </c>
      <c r="C3" s="4" t="s">
        <v>0</v>
      </c>
      <c r="D3" s="4" t="s">
        <v>11</v>
      </c>
      <c r="E3" s="7">
        <v>76566</v>
      </c>
      <c r="F3" s="5">
        <v>13691868</v>
      </c>
      <c r="G3" s="6">
        <v>178.82438680354204</v>
      </c>
    </row>
    <row r="4" spans="1:7" ht="19.5" x14ac:dyDescent="0.25">
      <c r="A4" s="4" t="s">
        <v>23</v>
      </c>
      <c r="B4" s="4" t="s">
        <v>22</v>
      </c>
      <c r="C4" s="4" t="s">
        <v>0</v>
      </c>
      <c r="D4" s="4" t="s">
        <v>11</v>
      </c>
      <c r="E4" s="7">
        <v>51237</v>
      </c>
      <c r="F4" s="5">
        <v>11648562</v>
      </c>
      <c r="G4" s="6">
        <v>227.34668306106914</v>
      </c>
    </row>
    <row r="5" spans="1:7" ht="19.5" x14ac:dyDescent="0.25">
      <c r="A5" s="4" t="s">
        <v>24</v>
      </c>
      <c r="B5" s="4" t="s">
        <v>20</v>
      </c>
      <c r="C5" s="4" t="s">
        <v>0</v>
      </c>
      <c r="D5" s="4" t="s">
        <v>11</v>
      </c>
      <c r="E5" s="7">
        <v>8641</v>
      </c>
      <c r="F5" s="5">
        <v>1804957</v>
      </c>
      <c r="G5" s="6">
        <v>208.88288392547159</v>
      </c>
    </row>
    <row r="6" spans="1:7" ht="39" x14ac:dyDescent="0.25">
      <c r="A6" s="4" t="s">
        <v>25</v>
      </c>
      <c r="B6" s="4" t="s">
        <v>22</v>
      </c>
      <c r="C6" s="4" t="s">
        <v>0</v>
      </c>
      <c r="D6" s="4" t="s">
        <v>11</v>
      </c>
      <c r="E6" s="7">
        <v>44052</v>
      </c>
      <c r="F6" s="5">
        <v>10548835</v>
      </c>
      <c r="G6" s="6">
        <v>239.46324797966039</v>
      </c>
    </row>
    <row r="7" spans="1:7" ht="39" x14ac:dyDescent="0.25">
      <c r="A7" s="4" t="s">
        <v>26</v>
      </c>
      <c r="B7" s="4" t="s">
        <v>27</v>
      </c>
      <c r="C7" s="4" t="s">
        <v>0</v>
      </c>
      <c r="D7" s="4" t="s">
        <v>11</v>
      </c>
      <c r="E7" s="7">
        <v>38879</v>
      </c>
      <c r="F7" s="5">
        <v>9335311</v>
      </c>
      <c r="G7" s="6">
        <v>240.11191131459142</v>
      </c>
    </row>
    <row r="8" spans="1:7" ht="19.5" x14ac:dyDescent="0.25">
      <c r="A8" s="4" t="s">
        <v>28</v>
      </c>
      <c r="B8" s="4" t="s">
        <v>27</v>
      </c>
      <c r="C8" s="4" t="s">
        <v>0</v>
      </c>
      <c r="D8" s="4" t="s">
        <v>11</v>
      </c>
      <c r="E8" s="7">
        <v>24842</v>
      </c>
      <c r="F8" s="5">
        <v>5142817</v>
      </c>
      <c r="G8" s="6">
        <v>207.02105305530955</v>
      </c>
    </row>
    <row r="9" spans="1:7" ht="19.5" x14ac:dyDescent="0.25">
      <c r="A9" s="4" t="s">
        <v>29</v>
      </c>
      <c r="B9" s="4" t="s">
        <v>22</v>
      </c>
      <c r="C9" s="4" t="s">
        <v>0</v>
      </c>
      <c r="D9" s="4" t="s">
        <v>11</v>
      </c>
      <c r="E9" s="7">
        <v>285047</v>
      </c>
      <c r="F9" s="5">
        <v>54719453</v>
      </c>
      <c r="G9" s="6">
        <v>191.96642308110592</v>
      </c>
    </row>
    <row r="10" spans="1:7" ht="58.5" x14ac:dyDescent="0.25">
      <c r="A10" s="4" t="s">
        <v>30</v>
      </c>
      <c r="B10" s="4" t="s">
        <v>20</v>
      </c>
      <c r="C10" s="4" t="s">
        <v>0</v>
      </c>
      <c r="D10" s="4" t="s">
        <v>11</v>
      </c>
      <c r="E10" s="7">
        <v>11622</v>
      </c>
      <c r="F10" s="5">
        <v>2163149</v>
      </c>
      <c r="G10" s="6">
        <v>186.12536568576837</v>
      </c>
    </row>
    <row r="11" spans="1:7" ht="39" x14ac:dyDescent="0.25">
      <c r="A11" s="4" t="s">
        <v>31</v>
      </c>
      <c r="B11" s="4" t="s">
        <v>20</v>
      </c>
      <c r="C11" s="4" t="s">
        <v>0</v>
      </c>
      <c r="D11" s="4" t="s">
        <v>11</v>
      </c>
      <c r="E11" s="7">
        <v>9339</v>
      </c>
      <c r="F11" s="5">
        <v>2324763</v>
      </c>
      <c r="G11" s="6">
        <v>248.93061355605525</v>
      </c>
    </row>
    <row r="12" spans="1:7" ht="39" x14ac:dyDescent="0.25">
      <c r="A12" s="4" t="s">
        <v>32</v>
      </c>
      <c r="B12" s="4" t="s">
        <v>22</v>
      </c>
      <c r="C12" s="4" t="s">
        <v>0</v>
      </c>
      <c r="D12" s="4" t="s">
        <v>11</v>
      </c>
      <c r="E12" s="7">
        <v>97987</v>
      </c>
      <c r="F12" s="5">
        <v>22545829</v>
      </c>
      <c r="G12" s="6">
        <v>230.09000173492402</v>
      </c>
    </row>
    <row r="13" spans="1:7" ht="39" x14ac:dyDescent="0.25">
      <c r="A13" s="4" t="s">
        <v>33</v>
      </c>
      <c r="B13" s="4" t="s">
        <v>20</v>
      </c>
      <c r="C13" s="4" t="s">
        <v>0</v>
      </c>
      <c r="D13" s="4" t="s">
        <v>11</v>
      </c>
      <c r="E13" s="7">
        <v>10007</v>
      </c>
      <c r="F13" s="5">
        <v>2386079</v>
      </c>
      <c r="G13" s="6">
        <v>238.44099130608575</v>
      </c>
    </row>
    <row r="14" spans="1:7" ht="19.5" x14ac:dyDescent="0.25">
      <c r="A14" s="4" t="s">
        <v>34</v>
      </c>
      <c r="B14" s="4" t="s">
        <v>22</v>
      </c>
      <c r="C14" s="4" t="s">
        <v>0</v>
      </c>
      <c r="D14" s="4" t="s">
        <v>11</v>
      </c>
      <c r="E14" s="7">
        <v>67954</v>
      </c>
      <c r="F14" s="5">
        <v>20044930</v>
      </c>
      <c r="G14" s="6">
        <v>294.97792624422402</v>
      </c>
    </row>
    <row r="15" spans="1:7" ht="19.5" x14ac:dyDescent="0.25">
      <c r="A15" s="4" t="s">
        <v>35</v>
      </c>
      <c r="B15" s="4" t="s">
        <v>20</v>
      </c>
      <c r="C15" s="4" t="s">
        <v>0</v>
      </c>
      <c r="D15" s="4" t="s">
        <v>11</v>
      </c>
      <c r="E15" s="7">
        <v>14861</v>
      </c>
      <c r="F15" s="5">
        <v>3681705</v>
      </c>
      <c r="G15" s="6">
        <v>247.74274947850077</v>
      </c>
    </row>
    <row r="16" spans="1:7" ht="19.5" x14ac:dyDescent="0.25">
      <c r="A16" s="4" t="s">
        <v>36</v>
      </c>
      <c r="B16" s="4" t="s">
        <v>20</v>
      </c>
      <c r="C16" s="4" t="s">
        <v>0</v>
      </c>
      <c r="D16" s="4" t="s">
        <v>11</v>
      </c>
      <c r="E16" s="7">
        <v>12962</v>
      </c>
      <c r="F16" s="5">
        <v>2665740</v>
      </c>
      <c r="G16" s="6">
        <v>205.65807745718254</v>
      </c>
    </row>
    <row r="17" spans="1:7" ht="19.5" x14ac:dyDescent="0.5">
      <c r="A17" s="9" t="s">
        <v>37</v>
      </c>
      <c r="B17" s="4" t="s">
        <v>27</v>
      </c>
      <c r="C17" s="4" t="s">
        <v>0</v>
      </c>
      <c r="D17" s="4" t="s">
        <v>11</v>
      </c>
      <c r="E17" s="7">
        <v>20783</v>
      </c>
      <c r="F17" s="5">
        <v>5983624</v>
      </c>
      <c r="G17" s="6">
        <v>287.9095414521484</v>
      </c>
    </row>
    <row r="18" spans="1:7" ht="19.5" x14ac:dyDescent="0.25">
      <c r="A18" s="4" t="s">
        <v>39</v>
      </c>
      <c r="B18" s="4" t="s">
        <v>22</v>
      </c>
      <c r="C18" s="4" t="s">
        <v>0</v>
      </c>
      <c r="D18" s="4" t="s">
        <v>11</v>
      </c>
      <c r="E18" s="7">
        <v>74022</v>
      </c>
      <c r="F18" s="5">
        <v>16478253</v>
      </c>
      <c r="G18" s="6">
        <v>222.6129123774013</v>
      </c>
    </row>
    <row r="19" spans="1:7" ht="19.5" x14ac:dyDescent="0.25">
      <c r="A19" s="4" t="s">
        <v>40</v>
      </c>
      <c r="B19" s="4" t="s">
        <v>27</v>
      </c>
      <c r="C19" s="4" t="s">
        <v>0</v>
      </c>
      <c r="D19" s="4" t="s">
        <v>11</v>
      </c>
      <c r="E19" s="7">
        <v>18056</v>
      </c>
      <c r="F19" s="5">
        <v>5164617</v>
      </c>
      <c r="G19" s="6">
        <v>286.03328533451486</v>
      </c>
    </row>
    <row r="20" spans="1:7" ht="19.5" x14ac:dyDescent="0.25">
      <c r="A20" s="4" t="s">
        <v>41</v>
      </c>
      <c r="B20" s="4" t="s">
        <v>27</v>
      </c>
      <c r="C20" s="4" t="s">
        <v>0</v>
      </c>
      <c r="D20" s="4" t="s">
        <v>11</v>
      </c>
      <c r="E20" s="7">
        <v>14464</v>
      </c>
      <c r="F20" s="5">
        <v>3597151</v>
      </c>
      <c r="G20" s="6">
        <v>248.6968335176991</v>
      </c>
    </row>
    <row r="21" spans="1:7" ht="19.5" x14ac:dyDescent="0.25">
      <c r="A21" s="4" t="s">
        <v>42</v>
      </c>
      <c r="B21" s="4" t="s">
        <v>27</v>
      </c>
      <c r="C21" s="4" t="s">
        <v>0</v>
      </c>
      <c r="D21" s="4" t="s">
        <v>11</v>
      </c>
      <c r="E21" s="7">
        <v>21242</v>
      </c>
      <c r="F21" s="5">
        <v>4732343</v>
      </c>
      <c r="G21" s="6">
        <v>222.78236512569438</v>
      </c>
    </row>
    <row r="22" spans="1:7" ht="19.5" x14ac:dyDescent="0.25">
      <c r="A22" s="4" t="s">
        <v>43</v>
      </c>
      <c r="B22" s="4" t="s">
        <v>22</v>
      </c>
      <c r="C22" s="4" t="s">
        <v>0</v>
      </c>
      <c r="D22" s="4" t="s">
        <v>11</v>
      </c>
      <c r="E22" s="7">
        <v>29535</v>
      </c>
      <c r="F22" s="5">
        <v>5973049</v>
      </c>
      <c r="G22" s="6">
        <v>202.23629592009479</v>
      </c>
    </row>
    <row r="23" spans="1:7" ht="19.5" x14ac:dyDescent="0.25">
      <c r="A23" s="4" t="s">
        <v>44</v>
      </c>
      <c r="B23" s="4" t="s">
        <v>27</v>
      </c>
      <c r="C23" s="4" t="s">
        <v>0</v>
      </c>
      <c r="D23" s="4" t="s">
        <v>11</v>
      </c>
      <c r="E23" s="7">
        <v>35505</v>
      </c>
      <c r="F23" s="5">
        <v>11622676</v>
      </c>
      <c r="G23" s="6">
        <v>327.3532178566399</v>
      </c>
    </row>
    <row r="24" spans="1:7" ht="58.5" x14ac:dyDescent="0.25">
      <c r="A24" s="4" t="s">
        <v>45</v>
      </c>
      <c r="B24" s="4" t="s">
        <v>20</v>
      </c>
      <c r="C24" s="4" t="s">
        <v>0</v>
      </c>
      <c r="D24" s="4" t="s">
        <v>11</v>
      </c>
      <c r="E24" s="7">
        <v>7144</v>
      </c>
      <c r="F24" s="5">
        <v>1693070</v>
      </c>
      <c r="G24" s="6">
        <v>236.99188129899215</v>
      </c>
    </row>
    <row r="25" spans="1:7" ht="19.5" x14ac:dyDescent="0.25">
      <c r="A25" s="4" t="s">
        <v>46</v>
      </c>
      <c r="B25" s="4" t="s">
        <v>27</v>
      </c>
      <c r="C25" s="4" t="s">
        <v>0</v>
      </c>
      <c r="D25" s="4" t="s">
        <v>11</v>
      </c>
      <c r="E25" s="7">
        <v>21245</v>
      </c>
      <c r="F25" s="5">
        <v>3854639</v>
      </c>
      <c r="G25" s="6">
        <v>181.43746763944458</v>
      </c>
    </row>
    <row r="26" spans="1:7" ht="19.5" x14ac:dyDescent="0.25">
      <c r="A26" s="4" t="s">
        <v>47</v>
      </c>
      <c r="B26" s="4" t="s">
        <v>27</v>
      </c>
      <c r="C26" s="4" t="s">
        <v>0</v>
      </c>
      <c r="D26" s="4" t="s">
        <v>11</v>
      </c>
      <c r="E26" s="7">
        <v>43650</v>
      </c>
      <c r="F26" s="5">
        <v>8788446</v>
      </c>
      <c r="G26" s="6">
        <v>201.33896907216496</v>
      </c>
    </row>
    <row r="27" spans="1:7" ht="19.5" x14ac:dyDescent="0.25">
      <c r="A27" s="4" t="s">
        <v>48</v>
      </c>
      <c r="B27" s="4" t="s">
        <v>27</v>
      </c>
      <c r="C27" s="4" t="s">
        <v>0</v>
      </c>
      <c r="D27" s="4" t="s">
        <v>11</v>
      </c>
      <c r="E27" s="7">
        <v>19548</v>
      </c>
      <c r="F27" s="5">
        <v>5449698</v>
      </c>
      <c r="G27" s="6">
        <v>278.78545119705342</v>
      </c>
    </row>
    <row r="28" spans="1:7" ht="19.5" x14ac:dyDescent="0.25">
      <c r="A28" s="4" t="s">
        <v>49</v>
      </c>
      <c r="B28" s="4" t="s">
        <v>22</v>
      </c>
      <c r="C28" s="4" t="s">
        <v>0</v>
      </c>
      <c r="D28" s="4" t="s">
        <v>11</v>
      </c>
      <c r="E28" s="7">
        <v>52481</v>
      </c>
      <c r="F28" s="5">
        <v>10380394</v>
      </c>
      <c r="G28" s="6">
        <v>197.79337283969437</v>
      </c>
    </row>
    <row r="29" spans="1:7" ht="19.5" x14ac:dyDescent="0.25">
      <c r="A29" s="4" t="s">
        <v>50</v>
      </c>
      <c r="B29" s="4" t="s">
        <v>27</v>
      </c>
      <c r="C29" s="4" t="s">
        <v>0</v>
      </c>
      <c r="D29" s="4" t="s">
        <v>11</v>
      </c>
      <c r="E29" s="7">
        <v>15208</v>
      </c>
      <c r="F29" s="5">
        <v>4016686</v>
      </c>
      <c r="G29" s="6">
        <v>264.11664913203577</v>
      </c>
    </row>
    <row r="30" spans="1:7" ht="19.5" x14ac:dyDescent="0.25">
      <c r="A30" s="4" t="s">
        <v>51</v>
      </c>
      <c r="B30" s="4" t="s">
        <v>27</v>
      </c>
      <c r="C30" s="4" t="s">
        <v>0</v>
      </c>
      <c r="D30" s="4" t="s">
        <v>11</v>
      </c>
      <c r="E30" s="7">
        <v>29795</v>
      </c>
      <c r="F30" s="5">
        <v>6223969</v>
      </c>
      <c r="G30" s="6">
        <v>208.8930693069307</v>
      </c>
    </row>
    <row r="31" spans="1:7" ht="19.5" x14ac:dyDescent="0.25">
      <c r="A31" s="4" t="s">
        <v>52</v>
      </c>
      <c r="B31" s="4" t="s">
        <v>27</v>
      </c>
      <c r="C31" s="4" t="s">
        <v>0</v>
      </c>
      <c r="D31" s="4" t="s">
        <v>11</v>
      </c>
      <c r="E31" s="7">
        <v>20810</v>
      </c>
      <c r="F31" s="5">
        <v>6093212</v>
      </c>
      <c r="G31" s="6">
        <v>292.80211436809225</v>
      </c>
    </row>
    <row r="32" spans="1:7" ht="19.5" x14ac:dyDescent="0.25">
      <c r="A32" s="4" t="s">
        <v>53</v>
      </c>
      <c r="B32" s="4" t="s">
        <v>27</v>
      </c>
      <c r="C32" s="4" t="s">
        <v>0</v>
      </c>
      <c r="D32" s="4" t="s">
        <v>11</v>
      </c>
      <c r="E32" s="7">
        <v>23687</v>
      </c>
      <c r="F32" s="5">
        <v>4235768</v>
      </c>
      <c r="G32" s="6">
        <v>178.82247646388313</v>
      </c>
    </row>
    <row r="33" spans="1:7" ht="19.5" x14ac:dyDescent="0.25">
      <c r="A33" s="4" t="s">
        <v>19</v>
      </c>
      <c r="B33" s="4" t="s">
        <v>20</v>
      </c>
      <c r="C33" s="4" t="s">
        <v>0</v>
      </c>
      <c r="D33" s="4" t="s">
        <v>12</v>
      </c>
      <c r="E33" s="7">
        <v>157174</v>
      </c>
      <c r="F33" s="5">
        <v>45820363</v>
      </c>
      <c r="G33" s="8">
        <f>F33/E33</f>
        <v>291.52635295914081</v>
      </c>
    </row>
    <row r="34" spans="1:7" ht="19.5" x14ac:dyDescent="0.25">
      <c r="A34" s="4" t="s">
        <v>21</v>
      </c>
      <c r="B34" s="4" t="s">
        <v>22</v>
      </c>
      <c r="C34" s="4" t="s">
        <v>0</v>
      </c>
      <c r="D34" s="4" t="s">
        <v>12</v>
      </c>
      <c r="E34" s="7">
        <v>664162</v>
      </c>
      <c r="F34" s="5">
        <v>203755509</v>
      </c>
      <c r="G34" s="8">
        <f t="shared" ref="G34:G63" si="0">F34/E34</f>
        <v>306.78585796838723</v>
      </c>
    </row>
    <row r="35" spans="1:7" ht="19.5" x14ac:dyDescent="0.25">
      <c r="A35" s="4" t="s">
        <v>23</v>
      </c>
      <c r="B35" s="4" t="s">
        <v>22</v>
      </c>
      <c r="C35" s="4" t="s">
        <v>0</v>
      </c>
      <c r="D35" s="4" t="s">
        <v>12</v>
      </c>
      <c r="E35" s="7">
        <v>342304</v>
      </c>
      <c r="F35" s="5">
        <v>117600864</v>
      </c>
      <c r="G35" s="8">
        <f t="shared" si="0"/>
        <v>343.55679162381978</v>
      </c>
    </row>
    <row r="36" spans="1:7" ht="19.5" x14ac:dyDescent="0.25">
      <c r="A36" s="4" t="s">
        <v>24</v>
      </c>
      <c r="B36" s="4" t="s">
        <v>20</v>
      </c>
      <c r="C36" s="4" t="s">
        <v>0</v>
      </c>
      <c r="D36" s="4" t="s">
        <v>12</v>
      </c>
      <c r="E36" s="7">
        <v>68006</v>
      </c>
      <c r="F36" s="5">
        <v>21685640</v>
      </c>
      <c r="G36" s="8">
        <f t="shared" si="0"/>
        <v>318.87833426462373</v>
      </c>
    </row>
    <row r="37" spans="1:7" ht="39" x14ac:dyDescent="0.25">
      <c r="A37" s="4" t="s">
        <v>25</v>
      </c>
      <c r="B37" s="4" t="s">
        <v>22</v>
      </c>
      <c r="C37" s="4" t="s">
        <v>0</v>
      </c>
      <c r="D37" s="4" t="s">
        <v>12</v>
      </c>
      <c r="E37" s="7">
        <v>448182</v>
      </c>
      <c r="F37" s="5">
        <v>130467827</v>
      </c>
      <c r="G37" s="8">
        <f t="shared" si="0"/>
        <v>291.10456689469902</v>
      </c>
    </row>
    <row r="38" spans="1:7" ht="39" x14ac:dyDescent="0.25">
      <c r="A38" s="4" t="s">
        <v>26</v>
      </c>
      <c r="B38" s="4" t="s">
        <v>27</v>
      </c>
      <c r="C38" s="4" t="s">
        <v>0</v>
      </c>
      <c r="D38" s="4" t="s">
        <v>12</v>
      </c>
      <c r="E38" s="7">
        <v>372794</v>
      </c>
      <c r="F38" s="5">
        <v>107600654</v>
      </c>
      <c r="G38" s="8">
        <f t="shared" si="0"/>
        <v>288.63300911495355</v>
      </c>
    </row>
    <row r="39" spans="1:7" ht="19.5" x14ac:dyDescent="0.25">
      <c r="A39" s="4" t="s">
        <v>28</v>
      </c>
      <c r="B39" s="4" t="s">
        <v>27</v>
      </c>
      <c r="C39" s="4" t="s">
        <v>0</v>
      </c>
      <c r="D39" s="4" t="s">
        <v>12</v>
      </c>
      <c r="E39" s="7">
        <v>159030</v>
      </c>
      <c r="F39" s="5">
        <v>44507078</v>
      </c>
      <c r="G39" s="8">
        <f t="shared" si="0"/>
        <v>279.8659246683016</v>
      </c>
    </row>
    <row r="40" spans="1:7" ht="19.5" x14ac:dyDescent="0.25">
      <c r="A40" s="4" t="s">
        <v>29</v>
      </c>
      <c r="B40" s="4" t="s">
        <v>22</v>
      </c>
      <c r="C40" s="4" t="s">
        <v>0</v>
      </c>
      <c r="D40" s="4" t="s">
        <v>12</v>
      </c>
      <c r="E40" s="7">
        <v>1945597</v>
      </c>
      <c r="F40" s="5">
        <v>584330518</v>
      </c>
      <c r="G40" s="8">
        <f t="shared" si="0"/>
        <v>300.33481651133303</v>
      </c>
    </row>
    <row r="41" spans="1:7" ht="58.5" x14ac:dyDescent="0.25">
      <c r="A41" s="4" t="s">
        <v>30</v>
      </c>
      <c r="B41" s="4" t="s">
        <v>20</v>
      </c>
      <c r="C41" s="4" t="s">
        <v>0</v>
      </c>
      <c r="D41" s="4" t="s">
        <v>12</v>
      </c>
      <c r="E41" s="7">
        <v>110104</v>
      </c>
      <c r="F41" s="5">
        <v>33783549</v>
      </c>
      <c r="G41" s="8">
        <f t="shared" si="0"/>
        <v>306.83307600087193</v>
      </c>
    </row>
    <row r="42" spans="1:7" ht="39" x14ac:dyDescent="0.25">
      <c r="A42" s="4" t="s">
        <v>31</v>
      </c>
      <c r="B42" s="4" t="s">
        <v>20</v>
      </c>
      <c r="C42" s="4" t="s">
        <v>0</v>
      </c>
      <c r="D42" s="4" t="s">
        <v>12</v>
      </c>
      <c r="E42" s="7">
        <v>86367</v>
      </c>
      <c r="F42" s="5">
        <v>23965643</v>
      </c>
      <c r="G42" s="8">
        <f t="shared" si="0"/>
        <v>277.48611159354846</v>
      </c>
    </row>
    <row r="43" spans="1:7" ht="39" x14ac:dyDescent="0.25">
      <c r="A43" s="4" t="s">
        <v>32</v>
      </c>
      <c r="B43" s="4" t="s">
        <v>22</v>
      </c>
      <c r="C43" s="4" t="s">
        <v>0</v>
      </c>
      <c r="D43" s="4" t="s">
        <v>12</v>
      </c>
      <c r="E43" s="7">
        <v>727623</v>
      </c>
      <c r="F43" s="5">
        <v>254827037</v>
      </c>
      <c r="G43" s="8">
        <f t="shared" si="0"/>
        <v>350.21850188902772</v>
      </c>
    </row>
    <row r="44" spans="1:7" ht="39" x14ac:dyDescent="0.25">
      <c r="A44" s="4" t="s">
        <v>33</v>
      </c>
      <c r="B44" s="4" t="s">
        <v>20</v>
      </c>
      <c r="C44" s="4" t="s">
        <v>0</v>
      </c>
      <c r="D44" s="4" t="s">
        <v>12</v>
      </c>
      <c r="E44" s="7">
        <v>93350</v>
      </c>
      <c r="F44" s="5">
        <v>28712019</v>
      </c>
      <c r="G44" s="8">
        <f t="shared" si="0"/>
        <v>307.57385109801822</v>
      </c>
    </row>
    <row r="45" spans="1:7" ht="19.5" x14ac:dyDescent="0.25">
      <c r="A45" s="4" t="s">
        <v>34</v>
      </c>
      <c r="B45" s="4" t="s">
        <v>22</v>
      </c>
      <c r="C45" s="4" t="s">
        <v>0</v>
      </c>
      <c r="D45" s="4" t="s">
        <v>12</v>
      </c>
      <c r="E45" s="7">
        <v>515242</v>
      </c>
      <c r="F45" s="5">
        <v>173892723</v>
      </c>
      <c r="G45" s="8">
        <f t="shared" si="0"/>
        <v>337.49718190675452</v>
      </c>
    </row>
    <row r="46" spans="1:7" ht="19.5" x14ac:dyDescent="0.25">
      <c r="A46" s="4" t="s">
        <v>35</v>
      </c>
      <c r="B46" s="4" t="s">
        <v>20</v>
      </c>
      <c r="C46" s="4" t="s">
        <v>0</v>
      </c>
      <c r="D46" s="4" t="s">
        <v>12</v>
      </c>
      <c r="E46" s="7">
        <v>112515</v>
      </c>
      <c r="F46" s="5">
        <v>35730807</v>
      </c>
      <c r="G46" s="8">
        <f t="shared" si="0"/>
        <v>317.56483135581925</v>
      </c>
    </row>
    <row r="47" spans="1:7" ht="19.5" x14ac:dyDescent="0.25">
      <c r="A47" s="4" t="s">
        <v>36</v>
      </c>
      <c r="B47" s="4" t="s">
        <v>20</v>
      </c>
      <c r="C47" s="4" t="s">
        <v>0</v>
      </c>
      <c r="D47" s="4" t="s">
        <v>12</v>
      </c>
      <c r="E47" s="7">
        <v>91418</v>
      </c>
      <c r="F47" s="5">
        <v>26119896</v>
      </c>
      <c r="G47" s="8">
        <f t="shared" si="0"/>
        <v>285.71939880548689</v>
      </c>
    </row>
    <row r="48" spans="1:7" ht="19.5" x14ac:dyDescent="0.5">
      <c r="A48" s="9" t="s">
        <v>37</v>
      </c>
      <c r="B48" s="4" t="s">
        <v>27</v>
      </c>
      <c r="C48" s="4" t="s">
        <v>0</v>
      </c>
      <c r="D48" s="4" t="s">
        <v>12</v>
      </c>
      <c r="E48" s="7">
        <v>193574</v>
      </c>
      <c r="F48" s="5">
        <v>76950400</v>
      </c>
      <c r="G48" s="8">
        <f t="shared" si="0"/>
        <v>397.52446092967028</v>
      </c>
    </row>
    <row r="49" spans="1:7" ht="19.5" x14ac:dyDescent="0.25">
      <c r="A49" s="4" t="s">
        <v>39</v>
      </c>
      <c r="B49" s="4" t="s">
        <v>22</v>
      </c>
      <c r="C49" s="4" t="s">
        <v>0</v>
      </c>
      <c r="D49" s="4" t="s">
        <v>12</v>
      </c>
      <c r="E49" s="7">
        <v>611410</v>
      </c>
      <c r="F49" s="5">
        <v>210054455</v>
      </c>
      <c r="G49" s="8">
        <f t="shared" si="0"/>
        <v>343.55744099703963</v>
      </c>
    </row>
    <row r="50" spans="1:7" ht="19.5" x14ac:dyDescent="0.25">
      <c r="A50" s="4" t="s">
        <v>40</v>
      </c>
      <c r="B50" s="4" t="s">
        <v>27</v>
      </c>
      <c r="C50" s="4" t="s">
        <v>0</v>
      </c>
      <c r="D50" s="4" t="s">
        <v>12</v>
      </c>
      <c r="E50" s="7">
        <v>144147</v>
      </c>
      <c r="F50" s="5">
        <v>49469652</v>
      </c>
      <c r="G50" s="8">
        <f t="shared" si="0"/>
        <v>343.18891131969445</v>
      </c>
    </row>
    <row r="51" spans="1:7" ht="19.5" x14ac:dyDescent="0.25">
      <c r="A51" s="4" t="s">
        <v>41</v>
      </c>
      <c r="B51" s="4" t="s">
        <v>27</v>
      </c>
      <c r="C51" s="4" t="s">
        <v>0</v>
      </c>
      <c r="D51" s="4" t="s">
        <v>12</v>
      </c>
      <c r="E51" s="7">
        <v>132766</v>
      </c>
      <c r="F51" s="5">
        <v>49140628</v>
      </c>
      <c r="G51" s="8">
        <f t="shared" si="0"/>
        <v>370.12961149691938</v>
      </c>
    </row>
    <row r="52" spans="1:7" ht="19.5" x14ac:dyDescent="0.25">
      <c r="A52" s="4" t="s">
        <v>42</v>
      </c>
      <c r="B52" s="4" t="s">
        <v>27</v>
      </c>
      <c r="C52" s="4" t="s">
        <v>0</v>
      </c>
      <c r="D52" s="4" t="s">
        <v>12</v>
      </c>
      <c r="E52" s="7">
        <v>176532</v>
      </c>
      <c r="F52" s="5">
        <v>55047304</v>
      </c>
      <c r="G52" s="8">
        <f t="shared" si="0"/>
        <v>311.82620714657963</v>
      </c>
    </row>
    <row r="53" spans="1:7" ht="19.5" x14ac:dyDescent="0.25">
      <c r="A53" s="4" t="s">
        <v>43</v>
      </c>
      <c r="B53" s="4" t="s">
        <v>22</v>
      </c>
      <c r="C53" s="4" t="s">
        <v>0</v>
      </c>
      <c r="D53" s="4" t="s">
        <v>12</v>
      </c>
      <c r="E53" s="7">
        <v>304418</v>
      </c>
      <c r="F53" s="5">
        <v>112494622</v>
      </c>
      <c r="G53" s="8">
        <f t="shared" si="0"/>
        <v>369.53998121004673</v>
      </c>
    </row>
    <row r="54" spans="1:7" ht="19.5" x14ac:dyDescent="0.25">
      <c r="A54" s="4" t="s">
        <v>44</v>
      </c>
      <c r="B54" s="4" t="s">
        <v>27</v>
      </c>
      <c r="C54" s="4" t="s">
        <v>0</v>
      </c>
      <c r="D54" s="4" t="s">
        <v>12</v>
      </c>
      <c r="E54" s="7">
        <v>203137</v>
      </c>
      <c r="F54" s="5">
        <v>63077156</v>
      </c>
      <c r="G54" s="8">
        <f t="shared" si="0"/>
        <v>310.51534678566679</v>
      </c>
    </row>
    <row r="55" spans="1:7" ht="58.5" x14ac:dyDescent="0.25">
      <c r="A55" s="4" t="s">
        <v>45</v>
      </c>
      <c r="B55" s="4" t="s">
        <v>20</v>
      </c>
      <c r="C55" s="4" t="s">
        <v>0</v>
      </c>
      <c r="D55" s="4" t="s">
        <v>12</v>
      </c>
      <c r="E55" s="7">
        <v>75328</v>
      </c>
      <c r="F55" s="5">
        <v>27947132</v>
      </c>
      <c r="G55" s="8">
        <f t="shared" si="0"/>
        <v>371.00589422259981</v>
      </c>
    </row>
    <row r="56" spans="1:7" ht="19.5" x14ac:dyDescent="0.25">
      <c r="A56" s="4" t="s">
        <v>46</v>
      </c>
      <c r="B56" s="4" t="s">
        <v>27</v>
      </c>
      <c r="C56" s="4" t="s">
        <v>0</v>
      </c>
      <c r="D56" s="4" t="s">
        <v>12</v>
      </c>
      <c r="E56" s="7">
        <v>211372</v>
      </c>
      <c r="F56" s="5">
        <v>60769291</v>
      </c>
      <c r="G56" s="8">
        <f t="shared" si="0"/>
        <v>287.49924777170105</v>
      </c>
    </row>
    <row r="57" spans="1:7" ht="19.5" x14ac:dyDescent="0.25">
      <c r="A57" s="4" t="s">
        <v>47</v>
      </c>
      <c r="B57" s="4" t="s">
        <v>27</v>
      </c>
      <c r="C57" s="4" t="s">
        <v>0</v>
      </c>
      <c r="D57" s="4" t="s">
        <v>12</v>
      </c>
      <c r="E57" s="7">
        <v>339408</v>
      </c>
      <c r="F57" s="5">
        <v>93201198</v>
      </c>
      <c r="G57" s="8">
        <f t="shared" si="0"/>
        <v>274.59929642200535</v>
      </c>
    </row>
    <row r="58" spans="1:7" ht="19.5" x14ac:dyDescent="0.25">
      <c r="A58" s="4" t="s">
        <v>48</v>
      </c>
      <c r="B58" s="4" t="s">
        <v>27</v>
      </c>
      <c r="C58" s="4" t="s">
        <v>0</v>
      </c>
      <c r="D58" s="4" t="s">
        <v>12</v>
      </c>
      <c r="E58" s="7">
        <v>160917</v>
      </c>
      <c r="F58" s="5">
        <v>55152887</v>
      </c>
      <c r="G58" s="8">
        <f t="shared" si="0"/>
        <v>342.74120820050086</v>
      </c>
    </row>
    <row r="59" spans="1:7" ht="19.5" x14ac:dyDescent="0.25">
      <c r="A59" s="4" t="s">
        <v>49</v>
      </c>
      <c r="B59" s="4" t="s">
        <v>22</v>
      </c>
      <c r="C59" s="4" t="s">
        <v>0</v>
      </c>
      <c r="D59" s="4" t="s">
        <v>12</v>
      </c>
      <c r="E59" s="7">
        <v>504534</v>
      </c>
      <c r="F59" s="5">
        <v>132726529</v>
      </c>
      <c r="G59" s="8">
        <f t="shared" si="0"/>
        <v>263.06756135364515</v>
      </c>
    </row>
    <row r="60" spans="1:7" ht="19.5" x14ac:dyDescent="0.25">
      <c r="A60" s="4" t="s">
        <v>50</v>
      </c>
      <c r="B60" s="4" t="s">
        <v>27</v>
      </c>
      <c r="C60" s="4" t="s">
        <v>0</v>
      </c>
      <c r="D60" s="4" t="s">
        <v>12</v>
      </c>
      <c r="E60" s="7">
        <v>156042</v>
      </c>
      <c r="F60" s="5">
        <v>51554404</v>
      </c>
      <c r="G60" s="8">
        <f t="shared" si="0"/>
        <v>330.38799810307484</v>
      </c>
    </row>
    <row r="61" spans="1:7" ht="19.5" x14ac:dyDescent="0.25">
      <c r="A61" s="4" t="s">
        <v>51</v>
      </c>
      <c r="B61" s="4" t="s">
        <v>27</v>
      </c>
      <c r="C61" s="4" t="s">
        <v>0</v>
      </c>
      <c r="D61" s="4" t="s">
        <v>12</v>
      </c>
      <c r="E61" s="7">
        <v>224170</v>
      </c>
      <c r="F61" s="5">
        <v>74196766</v>
      </c>
      <c r="G61" s="8">
        <f t="shared" si="0"/>
        <v>330.98436900566537</v>
      </c>
    </row>
    <row r="62" spans="1:7" ht="19.5" x14ac:dyDescent="0.25">
      <c r="A62" s="4" t="s">
        <v>52</v>
      </c>
      <c r="B62" s="4" t="s">
        <v>27</v>
      </c>
      <c r="C62" s="4" t="s">
        <v>0</v>
      </c>
      <c r="D62" s="4" t="s">
        <v>12</v>
      </c>
      <c r="E62" s="7">
        <v>184561</v>
      </c>
      <c r="F62" s="5">
        <v>59717962</v>
      </c>
      <c r="G62" s="8">
        <f t="shared" si="0"/>
        <v>323.56761179230716</v>
      </c>
    </row>
    <row r="63" spans="1:7" ht="19.5" x14ac:dyDescent="0.25">
      <c r="A63" s="4" t="s">
        <v>53</v>
      </c>
      <c r="B63" s="4" t="s">
        <v>27</v>
      </c>
      <c r="C63" s="4" t="s">
        <v>0</v>
      </c>
      <c r="D63" s="4" t="s">
        <v>12</v>
      </c>
      <c r="E63" s="7">
        <v>164776</v>
      </c>
      <c r="F63" s="5">
        <v>47132950</v>
      </c>
      <c r="G63" s="8">
        <f t="shared" si="0"/>
        <v>286.04256687867166</v>
      </c>
    </row>
    <row r="64" spans="1:7" ht="19.5" x14ac:dyDescent="0.25">
      <c r="A64" s="4" t="s">
        <v>19</v>
      </c>
      <c r="B64" s="4" t="s">
        <v>20</v>
      </c>
      <c r="C64" s="4" t="s">
        <v>10</v>
      </c>
      <c r="D64" s="4" t="s">
        <v>11</v>
      </c>
      <c r="E64" s="7">
        <v>18198</v>
      </c>
      <c r="F64" s="5">
        <v>3569595</v>
      </c>
      <c r="G64" s="6">
        <v>196.15314869765908</v>
      </c>
    </row>
    <row r="65" spans="1:7" ht="19.5" x14ac:dyDescent="0.25">
      <c r="A65" s="4" t="s">
        <v>21</v>
      </c>
      <c r="B65" s="4" t="s">
        <v>22</v>
      </c>
      <c r="C65" s="4" t="s">
        <v>10</v>
      </c>
      <c r="D65" s="4" t="s">
        <v>11</v>
      </c>
      <c r="E65" s="7">
        <v>76926</v>
      </c>
      <c r="F65" s="5">
        <v>12393074</v>
      </c>
      <c r="G65" s="6">
        <v>161.10384005407795</v>
      </c>
    </row>
    <row r="66" spans="1:7" ht="19.5" x14ac:dyDescent="0.25">
      <c r="A66" s="4" t="s">
        <v>23</v>
      </c>
      <c r="B66" s="4" t="s">
        <v>22</v>
      </c>
      <c r="C66" s="4" t="s">
        <v>10</v>
      </c>
      <c r="D66" s="4" t="s">
        <v>11</v>
      </c>
      <c r="E66" s="7">
        <v>51815</v>
      </c>
      <c r="F66" s="5">
        <v>10754933</v>
      </c>
      <c r="G66" s="6">
        <v>207.5640837595291</v>
      </c>
    </row>
    <row r="67" spans="1:7" ht="19.5" x14ac:dyDescent="0.25">
      <c r="A67" s="4" t="s">
        <v>24</v>
      </c>
      <c r="B67" s="4" t="s">
        <v>20</v>
      </c>
      <c r="C67" s="4" t="s">
        <v>10</v>
      </c>
      <c r="D67" s="4" t="s">
        <v>11</v>
      </c>
      <c r="E67" s="7">
        <v>8589</v>
      </c>
      <c r="F67" s="5">
        <v>1689637</v>
      </c>
      <c r="G67" s="6">
        <v>196.72103853766444</v>
      </c>
    </row>
    <row r="68" spans="1:7" ht="39" x14ac:dyDescent="0.25">
      <c r="A68" s="4" t="s">
        <v>25</v>
      </c>
      <c r="B68" s="4" t="s">
        <v>22</v>
      </c>
      <c r="C68" s="4" t="s">
        <v>10</v>
      </c>
      <c r="D68" s="4" t="s">
        <v>11</v>
      </c>
      <c r="E68" s="7">
        <v>44327</v>
      </c>
      <c r="F68" s="5">
        <v>9581528</v>
      </c>
      <c r="G68" s="6">
        <v>216.15557109662282</v>
      </c>
    </row>
    <row r="69" spans="1:7" ht="39" x14ac:dyDescent="0.25">
      <c r="A69" s="4" t="s">
        <v>26</v>
      </c>
      <c r="B69" s="4" t="s">
        <v>27</v>
      </c>
      <c r="C69" s="4" t="s">
        <v>10</v>
      </c>
      <c r="D69" s="4" t="s">
        <v>11</v>
      </c>
      <c r="E69" s="7">
        <v>39237</v>
      </c>
      <c r="F69" s="5">
        <v>8643504</v>
      </c>
      <c r="G69" s="6">
        <v>220.28962458903587</v>
      </c>
    </row>
    <row r="70" spans="1:7" ht="19.5" x14ac:dyDescent="0.25">
      <c r="A70" s="4" t="s">
        <v>28</v>
      </c>
      <c r="B70" s="4" t="s">
        <v>27</v>
      </c>
      <c r="C70" s="4" t="s">
        <v>10</v>
      </c>
      <c r="D70" s="4" t="s">
        <v>11</v>
      </c>
      <c r="E70" s="7">
        <v>24758</v>
      </c>
      <c r="F70" s="5">
        <v>4546062</v>
      </c>
      <c r="G70" s="6">
        <v>183.61992083366994</v>
      </c>
    </row>
    <row r="71" spans="1:7" ht="19.5" x14ac:dyDescent="0.25">
      <c r="A71" s="4" t="s">
        <v>29</v>
      </c>
      <c r="B71" s="4" t="s">
        <v>22</v>
      </c>
      <c r="C71" s="4" t="s">
        <v>10</v>
      </c>
      <c r="D71" s="4" t="s">
        <v>11</v>
      </c>
      <c r="E71" s="7">
        <v>285596</v>
      </c>
      <c r="F71" s="5">
        <v>50100337</v>
      </c>
      <c r="G71" s="6">
        <v>175.42380495525148</v>
      </c>
    </row>
    <row r="72" spans="1:7" ht="58.5" x14ac:dyDescent="0.25">
      <c r="A72" s="4" t="s">
        <v>30</v>
      </c>
      <c r="B72" s="4" t="s">
        <v>20</v>
      </c>
      <c r="C72" s="4" t="s">
        <v>10</v>
      </c>
      <c r="D72" s="4" t="s">
        <v>11</v>
      </c>
      <c r="E72" s="7">
        <v>11575</v>
      </c>
      <c r="F72" s="5">
        <v>1952928</v>
      </c>
      <c r="G72" s="6">
        <v>168.71948164146869</v>
      </c>
    </row>
    <row r="73" spans="1:7" ht="39" x14ac:dyDescent="0.25">
      <c r="A73" s="4" t="s">
        <v>31</v>
      </c>
      <c r="B73" s="4" t="s">
        <v>20</v>
      </c>
      <c r="C73" s="4" t="s">
        <v>10</v>
      </c>
      <c r="D73" s="4" t="s">
        <v>11</v>
      </c>
      <c r="E73" s="7">
        <v>9354</v>
      </c>
      <c r="F73" s="5">
        <v>2089736</v>
      </c>
      <c r="G73" s="6">
        <v>223.40560188154799</v>
      </c>
    </row>
    <row r="74" spans="1:7" ht="39" x14ac:dyDescent="0.25">
      <c r="A74" s="4" t="s">
        <v>32</v>
      </c>
      <c r="B74" s="4" t="s">
        <v>22</v>
      </c>
      <c r="C74" s="4" t="s">
        <v>10</v>
      </c>
      <c r="D74" s="4" t="s">
        <v>11</v>
      </c>
      <c r="E74" s="7">
        <v>98711</v>
      </c>
      <c r="F74" s="5">
        <v>19901913</v>
      </c>
      <c r="G74" s="6">
        <v>201.61798583744465</v>
      </c>
    </row>
    <row r="75" spans="1:7" ht="39" x14ac:dyDescent="0.25">
      <c r="A75" s="4" t="s">
        <v>33</v>
      </c>
      <c r="B75" s="4" t="s">
        <v>20</v>
      </c>
      <c r="C75" s="4" t="s">
        <v>10</v>
      </c>
      <c r="D75" s="4" t="s">
        <v>11</v>
      </c>
      <c r="E75" s="7">
        <v>9943</v>
      </c>
      <c r="F75" s="5">
        <v>2158440</v>
      </c>
      <c r="G75" s="6">
        <v>217.081363773509</v>
      </c>
    </row>
    <row r="76" spans="1:7" ht="19.5" x14ac:dyDescent="0.25">
      <c r="A76" s="4" t="s">
        <v>34</v>
      </c>
      <c r="B76" s="4" t="s">
        <v>22</v>
      </c>
      <c r="C76" s="4" t="s">
        <v>10</v>
      </c>
      <c r="D76" s="4" t="s">
        <v>11</v>
      </c>
      <c r="E76" s="7">
        <v>68145</v>
      </c>
      <c r="F76" s="5">
        <v>19116645</v>
      </c>
      <c r="G76" s="6">
        <v>280.52894563064052</v>
      </c>
    </row>
    <row r="77" spans="1:7" ht="19.5" x14ac:dyDescent="0.25">
      <c r="A77" s="4" t="s">
        <v>35</v>
      </c>
      <c r="B77" s="4" t="s">
        <v>20</v>
      </c>
      <c r="C77" s="4" t="s">
        <v>10</v>
      </c>
      <c r="D77" s="4" t="s">
        <v>11</v>
      </c>
      <c r="E77" s="7">
        <v>15101</v>
      </c>
      <c r="F77" s="5">
        <v>3404298</v>
      </c>
      <c r="G77" s="6">
        <v>225.43526918747102</v>
      </c>
    </row>
    <row r="78" spans="1:7" ht="19.5" x14ac:dyDescent="0.25">
      <c r="A78" s="4" t="s">
        <v>36</v>
      </c>
      <c r="B78" s="4" t="s">
        <v>20</v>
      </c>
      <c r="C78" s="4" t="s">
        <v>10</v>
      </c>
      <c r="D78" s="4" t="s">
        <v>11</v>
      </c>
      <c r="E78" s="7">
        <v>13062</v>
      </c>
      <c r="F78" s="5">
        <v>2386381</v>
      </c>
      <c r="G78" s="6">
        <v>182.69644771091717</v>
      </c>
    </row>
    <row r="79" spans="1:7" ht="19.5" x14ac:dyDescent="0.5">
      <c r="A79" s="9" t="s">
        <v>37</v>
      </c>
      <c r="B79" s="9" t="s">
        <v>27</v>
      </c>
      <c r="C79" s="4" t="s">
        <v>10</v>
      </c>
      <c r="D79" s="4" t="s">
        <v>11</v>
      </c>
      <c r="E79" s="7">
        <v>20750</v>
      </c>
      <c r="F79" s="5">
        <v>5734207</v>
      </c>
      <c r="G79" s="6">
        <v>276.34732530120482</v>
      </c>
    </row>
    <row r="80" spans="1:7" ht="19.5" x14ac:dyDescent="0.25">
      <c r="A80" s="4" t="s">
        <v>39</v>
      </c>
      <c r="B80" s="4" t="s">
        <v>22</v>
      </c>
      <c r="C80" s="4" t="s">
        <v>10</v>
      </c>
      <c r="D80" s="4" t="s">
        <v>11</v>
      </c>
      <c r="E80" s="7">
        <v>74874</v>
      </c>
      <c r="F80" s="5">
        <v>15182431</v>
      </c>
      <c r="G80" s="6">
        <v>202.773072094452</v>
      </c>
    </row>
    <row r="81" spans="1:7" ht="19.5" x14ac:dyDescent="0.25">
      <c r="A81" s="4" t="s">
        <v>40</v>
      </c>
      <c r="B81" s="4" t="s">
        <v>27</v>
      </c>
      <c r="C81" s="4" t="s">
        <v>10</v>
      </c>
      <c r="D81" s="4" t="s">
        <v>11</v>
      </c>
      <c r="E81" s="7">
        <v>18184</v>
      </c>
      <c r="F81" s="5">
        <v>4526447</v>
      </c>
      <c r="G81" s="6">
        <v>248.92471403431588</v>
      </c>
    </row>
    <row r="82" spans="1:7" ht="19.5" x14ac:dyDescent="0.25">
      <c r="A82" s="4" t="s">
        <v>41</v>
      </c>
      <c r="B82" s="4" t="s">
        <v>27</v>
      </c>
      <c r="C82" s="4" t="s">
        <v>10</v>
      </c>
      <c r="D82" s="4" t="s">
        <v>11</v>
      </c>
      <c r="E82" s="7">
        <v>14575</v>
      </c>
      <c r="F82" s="5">
        <v>3175220</v>
      </c>
      <c r="G82" s="6">
        <v>217.85385934819897</v>
      </c>
    </row>
    <row r="83" spans="1:7" ht="19.5" x14ac:dyDescent="0.25">
      <c r="A83" s="4" t="s">
        <v>42</v>
      </c>
      <c r="B83" s="4" t="s">
        <v>27</v>
      </c>
      <c r="C83" s="4" t="s">
        <v>10</v>
      </c>
      <c r="D83" s="4" t="s">
        <v>11</v>
      </c>
      <c r="E83" s="7">
        <v>21367</v>
      </c>
      <c r="F83" s="5">
        <v>4490118</v>
      </c>
      <c r="G83" s="6">
        <v>210.14264988065707</v>
      </c>
    </row>
    <row r="84" spans="1:7" ht="19.5" x14ac:dyDescent="0.25">
      <c r="A84" s="4" t="s">
        <v>43</v>
      </c>
      <c r="B84" s="4" t="s">
        <v>22</v>
      </c>
      <c r="C84" s="4" t="s">
        <v>10</v>
      </c>
      <c r="D84" s="4" t="s">
        <v>11</v>
      </c>
      <c r="E84" s="7">
        <v>29705</v>
      </c>
      <c r="F84" s="5">
        <v>5648107</v>
      </c>
      <c r="G84" s="6">
        <v>190.13994277057733</v>
      </c>
    </row>
    <row r="85" spans="1:7" ht="19.5" x14ac:dyDescent="0.25">
      <c r="A85" s="4" t="s">
        <v>44</v>
      </c>
      <c r="B85" s="4" t="s">
        <v>27</v>
      </c>
      <c r="C85" s="4" t="s">
        <v>10</v>
      </c>
      <c r="D85" s="4" t="s">
        <v>11</v>
      </c>
      <c r="E85" s="7">
        <v>35708</v>
      </c>
      <c r="F85" s="5">
        <v>11008915</v>
      </c>
      <c r="G85" s="6">
        <v>308.30388148314103</v>
      </c>
    </row>
    <row r="86" spans="1:7" ht="58.5" x14ac:dyDescent="0.25">
      <c r="A86" s="4" t="s">
        <v>45</v>
      </c>
      <c r="B86" s="4" t="s">
        <v>20</v>
      </c>
      <c r="C86" s="4" t="s">
        <v>10</v>
      </c>
      <c r="D86" s="4" t="s">
        <v>11</v>
      </c>
      <c r="E86" s="7">
        <v>7145</v>
      </c>
      <c r="F86" s="5">
        <v>1563459</v>
      </c>
      <c r="G86" s="6">
        <v>218.81861441567528</v>
      </c>
    </row>
    <row r="87" spans="1:7" ht="19.5" x14ac:dyDescent="0.25">
      <c r="A87" s="4" t="s">
        <v>46</v>
      </c>
      <c r="B87" s="4" t="s">
        <v>27</v>
      </c>
      <c r="C87" s="4" t="s">
        <v>10</v>
      </c>
      <c r="D87" s="4" t="s">
        <v>11</v>
      </c>
      <c r="E87" s="7">
        <v>21248</v>
      </c>
      <c r="F87" s="5">
        <v>3231714</v>
      </c>
      <c r="G87" s="6">
        <v>152.09497364457832</v>
      </c>
    </row>
    <row r="88" spans="1:7" ht="19.5" x14ac:dyDescent="0.25">
      <c r="A88" s="4" t="s">
        <v>47</v>
      </c>
      <c r="B88" s="4" t="s">
        <v>27</v>
      </c>
      <c r="C88" s="4" t="s">
        <v>10</v>
      </c>
      <c r="D88" s="4" t="s">
        <v>11</v>
      </c>
      <c r="E88" s="7">
        <v>43851</v>
      </c>
      <c r="F88" s="5">
        <v>7458986</v>
      </c>
      <c r="G88" s="6">
        <v>170.09842420925406</v>
      </c>
    </row>
    <row r="89" spans="1:7" ht="19.5" x14ac:dyDescent="0.25">
      <c r="A89" s="4" t="s">
        <v>48</v>
      </c>
      <c r="B89" s="4" t="s">
        <v>27</v>
      </c>
      <c r="C89" s="4" t="s">
        <v>10</v>
      </c>
      <c r="D89" s="4" t="s">
        <v>11</v>
      </c>
      <c r="E89" s="7">
        <v>19629</v>
      </c>
      <c r="F89" s="5">
        <v>5052704</v>
      </c>
      <c r="G89" s="6">
        <v>257.41015843904427</v>
      </c>
    </row>
    <row r="90" spans="1:7" ht="19.5" x14ac:dyDescent="0.25">
      <c r="A90" s="4" t="s">
        <v>49</v>
      </c>
      <c r="B90" s="4" t="s">
        <v>22</v>
      </c>
      <c r="C90" s="4" t="s">
        <v>10</v>
      </c>
      <c r="D90" s="4" t="s">
        <v>11</v>
      </c>
      <c r="E90" s="7">
        <v>52524</v>
      </c>
      <c r="F90" s="5">
        <v>8952381</v>
      </c>
      <c r="G90" s="6">
        <v>170.44362577107609</v>
      </c>
    </row>
    <row r="91" spans="1:7" ht="19.5" x14ac:dyDescent="0.25">
      <c r="A91" s="4" t="s">
        <v>50</v>
      </c>
      <c r="B91" s="4" t="s">
        <v>27</v>
      </c>
      <c r="C91" s="4" t="s">
        <v>10</v>
      </c>
      <c r="D91" s="4" t="s">
        <v>11</v>
      </c>
      <c r="E91" s="7">
        <v>15337</v>
      </c>
      <c r="F91" s="5">
        <v>3625488</v>
      </c>
      <c r="G91" s="6">
        <v>236.38834191823693</v>
      </c>
    </row>
    <row r="92" spans="1:7" ht="19.5" x14ac:dyDescent="0.25">
      <c r="A92" s="4" t="s">
        <v>51</v>
      </c>
      <c r="B92" s="4" t="s">
        <v>27</v>
      </c>
      <c r="C92" s="4" t="s">
        <v>10</v>
      </c>
      <c r="D92" s="4" t="s">
        <v>11</v>
      </c>
      <c r="E92" s="7">
        <v>29681</v>
      </c>
      <c r="F92" s="5">
        <v>5396913</v>
      </c>
      <c r="G92" s="6">
        <v>181.83056500791753</v>
      </c>
    </row>
    <row r="93" spans="1:7" ht="19.5" x14ac:dyDescent="0.25">
      <c r="A93" s="4" t="s">
        <v>52</v>
      </c>
      <c r="B93" s="4" t="s">
        <v>27</v>
      </c>
      <c r="C93" s="4" t="s">
        <v>10</v>
      </c>
      <c r="D93" s="4" t="s">
        <v>11</v>
      </c>
      <c r="E93" s="7">
        <v>20884</v>
      </c>
      <c r="F93" s="5">
        <v>5455580</v>
      </c>
      <c r="G93" s="6">
        <v>261.23252250526718</v>
      </c>
    </row>
    <row r="94" spans="1:7" ht="19.5" x14ac:dyDescent="0.25">
      <c r="A94" s="4" t="s">
        <v>53</v>
      </c>
      <c r="B94" s="4" t="s">
        <v>27</v>
      </c>
      <c r="C94" s="4" t="s">
        <v>10</v>
      </c>
      <c r="D94" s="4" t="s">
        <v>11</v>
      </c>
      <c r="E94" s="7">
        <v>23573</v>
      </c>
      <c r="F94" s="5">
        <v>3871603</v>
      </c>
      <c r="G94" s="6">
        <v>164.23887498409198</v>
      </c>
    </row>
    <row r="95" spans="1:7" ht="19.5" x14ac:dyDescent="0.25">
      <c r="A95" s="4" t="s">
        <v>19</v>
      </c>
      <c r="B95" s="4" t="s">
        <v>20</v>
      </c>
      <c r="C95" s="4" t="s">
        <v>10</v>
      </c>
      <c r="D95" s="4" t="s">
        <v>12</v>
      </c>
      <c r="E95" s="7">
        <v>159085</v>
      </c>
      <c r="F95" s="5">
        <v>43115956</v>
      </c>
      <c r="G95" s="8">
        <v>271.02464720118178</v>
      </c>
    </row>
    <row r="96" spans="1:7" ht="19.5" x14ac:dyDescent="0.25">
      <c r="A96" s="4" t="s">
        <v>21</v>
      </c>
      <c r="B96" s="4" t="s">
        <v>22</v>
      </c>
      <c r="C96" s="4" t="s">
        <v>10</v>
      </c>
      <c r="D96" s="4" t="s">
        <v>12</v>
      </c>
      <c r="E96" s="7">
        <v>662085</v>
      </c>
      <c r="F96" s="5">
        <v>188892936</v>
      </c>
      <c r="G96" s="8">
        <v>285.30012913749744</v>
      </c>
    </row>
    <row r="97" spans="1:7" ht="19.5" x14ac:dyDescent="0.25">
      <c r="A97" s="4" t="s">
        <v>23</v>
      </c>
      <c r="B97" s="4" t="s">
        <v>22</v>
      </c>
      <c r="C97" s="4" t="s">
        <v>10</v>
      </c>
      <c r="D97" s="4" t="s">
        <v>12</v>
      </c>
      <c r="E97" s="7">
        <v>341022</v>
      </c>
      <c r="F97" s="5">
        <v>110742932</v>
      </c>
      <c r="G97" s="8">
        <v>324.73838051504009</v>
      </c>
    </row>
    <row r="98" spans="1:7" ht="19.5" x14ac:dyDescent="0.25">
      <c r="A98" s="4" t="s">
        <v>24</v>
      </c>
      <c r="B98" s="4" t="s">
        <v>20</v>
      </c>
      <c r="C98" s="4" t="s">
        <v>10</v>
      </c>
      <c r="D98" s="4" t="s">
        <v>12</v>
      </c>
      <c r="E98" s="7">
        <v>66374</v>
      </c>
      <c r="F98" s="5">
        <v>20556313</v>
      </c>
      <c r="G98" s="8">
        <v>309.70429686322956</v>
      </c>
    </row>
    <row r="99" spans="1:7" ht="39" x14ac:dyDescent="0.25">
      <c r="A99" s="4" t="s">
        <v>25</v>
      </c>
      <c r="B99" s="4" t="s">
        <v>22</v>
      </c>
      <c r="C99" s="4" t="s">
        <v>10</v>
      </c>
      <c r="D99" s="4" t="s">
        <v>12</v>
      </c>
      <c r="E99" s="7">
        <v>453112</v>
      </c>
      <c r="F99" s="5">
        <v>122520754</v>
      </c>
      <c r="G99" s="8">
        <v>270.39838715372798</v>
      </c>
    </row>
    <row r="100" spans="1:7" ht="39" x14ac:dyDescent="0.25">
      <c r="A100" s="4" t="s">
        <v>26</v>
      </c>
      <c r="B100" s="4" t="s">
        <v>27</v>
      </c>
      <c r="C100" s="4" t="s">
        <v>10</v>
      </c>
      <c r="D100" s="4" t="s">
        <v>12</v>
      </c>
      <c r="E100" s="7">
        <v>376663</v>
      </c>
      <c r="F100" s="5">
        <v>103036338</v>
      </c>
      <c r="G100" s="8">
        <v>273.55046288061209</v>
      </c>
    </row>
    <row r="101" spans="1:7" ht="19.5" x14ac:dyDescent="0.25">
      <c r="A101" s="4" t="s">
        <v>28</v>
      </c>
      <c r="B101" s="4" t="s">
        <v>27</v>
      </c>
      <c r="C101" s="4" t="s">
        <v>10</v>
      </c>
      <c r="D101" s="4" t="s">
        <v>12</v>
      </c>
      <c r="E101" s="7">
        <v>156942</v>
      </c>
      <c r="F101" s="5">
        <v>41021372</v>
      </c>
      <c r="G101" s="8">
        <v>261.37918466694703</v>
      </c>
    </row>
    <row r="102" spans="1:7" ht="19.5" x14ac:dyDescent="0.25">
      <c r="A102" s="4" t="s">
        <v>29</v>
      </c>
      <c r="B102" s="4" t="s">
        <v>22</v>
      </c>
      <c r="C102" s="4" t="s">
        <v>10</v>
      </c>
      <c r="D102" s="4" t="s">
        <v>12</v>
      </c>
      <c r="E102" s="7">
        <v>1942293</v>
      </c>
      <c r="F102" s="5">
        <v>549382862</v>
      </c>
      <c r="G102" s="8">
        <v>282.85272201464971</v>
      </c>
    </row>
    <row r="103" spans="1:7" ht="58.5" x14ac:dyDescent="0.25">
      <c r="A103" s="4" t="s">
        <v>30</v>
      </c>
      <c r="B103" s="4" t="s">
        <v>20</v>
      </c>
      <c r="C103" s="4" t="s">
        <v>10</v>
      </c>
      <c r="D103" s="4" t="s">
        <v>12</v>
      </c>
      <c r="E103" s="7">
        <v>109054</v>
      </c>
      <c r="F103" s="5">
        <v>31832645</v>
      </c>
      <c r="G103" s="8">
        <v>291.89800465824271</v>
      </c>
    </row>
    <row r="104" spans="1:7" ht="39" x14ac:dyDescent="0.25">
      <c r="A104" s="4" t="s">
        <v>31</v>
      </c>
      <c r="B104" s="4" t="s">
        <v>20</v>
      </c>
      <c r="C104" s="4" t="s">
        <v>10</v>
      </c>
      <c r="D104" s="4" t="s">
        <v>12</v>
      </c>
      <c r="E104" s="7">
        <v>85697</v>
      </c>
      <c r="F104" s="5">
        <v>22379435</v>
      </c>
      <c r="G104" s="8">
        <v>261.14607279134623</v>
      </c>
    </row>
    <row r="105" spans="1:7" ht="39" x14ac:dyDescent="0.25">
      <c r="A105" s="4" t="s">
        <v>32</v>
      </c>
      <c r="B105" s="4" t="s">
        <v>22</v>
      </c>
      <c r="C105" s="4" t="s">
        <v>10</v>
      </c>
      <c r="D105" s="4" t="s">
        <v>12</v>
      </c>
      <c r="E105" s="7">
        <v>729319</v>
      </c>
      <c r="F105" s="5">
        <v>231755565</v>
      </c>
      <c r="G105" s="8">
        <v>317.76981677427847</v>
      </c>
    </row>
    <row r="106" spans="1:7" ht="39" x14ac:dyDescent="0.25">
      <c r="A106" s="4" t="s">
        <v>33</v>
      </c>
      <c r="B106" s="4" t="s">
        <v>20</v>
      </c>
      <c r="C106" s="4" t="s">
        <v>10</v>
      </c>
      <c r="D106" s="4" t="s">
        <v>12</v>
      </c>
      <c r="E106" s="7">
        <v>93179</v>
      </c>
      <c r="F106" s="5">
        <v>26801966</v>
      </c>
      <c r="G106" s="8">
        <v>287.63955397675443</v>
      </c>
    </row>
    <row r="107" spans="1:7" ht="19.5" x14ac:dyDescent="0.25">
      <c r="A107" s="4" t="s">
        <v>34</v>
      </c>
      <c r="B107" s="4" t="s">
        <v>22</v>
      </c>
      <c r="C107" s="4" t="s">
        <v>10</v>
      </c>
      <c r="D107" s="4" t="s">
        <v>12</v>
      </c>
      <c r="E107" s="7">
        <v>523463</v>
      </c>
      <c r="F107" s="5">
        <v>166926776</v>
      </c>
      <c r="G107" s="8">
        <v>318.88935034567868</v>
      </c>
    </row>
    <row r="108" spans="1:7" ht="19.5" x14ac:dyDescent="0.25">
      <c r="A108" s="4" t="s">
        <v>35</v>
      </c>
      <c r="B108" s="4" t="s">
        <v>20</v>
      </c>
      <c r="C108" s="4" t="s">
        <v>10</v>
      </c>
      <c r="D108" s="4" t="s">
        <v>12</v>
      </c>
      <c r="E108" s="7">
        <v>111698</v>
      </c>
      <c r="F108" s="5">
        <v>33660547</v>
      </c>
      <c r="G108" s="8">
        <v>301.35317552686706</v>
      </c>
    </row>
    <row r="109" spans="1:7" ht="19.5" x14ac:dyDescent="0.25">
      <c r="A109" s="4" t="s">
        <v>36</v>
      </c>
      <c r="B109" s="4" t="s">
        <v>20</v>
      </c>
      <c r="C109" s="4" t="s">
        <v>10</v>
      </c>
      <c r="D109" s="4" t="s">
        <v>12</v>
      </c>
      <c r="E109" s="7">
        <v>90241</v>
      </c>
      <c r="F109" s="5">
        <v>24196268</v>
      </c>
      <c r="G109" s="8">
        <v>268.12943118981394</v>
      </c>
    </row>
    <row r="110" spans="1:7" ht="19.5" x14ac:dyDescent="0.5">
      <c r="A110" s="9" t="s">
        <v>37</v>
      </c>
      <c r="B110" s="4" t="s">
        <v>27</v>
      </c>
      <c r="C110" s="4" t="s">
        <v>10</v>
      </c>
      <c r="D110" s="4" t="s">
        <v>12</v>
      </c>
      <c r="E110" s="7">
        <v>191046</v>
      </c>
      <c r="F110" s="5">
        <v>74310389</v>
      </c>
      <c r="G110" s="8">
        <v>388.96595060875393</v>
      </c>
    </row>
    <row r="111" spans="1:7" ht="19.5" x14ac:dyDescent="0.25">
      <c r="A111" s="4" t="s">
        <v>39</v>
      </c>
      <c r="B111" s="4" t="s">
        <v>22</v>
      </c>
      <c r="C111" s="4" t="s">
        <v>10</v>
      </c>
      <c r="D111" s="4" t="s">
        <v>12</v>
      </c>
      <c r="E111" s="7">
        <v>611468</v>
      </c>
      <c r="F111" s="5">
        <v>195939924</v>
      </c>
      <c r="G111" s="8">
        <v>320.44182851760024</v>
      </c>
    </row>
    <row r="112" spans="1:7" ht="19.5" x14ac:dyDescent="0.25">
      <c r="A112" s="4" t="s">
        <v>40</v>
      </c>
      <c r="B112" s="4" t="s">
        <v>27</v>
      </c>
      <c r="C112" s="4" t="s">
        <v>10</v>
      </c>
      <c r="D112" s="4" t="s">
        <v>12</v>
      </c>
      <c r="E112" s="7">
        <v>145303</v>
      </c>
      <c r="F112" s="5">
        <v>45411079</v>
      </c>
      <c r="G112" s="8">
        <v>312.52678196596077</v>
      </c>
    </row>
    <row r="113" spans="1:7" ht="19.5" x14ac:dyDescent="0.25">
      <c r="A113" s="4" t="s">
        <v>41</v>
      </c>
      <c r="B113" s="4" t="s">
        <v>27</v>
      </c>
      <c r="C113" s="4" t="s">
        <v>10</v>
      </c>
      <c r="D113" s="4" t="s">
        <v>12</v>
      </c>
      <c r="E113" s="7">
        <v>131769</v>
      </c>
      <c r="F113" s="5">
        <v>45216991</v>
      </c>
      <c r="G113" s="8">
        <v>343.15348071245893</v>
      </c>
    </row>
    <row r="114" spans="1:7" ht="19.5" x14ac:dyDescent="0.25">
      <c r="A114" s="4" t="s">
        <v>42</v>
      </c>
      <c r="B114" s="4" t="s">
        <v>27</v>
      </c>
      <c r="C114" s="4" t="s">
        <v>10</v>
      </c>
      <c r="D114" s="4" t="s">
        <v>12</v>
      </c>
      <c r="E114" s="7">
        <v>177342</v>
      </c>
      <c r="F114" s="5">
        <v>52869449</v>
      </c>
      <c r="G114" s="8">
        <v>298.12142075763217</v>
      </c>
    </row>
    <row r="115" spans="1:7" ht="19.5" x14ac:dyDescent="0.25">
      <c r="A115" s="4" t="s">
        <v>43</v>
      </c>
      <c r="B115" s="4" t="s">
        <v>22</v>
      </c>
      <c r="C115" s="4" t="s">
        <v>10</v>
      </c>
      <c r="D115" s="4" t="s">
        <v>12</v>
      </c>
      <c r="E115" s="7">
        <v>301751</v>
      </c>
      <c r="F115" s="5">
        <v>106588003</v>
      </c>
      <c r="G115" s="8">
        <v>353.23164794814267</v>
      </c>
    </row>
    <row r="116" spans="1:7" ht="19.5" x14ac:dyDescent="0.25">
      <c r="A116" s="4" t="s">
        <v>44</v>
      </c>
      <c r="B116" s="4" t="s">
        <v>27</v>
      </c>
      <c r="C116" s="4" t="s">
        <v>10</v>
      </c>
      <c r="D116" s="4" t="s">
        <v>12</v>
      </c>
      <c r="E116" s="7">
        <v>202588</v>
      </c>
      <c r="F116" s="5">
        <v>60612688</v>
      </c>
      <c r="G116" s="8">
        <v>299.19189685470019</v>
      </c>
    </row>
    <row r="117" spans="1:7" ht="58.5" x14ac:dyDescent="0.25">
      <c r="A117" s="4" t="s">
        <v>45</v>
      </c>
      <c r="B117" s="4" t="s">
        <v>20</v>
      </c>
      <c r="C117" s="4" t="s">
        <v>10</v>
      </c>
      <c r="D117" s="4" t="s">
        <v>12</v>
      </c>
      <c r="E117" s="7">
        <v>75737</v>
      </c>
      <c r="F117" s="5">
        <v>26485806</v>
      </c>
      <c r="G117" s="8">
        <v>349.70761978953482</v>
      </c>
    </row>
    <row r="118" spans="1:7" ht="19.5" x14ac:dyDescent="0.25">
      <c r="A118" s="4" t="s">
        <v>46</v>
      </c>
      <c r="B118" s="4" t="s">
        <v>27</v>
      </c>
      <c r="C118" s="4" t="s">
        <v>10</v>
      </c>
      <c r="D118" s="4" t="s">
        <v>12</v>
      </c>
      <c r="E118" s="7">
        <v>210878</v>
      </c>
      <c r="F118" s="5">
        <v>54154733</v>
      </c>
      <c r="G118" s="8">
        <v>256.80598734813492</v>
      </c>
    </row>
    <row r="119" spans="1:7" ht="19.5" x14ac:dyDescent="0.25">
      <c r="A119" s="4" t="s">
        <v>47</v>
      </c>
      <c r="B119" s="4" t="s">
        <v>27</v>
      </c>
      <c r="C119" s="4" t="s">
        <v>10</v>
      </c>
      <c r="D119" s="4" t="s">
        <v>12</v>
      </c>
      <c r="E119" s="7">
        <v>339629</v>
      </c>
      <c r="F119" s="5">
        <v>84739074</v>
      </c>
      <c r="G119" s="8">
        <v>249.50482438189908</v>
      </c>
    </row>
    <row r="120" spans="1:7" ht="19.5" x14ac:dyDescent="0.25">
      <c r="A120" s="4" t="s">
        <v>48</v>
      </c>
      <c r="B120" s="4" t="s">
        <v>27</v>
      </c>
      <c r="C120" s="4" t="s">
        <v>10</v>
      </c>
      <c r="D120" s="4" t="s">
        <v>12</v>
      </c>
      <c r="E120" s="7">
        <v>161156</v>
      </c>
      <c r="F120" s="5">
        <v>52463667</v>
      </c>
      <c r="G120" s="8">
        <v>325.54584998386656</v>
      </c>
    </row>
    <row r="121" spans="1:7" ht="19.5" x14ac:dyDescent="0.25">
      <c r="A121" s="4" t="s">
        <v>49</v>
      </c>
      <c r="B121" s="4" t="s">
        <v>22</v>
      </c>
      <c r="C121" s="4" t="s">
        <v>10</v>
      </c>
      <c r="D121" s="4" t="s">
        <v>12</v>
      </c>
      <c r="E121" s="7">
        <v>505588</v>
      </c>
      <c r="F121" s="5">
        <v>119633039</v>
      </c>
      <c r="G121" s="8">
        <v>236.62159505368007</v>
      </c>
    </row>
    <row r="122" spans="1:7" ht="19.5" x14ac:dyDescent="0.25">
      <c r="A122" s="4" t="s">
        <v>50</v>
      </c>
      <c r="B122" s="4" t="s">
        <v>27</v>
      </c>
      <c r="C122" s="4" t="s">
        <v>10</v>
      </c>
      <c r="D122" s="4" t="s">
        <v>12</v>
      </c>
      <c r="E122" s="7">
        <v>156056</v>
      </c>
      <c r="F122" s="5">
        <v>48225394</v>
      </c>
      <c r="G122" s="8">
        <v>309.0262085405239</v>
      </c>
    </row>
    <row r="123" spans="1:7" ht="19.5" x14ac:dyDescent="0.25">
      <c r="A123" s="4" t="s">
        <v>51</v>
      </c>
      <c r="B123" s="4" t="s">
        <v>27</v>
      </c>
      <c r="C123" s="4" t="s">
        <v>10</v>
      </c>
      <c r="D123" s="4" t="s">
        <v>12</v>
      </c>
      <c r="E123" s="7">
        <v>222523</v>
      </c>
      <c r="F123" s="5">
        <v>67602302</v>
      </c>
      <c r="G123" s="8">
        <v>303.79916682769868</v>
      </c>
    </row>
    <row r="124" spans="1:7" ht="19.5" x14ac:dyDescent="0.25">
      <c r="A124" s="4" t="s">
        <v>52</v>
      </c>
      <c r="B124" s="4" t="s">
        <v>27</v>
      </c>
      <c r="C124" s="4" t="s">
        <v>10</v>
      </c>
      <c r="D124" s="4" t="s">
        <v>12</v>
      </c>
      <c r="E124" s="7">
        <v>186226</v>
      </c>
      <c r="F124" s="5">
        <v>55767063</v>
      </c>
      <c r="G124" s="8">
        <v>299.45906049638609</v>
      </c>
    </row>
    <row r="125" spans="1:7" ht="19.5" x14ac:dyDescent="0.25">
      <c r="A125" s="4" t="s">
        <v>53</v>
      </c>
      <c r="B125" s="4" t="s">
        <v>27</v>
      </c>
      <c r="C125" s="4" t="s">
        <v>10</v>
      </c>
      <c r="D125" s="4" t="s">
        <v>12</v>
      </c>
      <c r="E125" s="7">
        <v>163215</v>
      </c>
      <c r="F125" s="5">
        <v>43727314</v>
      </c>
      <c r="G125" s="8">
        <v>267.91234874245629</v>
      </c>
    </row>
  </sheetData>
  <autoFilter ref="A1:G1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S02_01_Load With sorting</vt:lpstr>
      <vt:lpstr>S02_02_Map_Correct</vt:lpstr>
      <vt:lpstr>S02_03_Map_Wrong</vt:lpstr>
      <vt:lpstr>S02_04_Import 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2024-01-11T07:49:53Z</dcterms:modified>
</cp:coreProperties>
</file>