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oham\Desktop\Final - Copy\"/>
    </mc:Choice>
  </mc:AlternateContent>
  <xr:revisionPtr revIDLastSave="0" documentId="13_ncr:1_{3EA6AE34-A695-408B-AA91-2FCA19D79266}" xr6:coauthVersionLast="47" xr6:coauthVersionMax="47" xr10:uidLastSave="{00000000-0000-0000-0000-000000000000}"/>
  <bookViews>
    <workbookView xWindow="-110" yWindow="-110" windowWidth="19420" windowHeight="10300" xr2:uid="{00000000-000D-0000-FFFF-FFFF00000000}"/>
  </bookViews>
  <sheets>
    <sheet name="Criteria" sheetId="15" r:id="rId1"/>
    <sheet name="Visualization" sheetId="14" r:id="rId2"/>
    <sheet name="Potential Customer's Data" sheetId="13" r:id="rId3"/>
    <sheet name="Weight" sheetId="10" r:id="rId4"/>
    <sheet name="Heart Rate" sheetId="11" r:id="rId5"/>
  </sheets>
  <definedNames>
    <definedName name="_xlnm._FilterDatabase" localSheetId="4" hidden="1">'Heart Rate'!$A$1:$D$15</definedName>
    <definedName name="_xlnm._FilterDatabase" localSheetId="3" hidden="1">Weight!$A$1:$J$68</definedName>
    <definedName name="Customers">'Potential Customer''s Data'!$A$1,'Potential Customer''s Data'!$F$1,'Potential Customer''s Data'!$L$1</definedName>
    <definedName name="Customers_Type">'Heart Rate'!$D:$D</definedName>
    <definedName name="Health_Status">Weight!$J:$J</definedName>
    <definedName name="Heartrate">Weight!$I:$I</definedName>
    <definedName name="one">Visualization!$F$1</definedName>
    <definedName name="Slicer_Customers_Type">#N/A</definedName>
    <definedName name="Slicer_Health_Status">#N/A</definedName>
    <definedName name="Slicer_Health_Status1">#N/A</definedName>
    <definedName name="three">Visualization!$AD$1</definedName>
    <definedName name="two">Visualization!$R$1</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1" l="1"/>
  <c r="J3" i="10" l="1"/>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2"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 r="D3" i="11"/>
  <c r="D4" i="11"/>
  <c r="D5" i="11"/>
  <c r="D6" i="11"/>
  <c r="D7" i="11"/>
  <c r="D8" i="11"/>
  <c r="D9" i="11"/>
  <c r="D10" i="11"/>
  <c r="D11" i="11"/>
  <c r="D12" i="11"/>
  <c r="D13" i="11"/>
  <c r="D14" i="11"/>
  <c r="D15" i="11"/>
</calcChain>
</file>

<file path=xl/sharedStrings.xml><?xml version="1.0" encoding="utf-8"?>
<sst xmlns="http://schemas.openxmlformats.org/spreadsheetml/2006/main" count="83" uniqueCount="71">
  <si>
    <t>Date</t>
  </si>
  <si>
    <t>WeightKg</t>
  </si>
  <si>
    <t>WeightPounds</t>
  </si>
  <si>
    <t>Fat</t>
  </si>
  <si>
    <t>BMI</t>
  </si>
  <si>
    <t>IsManualReport</t>
  </si>
  <si>
    <t>LogId</t>
  </si>
  <si>
    <t>4/13/2016 1:08:52 AM</t>
  </si>
  <si>
    <t>4/21/2016 11:59:59 PM</t>
  </si>
  <si>
    <t>4/17/2016 11:59:59 PM</t>
  </si>
  <si>
    <t>4/18/2016 11:59:59 PM</t>
  </si>
  <si>
    <t>4/25/2016 11:59:59 PM</t>
  </si>
  <si>
    <t>4/17/2016 9:17:55 AM</t>
  </si>
  <si>
    <t>4/13/2016 11:59:59 PM</t>
  </si>
  <si>
    <t>4/14/2016 11:59:59 PM</t>
  </si>
  <si>
    <t>4/15/2016 11:59:59 PM</t>
  </si>
  <si>
    <t>4/16/2016 11:59:59 PM</t>
  </si>
  <si>
    <t>4/19/2016 11:59:59 PM</t>
  </si>
  <si>
    <t>4/20/2016 11:59:59 PM</t>
  </si>
  <si>
    <t>4/22/2016 11:59:59 PM</t>
  </si>
  <si>
    <t>4/23/2016 11:59:59 PM</t>
  </si>
  <si>
    <t>4/24/2016 11:59:59 PM</t>
  </si>
  <si>
    <t>4/27/2016 11:59:59 PM</t>
  </si>
  <si>
    <t>4/28/2016 11:59:59 PM</t>
  </si>
  <si>
    <t>4/29/2016 11:59:59 PM</t>
  </si>
  <si>
    <t>4/30/2016 11:59:59 PM</t>
  </si>
  <si>
    <t>4/13/2016 6:55:00 AM</t>
  </si>
  <si>
    <t>4/14/2016 6:48:43 AM</t>
  </si>
  <si>
    <t>4/16/2016 1:39:25 PM</t>
  </si>
  <si>
    <t>4/18/2016 6:51:14 AM</t>
  </si>
  <si>
    <t>4/19/2016 6:39:31 AM</t>
  </si>
  <si>
    <t>4/20/2016 6:44:54 AM</t>
  </si>
  <si>
    <t>4/21/2016 6:50:27 AM</t>
  </si>
  <si>
    <t>4/23/2016 7:22:28 AM</t>
  </si>
  <si>
    <t>4/24/2016 7:38:05 AM</t>
  </si>
  <si>
    <t>4/25/2016 6:40:16 AM</t>
  </si>
  <si>
    <t>4/26/2016 6:50:27 AM</t>
  </si>
  <si>
    <t>4/27/2016 6:51:05 AM</t>
  </si>
  <si>
    <t>4/28/2016 6:50:03 AM</t>
  </si>
  <si>
    <t>4/29/2016 6:49:55 AM</t>
  </si>
  <si>
    <t>4/30/2016 7:49:03 AM</t>
  </si>
  <si>
    <t>Grand Total</t>
  </si>
  <si>
    <t>Heartrate</t>
  </si>
  <si>
    <t>ID's</t>
  </si>
  <si>
    <t>Max of Time</t>
  </si>
  <si>
    <t>Max of BMI</t>
  </si>
  <si>
    <t>Max of Heartrate</t>
  </si>
  <si>
    <t>Health Status</t>
  </si>
  <si>
    <t>Customers Type</t>
  </si>
  <si>
    <t>Unique ID's</t>
  </si>
  <si>
    <t>Max of Heart Rate</t>
  </si>
  <si>
    <t>Potenstial Customer's Unique ID's Based On Heart Rate Data.</t>
  </si>
  <si>
    <t>Potenstial Customer's Unique ID's Based On Weight Data.</t>
  </si>
  <si>
    <t>Potenstial Customer's Unique ID's Based On Weight And Heart Rate Data.</t>
  </si>
  <si>
    <t xml:space="preserve">Criteria Questions - </t>
  </si>
  <si>
    <t xml:space="preserve">Criteria Answers - </t>
  </si>
  <si>
    <t>Formulas Used</t>
  </si>
  <si>
    <t>Columns Names With Links.</t>
  </si>
  <si>
    <t>Charts Links.</t>
  </si>
  <si>
    <t>we know that If your BMI is 18.5 to &lt;25, it falls within the healthy weight range. If your BMI is 25.0 to &lt;30, it falls within the overweight range. If your BMI is 30.0 or higher, it falls within the obesity range.
Elevated heart rate is associated with elevated blood pressure, increased risk for hypertension, and, among hypertensives, increased risk for cardiovascular disease.If your heart rate exceeds 185 beats per minute during exercise, it is dangerous for you.</t>
  </si>
  <si>
    <t>Try to find the customers who are likely to buy this weight loss plan, you are given the fit-bit fitness tracker data, analyze the data and find some potential customers for leanfit .</t>
  </si>
  <si>
    <t>Max Of Heart Rate</t>
  </si>
  <si>
    <t xml:space="preserve"> =IF</t>
  </si>
  <si>
    <t>Pivot Table</t>
  </si>
  <si>
    <r>
      <rPr>
        <u/>
        <sz val="11"/>
        <color theme="0"/>
        <rFont val="Calibri"/>
        <family val="2"/>
        <scheme val="minor"/>
      </rPr>
      <t>Weight And Heart Rate Raw Data converted into Pivot tables and then paste as values in Weight And heart Rate sheets to find the customers.</t>
    </r>
    <r>
      <rPr>
        <sz val="11"/>
        <color theme="0"/>
        <rFont val="Calibri"/>
        <family val="2"/>
        <scheme val="minor"/>
      </rPr>
      <t xml:space="preserve">
Step 1- In weight sheet. im finding health status of each user with IF FUNCTION, if user is in 18.5 to 25 then it consider as healthy or if user is in 25 to 30 then it consider as over weight or else if user is greater than 30 then it consider as obeisty range.
Step 2 - In heart Rate Sheet. i'm using MAX of Heart Rate with IF FUNCTION, if User are in lessthan 185 then they are non-potential customer or if User are greater than 185 then they count as potential customers.
Step 3 - In weight sheet. im finding heart rate of each user with Vlookup function.</t>
    </r>
  </si>
  <si>
    <t>Customers Health Status</t>
  </si>
  <si>
    <t>Customer Type</t>
  </si>
  <si>
    <t>Users Heart Rate</t>
  </si>
  <si>
    <t>Customers (Potential / Non-Potential)</t>
  </si>
  <si>
    <r>
      <t xml:space="preserve">In Potential Customer's Data Sheet,  I have shown the all users who can buy the weightloss plan and </t>
    </r>
    <r>
      <rPr>
        <u/>
        <sz val="11"/>
        <color theme="0"/>
        <rFont val="Calibri"/>
        <family val="2"/>
        <scheme val="minor"/>
      </rPr>
      <t>the users which in yellow color they can be considered as most important for sales</t>
    </r>
    <r>
      <rPr>
        <sz val="11"/>
        <color theme="0"/>
        <rFont val="Calibri"/>
        <family val="2"/>
        <scheme val="minor"/>
      </rPr>
      <t>.</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</si>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</sst>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12"/>
      <color theme="0"/>
      <name val="Calibri"/>
      <family val="2"/>
      <scheme val="minor"/>
    </font>
    <font>
      <sz val="22"/>
      <color theme="0"/>
      <name val="Calibri"/>
      <family val="2"/>
      <scheme val="minor"/>
    </font>
    <font>
      <u/>
      <sz val="11"/>
      <color theme="10"/>
      <name val="Calibri"/>
      <family val="2"/>
      <scheme val="minor"/>
    </font>
    <font>
      <sz val="14"/>
      <color theme="0"/>
      <name val="Calibri"/>
      <family val="2"/>
      <scheme val="minor"/>
    </font>
    <font>
      <u/>
      <sz val="11"/>
      <color theme="0"/>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01727"/>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ck">
        <color theme="0"/>
      </left>
      <right style="thick">
        <color theme="0"/>
      </right>
      <top style="thick">
        <color theme="0"/>
      </top>
      <bottom style="thick">
        <color theme="0"/>
      </bottom>
      <diagonal/>
    </border>
    <border>
      <left style="thick">
        <color theme="0"/>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ck">
        <color theme="0"/>
      </left>
      <right style="thin">
        <color theme="0"/>
      </right>
      <top style="thin">
        <color theme="0"/>
      </top>
      <bottom style="thin">
        <color theme="0"/>
      </bottom>
      <diagonal/>
    </border>
    <border>
      <left style="thin">
        <color theme="0"/>
      </left>
      <right style="thick">
        <color theme="0"/>
      </right>
      <top style="thin">
        <color theme="0"/>
      </top>
      <bottom style="thin">
        <color theme="0"/>
      </bottom>
      <diagonal/>
    </border>
    <border>
      <left style="thick">
        <color theme="0"/>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theme="0"/>
      </left>
      <right style="thin">
        <color theme="0"/>
      </right>
      <top/>
      <bottom style="thick">
        <color theme="0"/>
      </bottom>
      <diagonal/>
    </border>
    <border>
      <left style="thin">
        <color theme="0"/>
      </left>
      <right style="thick">
        <color theme="0"/>
      </right>
      <top/>
      <bottom style="thin">
        <color theme="0"/>
      </bottom>
      <diagonal/>
    </border>
    <border>
      <left style="thick">
        <color theme="0"/>
      </left>
      <right/>
      <top style="thick">
        <color theme="0"/>
      </top>
      <bottom/>
      <diagonal/>
    </border>
    <border>
      <left/>
      <right style="thick">
        <color theme="0"/>
      </right>
      <top style="thick">
        <color theme="0"/>
      </top>
      <bottom/>
      <diagonal/>
    </border>
    <border>
      <left style="thick">
        <color theme="0"/>
      </left>
      <right/>
      <top/>
      <bottom style="thick">
        <color theme="0"/>
      </bottom>
      <diagonal/>
    </border>
    <border>
      <left/>
      <right style="thick">
        <color theme="0"/>
      </right>
      <top/>
      <bottom style="thick">
        <color theme="0"/>
      </bottom>
      <diagonal/>
    </border>
    <border>
      <left style="thin">
        <color theme="0"/>
      </left>
      <right style="thick">
        <color theme="0"/>
      </right>
      <top style="thick">
        <color theme="0"/>
      </top>
      <bottom style="thin">
        <color theme="0"/>
      </bottom>
      <diagonal/>
    </border>
    <border>
      <left style="thick">
        <color theme="0"/>
      </left>
      <right style="thin">
        <color theme="0"/>
      </right>
      <top style="thin">
        <color theme="0"/>
      </top>
      <bottom/>
      <diagonal/>
    </border>
    <border>
      <left style="thin">
        <color theme="0"/>
      </left>
      <right style="thick">
        <color theme="0"/>
      </right>
      <top style="thin">
        <color theme="0"/>
      </top>
      <bottom/>
      <diagonal/>
    </border>
    <border>
      <left/>
      <right/>
      <top style="thick">
        <color theme="0"/>
      </top>
      <bottom/>
      <diagonal/>
    </border>
    <border>
      <left/>
      <right/>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theme="0"/>
      </bottom>
      <diagonal/>
    </border>
    <border>
      <left style="thick">
        <color theme="0"/>
      </left>
      <right style="thick">
        <color theme="0"/>
      </right>
      <top style="thin">
        <color theme="0"/>
      </top>
      <bottom style="thin">
        <color theme="0"/>
      </bottom>
      <diagonal/>
    </border>
    <border>
      <left style="thick">
        <color theme="0"/>
      </left>
      <right style="thick">
        <color theme="0"/>
      </right>
      <top style="thin">
        <color theme="0"/>
      </top>
      <bottom style="thick">
        <color theme="0"/>
      </bottom>
      <diagonal/>
    </border>
    <border>
      <left style="thick">
        <color theme="0"/>
      </left>
      <right style="thick">
        <color theme="0"/>
      </right>
      <top style="thin">
        <color theme="0"/>
      </top>
      <bottom/>
      <diagonal/>
    </border>
    <border>
      <left style="thick">
        <color theme="0"/>
      </left>
      <right/>
      <top/>
      <bottom/>
      <diagonal/>
    </border>
    <border>
      <left/>
      <right style="thick">
        <color theme="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84">
    <xf numFmtId="0" fontId="0" fillId="0" borderId="0" xfId="0"/>
    <xf numFmtId="0" fontId="0" fillId="33" borderId="0" xfId="0" applyFill="1"/>
    <xf numFmtId="0" fontId="17" fillId="33" borderId="12" xfId="0" applyFont="1" applyFill="1" applyBorder="1" applyAlignment="1">
      <alignment horizontal="center"/>
    </xf>
    <xf numFmtId="0" fontId="17" fillId="33" borderId="13" xfId="0" applyFont="1" applyFill="1" applyBorder="1" applyAlignment="1">
      <alignment horizontal="center"/>
    </xf>
    <xf numFmtId="0" fontId="17" fillId="33" borderId="14" xfId="0" applyFont="1" applyFill="1" applyBorder="1" applyAlignment="1">
      <alignment horizontal="center"/>
    </xf>
    <xf numFmtId="0" fontId="17" fillId="33" borderId="10" xfId="0" applyFont="1" applyFill="1" applyBorder="1" applyAlignment="1">
      <alignment horizontal="center"/>
    </xf>
    <xf numFmtId="0" fontId="17" fillId="33" borderId="15" xfId="0" applyFont="1" applyFill="1" applyBorder="1" applyAlignment="1">
      <alignment horizontal="center"/>
    </xf>
    <xf numFmtId="0" fontId="17" fillId="33" borderId="16" xfId="0" applyFont="1" applyFill="1" applyBorder="1" applyAlignment="1">
      <alignment horizontal="center"/>
    </xf>
    <xf numFmtId="0" fontId="17" fillId="33" borderId="17" xfId="0" applyFont="1" applyFill="1" applyBorder="1" applyAlignment="1">
      <alignment horizontal="center"/>
    </xf>
    <xf numFmtId="0" fontId="17" fillId="33" borderId="18" xfId="0" applyFont="1" applyFill="1" applyBorder="1" applyAlignment="1">
      <alignment horizontal="center"/>
    </xf>
    <xf numFmtId="0" fontId="18" fillId="33" borderId="11" xfId="0" applyFont="1" applyFill="1" applyBorder="1" applyAlignment="1">
      <alignment horizontal="center" vertical="center"/>
    </xf>
    <xf numFmtId="0" fontId="17" fillId="33" borderId="19" xfId="0" applyFont="1" applyFill="1" applyBorder="1" applyAlignment="1">
      <alignment horizontal="center"/>
    </xf>
    <xf numFmtId="0" fontId="17" fillId="33" borderId="20" xfId="0" applyFont="1" applyFill="1" applyBorder="1" applyAlignment="1">
      <alignment horizontal="center"/>
    </xf>
    <xf numFmtId="14" fontId="18" fillId="33" borderId="11" xfId="0" applyNumberFormat="1" applyFont="1" applyFill="1" applyBorder="1" applyAlignment="1">
      <alignment horizontal="center" vertical="center"/>
    </xf>
    <xf numFmtId="14" fontId="17" fillId="33" borderId="13" xfId="0" applyNumberFormat="1" applyFont="1" applyFill="1" applyBorder="1" applyAlignment="1">
      <alignment horizontal="center"/>
    </xf>
    <xf numFmtId="14" fontId="17" fillId="33" borderId="10" xfId="0" applyNumberFormat="1" applyFont="1" applyFill="1" applyBorder="1" applyAlignment="1">
      <alignment horizontal="center"/>
    </xf>
    <xf numFmtId="14" fontId="0" fillId="33" borderId="0" xfId="0" applyNumberFormat="1" applyFill="1"/>
    <xf numFmtId="0" fontId="17" fillId="33" borderId="0" xfId="0" applyFont="1" applyFill="1"/>
    <xf numFmtId="0" fontId="17" fillId="33" borderId="11" xfId="0" applyFont="1" applyFill="1" applyBorder="1"/>
    <xf numFmtId="0" fontId="17" fillId="33" borderId="12" xfId="0" applyFont="1" applyFill="1" applyBorder="1"/>
    <xf numFmtId="0" fontId="17" fillId="33" borderId="25" xfId="0" applyFont="1" applyFill="1" applyBorder="1"/>
    <xf numFmtId="0" fontId="17" fillId="33" borderId="11" xfId="0" applyFont="1" applyFill="1" applyBorder="1" applyAlignment="1">
      <alignment horizontal="left"/>
    </xf>
    <xf numFmtId="0" fontId="17" fillId="33" borderId="31" xfId="0" applyFont="1" applyFill="1" applyBorder="1" applyAlignment="1">
      <alignment horizontal="left"/>
    </xf>
    <xf numFmtId="0" fontId="17" fillId="33" borderId="32" xfId="0" applyFont="1" applyFill="1" applyBorder="1" applyAlignment="1">
      <alignment horizontal="left"/>
    </xf>
    <xf numFmtId="0" fontId="17" fillId="33" borderId="33" xfId="0" applyFont="1" applyFill="1" applyBorder="1" applyAlignment="1">
      <alignment horizontal="left"/>
    </xf>
    <xf numFmtId="1" fontId="17" fillId="33" borderId="12" xfId="0" applyNumberFormat="1" applyFont="1" applyFill="1" applyBorder="1"/>
    <xf numFmtId="1" fontId="17" fillId="33" borderId="14" xfId="0" applyNumberFormat="1" applyFont="1" applyFill="1" applyBorder="1"/>
    <xf numFmtId="1" fontId="17" fillId="33" borderId="26" xfId="0" applyNumberFormat="1" applyFont="1" applyFill="1" applyBorder="1"/>
    <xf numFmtId="1" fontId="17" fillId="33" borderId="30" xfId="0" applyNumberFormat="1" applyFont="1" applyFill="1" applyBorder="1"/>
    <xf numFmtId="0" fontId="17" fillId="33" borderId="31" xfId="0" applyFont="1" applyFill="1" applyBorder="1" applyAlignment="1">
      <alignment horizontal="center" vertical="center"/>
    </xf>
    <xf numFmtId="0" fontId="17" fillId="33" borderId="32" xfId="0" applyFont="1" applyFill="1" applyBorder="1" applyAlignment="1">
      <alignment horizontal="center" vertical="center"/>
    </xf>
    <xf numFmtId="0" fontId="17" fillId="33" borderId="33" xfId="0" applyFont="1" applyFill="1" applyBorder="1" applyAlignment="1">
      <alignment horizontal="center" vertical="center"/>
    </xf>
    <xf numFmtId="0" fontId="17" fillId="33" borderId="14" xfId="0" applyFont="1" applyFill="1" applyBorder="1" applyAlignment="1">
      <alignment horizontal="left"/>
    </xf>
    <xf numFmtId="1" fontId="17" fillId="33" borderId="15" xfId="0" applyNumberFormat="1" applyFont="1" applyFill="1" applyBorder="1"/>
    <xf numFmtId="0" fontId="17" fillId="33" borderId="16" xfId="0" applyFont="1" applyFill="1" applyBorder="1" applyAlignment="1">
      <alignment horizontal="left"/>
    </xf>
    <xf numFmtId="1" fontId="17" fillId="33" borderId="18" xfId="0" applyNumberFormat="1" applyFont="1" applyFill="1" applyBorder="1"/>
    <xf numFmtId="0" fontId="17" fillId="33" borderId="34" xfId="0" applyFont="1" applyFill="1" applyBorder="1" applyAlignment="1">
      <alignment horizontal="center" vertical="center"/>
    </xf>
    <xf numFmtId="0" fontId="17" fillId="33" borderId="30" xfId="0" applyFont="1" applyFill="1" applyBorder="1"/>
    <xf numFmtId="0" fontId="17" fillId="33" borderId="15" xfId="0" applyFont="1" applyFill="1" applyBorder="1"/>
    <xf numFmtId="0" fontId="17" fillId="33" borderId="27" xfId="0" applyFont="1" applyFill="1" applyBorder="1"/>
    <xf numFmtId="0" fontId="20" fillId="33" borderId="21" xfId="0" applyFont="1" applyFill="1" applyBorder="1" applyAlignment="1">
      <alignment horizontal="center" vertical="center" wrapText="1"/>
    </xf>
    <xf numFmtId="0" fontId="20" fillId="33" borderId="28" xfId="0" applyFont="1" applyFill="1" applyBorder="1" applyAlignment="1">
      <alignment horizontal="center" vertical="center" wrapText="1"/>
    </xf>
    <xf numFmtId="0" fontId="20" fillId="33" borderId="22" xfId="0" applyFont="1" applyFill="1" applyBorder="1" applyAlignment="1">
      <alignment horizontal="center" vertical="center" wrapText="1"/>
    </xf>
    <xf numFmtId="0" fontId="20" fillId="33" borderId="35" xfId="0" applyFont="1" applyFill="1" applyBorder="1" applyAlignment="1">
      <alignment horizontal="center" vertical="center" wrapText="1"/>
    </xf>
    <xf numFmtId="0" fontId="20" fillId="33" borderId="0" xfId="0" applyFont="1" applyFill="1" applyAlignment="1">
      <alignment horizontal="center" vertical="center" wrapText="1"/>
    </xf>
    <xf numFmtId="0" fontId="20" fillId="33" borderId="36" xfId="0" applyFont="1" applyFill="1" applyBorder="1" applyAlignment="1">
      <alignment horizontal="center" vertical="center" wrapText="1"/>
    </xf>
    <xf numFmtId="0" fontId="19" fillId="33" borderId="21" xfId="0" applyFont="1" applyFill="1" applyBorder="1" applyAlignment="1">
      <alignment horizontal="center" vertical="center" wrapText="1"/>
    </xf>
    <xf numFmtId="0" fontId="19" fillId="33" borderId="28" xfId="0" applyFont="1" applyFill="1" applyBorder="1" applyAlignment="1">
      <alignment horizontal="center" vertical="center" wrapText="1"/>
    </xf>
    <xf numFmtId="0" fontId="19" fillId="33" borderId="35" xfId="0" applyFont="1" applyFill="1" applyBorder="1" applyAlignment="1">
      <alignment horizontal="center" vertical="center" wrapText="1"/>
    </xf>
    <xf numFmtId="0" fontId="19" fillId="33" borderId="0" xfId="0" applyFont="1" applyFill="1" applyAlignment="1">
      <alignment horizontal="center" vertical="center" wrapText="1"/>
    </xf>
    <xf numFmtId="0" fontId="22" fillId="33" borderId="21" xfId="0" applyFont="1" applyFill="1" applyBorder="1" applyAlignment="1">
      <alignment horizontal="center" vertical="center" wrapText="1"/>
    </xf>
    <xf numFmtId="0" fontId="22" fillId="33" borderId="22" xfId="0" applyFont="1" applyFill="1" applyBorder="1" applyAlignment="1">
      <alignment horizontal="center" vertical="center" wrapText="1"/>
    </xf>
    <xf numFmtId="0" fontId="22" fillId="33" borderId="35" xfId="0" applyFont="1" applyFill="1" applyBorder="1" applyAlignment="1">
      <alignment horizontal="center" vertical="center" wrapText="1"/>
    </xf>
    <xf numFmtId="0" fontId="22" fillId="33" borderId="36" xfId="0" applyFont="1" applyFill="1" applyBorder="1" applyAlignment="1">
      <alignment horizontal="center" vertical="center" wrapText="1"/>
    </xf>
    <xf numFmtId="0" fontId="22" fillId="33" borderId="23" xfId="0" applyFont="1" applyFill="1" applyBorder="1" applyAlignment="1">
      <alignment horizontal="center" vertical="center" wrapText="1"/>
    </xf>
    <xf numFmtId="0" fontId="22" fillId="33" borderId="24" xfId="0" applyFont="1" applyFill="1" applyBorder="1" applyAlignment="1">
      <alignment horizontal="center" vertical="center" wrapText="1"/>
    </xf>
    <xf numFmtId="0" fontId="17" fillId="33" borderId="28" xfId="0" applyFont="1" applyFill="1" applyBorder="1" applyAlignment="1">
      <alignment horizontal="center" vertical="center" wrapText="1"/>
    </xf>
    <xf numFmtId="0" fontId="17" fillId="33" borderId="22" xfId="0" applyFont="1" applyFill="1" applyBorder="1" applyAlignment="1">
      <alignment horizontal="center" vertical="center" wrapText="1"/>
    </xf>
    <xf numFmtId="0" fontId="17" fillId="33" borderId="0" xfId="0" applyFont="1" applyFill="1" applyAlignment="1">
      <alignment horizontal="center" vertical="center" wrapText="1"/>
    </xf>
    <xf numFmtId="0" fontId="17" fillId="33" borderId="36" xfId="0" applyFont="1" applyFill="1" applyBorder="1" applyAlignment="1">
      <alignment horizontal="center" vertical="center" wrapText="1"/>
    </xf>
    <xf numFmtId="0" fontId="17" fillId="33" borderId="29" xfId="0" applyFont="1" applyFill="1" applyBorder="1" applyAlignment="1">
      <alignment horizontal="center" vertical="center" wrapText="1"/>
    </xf>
    <xf numFmtId="0" fontId="17" fillId="33" borderId="24" xfId="0" applyFont="1" applyFill="1" applyBorder="1" applyAlignment="1">
      <alignment horizontal="center" vertical="center" wrapText="1"/>
    </xf>
    <xf numFmtId="0" fontId="19" fillId="33" borderId="29" xfId="0" applyFont="1" applyFill="1" applyBorder="1" applyAlignment="1">
      <alignment horizontal="center" vertical="center" wrapText="1"/>
    </xf>
    <xf numFmtId="0" fontId="24" fillId="33" borderId="21" xfId="42" applyFont="1" applyFill="1" applyBorder="1" applyAlignment="1">
      <alignment horizontal="center" vertical="center" wrapText="1"/>
    </xf>
    <xf numFmtId="0" fontId="24" fillId="33" borderId="28" xfId="42" applyFont="1" applyFill="1" applyBorder="1" applyAlignment="1">
      <alignment horizontal="center" vertical="center" wrapText="1"/>
    </xf>
    <xf numFmtId="0" fontId="24" fillId="33" borderId="35" xfId="42" applyFont="1" applyFill="1" applyBorder="1" applyAlignment="1">
      <alignment horizontal="center" vertical="center" wrapText="1"/>
    </xf>
    <xf numFmtId="0" fontId="24" fillId="33" borderId="0" xfId="42" applyFont="1" applyFill="1" applyBorder="1" applyAlignment="1">
      <alignment horizontal="center" vertical="center" wrapText="1"/>
    </xf>
    <xf numFmtId="0" fontId="24" fillId="33" borderId="23" xfId="42" applyFont="1" applyFill="1" applyBorder="1" applyAlignment="1">
      <alignment horizontal="center" vertical="center" wrapText="1"/>
    </xf>
    <xf numFmtId="0" fontId="24" fillId="33" borderId="29" xfId="42" applyFont="1" applyFill="1" applyBorder="1" applyAlignment="1">
      <alignment horizontal="center" vertical="center" wrapText="1"/>
    </xf>
    <xf numFmtId="0" fontId="0" fillId="33" borderId="21" xfId="0" applyFill="1" applyBorder="1" applyAlignment="1">
      <alignment horizontal="center" wrapText="1"/>
    </xf>
    <xf numFmtId="0" fontId="0" fillId="33" borderId="22" xfId="0" applyFill="1" applyBorder="1" applyAlignment="1">
      <alignment horizontal="center" wrapText="1"/>
    </xf>
    <xf numFmtId="0" fontId="0" fillId="33" borderId="35" xfId="0" applyFill="1" applyBorder="1" applyAlignment="1">
      <alignment horizontal="center" wrapText="1"/>
    </xf>
    <xf numFmtId="0" fontId="0" fillId="33" borderId="36" xfId="0" applyFill="1" applyBorder="1" applyAlignment="1">
      <alignment horizontal="center" wrapText="1"/>
    </xf>
    <xf numFmtId="0" fontId="0" fillId="33" borderId="23" xfId="0" applyFill="1" applyBorder="1" applyAlignment="1">
      <alignment horizontal="center" wrapText="1"/>
    </xf>
    <xf numFmtId="0" fontId="0" fillId="33" borderId="24" xfId="0" applyFill="1" applyBorder="1" applyAlignment="1">
      <alignment horizontal="center" wrapText="1"/>
    </xf>
    <xf numFmtId="0" fontId="22" fillId="33" borderId="28" xfId="0" applyFont="1" applyFill="1" applyBorder="1" applyAlignment="1">
      <alignment horizontal="center" vertical="center" wrapText="1"/>
    </xf>
    <xf numFmtId="0" fontId="22" fillId="33" borderId="0" xfId="0" applyFont="1" applyFill="1" applyAlignment="1">
      <alignment horizontal="center" vertical="center" wrapText="1"/>
    </xf>
    <xf numFmtId="0" fontId="22" fillId="33" borderId="29" xfId="0" applyFont="1" applyFill="1" applyBorder="1" applyAlignment="1">
      <alignment horizontal="center" vertical="center" wrapText="1"/>
    </xf>
    <xf numFmtId="0" fontId="24" fillId="33" borderId="22" xfId="42" applyFont="1" applyFill="1" applyBorder="1" applyAlignment="1">
      <alignment horizontal="center" vertical="center" wrapText="1"/>
    </xf>
    <xf numFmtId="0" fontId="24" fillId="33" borderId="36" xfId="42" applyFont="1" applyFill="1" applyBorder="1" applyAlignment="1">
      <alignment horizontal="center" vertical="center" wrapText="1"/>
    </xf>
    <xf numFmtId="0" fontId="24" fillId="33" borderId="24" xfId="42" applyFont="1" applyFill="1" applyBorder="1" applyAlignment="1">
      <alignment horizontal="center" vertical="center" wrapText="1"/>
    </xf>
    <xf numFmtId="0" fontId="19" fillId="33" borderId="22" xfId="0" applyFont="1" applyFill="1" applyBorder="1" applyAlignment="1">
      <alignment horizontal="center" vertical="center" wrapText="1"/>
    </xf>
    <xf numFmtId="0" fontId="19" fillId="33" borderId="23" xfId="0" applyFont="1" applyFill="1" applyBorder="1" applyAlignment="1">
      <alignment horizontal="center" vertical="center" wrapText="1"/>
    </xf>
    <xf numFmtId="0" fontId="19" fillId="33" borderId="24"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
    <dxf>
      <font>
        <color rgb="FF101727"/>
      </font>
      <fill>
        <patternFill>
          <bgColor theme="8" tint="0.79998168889431442"/>
        </patternFill>
      </fill>
    </dxf>
    <dxf>
      <font>
        <color rgb="FF101727"/>
      </font>
      <fill>
        <patternFill>
          <bgColor theme="8" tint="0.79998168889431442"/>
        </patternFill>
      </fill>
    </dxf>
    <dxf>
      <font>
        <color rgb="FF101727"/>
      </font>
      <fill>
        <patternFill>
          <bgColor theme="8" tint="0.79998168889431442"/>
        </patternFill>
      </fill>
    </dxf>
    <dxf>
      <numFmt numFmtId="1" formatCode="0"/>
    </dxf>
    <dxf>
      <numFmt numFmtId="1" formatCode="0"/>
    </dxf>
    <dxf>
      <border>
        <vertical style="thin">
          <color theme="0"/>
        </vertical>
        <horizontal style="thin">
          <color theme="0"/>
        </horizontal>
      </border>
    </dxf>
    <dxf>
      <border>
        <vertical style="thin">
          <color theme="0"/>
        </vertical>
        <horizontal style="thin">
          <color theme="0"/>
        </horizontal>
      </border>
    </dxf>
    <dxf>
      <border>
        <vertical style="thick">
          <color theme="0"/>
        </vertical>
      </border>
    </dxf>
    <dxf>
      <border>
        <vertical style="thick">
          <color theme="0"/>
        </vertical>
      </border>
    </dxf>
    <dxf>
      <border>
        <vertical style="thick">
          <color theme="0"/>
        </vertical>
      </border>
    </dxf>
    <dxf>
      <border>
        <vertical style="thick">
          <color theme="0"/>
        </vertical>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alignment horizontal="center"/>
    </dxf>
    <dxf>
      <alignment horizontal="center"/>
    </dxf>
    <dxf>
      <alignment vertical="center"/>
    </dxf>
    <dxf>
      <alignment vertical="center"/>
    </dxf>
    <dxf>
      <border>
        <vertical style="thin">
          <color theme="0"/>
        </vertical>
        <horizontal style="thin">
          <color theme="0"/>
        </horizontal>
      </border>
    </dxf>
    <dxf>
      <border>
        <vertical style="thin">
          <color theme="0"/>
        </vertical>
        <horizontal style="thin">
          <color theme="0"/>
        </horizontal>
      </border>
    </dxf>
    <dxf>
      <font>
        <b/>
        <sz val="12"/>
      </font>
      <alignment horizontal="center" vertical="center"/>
    </dxf>
    <dxf>
      <font>
        <b/>
        <sz val="12"/>
      </font>
      <alignment horizontal="center" vertical="center"/>
    </dxf>
    <dxf>
      <font>
        <b/>
        <sz val="12"/>
      </font>
      <alignment horizontal="center" vertical="center"/>
    </dxf>
    <dxf>
      <font>
        <b/>
        <sz val="12"/>
      </font>
      <alignment horizontal="center" vertical="cent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font>
        <b val="0"/>
        <i val="0"/>
        <strike val="0"/>
        <condense val="0"/>
        <extend val="0"/>
        <outline val="0"/>
        <shadow val="0"/>
        <u val="none"/>
        <vertAlign val="baseline"/>
        <sz val="11"/>
        <color theme="1"/>
        <name val="Calibri"/>
        <family val="2"/>
        <scheme val="minor"/>
      </font>
      <fill>
        <patternFill patternType="solid">
          <fgColor indexed="64"/>
          <bgColor rgb="FF101727"/>
        </patternFill>
      </fill>
    </dxf>
    <dxf>
      <border>
        <vertical style="thin">
          <color theme="0"/>
        </vertical>
        <horizontal style="thin">
          <color theme="0"/>
        </horizontal>
      </border>
    </dxf>
    <dxf>
      <border>
        <vertical style="thick">
          <color theme="0"/>
        </vertical>
      </border>
    </dxf>
    <dxf>
      <border>
        <vertical style="thick">
          <color theme="0"/>
        </vertical>
      </border>
    </dxf>
    <dxf>
      <border>
        <top style="thick">
          <color theme="0"/>
        </top>
        <vertical style="thick">
          <color theme="0"/>
        </vertical>
      </border>
    </dxf>
    <dxf>
      <border>
        <top style="thick">
          <color theme="0"/>
        </top>
        <vertical style="thick">
          <color theme="0"/>
        </vertical>
      </border>
    </dxf>
    <dxf>
      <border>
        <bottom style="thick">
          <color theme="0"/>
        </bottom>
      </border>
    </dxf>
    <dxf>
      <border>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numFmt numFmtId="1" formatCode="0"/>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top style="thick">
          <color theme="0"/>
        </top>
      </border>
    </dxf>
    <dxf>
      <border>
        <top style="thick">
          <color theme="0"/>
        </top>
      </border>
    </dxf>
    <dxf>
      <border>
        <bottom style="thick">
          <color theme="0"/>
        </bottom>
      </border>
    </dxf>
    <dxf>
      <border>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numFmt numFmtId="1" formatCode="0"/>
    </dxf>
    <dxf>
      <border>
        <right style="thick">
          <color theme="0"/>
        </right>
      </border>
    </dxf>
    <dxf>
      <border>
        <right style="thick">
          <color theme="0"/>
        </right>
      </border>
    </dxf>
    <dxf>
      <border>
        <right style="thick">
          <color theme="0"/>
        </right>
        <top style="thick">
          <color theme="0"/>
        </top>
        <bottom style="thick">
          <color theme="0"/>
        </bottom>
      </border>
    </dxf>
    <dxf>
      <border>
        <right style="thick">
          <color theme="0"/>
        </right>
        <top style="thick">
          <color theme="0"/>
        </top>
        <bottom style="thick">
          <color theme="0"/>
        </bottom>
      </border>
    </dxf>
    <dxf>
      <font>
        <color theme="1"/>
      </font>
    </dxf>
    <dxf>
      <font>
        <color theme="1"/>
      </font>
    </dxf>
    <dxf>
      <font>
        <color theme="1"/>
      </font>
    </dxf>
    <dxf>
      <font>
        <color theme="1"/>
      </font>
    </dxf>
    <dxf>
      <font>
        <color theme="1"/>
      </font>
    </dxf>
    <dxf>
      <font>
        <color theme="1"/>
      </font>
    </dxf>
    <dxf>
      <font>
        <color rgb="FFFFFF00"/>
      </font>
    </dxf>
    <dxf>
      <font>
        <color rgb="FFFFFF00"/>
      </font>
    </dxf>
    <dxf>
      <font>
        <color rgb="FFFFFF00"/>
      </font>
    </dxf>
  </dxfs>
  <tableStyles count="0" defaultTableStyle="TableStyleMedium2" defaultPivotStyle="PivotStyleLight16"/>
  <colors>
    <mruColors>
      <color rgb="FF1017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[Q1 - Final Project.xlsx]Potential Customer's 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Unique 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rgbClr val="10172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101727"/>
            </a:solidFill>
          </a:ln>
          <a:effectLst/>
        </c:spPr>
      </c:pivotFmt>
    </c:pivotFmts>
    <c:plotArea>
      <c:layout/>
      <c:barChart>
        <c:barDir val="bar"/>
        <c:grouping val="clustered"/>
        <c:varyColors val="0"/>
        <c:ser>
          <c:idx val="0"/>
          <c:order val="0"/>
          <c:tx>
            <c:strRef>
              <c:f>'Potential Customer''s Data'!$C$4</c:f>
              <c:strCache>
                <c:ptCount val="1"/>
                <c:pt idx="0">
                  <c:v>Total</c:v>
                </c:pt>
              </c:strCache>
            </c:strRef>
          </c:tx>
          <c:spPr>
            <a:solidFill>
              <a:srgbClr val="FFFF00"/>
            </a:solidFill>
            <a:ln>
              <a:solidFill>
                <a:srgbClr val="101727"/>
              </a:solidFill>
            </a:ln>
            <a:effectLst/>
          </c:spPr>
          <c:invertIfNegative val="0"/>
          <c:dPt>
            <c:idx val="4"/>
            <c:invertIfNegative val="0"/>
            <c:bubble3D val="0"/>
            <c:spPr>
              <a:solidFill>
                <a:srgbClr val="00B050"/>
              </a:solidFill>
              <a:ln>
                <a:solidFill>
                  <a:srgbClr val="101727"/>
                </a:solidFill>
              </a:ln>
              <a:effectLst/>
            </c:spPr>
            <c:extLst>
              <c:ext xmlns:c16="http://schemas.microsoft.com/office/drawing/2014/chart" uri="{C3380CC4-5D6E-409C-BE32-E72D297353CC}">
                <c16:uniqueId val="{00000001-2CFE-41E5-8A39-69C4DAF75B25}"/>
              </c:ext>
            </c:extLst>
          </c:dPt>
          <c:cat>
            <c:strRef>
              <c:f>'Potential Customer''s Data'!$B$5:$B$13</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'Potential Customer''s Data'!$C$5:$C$13</c:f>
              <c:numCache>
                <c:formatCode>0</c:formatCode>
                <c:ptCount val="8"/>
                <c:pt idx="0">
                  <c:v>22.649999618530298</c:v>
                </c:pt>
                <c:pt idx="1">
                  <c:v>47.540000915527301</c:v>
                </c:pt>
                <c:pt idx="2">
                  <c:v>21.690000534057599</c:v>
                </c:pt>
                <c:pt idx="3">
                  <c:v>27.450000762939499</c:v>
                </c:pt>
                <c:pt idx="4">
                  <c:v>27.459999084472699</c:v>
                </c:pt>
                <c:pt idx="5">
                  <c:v>28</c:v>
                </c:pt>
                <c:pt idx="6">
                  <c:v>24.389999389648398</c:v>
                </c:pt>
                <c:pt idx="7">
                  <c:v>25.680000305175799</c:v>
                </c:pt>
              </c:numCache>
            </c:numRef>
          </c:val>
          <c:extLst>
            <c:ext xmlns:c16="http://schemas.microsoft.com/office/drawing/2014/chart" uri="{C3380CC4-5D6E-409C-BE32-E72D297353CC}">
              <c16:uniqueId val="{00000000-7E6A-4241-B40B-6AFA3917EA8E}"/>
            </c:ext>
          </c:extLst>
        </c:ser>
        <c:dLbls>
          <c:showLegendKey val="0"/>
          <c:showVal val="0"/>
          <c:showCatName val="0"/>
          <c:showSerName val="0"/>
          <c:showPercent val="0"/>
          <c:showBubbleSize val="0"/>
        </c:dLbls>
        <c:gapWidth val="219"/>
        <c:axId val="1325106239"/>
        <c:axId val="1326203215"/>
      </c:barChart>
      <c:catAx>
        <c:axId val="13251062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6203215"/>
        <c:crosses val="autoZero"/>
        <c:auto val="1"/>
        <c:lblAlgn val="ctr"/>
        <c:lblOffset val="100"/>
        <c:noMultiLvlLbl val="0"/>
      </c:catAx>
      <c:valAx>
        <c:axId val="1326203215"/>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51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[Q1 - Final Project.xlsx]Potential Customer's Data!PivotTable5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solidFill>
              <a:srgbClr val="FFC000"/>
            </a:solidFill>
          </a:ln>
          <a:effectLst/>
        </c:spPr>
      </c:pivotFmt>
      <c:pivotFmt>
        <c:idx val="7"/>
        <c:spPr>
          <a:solidFill>
            <a:srgbClr val="00B050"/>
          </a:solidFill>
          <a:ln>
            <a:solidFill>
              <a:schemeClr val="accent6">
                <a:lumMod val="40000"/>
                <a:lumOff val="60000"/>
              </a:schemeClr>
            </a:solidFill>
          </a:ln>
          <a:effectLst/>
        </c:spPr>
      </c:pivotFmt>
    </c:pivotFmts>
    <c:plotArea>
      <c:layout/>
      <c:barChart>
        <c:barDir val="col"/>
        <c:grouping val="clustered"/>
        <c:varyColors val="0"/>
        <c:ser>
          <c:idx val="0"/>
          <c:order val="0"/>
          <c:tx>
            <c:strRef>
              <c:f>'Potential Customer''s Data'!$N$4</c:f>
              <c:strCache>
                <c:ptCount val="1"/>
                <c:pt idx="0">
                  <c:v>Max of BMI</c:v>
                </c:pt>
              </c:strCache>
            </c:strRef>
          </c:tx>
          <c:spPr>
            <a:solidFill>
              <a:srgbClr val="FFFF00"/>
            </a:solidFill>
            <a:ln>
              <a:solidFill>
                <a:srgbClr val="FFC000"/>
              </a:solidFill>
            </a:ln>
            <a:effectLst/>
          </c:spPr>
          <c:invertIfNegative val="0"/>
          <c:dPt>
            <c:idx val="4"/>
            <c:invertIfNegative val="0"/>
            <c:bubble3D val="0"/>
            <c:spPr>
              <a:solidFill>
                <a:srgbClr val="92D050"/>
              </a:solidFill>
              <a:ln>
                <a:solidFill>
                  <a:srgbClr val="FFC000"/>
                </a:solidFill>
              </a:ln>
              <a:effectLst/>
            </c:spPr>
            <c:extLst>
              <c:ext xmlns:c16="http://schemas.microsoft.com/office/drawing/2014/chart" uri="{C3380CC4-5D6E-409C-BE32-E72D297353CC}">
                <c16:uniqueId val="{00000002-E6B1-4B41-BDB0-22E9506B61F8}"/>
              </c:ext>
            </c:extLst>
          </c:dPt>
          <c:cat>
            <c:strRef>
              <c:f>'Potential Customer''s Data'!$M$5:$M$13</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'Potential Customer''s Data'!$N$5:$N$13</c:f>
              <c:numCache>
                <c:formatCode>0</c:formatCode>
                <c:ptCount val="8"/>
                <c:pt idx="0">
                  <c:v>22.649999618530298</c:v>
                </c:pt>
                <c:pt idx="1">
                  <c:v>47.540000915527301</c:v>
                </c:pt>
                <c:pt idx="2">
                  <c:v>21.690000534057599</c:v>
                </c:pt>
                <c:pt idx="3">
                  <c:v>27.450000762939499</c:v>
                </c:pt>
                <c:pt idx="4">
                  <c:v>27.459999084472699</c:v>
                </c:pt>
                <c:pt idx="5">
                  <c:v>28</c:v>
                </c:pt>
                <c:pt idx="6">
                  <c:v>24.389999389648398</c:v>
                </c:pt>
                <c:pt idx="7">
                  <c:v>25.680000305175799</c:v>
                </c:pt>
              </c:numCache>
            </c:numRef>
          </c:val>
          <c:extLst>
            <c:ext xmlns:c16="http://schemas.microsoft.com/office/drawing/2014/chart" uri="{C3380CC4-5D6E-409C-BE32-E72D297353CC}">
              <c16:uniqueId val="{00000000-E6B1-4B41-BDB0-22E9506B61F8}"/>
            </c:ext>
          </c:extLst>
        </c:ser>
        <c:ser>
          <c:idx val="1"/>
          <c:order val="1"/>
          <c:tx>
            <c:strRef>
              <c:f>'Potential Customer''s Data'!$O$4</c:f>
              <c:strCache>
                <c:ptCount val="1"/>
                <c:pt idx="0">
                  <c:v>Max of Heartrate</c:v>
                </c:pt>
              </c:strCache>
            </c:strRef>
          </c:tx>
          <c:spPr>
            <a:solidFill>
              <a:schemeClr val="accent2">
                <a:lumMod val="75000"/>
              </a:schemeClr>
            </a:solidFill>
            <a:ln>
              <a:solidFill>
                <a:schemeClr val="accent6">
                  <a:lumMod val="40000"/>
                  <a:lumOff val="60000"/>
                </a:schemeClr>
              </a:solidFill>
            </a:ln>
            <a:effectLst/>
          </c:spPr>
          <c:invertIfNegative val="0"/>
          <c:dPt>
            <c:idx val="4"/>
            <c:invertIfNegative val="0"/>
            <c:bubble3D val="0"/>
            <c:spPr>
              <a:solidFill>
                <a:srgbClr val="00B050"/>
              </a:solidFill>
              <a:ln>
                <a:solidFill>
                  <a:schemeClr val="accent6">
                    <a:lumMod val="40000"/>
                    <a:lumOff val="60000"/>
                  </a:schemeClr>
                </a:solidFill>
              </a:ln>
              <a:effectLst/>
            </c:spPr>
            <c:extLst>
              <c:ext xmlns:c16="http://schemas.microsoft.com/office/drawing/2014/chart" uri="{C3380CC4-5D6E-409C-BE32-E72D297353CC}">
                <c16:uniqueId val="{00000003-E6B1-4B41-BDB0-22E9506B61F8}"/>
              </c:ext>
            </c:extLst>
          </c:dPt>
          <c:cat>
            <c:strRef>
              <c:f>'Potential Customer''s Data'!$M$5:$M$13</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'Potential Customer''s Data'!$O$5:$O$13</c:f>
              <c:numCache>
                <c:formatCode>General</c:formatCode>
                <c:ptCount val="8"/>
                <c:pt idx="0">
                  <c:v>#N/A</c:v>
                </c:pt>
                <c:pt idx="1">
                  <c:v>#N/A</c:v>
                </c:pt>
                <c:pt idx="2">
                  <c:v>#N/A</c:v>
                </c:pt>
                <c:pt idx="3">
                  <c:v>#N/A</c:v>
                </c:pt>
                <c:pt idx="4">
                  <c:v>199</c:v>
                </c:pt>
                <c:pt idx="5">
                  <c:v>174</c:v>
                </c:pt>
                <c:pt idx="6">
                  <c:v>184</c:v>
                </c:pt>
                <c:pt idx="7">
                  <c:v>180</c:v>
                </c:pt>
              </c:numCache>
            </c:numRef>
          </c:val>
          <c:extLst>
            <c:ext xmlns:c16="http://schemas.microsoft.com/office/drawing/2014/chart" uri="{C3380CC4-5D6E-409C-BE32-E72D297353CC}">
              <c16:uniqueId val="{00000001-E6B1-4B41-BDB0-22E9506B61F8}"/>
            </c:ext>
          </c:extLst>
        </c:ser>
        <c:dLbls>
          <c:showLegendKey val="0"/>
          <c:showVal val="0"/>
          <c:showCatName val="0"/>
          <c:showSerName val="0"/>
          <c:showPercent val="0"/>
          <c:showBubbleSize val="0"/>
        </c:dLbls>
        <c:gapWidth val="219"/>
        <c:axId val="1482714111"/>
        <c:axId val="1326207055"/>
      </c:barChart>
      <c:catAx>
        <c:axId val="1482714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6207055"/>
        <c:crosses val="autoZero"/>
        <c:auto val="1"/>
        <c:lblAlgn val="ctr"/>
        <c:lblOffset val="100"/>
        <c:noMultiLvlLbl val="0"/>
      </c:catAx>
      <c:valAx>
        <c:axId val="1326207055"/>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271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[Q1 - Final Project.xlsx]Potential Customer's Data!PivotTable3</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Unique 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10172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101727"/>
            </a:solidFill>
          </a:ln>
          <a:effectLst/>
        </c:spPr>
      </c:pivotFmt>
    </c:pivotFmts>
    <c:plotArea>
      <c:layout/>
      <c:barChart>
        <c:barDir val="bar"/>
        <c:grouping val="clustered"/>
        <c:varyColors val="0"/>
        <c:ser>
          <c:idx val="0"/>
          <c:order val="0"/>
          <c:tx>
            <c:strRef>
              <c:f>'Potential Customer''s Data'!$H$4</c:f>
              <c:strCache>
                <c:ptCount val="1"/>
                <c:pt idx="0">
                  <c:v>Total</c:v>
                </c:pt>
              </c:strCache>
            </c:strRef>
          </c:tx>
          <c:spPr>
            <a:solidFill>
              <a:srgbClr val="FFC000"/>
            </a:solidFill>
            <a:ln>
              <a:solidFill>
                <a:srgbClr val="101727"/>
              </a:solidFill>
            </a:ln>
            <a:effectLst/>
          </c:spPr>
          <c:invertIfNegative val="0"/>
          <c:dPt>
            <c:idx val="5"/>
            <c:invertIfNegative val="0"/>
            <c:bubble3D val="0"/>
            <c:spPr>
              <a:solidFill>
                <a:srgbClr val="00B050"/>
              </a:solidFill>
              <a:ln>
                <a:solidFill>
                  <a:srgbClr val="101727"/>
                </a:solidFill>
              </a:ln>
              <a:effectLst/>
            </c:spPr>
            <c:extLst>
              <c:ext xmlns:c16="http://schemas.microsoft.com/office/drawing/2014/chart" uri="{C3380CC4-5D6E-409C-BE32-E72D297353CC}">
                <c16:uniqueId val="{00000001-EEFB-4A1B-ACA8-B23A154470F0}"/>
              </c:ext>
            </c:extLst>
          </c:dPt>
          <c:cat>
            <c:strRef>
              <c:f>'Potential Customer''s Data'!$G$5:$G$19</c:f>
              <c:strCach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strCache>
            </c:strRef>
          </c:cat>
          <c:val>
            <c:numRef>
              <c:f>'Potential Customer''s Data'!$H$5:$H$19</c:f>
              <c:numCache>
                <c:formatCode>General</c:formatCode>
                <c:ptCount val="14"/>
                <c:pt idx="0">
                  <c:v>203</c:v>
                </c:pt>
                <c:pt idx="1">
                  <c:v>125</c:v>
                </c:pt>
                <c:pt idx="2">
                  <c:v>195</c:v>
                </c:pt>
                <c:pt idx="3">
                  <c:v>191</c:v>
                </c:pt>
                <c:pt idx="4">
                  <c:v>180</c:v>
                </c:pt>
                <c:pt idx="5">
                  <c:v>199</c:v>
                </c:pt>
                <c:pt idx="6">
                  <c:v>165</c:v>
                </c:pt>
                <c:pt idx="7">
                  <c:v>174</c:v>
                </c:pt>
                <c:pt idx="8">
                  <c:v>189</c:v>
                </c:pt>
                <c:pt idx="9">
                  <c:v>177</c:v>
                </c:pt>
                <c:pt idx="10">
                  <c:v>184</c:v>
                </c:pt>
                <c:pt idx="11">
                  <c:v>166</c:v>
                </c:pt>
                <c:pt idx="12">
                  <c:v>158</c:v>
                </c:pt>
                <c:pt idx="13">
                  <c:v>180</c:v>
                </c:pt>
              </c:numCache>
            </c:numRef>
          </c:val>
          <c:extLst>
            <c:ext xmlns:c16="http://schemas.microsoft.com/office/drawing/2014/chart" uri="{C3380CC4-5D6E-409C-BE32-E72D297353CC}">
              <c16:uniqueId val="{00000000-EEFB-4A1B-ACA8-B23A154470F0}"/>
            </c:ext>
          </c:extLst>
        </c:ser>
        <c:dLbls>
          <c:showLegendKey val="0"/>
          <c:showVal val="0"/>
          <c:showCatName val="0"/>
          <c:showSerName val="0"/>
          <c:showPercent val="0"/>
          <c:showBubbleSize val="0"/>
        </c:dLbls>
        <c:gapWidth val="219"/>
        <c:axId val="1731390111"/>
        <c:axId val="1326245455"/>
      </c:barChart>
      <c:catAx>
        <c:axId val="17313901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6245455"/>
        <c:crosses val="autoZero"/>
        <c:auto val="1"/>
        <c:lblAlgn val="ctr"/>
        <c:lblOffset val="100"/>
        <c:noMultiLvlLbl val="0"/>
      </c:catAx>
      <c:valAx>
        <c:axId val="132624545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139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Visualization!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158750</xdr:colOff>
      <xdr:row>16</xdr:row>
      <xdr:rowOff>165100</xdr:rowOff>
    </xdr:from>
    <xdr:to>
      <xdr:col>19</xdr:col>
      <xdr:colOff>444500</xdr:colOff>
      <xdr:row>21</xdr:row>
      <xdr:rowOff>139700</xdr:rowOff>
    </xdr:to>
    <xdr:pic>
      <xdr:nvPicPr>
        <xdr:cNvPr id="9" name="Graphic 8" descr="Table">
          <a:hlinkClick xmlns:r="http://schemas.openxmlformats.org/officeDocument/2006/relationships" r:id="rId1"/>
          <a:extLst>
            <a:ext uri="{FF2B5EF4-FFF2-40B4-BE49-F238E27FC236}">
              <a16:creationId xmlns:a16="http://schemas.microsoft.com/office/drawing/2014/main" id="{9B2F4A35-3832-8447-DB30-1FE5CF3BB2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131550" y="3784600"/>
          <a:ext cx="895350" cy="895350"/>
        </a:xfrm>
        <a:prstGeom prst="rect">
          <a:avLst/>
        </a:prstGeom>
        <a:effectLst>
          <a:glow rad="228600">
            <a:schemeClr val="accent3">
              <a:satMod val="175000"/>
              <a:alpha val="40000"/>
            </a:schemeClr>
          </a:glo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518053</xdr:colOff>
      <xdr:row>7</xdr:row>
      <xdr:rowOff>7937</xdr:rowOff>
    </xdr:from>
    <xdr:to>
      <xdr:col>11</xdr:col>
      <xdr:colOff>285749</xdr:colOff>
      <xdr:row>25</xdr:row>
      <xdr:rowOff>146049</xdr:rowOff>
    </xdr:to>
    <xdr:sp macro="" textlink="">
      <xdr:nvSpPr>
        <xdr:cNvPr id="2" name="Rectangle: Rounded Corners 1">
          <a:extLst>
            <a:ext uri="{FF2B5EF4-FFF2-40B4-BE49-F238E27FC236}">
              <a16:creationId xmlns:a16="http://schemas.microsoft.com/office/drawing/2014/main" id="{D489CE56-3801-4F39-8E06-6C9C86A83B30}"/>
            </a:ext>
          </a:extLst>
        </xdr:cNvPr>
        <xdr:cNvSpPr/>
      </xdr:nvSpPr>
      <xdr:spPr>
        <a:xfrm>
          <a:off x="518053" y="1285875"/>
          <a:ext cx="6490759" cy="3424237"/>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394759</xdr:colOff>
      <xdr:row>7</xdr:row>
      <xdr:rowOff>10735</xdr:rowOff>
    </xdr:from>
    <xdr:to>
      <xdr:col>34</xdr:col>
      <xdr:colOff>504371</xdr:colOff>
      <xdr:row>24</xdr:row>
      <xdr:rowOff>144539</xdr:rowOff>
    </xdr:to>
    <xdr:sp macro="" textlink="">
      <xdr:nvSpPr>
        <xdr:cNvPr id="5" name="Rectangle: Rounded Corners 4">
          <a:extLst>
            <a:ext uri="{FF2B5EF4-FFF2-40B4-BE49-F238E27FC236}">
              <a16:creationId xmlns:a16="http://schemas.microsoft.com/office/drawing/2014/main" id="{BFC1B0CB-5D12-4062-B7B5-53C6AEAA611D}"/>
            </a:ext>
          </a:extLst>
        </xdr:cNvPr>
        <xdr:cNvSpPr/>
      </xdr:nvSpPr>
      <xdr:spPr>
        <a:xfrm>
          <a:off x="15025159" y="1344235"/>
          <a:ext cx="6205612" cy="3372304"/>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259294</xdr:colOff>
      <xdr:row>7</xdr:row>
      <xdr:rowOff>115535</xdr:rowOff>
    </xdr:from>
    <xdr:to>
      <xdr:col>10</xdr:col>
      <xdr:colOff>195792</xdr:colOff>
      <xdr:row>25</xdr:row>
      <xdr:rowOff>20284</xdr:rowOff>
    </xdr:to>
    <xdr:graphicFrame macro="">
      <xdr:nvGraphicFramePr>
        <xdr:cNvPr id="6" name="Chart 5">
          <a:extLst>
            <a:ext uri="{FF2B5EF4-FFF2-40B4-BE49-F238E27FC236}">
              <a16:creationId xmlns:a16="http://schemas.microsoft.com/office/drawing/2014/main" id="{3803BD2B-DBFF-4A23-AB9A-3F5FC3E91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196395</xdr:colOff>
      <xdr:row>7</xdr:row>
      <xdr:rowOff>39840</xdr:rowOff>
    </xdr:from>
    <xdr:to>
      <xdr:col>34</xdr:col>
      <xdr:colOff>254000</xdr:colOff>
      <xdr:row>24</xdr:row>
      <xdr:rowOff>127000</xdr:rowOff>
    </xdr:to>
    <xdr:graphicFrame macro="">
      <xdr:nvGraphicFramePr>
        <xdr:cNvPr id="8" name="Chart 7">
          <a:extLst>
            <a:ext uri="{FF2B5EF4-FFF2-40B4-BE49-F238E27FC236}">
              <a16:creationId xmlns:a16="http://schemas.microsoft.com/office/drawing/2014/main" id="{80DDC99C-1B97-4AA0-A865-E6C7BF54F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79377</xdr:colOff>
      <xdr:row>0</xdr:row>
      <xdr:rowOff>66675</xdr:rowOff>
    </xdr:from>
    <xdr:to>
      <xdr:col>7</xdr:col>
      <xdr:colOff>447148</xdr:colOff>
      <xdr:row>6</xdr:row>
      <xdr:rowOff>147638</xdr:rowOff>
    </xdr:to>
    <mc:AlternateContent xmlns:mc="http://schemas.openxmlformats.org/markup-compatibility/2006" xmlns:a14="http://schemas.microsoft.com/office/drawing/2010/main">
      <mc:Choice Requires="a14">
        <xdr:graphicFrame macro="">
          <xdr:nvGraphicFramePr>
            <xdr:cNvPr id="15" name="Health Status">
              <a:extLst>
                <a:ext uri="{FF2B5EF4-FFF2-40B4-BE49-F238E27FC236}">
                  <a16:creationId xmlns:a16="http://schemas.microsoft.com/office/drawing/2014/main" id="{3D67CC63-A536-4416-B66A-E17DB0361114}"/>
                </a:ext>
              </a:extLst>
            </xdr:cNvPr>
            <xdr:cNvGraphicFramePr/>
          </xdr:nvGraphicFramePr>
          <xdr:xfrm>
            <a:off x="0" y="0"/>
            <a:ext cx="0" cy="0"/>
          </xdr:xfrm>
          <a:graphic>
            <a:graphicData uri="http://schemas.microsoft.com/office/drawing/2010/slicer">
              <sle:slicer xmlns:sle="http://schemas.microsoft.com/office/drawing/2010/slicer" name="Health Status"/>
            </a:graphicData>
          </a:graphic>
        </xdr:graphicFrame>
      </mc:Choice>
      <mc:Fallback xmlns="">
        <xdr:sp macro="" textlink="">
          <xdr:nvSpPr>
            <xdr:cNvPr id="0" name=""/>
            <xdr:cNvSpPr>
              <a:spLocks noTextEdit="1"/>
            </xdr:cNvSpPr>
          </xdr:nvSpPr>
          <xdr:spPr>
            <a:xfrm>
              <a:off x="2524127" y="66675"/>
              <a:ext cx="2201334" cy="1176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350131</xdr:colOff>
      <xdr:row>6</xdr:row>
      <xdr:rowOff>166687</xdr:rowOff>
    </xdr:from>
    <xdr:to>
      <xdr:col>23</xdr:col>
      <xdr:colOff>254000</xdr:colOff>
      <xdr:row>25</xdr:row>
      <xdr:rowOff>91719</xdr:rowOff>
    </xdr:to>
    <xdr:sp macro="" textlink="">
      <xdr:nvSpPr>
        <xdr:cNvPr id="18" name="Rectangle: Rounded Corners 17">
          <a:extLst>
            <a:ext uri="{FF2B5EF4-FFF2-40B4-BE49-F238E27FC236}">
              <a16:creationId xmlns:a16="http://schemas.microsoft.com/office/drawing/2014/main" id="{A158B6BA-595E-444F-AB55-FBEBB3B15457}"/>
            </a:ext>
          </a:extLst>
        </xdr:cNvPr>
        <xdr:cNvSpPr/>
      </xdr:nvSpPr>
      <xdr:spPr>
        <a:xfrm>
          <a:off x="7684381" y="1262062"/>
          <a:ext cx="6626932" cy="3393720"/>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509767</xdr:colOff>
      <xdr:row>8</xdr:row>
      <xdr:rowOff>1762</xdr:rowOff>
    </xdr:from>
    <xdr:to>
      <xdr:col>22</xdr:col>
      <xdr:colOff>361600</xdr:colOff>
      <xdr:row>24</xdr:row>
      <xdr:rowOff>110242</xdr:rowOff>
    </xdr:to>
    <xdr:graphicFrame macro="">
      <xdr:nvGraphicFramePr>
        <xdr:cNvPr id="22" name="Chart 21">
          <a:extLst>
            <a:ext uri="{FF2B5EF4-FFF2-40B4-BE49-F238E27FC236}">
              <a16:creationId xmlns:a16="http://schemas.microsoft.com/office/drawing/2014/main" id="{8E84F2F6-7C0E-4691-BFB7-CD964D246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171396</xdr:colOff>
      <xdr:row>0</xdr:row>
      <xdr:rowOff>141126</xdr:rowOff>
    </xdr:from>
    <xdr:to>
      <xdr:col>19</xdr:col>
      <xdr:colOff>150229</xdr:colOff>
      <xdr:row>5</xdr:row>
      <xdr:rowOff>165821</xdr:rowOff>
    </xdr:to>
    <mc:AlternateContent xmlns:mc="http://schemas.openxmlformats.org/markup-compatibility/2006" xmlns:a14="http://schemas.microsoft.com/office/drawing/2010/main">
      <mc:Choice Requires="a14">
        <xdr:graphicFrame macro="">
          <xdr:nvGraphicFramePr>
            <xdr:cNvPr id="23" name="Customers Type">
              <a:extLst>
                <a:ext uri="{FF2B5EF4-FFF2-40B4-BE49-F238E27FC236}">
                  <a16:creationId xmlns:a16="http://schemas.microsoft.com/office/drawing/2014/main" id="{4BA8F623-AEE4-4147-8BCB-969080FC82AC}"/>
                </a:ext>
              </a:extLst>
            </xdr:cNvPr>
            <xdr:cNvGraphicFramePr/>
          </xdr:nvGraphicFramePr>
          <xdr:xfrm>
            <a:off x="0" y="0"/>
            <a:ext cx="0" cy="0"/>
          </xdr:xfrm>
          <a:graphic>
            <a:graphicData uri="http://schemas.microsoft.com/office/drawing/2010/slicer">
              <sle:slicer xmlns:sle="http://schemas.microsoft.com/office/drawing/2010/slicer" name="Customers Type"/>
            </a:graphicData>
          </a:graphic>
        </xdr:graphicFrame>
      </mc:Choice>
      <mc:Fallback xmlns="">
        <xdr:sp macro="" textlink="">
          <xdr:nvSpPr>
            <xdr:cNvPr id="0" name=""/>
            <xdr:cNvSpPr>
              <a:spLocks noTextEdit="1"/>
            </xdr:cNvSpPr>
          </xdr:nvSpPr>
          <xdr:spPr>
            <a:xfrm>
              <a:off x="9950396" y="141126"/>
              <a:ext cx="1812396" cy="937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243114</xdr:colOff>
      <xdr:row>0</xdr:row>
      <xdr:rowOff>76585</xdr:rowOff>
    </xdr:from>
    <xdr:to>
      <xdr:col>32</xdr:col>
      <xdr:colOff>140306</xdr:colOff>
      <xdr:row>6</xdr:row>
      <xdr:rowOff>140726</xdr:rowOff>
    </xdr:to>
    <mc:AlternateContent xmlns:mc="http://schemas.openxmlformats.org/markup-compatibility/2006" xmlns:a14="http://schemas.microsoft.com/office/drawing/2010/main">
      <mc:Choice Requires="a14">
        <xdr:graphicFrame macro="">
          <xdr:nvGraphicFramePr>
            <xdr:cNvPr id="25" name="Health Status 1">
              <a:extLst>
                <a:ext uri="{FF2B5EF4-FFF2-40B4-BE49-F238E27FC236}">
                  <a16:creationId xmlns:a16="http://schemas.microsoft.com/office/drawing/2014/main" id="{416B268B-2A63-41E9-AE16-2F363C1D723F}"/>
                </a:ext>
              </a:extLst>
            </xdr:cNvPr>
            <xdr:cNvGraphicFramePr/>
          </xdr:nvGraphicFramePr>
          <xdr:xfrm>
            <a:off x="0" y="0"/>
            <a:ext cx="0" cy="0"/>
          </xdr:xfrm>
          <a:graphic>
            <a:graphicData uri="http://schemas.microsoft.com/office/drawing/2010/slicer">
              <sle:slicer xmlns:sle="http://schemas.microsoft.com/office/drawing/2010/slicer" name="Health Status 1"/>
            </a:graphicData>
          </a:graphic>
        </xdr:graphicFrame>
      </mc:Choice>
      <mc:Fallback xmlns="">
        <xdr:sp macro="" textlink="">
          <xdr:nvSpPr>
            <xdr:cNvPr id="0" name=""/>
            <xdr:cNvSpPr>
              <a:spLocks noTextEdit="1"/>
            </xdr:cNvSpPr>
          </xdr:nvSpPr>
          <xdr:spPr>
            <a:xfrm>
              <a:off x="16745177" y="76585"/>
              <a:ext cx="2953129" cy="1159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san Ali" refreshedDate="45148.507833333337" createdVersion="8" refreshedVersion="8" minRefreshableVersion="3" recordCount="67" xr:uid="{F287517B-C9F0-4D33-A8F3-2D683CB2514C}">
  <cacheSource type="worksheet">
    <worksheetSource ref="A1:J68" sheet="Weight"/>
  </cacheSource>
  <cacheFields count="10">
    <cacheField name="ID's"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0">
      <sharedItems containsMixedTypes="1" containsNumber="1" minValue="42374.366539351853" maxValue="42709.999988425923"/>
    </cacheField>
    <cacheField name="WeightKg" numFmtId="0">
      <sharedItems containsSemiMixedTypes="0" containsString="0" containsNumber="1" minValue="52.599998474121101" maxValue="133.5"/>
    </cacheField>
    <cacheField name="WeightPounds" numFmtId="0">
      <sharedItems containsSemiMixedTypes="0" containsString="0" containsNumber="1" minValue="115.963146545323" maxValue="294.31712001697503"/>
    </cacheField>
    <cacheField name="Fat" numFmtId="0">
      <sharedItems containsSemiMixedTypes="0" containsString="0" containsNumber="1" containsInteger="1" minValue="0" maxValue="25"/>
    </cacheField>
    <cacheField name="BMI" numFmtId="0">
      <sharedItems containsSemiMixedTypes="0" containsString="0" containsNumber="1" minValue="21.450000762939499" maxValue="47.540000915527301"/>
    </cacheField>
    <cacheField name="IsManualReport" numFmtId="0">
      <sharedItems/>
    </cacheField>
    <cacheField name="LogId" numFmtId="0">
      <sharedItems containsSemiMixedTypes="0" containsString="0" containsNumber="1" containsInteger="1" minValue="1460443631000" maxValue="1463097599000"/>
    </cacheField>
    <cacheField name="Heartrate" numFmtId="0">
      <sharedItems containsMixedTypes="1" containsNumber="1" containsInteger="1" minValue="174" maxValue="199"/>
    </cacheField>
    <cacheField name="Health Status" numFmtId="0">
      <sharedItems count="3">
        <s v="Healthy Range"/>
        <s v="Obesity"/>
        <s v="Over Weight"/>
      </sharedItems>
    </cacheField>
  </cacheFields>
  <extLst>
    <ext xmlns:x14="http://schemas.microsoft.com/office/spreadsheetml/2009/9/main" uri="{725AE2AE-9491-48be-B2B4-4EB974FC3084}">
      <x14:pivotCacheDefinition pivotCacheId="161231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san Ali" refreshedDate="45148.515175462962" createdVersion="8" refreshedVersion="8" minRefreshableVersion="3" recordCount="14" xr:uid="{91C90F03-FF46-4D17-BD2F-71BD167FBB9A}">
  <cacheSource type="worksheet">
    <worksheetSource ref="A1:D15" sheet="Heart Rate"/>
  </cacheSource>
  <cacheFields count="4">
    <cacheField name="ID's" numFmtId="0">
      <sharedItems containsSemiMixedTypes="0" containsString="0" containsNumber="1" containsInteger="1" minValue="2022484408" maxValue="8877689391" count="14">
        <n v="2022484408"/>
        <n v="2026352035"/>
        <n v="2347167796"/>
        <n v="4020332650"/>
        <n v="4388161847"/>
        <n v="4558609924"/>
        <n v="5553957443"/>
        <n v="5577150313"/>
        <n v="6117666160"/>
        <n v="6775888955"/>
        <n v="6962181067"/>
        <n v="7007744171"/>
        <n v="8792009665"/>
        <n v="8877689391"/>
      </sharedItems>
    </cacheField>
    <cacheField name="Heart Rate" numFmtId="0">
      <sharedItems containsSemiMixedTypes="0" containsString="0" containsNumber="1" containsInteger="1" minValue="125" maxValue="203"/>
    </cacheField>
    <cacheField name="Max of Time" numFmtId="14">
      <sharedItems containsSemiMixedTypes="0" containsNonDate="0" containsDate="1" containsString="0" minDate="2016-07-05T10:06:40" maxDate="2016-12-05T16:20:00"/>
    </cacheField>
    <cacheField name="Customers Type" numFmtId="0">
      <sharedItems count="2">
        <s v="Potential customers"/>
        <s v="Not Potential customer"/>
      </sharedItems>
    </cacheField>
  </cacheFields>
  <extLst>
    <ext xmlns:x14="http://schemas.microsoft.com/office/spreadsheetml/2009/9/main" uri="{725AE2AE-9491-48be-B2B4-4EB974FC3084}">
      <x14:pivotCacheDefinition pivotCacheId="81238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n v="42405.999988425923"/>
    <n v="52.599998474121101"/>
    <n v="115.963146545323"/>
    <n v="22"/>
    <n v="22.649999618530298"/>
    <b v="1"/>
    <n v="1462233599000"/>
    <e v="#N/A"/>
    <x v="0"/>
  </r>
  <r>
    <x v="0"/>
    <n v="42434.999988425923"/>
    <n v="52.599998474121101"/>
    <n v="115.963146545323"/>
    <n v="0"/>
    <n v="22.649999618530298"/>
    <b v="1"/>
    <n v="1462319999000"/>
    <e v="#N/A"/>
    <x v="0"/>
  </r>
  <r>
    <x v="1"/>
    <s v="4/13/2016 1:08:52 AM"/>
    <n v="133.5"/>
    <n v="294.31712001697503"/>
    <n v="0"/>
    <n v="47.540000915527301"/>
    <b v="0"/>
    <n v="1460509732000"/>
    <e v="#N/A"/>
    <x v="1"/>
  </r>
  <r>
    <x v="2"/>
    <s v="4/21/2016 11:59:59 PM"/>
    <n v="56.700000762939503"/>
    <n v="125.00210434088901"/>
    <n v="0"/>
    <n v="21.450000762939499"/>
    <b v="1"/>
    <n v="1461283199000"/>
    <e v="#N/A"/>
    <x v="0"/>
  </r>
  <r>
    <x v="2"/>
    <n v="42709.999988425923"/>
    <n v="57.299999237060497"/>
    <n v="126.324874550011"/>
    <n v="0"/>
    <n v="21.690000534057599"/>
    <b v="1"/>
    <n v="1463097599000"/>
    <e v="#N/A"/>
    <x v="0"/>
  </r>
  <r>
    <x v="3"/>
    <s v="4/17/2016 11:59:59 PM"/>
    <n v="72.400001525878906"/>
    <n v="159.614681185927"/>
    <n v="25"/>
    <n v="27.450000762939499"/>
    <b v="1"/>
    <n v="1460937599000"/>
    <e v="#N/A"/>
    <x v="2"/>
  </r>
  <r>
    <x v="3"/>
    <n v="42465.999988425923"/>
    <n v="72.300003051757798"/>
    <n v="159.39422228772901"/>
    <n v="0"/>
    <n v="27.379999160766602"/>
    <b v="1"/>
    <n v="1462406399000"/>
    <e v="#N/A"/>
    <x v="2"/>
  </r>
  <r>
    <x v="4"/>
    <s v="4/18/2016 11:59:59 PM"/>
    <n v="69.699996948242202"/>
    <n v="153.662190014971"/>
    <n v="0"/>
    <n v="27.25"/>
    <b v="1"/>
    <n v="1461023999000"/>
    <n v="199"/>
    <x v="2"/>
  </r>
  <r>
    <x v="4"/>
    <s v="4/25/2016 11:59:59 PM"/>
    <n v="70.300003051757798"/>
    <n v="154.98497704402899"/>
    <n v="0"/>
    <n v="27.459999084472699"/>
    <b v="1"/>
    <n v="1461628799000"/>
    <n v="199"/>
    <x v="2"/>
  </r>
  <r>
    <x v="4"/>
    <n v="42374.999988425923"/>
    <n v="69.900001525878906"/>
    <n v="154.10312463130199"/>
    <n v="0"/>
    <n v="27.319999694824201"/>
    <b v="1"/>
    <n v="1462147199000"/>
    <n v="199"/>
    <x v="2"/>
  </r>
  <r>
    <x v="4"/>
    <n v="42405.999988425923"/>
    <n v="69.199996948242202"/>
    <n v="152.55987870404601"/>
    <n v="0"/>
    <n v="27.040000915527301"/>
    <b v="1"/>
    <n v="1462233599000"/>
    <n v="199"/>
    <x v="2"/>
  </r>
  <r>
    <x v="4"/>
    <n v="42618.999988425923"/>
    <n v="69.099998474121094"/>
    <n v="152.339419805848"/>
    <n v="0"/>
    <n v="27"/>
    <b v="1"/>
    <n v="1462838399000"/>
    <n v="199"/>
    <x v="2"/>
  </r>
  <r>
    <x v="5"/>
    <s v="4/17/2016 9:17:55 AM"/>
    <n v="90.699996948242202"/>
    <n v="199.959265073821"/>
    <n v="0"/>
    <n v="28"/>
    <b v="0"/>
    <n v="1460884675000"/>
    <n v="174"/>
    <x v="2"/>
  </r>
  <r>
    <x v="6"/>
    <n v="42708.999988425923"/>
    <n v="62.5"/>
    <n v="137.78891386562501"/>
    <n v="0"/>
    <n v="24.389999389648398"/>
    <b v="1"/>
    <n v="1460505599000"/>
    <n v="184"/>
    <x v="0"/>
  </r>
  <r>
    <x v="6"/>
    <s v="4/13/2016 11:59:59 PM"/>
    <n v="62.099998474121101"/>
    <n v="136.90706145289801"/>
    <n v="0"/>
    <n v="24.2399997711182"/>
    <b v="1"/>
    <n v="1460591999000"/>
    <n v="184"/>
    <x v="0"/>
  </r>
  <r>
    <x v="6"/>
    <s v="4/14/2016 11:59:59 PM"/>
    <n v="61.700000762939503"/>
    <n v="136.025217450139"/>
    <n v="0"/>
    <n v="24.100000381469702"/>
    <b v="1"/>
    <n v="1460678399000"/>
    <n v="184"/>
    <x v="0"/>
  </r>
  <r>
    <x v="6"/>
    <s v="4/15/2016 11:59:59 PM"/>
    <n v="61.5"/>
    <n v="135.584291243775"/>
    <n v="0"/>
    <n v="24"/>
    <b v="1"/>
    <n v="1460764799000"/>
    <n v="184"/>
    <x v="0"/>
  </r>
  <r>
    <x v="6"/>
    <s v="4/16/2016 11:59:59 PM"/>
    <n v="62"/>
    <n v="136.68660255469999"/>
    <n v="0"/>
    <n v="24.209999084472699"/>
    <b v="1"/>
    <n v="1460851199000"/>
    <n v="184"/>
    <x v="0"/>
  </r>
  <r>
    <x v="6"/>
    <s v="4/17/2016 11:59:59 PM"/>
    <n v="61.400001525878899"/>
    <n v="135.36383234557701"/>
    <n v="0"/>
    <n v="23.959999084472699"/>
    <b v="1"/>
    <n v="1460937599000"/>
    <n v="184"/>
    <x v="0"/>
  </r>
  <r>
    <x v="6"/>
    <s v="4/18/2016 11:59:59 PM"/>
    <n v="61.200000762939503"/>
    <n v="134.92290613921401"/>
    <n v="0"/>
    <n v="23.889999389648398"/>
    <b v="1"/>
    <n v="1461023999000"/>
    <n v="184"/>
    <x v="0"/>
  </r>
  <r>
    <x v="6"/>
    <s v="4/19/2016 11:59:59 PM"/>
    <n v="61.400001525878899"/>
    <n v="135.36383234557701"/>
    <n v="0"/>
    <n v="23.959999084472699"/>
    <b v="1"/>
    <n v="1461110399000"/>
    <n v="184"/>
    <x v="0"/>
  </r>
  <r>
    <x v="6"/>
    <s v="4/20/2016 11:59:59 PM"/>
    <n v="61.700000762939503"/>
    <n v="136.025217450139"/>
    <n v="0"/>
    <n v="24.100000381469702"/>
    <b v="1"/>
    <n v="1461196799000"/>
    <n v="184"/>
    <x v="0"/>
  </r>
  <r>
    <x v="6"/>
    <s v="4/21/2016 11:59:59 PM"/>
    <n v="61.400001525878899"/>
    <n v="135.36383234557701"/>
    <n v="0"/>
    <n v="23.959999084472699"/>
    <b v="1"/>
    <n v="1461283199000"/>
    <n v="184"/>
    <x v="0"/>
  </r>
  <r>
    <x v="6"/>
    <s v="4/22/2016 11:59:59 PM"/>
    <n v="61.400001525878899"/>
    <n v="135.36383234557701"/>
    <n v="0"/>
    <n v="23.959999084472699"/>
    <b v="1"/>
    <n v="1461369599000"/>
    <n v="184"/>
    <x v="0"/>
  </r>
  <r>
    <x v="6"/>
    <s v="4/23/2016 11:59:59 PM"/>
    <n v="61.5"/>
    <n v="135.584291243775"/>
    <n v="0"/>
    <n v="24"/>
    <b v="1"/>
    <n v="1461455999000"/>
    <n v="184"/>
    <x v="0"/>
  </r>
  <r>
    <x v="6"/>
    <s v="4/24/2016 11:59:59 PM"/>
    <n v="61.5"/>
    <n v="135.584291243775"/>
    <n v="0"/>
    <n v="24"/>
    <b v="1"/>
    <n v="1461542399000"/>
    <n v="184"/>
    <x v="0"/>
  </r>
  <r>
    <x v="6"/>
    <s v="4/25/2016 11:59:59 PM"/>
    <n v="61.700000762939503"/>
    <n v="136.025217450139"/>
    <n v="0"/>
    <n v="24.100000381469702"/>
    <b v="1"/>
    <n v="1461628799000"/>
    <n v="184"/>
    <x v="0"/>
  </r>
  <r>
    <x v="6"/>
    <s v="4/27/2016 11:59:59 PM"/>
    <n v="61.200000762939503"/>
    <n v="134.92290613921401"/>
    <n v="0"/>
    <n v="23.889999389648398"/>
    <b v="1"/>
    <n v="1461801599000"/>
    <n v="184"/>
    <x v="0"/>
  </r>
  <r>
    <x v="6"/>
    <s v="4/28/2016 11:59:59 PM"/>
    <n v="61.200000762939503"/>
    <n v="134.92290613921401"/>
    <n v="0"/>
    <n v="23.889999389648398"/>
    <b v="1"/>
    <n v="1461887999000"/>
    <n v="184"/>
    <x v="0"/>
  </r>
  <r>
    <x v="6"/>
    <s v="4/29/2016 11:59:59 PM"/>
    <n v="61.400001525878899"/>
    <n v="135.36383234557701"/>
    <n v="0"/>
    <n v="23.959999084472699"/>
    <b v="1"/>
    <n v="1461974399000"/>
    <n v="184"/>
    <x v="0"/>
  </r>
  <r>
    <x v="6"/>
    <s v="4/30/2016 11:59:59 PM"/>
    <n v="61"/>
    <n v="134.48197993285001"/>
    <n v="0"/>
    <n v="23.819999694824201"/>
    <b v="1"/>
    <n v="1462060799000"/>
    <n v="184"/>
    <x v="0"/>
  </r>
  <r>
    <x v="6"/>
    <n v="42374.999988425923"/>
    <n v="61.700000762939503"/>
    <n v="136.025217450139"/>
    <n v="0"/>
    <n v="24.100000381469702"/>
    <b v="1"/>
    <n v="1462147199000"/>
    <n v="184"/>
    <x v="0"/>
  </r>
  <r>
    <x v="6"/>
    <n v="42405.999988425923"/>
    <n v="61.5"/>
    <n v="135.584291243775"/>
    <n v="0"/>
    <n v="24"/>
    <b v="1"/>
    <n v="1462233599000"/>
    <n v="184"/>
    <x v="0"/>
  </r>
  <r>
    <x v="6"/>
    <n v="42434.999988425923"/>
    <n v="61"/>
    <n v="134.48197993285001"/>
    <n v="0"/>
    <n v="23.819999694824201"/>
    <b v="1"/>
    <n v="1462319999000"/>
    <n v="184"/>
    <x v="0"/>
  </r>
  <r>
    <x v="6"/>
    <n v="42465.999988425923"/>
    <n v="61.099998474121101"/>
    <n v="134.702438831048"/>
    <n v="0"/>
    <n v="23.850000381469702"/>
    <b v="1"/>
    <n v="1462406399000"/>
    <n v="184"/>
    <x v="0"/>
  </r>
  <r>
    <x v="6"/>
    <n v="42495.999988425923"/>
    <n v="61.299999237060497"/>
    <n v="135.143365037411"/>
    <n v="0"/>
    <n v="23.930000305175799"/>
    <b v="1"/>
    <n v="1462492799000"/>
    <n v="184"/>
    <x v="0"/>
  </r>
  <r>
    <x v="6"/>
    <n v="42526.999988425923"/>
    <n v="61.5"/>
    <n v="135.584291243775"/>
    <n v="0"/>
    <n v="24"/>
    <b v="1"/>
    <n v="1462579199000"/>
    <n v="184"/>
    <x v="0"/>
  </r>
  <r>
    <x v="6"/>
    <n v="42556.999988425923"/>
    <n v="61.200000762939503"/>
    <n v="134.92290613921401"/>
    <n v="0"/>
    <n v="23.889999389648398"/>
    <b v="1"/>
    <n v="1462665599000"/>
    <n v="184"/>
    <x v="0"/>
  </r>
  <r>
    <x v="6"/>
    <n v="42587.999988425923"/>
    <n v="61.200000762939503"/>
    <n v="134.92290613921401"/>
    <n v="0"/>
    <n v="23.889999389648398"/>
    <b v="1"/>
    <n v="1462751999000"/>
    <n v="184"/>
    <x v="0"/>
  </r>
  <r>
    <x v="6"/>
    <n v="42618.999988425923"/>
    <n v="62.400001525878899"/>
    <n v="137.56845496742699"/>
    <n v="0"/>
    <n v="24.350000381469702"/>
    <b v="1"/>
    <n v="1462838399000"/>
    <n v="184"/>
    <x v="0"/>
  </r>
  <r>
    <x v="6"/>
    <n v="42648.999988425923"/>
    <n v="62.099998474121101"/>
    <n v="136.90706145289801"/>
    <n v="0"/>
    <n v="24.2399997711182"/>
    <b v="1"/>
    <n v="1462924799000"/>
    <n v="184"/>
    <x v="0"/>
  </r>
  <r>
    <x v="6"/>
    <n v="42679.999988425923"/>
    <n v="61.900001525878899"/>
    <n v="136.466143656502"/>
    <n v="0"/>
    <n v="24.170000076293899"/>
    <b v="1"/>
    <n v="1463011199000"/>
    <n v="184"/>
    <x v="0"/>
  </r>
  <r>
    <x v="6"/>
    <n v="42709.999988425923"/>
    <n v="61.900001525878899"/>
    <n v="136.466143656502"/>
    <n v="0"/>
    <n v="24.170000076293899"/>
    <b v="1"/>
    <n v="1463097599000"/>
    <n v="184"/>
    <x v="0"/>
  </r>
  <r>
    <x v="7"/>
    <n v="42708.282766203702"/>
    <n v="85.800003051757798"/>
    <n v="189.156627682704"/>
    <n v="0"/>
    <n v="25.680000305175799"/>
    <b v="0"/>
    <n v="1460443631000"/>
    <n v="180"/>
    <x v="2"/>
  </r>
  <r>
    <x v="7"/>
    <s v="4/13/2016 6:55:00 AM"/>
    <n v="84.900001525878906"/>
    <n v="187.17246395905201"/>
    <n v="0"/>
    <n v="25.409999847412099"/>
    <b v="0"/>
    <n v="1460530500000"/>
    <n v="180"/>
    <x v="2"/>
  </r>
  <r>
    <x v="7"/>
    <s v="4/14/2016 6:48:43 AM"/>
    <n v="84.5"/>
    <n v="186.29061154632501"/>
    <n v="0"/>
    <n v="25.309999465942401"/>
    <b v="0"/>
    <n v="1460616523000"/>
    <n v="180"/>
    <x v="2"/>
  </r>
  <r>
    <x v="7"/>
    <s v="4/16/2016 1:39:25 PM"/>
    <n v="85.5"/>
    <n v="188.49523416817499"/>
    <n v="0"/>
    <n v="25.590000152587901"/>
    <b v="0"/>
    <n v="1460813965000"/>
    <n v="180"/>
    <x v="2"/>
  </r>
  <r>
    <x v="7"/>
    <s v="4/18/2016 6:51:14 AM"/>
    <n v="85.800003051757798"/>
    <n v="189.156627682704"/>
    <n v="0"/>
    <n v="25.680000305175799"/>
    <b v="0"/>
    <n v="1460962274000"/>
    <n v="180"/>
    <x v="2"/>
  </r>
  <r>
    <x v="7"/>
    <s v="4/19/2016 6:39:31 AM"/>
    <n v="85.300003051757798"/>
    <n v="188.05431637177901"/>
    <n v="0"/>
    <n v="25.530000686645501"/>
    <b v="0"/>
    <n v="1461047971000"/>
    <n v="180"/>
    <x v="2"/>
  </r>
  <r>
    <x v="7"/>
    <s v="4/20/2016 6:44:54 AM"/>
    <n v="84.900001525878906"/>
    <n v="187.17246395905201"/>
    <n v="0"/>
    <n v="25.409999847412099"/>
    <b v="0"/>
    <n v="1461134694000"/>
    <n v="180"/>
    <x v="2"/>
  </r>
  <r>
    <x v="7"/>
    <s v="4/21/2016 6:50:27 AM"/>
    <n v="84.5"/>
    <n v="186.29061154632501"/>
    <n v="0"/>
    <n v="25.290000915527301"/>
    <b v="0"/>
    <n v="1461221427000"/>
    <n v="180"/>
    <x v="2"/>
  </r>
  <r>
    <x v="7"/>
    <s v="4/23/2016 7:22:28 AM"/>
    <n v="85.5"/>
    <n v="188.49523416817499"/>
    <n v="0"/>
    <n v="25.590000152587901"/>
    <b v="0"/>
    <n v="1461396148000"/>
    <n v="180"/>
    <x v="2"/>
  </r>
  <r>
    <x v="7"/>
    <s v="4/24/2016 7:38:05 AM"/>
    <n v="85.5"/>
    <n v="188.49523416817499"/>
    <n v="0"/>
    <n v="25.590000152587901"/>
    <b v="0"/>
    <n v="1461483485000"/>
    <n v="180"/>
    <x v="2"/>
  </r>
  <r>
    <x v="7"/>
    <s v="4/25/2016 6:40:16 AM"/>
    <n v="85.400001525878906"/>
    <n v="188.274775269977"/>
    <n v="0"/>
    <n v="25.559999465942401"/>
    <b v="0"/>
    <n v="1461566416000"/>
    <n v="180"/>
    <x v="2"/>
  </r>
  <r>
    <x v="7"/>
    <s v="4/26/2016 6:50:27 AM"/>
    <n v="85.099998474121094"/>
    <n v="187.61338175544799"/>
    <n v="0"/>
    <n v="25.4899997711182"/>
    <b v="0"/>
    <n v="1461653427000"/>
    <n v="180"/>
    <x v="2"/>
  </r>
  <r>
    <x v="7"/>
    <s v="4/27/2016 6:51:05 AM"/>
    <n v="85.400001525878906"/>
    <n v="188.274775269977"/>
    <n v="0"/>
    <n v="25.559999465942401"/>
    <b v="0"/>
    <n v="1461739865000"/>
    <n v="180"/>
    <x v="2"/>
  </r>
  <r>
    <x v="7"/>
    <s v="4/28/2016 6:50:03 AM"/>
    <n v="85.099998474121094"/>
    <n v="187.61338175544799"/>
    <n v="0"/>
    <n v="25.4899997711182"/>
    <b v="0"/>
    <n v="1461826203000"/>
    <n v="180"/>
    <x v="2"/>
  </r>
  <r>
    <x v="7"/>
    <s v="4/29/2016 6:49:55 AM"/>
    <n v="84.900001525878906"/>
    <n v="187.17246395905201"/>
    <n v="0"/>
    <n v="25.409999847412099"/>
    <b v="0"/>
    <n v="1461912595000"/>
    <n v="180"/>
    <x v="2"/>
  </r>
  <r>
    <x v="7"/>
    <s v="4/30/2016 7:49:03 AM"/>
    <n v="85.5"/>
    <n v="188.49523416817499"/>
    <n v="0"/>
    <n v="25.590000152587901"/>
    <b v="0"/>
    <n v="1462002543000"/>
    <n v="180"/>
    <x v="2"/>
  </r>
  <r>
    <x v="7"/>
    <n v="42374.366539351853"/>
    <n v="85.300003051757798"/>
    <n v="188.05431637177901"/>
    <n v="0"/>
    <n v="25.530000686645501"/>
    <b v="0"/>
    <n v="1462092469000"/>
    <n v="180"/>
    <x v="2"/>
  </r>
  <r>
    <x v="7"/>
    <n v="42434.284502314818"/>
    <n v="84.900001525878906"/>
    <n v="187.17246395905201"/>
    <n v="0"/>
    <n v="25.409999847412099"/>
    <b v="0"/>
    <n v="1462258181000"/>
    <n v="180"/>
    <x v="2"/>
  </r>
  <r>
    <x v="7"/>
    <n v="42465.283587962964"/>
    <n v="84.400001525878906"/>
    <n v="186.07015264812699"/>
    <n v="0"/>
    <n v="25.2600002288818"/>
    <b v="0"/>
    <n v="1462344502000"/>
    <n v="180"/>
    <x v="2"/>
  </r>
  <r>
    <x v="7"/>
    <n v="42526.280266203707"/>
    <n v="85"/>
    <n v="187.39292285725"/>
    <n v="0"/>
    <n v="25.440000534057599"/>
    <b v="0"/>
    <n v="1462517015000"/>
    <n v="180"/>
    <x v="2"/>
  </r>
  <r>
    <x v="7"/>
    <n v="42587.31658564815"/>
    <n v="85.400001525878906"/>
    <n v="188.274775269977"/>
    <n v="0"/>
    <n v="25.559999465942401"/>
    <b v="0"/>
    <n v="1462692953000"/>
    <n v="180"/>
    <x v="2"/>
  </r>
  <r>
    <x v="7"/>
    <n v="42618.277592592596"/>
    <n v="85.5"/>
    <n v="188.49523416817499"/>
    <n v="0"/>
    <n v="25.610000610351602"/>
    <b v="0"/>
    <n v="1462775984000"/>
    <n v="180"/>
    <x v="2"/>
  </r>
  <r>
    <x v="7"/>
    <n v="42679.285960648151"/>
    <n v="85.400001525878906"/>
    <n v="188.274775269977"/>
    <n v="0"/>
    <n v="25.559999465942401"/>
    <b v="0"/>
    <n v="1462949507000"/>
    <n v="180"/>
    <x v="2"/>
  </r>
  <r>
    <x v="7"/>
    <n v="42709.279780092591"/>
    <n v="84"/>
    <n v="185.18830023539999"/>
    <n v="0"/>
    <n v="25.139999389648398"/>
    <b v="0"/>
    <n v="1463035373000"/>
    <n v="18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3"/>
    <d v="2016-12-05T15:48:05"/>
    <x v="0"/>
  </r>
  <r>
    <x v="1"/>
    <n v="125"/>
    <d v="2016-09-05T19:49:45"/>
    <x v="1"/>
  </r>
  <r>
    <x v="2"/>
    <n v="195"/>
    <d v="2016-12-04T23:59:55"/>
    <x v="0"/>
  </r>
  <r>
    <x v="3"/>
    <n v="191"/>
    <d v="2016-12-05T12:20:57"/>
    <x v="0"/>
  </r>
  <r>
    <x v="4"/>
    <n v="180"/>
    <d v="2016-12-05T15:13:30"/>
    <x v="1"/>
  </r>
  <r>
    <x v="5"/>
    <n v="199"/>
    <d v="2016-12-05T16:20:00"/>
    <x v="0"/>
  </r>
  <r>
    <x v="6"/>
    <n v="165"/>
    <d v="2016-12-05T09:10:55"/>
    <x v="1"/>
  </r>
  <r>
    <x v="7"/>
    <n v="174"/>
    <d v="2016-12-04T23:59:50"/>
    <x v="1"/>
  </r>
  <r>
    <x v="8"/>
    <n v="189"/>
    <d v="2016-09-05T12:54:40"/>
    <x v="0"/>
  </r>
  <r>
    <x v="9"/>
    <n v="177"/>
    <d v="2016-07-05T10:06:40"/>
    <x v="1"/>
  </r>
  <r>
    <x v="10"/>
    <n v="184"/>
    <d v="2016-12-05T11:56:30"/>
    <x v="1"/>
  </r>
  <r>
    <x v="11"/>
    <n v="166"/>
    <d v="2016-12-04T21:47:15"/>
    <x v="1"/>
  </r>
  <r>
    <x v="12"/>
    <n v="158"/>
    <d v="2016-12-04T23:59:55"/>
    <x v="1"/>
  </r>
  <r>
    <x v="13"/>
    <n v="180"/>
    <d v="2016-12-05T14:44:2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925B2-AD2E-4BE4-AF85-29C4BAE96C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nique ID's">
  <location ref="M4:O13" firstHeaderRow="0" firstDataRow="1" firstDataCol="1"/>
  <pivotFields count="10">
    <pivotField axis="axisRow"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dataField="1" showAll="0"/>
    <pivotField showAll="0">
      <items count="4">
        <item x="0"/>
        <item x="1"/>
        <item x="2"/>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Max of BMI" fld="5" subtotal="max" baseField="0" baseItem="0"/>
    <dataField name="Max of Heartrate" fld="8" subtotal="max" baseField="0" baseItem="0"/>
  </dataFields>
  <formats count="26">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 dxfId="10">
      <pivotArea field="0" type="button" dataOnly="0" labelOnly="1" outline="0" axis="axisRow" fieldPosition="0"/>
    </format>
    <format dxfId="9">
      <pivotArea dataOnly="0" labelOnly="1" outline="0" fieldPosition="0">
        <references count="1">
          <reference field="4294967294" count="2">
            <x v="0"/>
            <x v="1"/>
          </reference>
        </references>
      </pivotArea>
    </format>
    <format dxfId="8">
      <pivotArea grandRow="1" outline="0" collapsedLevelsAreSubtotals="1" fieldPosition="0"/>
    </format>
    <format dxfId="7">
      <pivotArea dataOnly="0" labelOnly="1" grandRow="1" outline="0" fieldPosition="0"/>
    </format>
    <format dxfId="6">
      <pivotArea collapsedLevelsAreSubtotals="1" fieldPosition="0">
        <references count="1">
          <reference field="0" count="0"/>
        </references>
      </pivotArea>
    </format>
    <format dxfId="5">
      <pivotArea dataOnly="0" labelOnly="1" fieldPosition="0">
        <references count="1">
          <reference field="0" count="0"/>
        </references>
      </pivotArea>
    </format>
    <format dxfId="4">
      <pivotArea collapsedLevelsAreSubtotals="1" fieldPosition="0">
        <references count="2">
          <reference field="4294967294" count="1" selected="0">
            <x v="0"/>
          </reference>
          <reference field="0" count="0"/>
        </references>
      </pivotArea>
    </format>
    <format dxfId="3">
      <pivotArea field="0" grandRow="1" outline="0" collapsedLevelsAreSubtotals="1" axis="axisRow" fieldPosition="0">
        <references count="1">
          <reference field="4294967294" count="1" selected="0">
            <x v="0"/>
          </reference>
        </references>
      </pivotArea>
    </format>
  </formats>
  <conditionalFormats count="2">
    <conditionalFormat priority="6">
      <pivotAreas count="1">
        <pivotArea type="data" collapsedLevelsAreSubtotals="1" fieldPosition="0">
          <references count="2">
            <reference field="4294967294" count="1" selected="0">
              <x v="1"/>
            </reference>
            <reference field="0" count="8">
              <x v="0"/>
              <x v="1"/>
              <x v="2"/>
              <x v="3"/>
              <x v="4"/>
              <x v="5"/>
              <x v="6"/>
              <x v="7"/>
            </reference>
          </references>
        </pivotArea>
      </pivotAreas>
    </conditionalFormat>
    <conditionalFormat priority="7">
      <pivotAreas count="1">
        <pivotArea type="data" collapsedLevelsAreSubtotals="1" fieldPosition="0">
          <references count="2">
            <reference field="4294967294" count="1" selected="0">
              <x v="0"/>
            </reference>
            <reference field="0" count="8">
              <x v="0"/>
              <x v="1"/>
              <x v="2"/>
              <x v="3"/>
              <x v="4"/>
              <x v="5"/>
              <x v="6"/>
              <x v="7"/>
            </reference>
          </references>
        </pivotArea>
      </pivotAreas>
    </conditionalFormat>
  </conditional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B4C68-0BC0-4BA6-9451-6D892B4F930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Unique ID's">
  <location ref="G4:H19" firstHeaderRow="1" firstDataRow="1" firstDataCol="1"/>
  <pivotFields count="4">
    <pivotField axis="axisRow" showAll="0">
      <items count="15">
        <item x="0"/>
        <item x="1"/>
        <item x="2"/>
        <item x="3"/>
        <item x="4"/>
        <item x="5"/>
        <item x="6"/>
        <item x="7"/>
        <item x="8"/>
        <item x="9"/>
        <item x="10"/>
        <item x="11"/>
        <item x="12"/>
        <item x="13"/>
        <item t="default"/>
      </items>
    </pivotField>
    <pivotField dataField="1" showAll="0"/>
    <pivotField numFmtId="14" showAll="0"/>
    <pivotField showAll="0">
      <items count="3">
        <item x="1"/>
        <item x="0"/>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Max of Heart Rate" fld="1" subtotal="max" baseField="0" baseItem="0"/>
  </dataFields>
  <formats count="47">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grandRow="1" outline="0" fieldPosition="0"/>
    </format>
    <format dxfId="64">
      <pivotArea dataOnly="0" labelOnly="1" outline="0" axis="axisValues" fieldPosition="0"/>
    </format>
    <format dxfId="63">
      <pivotArea field="0" type="button" dataOnly="0" labelOnly="1" outline="0" axis="axisRow" fieldPosition="0"/>
    </format>
    <format dxfId="62">
      <pivotArea dataOnly="0" labelOnly="1" outline="0" axis="axisValues" fieldPosition="0"/>
    </format>
    <format dxfId="61">
      <pivotArea grandRow="1" outline="0" collapsedLevelsAreSubtotals="1" fieldPosition="0"/>
    </format>
    <format dxfId="60">
      <pivotArea dataOnly="0" labelOnly="1" grandRow="1" outline="0" fieldPosition="0"/>
    </format>
    <format dxfId="59">
      <pivotArea field="0" type="button" dataOnly="0" labelOnly="1" outline="0" axis="axisRow" fieldPosition="0"/>
    </format>
    <format dxfId="58">
      <pivotArea dataOnly="0" labelOnly="1" outline="0" axis="axisValues" fieldPosition="0"/>
    </format>
    <format dxfId="57">
      <pivotArea dataOnly="0" labelOnly="1" fieldPosition="0">
        <references count="1">
          <reference field="0" count="0"/>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 dxfId="38">
      <pivotArea field="0" type="button" dataOnly="0" labelOnly="1" outline="0" axis="axisRow" fieldPosition="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collapsedLevelsAreSubtotals="1" fieldPosition="0">
        <references count="1">
          <reference field="0" count="0"/>
        </references>
      </pivotArea>
    </format>
    <format dxfId="33">
      <pivotArea dataOnly="0" labelOnly="1" fieldPosition="0">
        <references count="1">
          <reference field="0" count="0"/>
        </references>
      </pivotArea>
    </format>
    <format dxfId="32">
      <pivotArea collapsedLevelsAreSubtotals="1" fieldPosition="0">
        <references count="1">
          <reference field="0" count="0"/>
        </references>
      </pivotArea>
    </format>
    <format dxfId="31">
      <pivotArea dataOnly="0" labelOnly="1" fieldPosition="0">
        <references count="1">
          <reference field="0" count="0"/>
        </references>
      </pivotArea>
    </format>
    <format dxfId="30">
      <pivotArea collapsedLevelsAreSubtotals="1" fieldPosition="0">
        <references count="1">
          <reference field="0" count="0"/>
        </references>
      </pivotArea>
    </format>
    <format dxfId="29">
      <pivotArea dataOnly="0" labelOnly="1" fieldPosition="0">
        <references count="1">
          <reference field="0" count="0"/>
        </references>
      </pivotArea>
    </format>
  </formats>
  <conditionalFormats count="1">
    <conditionalFormat priority="5">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chartFormats count="4">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842EE-2531-46A9-A1B7-806F3A0DE7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Unique ID's">
  <location ref="B4:C13" firstHeaderRow="1" firstDataRow="1" firstDataCol="1"/>
  <pivotFields count="10">
    <pivotField axis="axisRow"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0"/>
  </rowFields>
  <rowItems count="9">
    <i>
      <x/>
    </i>
    <i>
      <x v="1"/>
    </i>
    <i>
      <x v="2"/>
    </i>
    <i>
      <x v="3"/>
    </i>
    <i>
      <x v="4"/>
    </i>
    <i>
      <x v="5"/>
    </i>
    <i>
      <x v="6"/>
    </i>
    <i>
      <x v="7"/>
    </i>
    <i t="grand">
      <x/>
    </i>
  </rowItems>
  <colItems count="1">
    <i/>
  </colItems>
  <dataFields count="1">
    <dataField name="Max of BMI" fld="5" subtotal="max" baseField="0" baseItem="0" numFmtId="1"/>
  </dataFields>
  <formats count="40">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fieldPosition="0">
        <references count="1">
          <reference field="0" count="0"/>
        </references>
      </pivotArea>
    </format>
    <format dxfId="111">
      <pivotArea dataOnly="0" labelOnly="1" grandRow="1" outline="0" fieldPosition="0"/>
    </format>
    <format dxfId="110">
      <pivotArea dataOnly="0" labelOnly="1" outline="0" axis="axisValues" fieldPosition="0"/>
    </format>
    <format dxfId="109">
      <pivotArea grandRow="1" outline="0" collapsedLevelsAreSubtotals="1" fieldPosition="0"/>
    </format>
    <format dxfId="108">
      <pivotArea dataOnly="0" labelOnly="1" grandRow="1" outline="0" fieldPosition="0"/>
    </format>
    <format dxfId="107">
      <pivotArea outline="0" collapsedLevelsAreSubtotals="1" fieldPosition="0"/>
    </format>
    <format dxfId="106">
      <pivotArea dataOnly="0" labelOnly="1" outline="0" axis="axisValues"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axis="axisValues" fieldPosition="0"/>
    </format>
    <format dxfId="86">
      <pivotArea field="0" type="button" dataOnly="0" labelOnly="1" outline="0" axis="axisRow" fieldPosition="0"/>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axis="axisValues" fieldPosition="0"/>
    </format>
    <format dxfId="76">
      <pivotArea collapsedLevelsAreSubtotals="1" fieldPosition="0">
        <references count="1">
          <reference field="0" count="0"/>
        </references>
      </pivotArea>
    </format>
  </formats>
  <conditionalFormats count="1">
    <conditionalFormat priority="4">
      <pivotAreas count="1">
        <pivotArea type="data" collapsedLevelsAreSubtotals="1" fieldPosition="0">
          <references count="2">
            <reference field="4294967294" count="1" selected="0">
              <x v="0"/>
            </reference>
            <reference field="0" count="8">
              <x v="0"/>
              <x v="1"/>
              <x v="2"/>
              <x v="3"/>
              <x v="4"/>
              <x v="5"/>
              <x v="6"/>
              <x v="7"/>
            </reference>
          </references>
        </pivotArea>
      </pivotAreas>
    </conditionalFormat>
  </conditionalFormat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9265DAD0-E12E-4ED6-A175-00D194E9BEFB}" sourceName="Health Status">
  <pivotTables>
    <pivotTable tabId="13" name="PivotTable2"/>
  </pivotTables>
  <data>
    <tabular pivotCacheId="1612316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_Type" xr10:uid="{8077DEBC-253F-4B93-AF22-5BD60ADB2F3C}" sourceName="Customers Type">
  <pivotTables>
    <pivotTable tabId="13" name="PivotTable3"/>
  </pivotTables>
  <data>
    <tabular pivotCacheId="812385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1" xr10:uid="{1F87DF63-CB11-4C0D-BEB5-2771A508F378}" sourceName="Health Status">
  <pivotTables>
    <pivotTable tabId="13" name="PivotTable5"/>
  </pivotTables>
  <data>
    <tabular pivotCacheId="1612316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 Status" xr10:uid="{2AF91E6C-6581-4B7C-8390-5D0438288799}" cache="Slicer_Health_Status" caption="Health Status" rowHeight="241300"/>
  <slicer name="Customers Type" xr10:uid="{0BBDE144-10CB-4727-9681-084CB14D98A8}" cache="Slicer_Customers_Type" caption="Customers Type" rowHeight="241300"/>
  <slicer name="Health Status 1" xr10:uid="{440E06F5-3464-4300-9E17-D2BFAB80176F}" cache="Slicer_Health_Status1" caption="Health Status" rowHeight="241300"/>
</slicers>
</file>

<file path=xl/theme/theme1.xml><?xml version="1.0" encoding="utf-8"?>
<a:theme xmlns:a="http://schemas.openxmlformats.org/drawingml/2006/main" name="Office Theme">
  <a:themeElements>
    <a:clrScheme name="Custom 8">
      <a:dk1>
        <a:sysClr val="windowText" lastClr="000000"/>
      </a:dk1>
      <a:lt1>
        <a:sysClr val="window" lastClr="FFFFFF"/>
      </a:lt1>
      <a:dk2>
        <a:srgbClr val="44546A"/>
      </a:dk2>
      <a:lt2>
        <a:srgbClr val="E7E6E6"/>
      </a:lt2>
      <a:accent1>
        <a:srgbClr val="101727"/>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1AB4-90DB-4750-9296-A417AEBF914C}">
  <dimension ref="A1:T26"/>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sqref="A1:G3"/>
    </sheetView>
  </sheetViews>
  <sheetFormatPr defaultRowHeight="14.5" x14ac:dyDescent="0.35"/>
  <cols>
    <col min="1" max="16384" width="8.7265625" style="1"/>
  </cols>
  <sheetData>
    <row r="1" spans="1:20" ht="15" customHeight="1" thickTop="1" x14ac:dyDescent="0.35">
      <c r="A1" s="40" t="s">
        <v>54</v>
      </c>
      <c r="B1" s="41"/>
      <c r="C1" s="41"/>
      <c r="D1" s="41"/>
      <c r="E1" s="41"/>
      <c r="F1" s="41"/>
      <c r="G1" s="42"/>
      <c r="H1" s="40" t="s">
        <v>55</v>
      </c>
      <c r="I1" s="41"/>
      <c r="J1" s="41"/>
      <c r="K1" s="41"/>
      <c r="L1" s="41"/>
      <c r="M1" s="41"/>
      <c r="N1" s="42"/>
      <c r="O1" s="46" t="s">
        <v>56</v>
      </c>
      <c r="P1" s="47"/>
      <c r="Q1" s="46" t="s">
        <v>57</v>
      </c>
      <c r="R1" s="47"/>
      <c r="S1" s="50" t="s">
        <v>58</v>
      </c>
      <c r="T1" s="51"/>
    </row>
    <row r="2" spans="1:20" x14ac:dyDescent="0.35">
      <c r="A2" s="43"/>
      <c r="B2" s="44"/>
      <c r="C2" s="44"/>
      <c r="D2" s="44"/>
      <c r="E2" s="44"/>
      <c r="F2" s="44"/>
      <c r="G2" s="45"/>
      <c r="H2" s="43"/>
      <c r="I2" s="44"/>
      <c r="J2" s="44"/>
      <c r="K2" s="44"/>
      <c r="L2" s="44"/>
      <c r="M2" s="44"/>
      <c r="N2" s="45"/>
      <c r="O2" s="48"/>
      <c r="P2" s="49"/>
      <c r="Q2" s="48"/>
      <c r="R2" s="49"/>
      <c r="S2" s="52"/>
      <c r="T2" s="53"/>
    </row>
    <row r="3" spans="1:20" ht="13" customHeight="1" thickBot="1" x14ac:dyDescent="0.4">
      <c r="A3" s="43"/>
      <c r="B3" s="44"/>
      <c r="C3" s="44"/>
      <c r="D3" s="44"/>
      <c r="E3" s="44"/>
      <c r="F3" s="44"/>
      <c r="G3" s="45"/>
      <c r="H3" s="43"/>
      <c r="I3" s="44"/>
      <c r="J3" s="44"/>
      <c r="K3" s="44"/>
      <c r="L3" s="44"/>
      <c r="M3" s="44"/>
      <c r="N3" s="45"/>
      <c r="O3" s="48"/>
      <c r="P3" s="49"/>
      <c r="Q3" s="48"/>
      <c r="R3" s="49"/>
      <c r="S3" s="54"/>
      <c r="T3" s="55"/>
    </row>
    <row r="4" spans="1:20" ht="21.5" customHeight="1" thickTop="1" x14ac:dyDescent="0.35">
      <c r="A4" s="56" t="s">
        <v>59</v>
      </c>
      <c r="B4" s="56"/>
      <c r="C4" s="56"/>
      <c r="D4" s="56"/>
      <c r="E4" s="56"/>
      <c r="F4" s="56"/>
      <c r="G4" s="57"/>
      <c r="H4" s="56" t="s">
        <v>64</v>
      </c>
      <c r="I4" s="56"/>
      <c r="J4" s="56"/>
      <c r="K4" s="56"/>
      <c r="L4" s="56"/>
      <c r="M4" s="56"/>
      <c r="N4" s="57"/>
      <c r="O4" s="75" t="s">
        <v>62</v>
      </c>
      <c r="P4" s="75"/>
      <c r="Q4" s="63" t="s">
        <v>65</v>
      </c>
      <c r="R4" s="78"/>
      <c r="S4" s="50" t="s">
        <v>70</v>
      </c>
      <c r="T4" s="51"/>
    </row>
    <row r="5" spans="1:20" ht="22" customHeight="1" x14ac:dyDescent="0.35">
      <c r="A5" s="58"/>
      <c r="B5" s="58"/>
      <c r="C5" s="58"/>
      <c r="D5" s="58"/>
      <c r="E5" s="58"/>
      <c r="F5" s="58"/>
      <c r="G5" s="59"/>
      <c r="H5" s="58"/>
      <c r="I5" s="58"/>
      <c r="J5" s="58"/>
      <c r="K5" s="58"/>
      <c r="L5" s="58"/>
      <c r="M5" s="58"/>
      <c r="N5" s="59"/>
      <c r="O5" s="76"/>
      <c r="P5" s="76"/>
      <c r="Q5" s="65"/>
      <c r="R5" s="79"/>
      <c r="S5" s="52"/>
      <c r="T5" s="53"/>
    </row>
    <row r="6" spans="1:20" ht="21.5" customHeight="1" thickBot="1" x14ac:dyDescent="0.4">
      <c r="A6" s="58"/>
      <c r="B6" s="58"/>
      <c r="C6" s="58"/>
      <c r="D6" s="58"/>
      <c r="E6" s="58"/>
      <c r="F6" s="58"/>
      <c r="G6" s="59"/>
      <c r="H6" s="58"/>
      <c r="I6" s="58"/>
      <c r="J6" s="58"/>
      <c r="K6" s="58"/>
      <c r="L6" s="58"/>
      <c r="M6" s="58"/>
      <c r="N6" s="59"/>
      <c r="O6" s="76"/>
      <c r="P6" s="76"/>
      <c r="Q6" s="65"/>
      <c r="R6" s="79"/>
      <c r="S6" s="54"/>
      <c r="T6" s="55"/>
    </row>
    <row r="7" spans="1:20" ht="18" customHeight="1" thickTop="1" x14ac:dyDescent="0.35">
      <c r="A7" s="58"/>
      <c r="B7" s="58"/>
      <c r="C7" s="58"/>
      <c r="D7" s="58"/>
      <c r="E7" s="58"/>
      <c r="F7" s="58"/>
      <c r="G7" s="59"/>
      <c r="H7" s="58"/>
      <c r="I7" s="58"/>
      <c r="J7" s="58"/>
      <c r="K7" s="58"/>
      <c r="L7" s="58"/>
      <c r="M7" s="58"/>
      <c r="N7" s="59"/>
      <c r="O7" s="76"/>
      <c r="P7" s="76"/>
      <c r="Q7" s="63" t="s">
        <v>66</v>
      </c>
      <c r="R7" s="78"/>
      <c r="S7" s="50" t="s">
        <v>70</v>
      </c>
      <c r="T7" s="51"/>
    </row>
    <row r="8" spans="1:20" ht="19" customHeight="1" x14ac:dyDescent="0.35">
      <c r="A8" s="58"/>
      <c r="B8" s="58"/>
      <c r="C8" s="58"/>
      <c r="D8" s="58"/>
      <c r="E8" s="58"/>
      <c r="F8" s="58"/>
      <c r="G8" s="59"/>
      <c r="H8" s="58"/>
      <c r="I8" s="58"/>
      <c r="J8" s="58"/>
      <c r="K8" s="58"/>
      <c r="L8" s="58"/>
      <c r="M8" s="58"/>
      <c r="N8" s="59"/>
      <c r="O8" s="76"/>
      <c r="P8" s="76"/>
      <c r="Q8" s="65"/>
      <c r="R8" s="79"/>
      <c r="S8" s="52"/>
      <c r="T8" s="53"/>
    </row>
    <row r="9" spans="1:20" ht="20" customHeight="1" x14ac:dyDescent="0.35">
      <c r="A9" s="58"/>
      <c r="B9" s="58"/>
      <c r="C9" s="58"/>
      <c r="D9" s="58"/>
      <c r="E9" s="58"/>
      <c r="F9" s="58"/>
      <c r="G9" s="59"/>
      <c r="H9" s="58"/>
      <c r="I9" s="58"/>
      <c r="J9" s="58"/>
      <c r="K9" s="58"/>
      <c r="L9" s="58"/>
      <c r="M9" s="58"/>
      <c r="N9" s="59"/>
      <c r="O9" s="76"/>
      <c r="P9" s="76"/>
      <c r="Q9" s="65"/>
      <c r="R9" s="79"/>
      <c r="S9" s="52"/>
      <c r="T9" s="53"/>
    </row>
    <row r="10" spans="1:20" x14ac:dyDescent="0.35">
      <c r="A10" s="58"/>
      <c r="B10" s="58"/>
      <c r="C10" s="58"/>
      <c r="D10" s="58"/>
      <c r="E10" s="58"/>
      <c r="F10" s="58"/>
      <c r="G10" s="59"/>
      <c r="H10" s="58"/>
      <c r="I10" s="58"/>
      <c r="J10" s="58"/>
      <c r="K10" s="58"/>
      <c r="L10" s="58"/>
      <c r="M10" s="58"/>
      <c r="N10" s="59"/>
      <c r="O10" s="76"/>
      <c r="P10" s="76"/>
      <c r="Q10" s="65"/>
      <c r="R10" s="79"/>
      <c r="S10" s="52"/>
      <c r="T10" s="53"/>
    </row>
    <row r="11" spans="1:20" ht="21" customHeight="1" thickBot="1" x14ac:dyDescent="0.4">
      <c r="A11" s="58"/>
      <c r="B11" s="58"/>
      <c r="C11" s="58"/>
      <c r="D11" s="58"/>
      <c r="E11" s="58"/>
      <c r="F11" s="58"/>
      <c r="G11" s="59"/>
      <c r="H11" s="58"/>
      <c r="I11" s="58"/>
      <c r="J11" s="58"/>
      <c r="K11" s="58"/>
      <c r="L11" s="58"/>
      <c r="M11" s="58"/>
      <c r="N11" s="59"/>
      <c r="O11" s="76"/>
      <c r="P11" s="76"/>
      <c r="Q11" s="67"/>
      <c r="R11" s="80"/>
      <c r="S11" s="54"/>
      <c r="T11" s="55"/>
    </row>
    <row r="12" spans="1:20" ht="23" customHeight="1" thickTop="1" x14ac:dyDescent="0.35">
      <c r="A12" s="58"/>
      <c r="B12" s="58"/>
      <c r="C12" s="58"/>
      <c r="D12" s="58"/>
      <c r="E12" s="58"/>
      <c r="F12" s="58"/>
      <c r="G12" s="59"/>
      <c r="H12" s="58"/>
      <c r="I12" s="58"/>
      <c r="J12" s="58"/>
      <c r="K12" s="58"/>
      <c r="L12" s="58"/>
      <c r="M12" s="58"/>
      <c r="N12" s="59"/>
      <c r="O12" s="76"/>
      <c r="P12" s="76"/>
      <c r="Q12" s="65" t="s">
        <v>67</v>
      </c>
      <c r="R12" s="79"/>
      <c r="S12" s="50" t="s">
        <v>70</v>
      </c>
      <c r="T12" s="51"/>
    </row>
    <row r="13" spans="1:20" ht="23" customHeight="1" x14ac:dyDescent="0.35">
      <c r="A13" s="58"/>
      <c r="B13" s="58"/>
      <c r="C13" s="58"/>
      <c r="D13" s="58"/>
      <c r="E13" s="58"/>
      <c r="F13" s="58"/>
      <c r="G13" s="59"/>
      <c r="H13" s="58"/>
      <c r="I13" s="58"/>
      <c r="J13" s="58"/>
      <c r="K13" s="58"/>
      <c r="L13" s="58"/>
      <c r="M13" s="58"/>
      <c r="N13" s="59"/>
      <c r="O13" s="76"/>
      <c r="P13" s="76"/>
      <c r="Q13" s="65"/>
      <c r="R13" s="79"/>
      <c r="S13" s="52"/>
      <c r="T13" s="53"/>
    </row>
    <row r="14" spans="1:20" ht="20.5" customHeight="1" thickBot="1" x14ac:dyDescent="0.4">
      <c r="A14" s="60"/>
      <c r="B14" s="60"/>
      <c r="C14" s="60"/>
      <c r="D14" s="60"/>
      <c r="E14" s="60"/>
      <c r="F14" s="60"/>
      <c r="G14" s="61"/>
      <c r="H14" s="60"/>
      <c r="I14" s="60"/>
      <c r="J14" s="60"/>
      <c r="K14" s="60"/>
      <c r="L14" s="60"/>
      <c r="M14" s="60"/>
      <c r="N14" s="61"/>
      <c r="O14" s="77"/>
      <c r="P14" s="77"/>
      <c r="Q14" s="67"/>
      <c r="R14" s="80"/>
      <c r="S14" s="54"/>
      <c r="T14" s="55"/>
    </row>
    <row r="15" spans="1:20" ht="15" customHeight="1" thickTop="1" x14ac:dyDescent="0.35">
      <c r="A15" s="56" t="s">
        <v>60</v>
      </c>
      <c r="B15" s="56"/>
      <c r="C15" s="56"/>
      <c r="D15" s="56"/>
      <c r="E15" s="56"/>
      <c r="F15" s="56"/>
      <c r="G15" s="57"/>
      <c r="H15" s="56" t="s">
        <v>69</v>
      </c>
      <c r="I15" s="56"/>
      <c r="J15" s="56"/>
      <c r="K15" s="56"/>
      <c r="L15" s="56"/>
      <c r="M15" s="56"/>
      <c r="N15" s="57"/>
      <c r="O15" s="47" t="s">
        <v>63</v>
      </c>
      <c r="P15" s="47"/>
      <c r="Q15" s="63" t="s">
        <v>68</v>
      </c>
      <c r="R15" s="64"/>
      <c r="S15" s="69"/>
      <c r="T15" s="70"/>
    </row>
    <row r="16" spans="1:20" x14ac:dyDescent="0.35">
      <c r="A16" s="58"/>
      <c r="B16" s="58"/>
      <c r="C16" s="58"/>
      <c r="D16" s="58"/>
      <c r="E16" s="58"/>
      <c r="F16" s="58"/>
      <c r="G16" s="59"/>
      <c r="H16" s="58"/>
      <c r="I16" s="58"/>
      <c r="J16" s="58"/>
      <c r="K16" s="58"/>
      <c r="L16" s="58"/>
      <c r="M16" s="58"/>
      <c r="N16" s="59"/>
      <c r="O16" s="49"/>
      <c r="P16" s="49"/>
      <c r="Q16" s="65"/>
      <c r="R16" s="66"/>
      <c r="S16" s="71"/>
      <c r="T16" s="72"/>
    </row>
    <row r="17" spans="1:20" x14ac:dyDescent="0.35">
      <c r="A17" s="58"/>
      <c r="B17" s="58"/>
      <c r="C17" s="58"/>
      <c r="D17" s="58"/>
      <c r="E17" s="58"/>
      <c r="F17" s="58"/>
      <c r="G17" s="59"/>
      <c r="H17" s="58"/>
      <c r="I17" s="58"/>
      <c r="J17" s="58"/>
      <c r="K17" s="58"/>
      <c r="L17" s="58"/>
      <c r="M17" s="58"/>
      <c r="N17" s="59"/>
      <c r="O17" s="49"/>
      <c r="P17" s="49"/>
      <c r="Q17" s="65"/>
      <c r="R17" s="66"/>
      <c r="S17" s="71"/>
      <c r="T17" s="72"/>
    </row>
    <row r="18" spans="1:20" x14ac:dyDescent="0.35">
      <c r="A18" s="58"/>
      <c r="B18" s="58"/>
      <c r="C18" s="58"/>
      <c r="D18" s="58"/>
      <c r="E18" s="58"/>
      <c r="F18" s="58"/>
      <c r="G18" s="59"/>
      <c r="H18" s="58"/>
      <c r="I18" s="58"/>
      <c r="J18" s="58"/>
      <c r="K18" s="58"/>
      <c r="L18" s="58"/>
      <c r="M18" s="58"/>
      <c r="N18" s="59"/>
      <c r="O18" s="49"/>
      <c r="P18" s="49"/>
      <c r="Q18" s="65"/>
      <c r="R18" s="66"/>
      <c r="S18" s="71"/>
      <c r="T18" s="72"/>
    </row>
    <row r="19" spans="1:20" x14ac:dyDescent="0.35">
      <c r="A19" s="58"/>
      <c r="B19" s="58"/>
      <c r="C19" s="58"/>
      <c r="D19" s="58"/>
      <c r="E19" s="58"/>
      <c r="F19" s="58"/>
      <c r="G19" s="59"/>
      <c r="H19" s="58"/>
      <c r="I19" s="58"/>
      <c r="J19" s="58"/>
      <c r="K19" s="58"/>
      <c r="L19" s="58"/>
      <c r="M19" s="58"/>
      <c r="N19" s="59"/>
      <c r="O19" s="49"/>
      <c r="P19" s="49"/>
      <c r="Q19" s="65"/>
      <c r="R19" s="66"/>
      <c r="S19" s="71"/>
      <c r="T19" s="72"/>
    </row>
    <row r="20" spans="1:20" x14ac:dyDescent="0.35">
      <c r="A20" s="58"/>
      <c r="B20" s="58"/>
      <c r="C20" s="58"/>
      <c r="D20" s="58"/>
      <c r="E20" s="58"/>
      <c r="F20" s="58"/>
      <c r="G20" s="59"/>
      <c r="H20" s="58"/>
      <c r="I20" s="58"/>
      <c r="J20" s="58"/>
      <c r="K20" s="58"/>
      <c r="L20" s="58"/>
      <c r="M20" s="58"/>
      <c r="N20" s="59"/>
      <c r="O20" s="49"/>
      <c r="P20" s="49"/>
      <c r="Q20" s="65"/>
      <c r="R20" s="66"/>
      <c r="S20" s="71"/>
      <c r="T20" s="72"/>
    </row>
    <row r="21" spans="1:20" x14ac:dyDescent="0.35">
      <c r="A21" s="58"/>
      <c r="B21" s="58"/>
      <c r="C21" s="58"/>
      <c r="D21" s="58"/>
      <c r="E21" s="58"/>
      <c r="F21" s="58"/>
      <c r="G21" s="59"/>
      <c r="H21" s="58"/>
      <c r="I21" s="58"/>
      <c r="J21" s="58"/>
      <c r="K21" s="58"/>
      <c r="L21" s="58"/>
      <c r="M21" s="58"/>
      <c r="N21" s="59"/>
      <c r="O21" s="49"/>
      <c r="P21" s="49"/>
      <c r="Q21" s="65"/>
      <c r="R21" s="66"/>
      <c r="S21" s="71"/>
      <c r="T21" s="72"/>
    </row>
    <row r="22" spans="1:20" x14ac:dyDescent="0.35">
      <c r="A22" s="58"/>
      <c r="B22" s="58"/>
      <c r="C22" s="58"/>
      <c r="D22" s="58"/>
      <c r="E22" s="58"/>
      <c r="F22" s="58"/>
      <c r="G22" s="59"/>
      <c r="H22" s="58"/>
      <c r="I22" s="58"/>
      <c r="J22" s="58"/>
      <c r="K22" s="58"/>
      <c r="L22" s="58"/>
      <c r="M22" s="58"/>
      <c r="N22" s="59"/>
      <c r="O22" s="49"/>
      <c r="P22" s="49"/>
      <c r="Q22" s="65"/>
      <c r="R22" s="66"/>
      <c r="S22" s="71"/>
      <c r="T22" s="72"/>
    </row>
    <row r="23" spans="1:20" x14ac:dyDescent="0.35">
      <c r="A23" s="58"/>
      <c r="B23" s="58"/>
      <c r="C23" s="58"/>
      <c r="D23" s="58"/>
      <c r="E23" s="58"/>
      <c r="F23" s="58"/>
      <c r="G23" s="59"/>
      <c r="H23" s="58"/>
      <c r="I23" s="58"/>
      <c r="J23" s="58"/>
      <c r="K23" s="58"/>
      <c r="L23" s="58"/>
      <c r="M23" s="58"/>
      <c r="N23" s="59"/>
      <c r="O23" s="49"/>
      <c r="P23" s="49"/>
      <c r="Q23" s="65"/>
      <c r="R23" s="66"/>
      <c r="S23" s="71"/>
      <c r="T23" s="72"/>
    </row>
    <row r="24" spans="1:20" x14ac:dyDescent="0.35">
      <c r="A24" s="58"/>
      <c r="B24" s="58"/>
      <c r="C24" s="58"/>
      <c r="D24" s="58"/>
      <c r="E24" s="58"/>
      <c r="F24" s="58"/>
      <c r="G24" s="59"/>
      <c r="H24" s="58"/>
      <c r="I24" s="58"/>
      <c r="J24" s="58"/>
      <c r="K24" s="58"/>
      <c r="L24" s="58"/>
      <c r="M24" s="58"/>
      <c r="N24" s="59"/>
      <c r="O24" s="49"/>
      <c r="P24" s="49"/>
      <c r="Q24" s="65"/>
      <c r="R24" s="66"/>
      <c r="S24" s="71"/>
      <c r="T24" s="72"/>
    </row>
    <row r="25" spans="1:20" ht="15" thickBot="1" x14ac:dyDescent="0.4">
      <c r="A25" s="60"/>
      <c r="B25" s="60"/>
      <c r="C25" s="60"/>
      <c r="D25" s="60"/>
      <c r="E25" s="60"/>
      <c r="F25" s="60"/>
      <c r="G25" s="61"/>
      <c r="H25" s="60"/>
      <c r="I25" s="60"/>
      <c r="J25" s="60"/>
      <c r="K25" s="60"/>
      <c r="L25" s="60"/>
      <c r="M25" s="60"/>
      <c r="N25" s="61"/>
      <c r="O25" s="62"/>
      <c r="P25" s="62"/>
      <c r="Q25" s="67"/>
      <c r="R25" s="68"/>
      <c r="S25" s="73"/>
      <c r="T25" s="74"/>
    </row>
    <row r="26" spans="1:20" ht="15" thickTop="1" x14ac:dyDescent="0.35"/>
  </sheetData>
  <mergeCells count="19">
    <mergeCell ref="A15:G25"/>
    <mergeCell ref="Q4:R6"/>
    <mergeCell ref="Q7:R11"/>
    <mergeCell ref="Q12:R14"/>
    <mergeCell ref="S4:T6"/>
    <mergeCell ref="S7:T11"/>
    <mergeCell ref="S12:T14"/>
    <mergeCell ref="A4:G14"/>
    <mergeCell ref="H15:N25"/>
    <mergeCell ref="O15:P25"/>
    <mergeCell ref="Q15:R25"/>
    <mergeCell ref="S15:T25"/>
    <mergeCell ref="H4:N14"/>
    <mergeCell ref="O4:P14"/>
    <mergeCell ref="A1:G3"/>
    <mergeCell ref="H1:N3"/>
    <mergeCell ref="O1:P3"/>
    <mergeCell ref="Q1:R3"/>
    <mergeCell ref="S1:T3"/>
  </mergeCells>
  <hyperlinks>
    <hyperlink ref="Q15:R25" location="Customers" display="Customers" xr:uid="{1B44E69E-895D-44C5-90C4-9847CFC27607}"/>
    <hyperlink ref="Q7:R11" location="Customers_Type" display="Customer Type" xr:uid="{EAD794D3-2CC1-48AC-B1AF-755CC6F47356}"/>
    <hyperlink ref="Q12:R14" location="Heartrate" display="Users Heart Rate" xr:uid="{4857A384-DD33-497F-86A9-7F063C795EE2}"/>
    <hyperlink ref="Q4:R6" location="Health_Status" display="Customers Health Status" xr:uid="{CB9108C3-BDD4-4577-BED7-73513716C49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7249-4E07-47AF-815A-45EBDE67083A}">
  <dimension ref="A1"/>
  <sheetViews>
    <sheetView zoomScale="80" zoomScaleNormal="80" workbookViewId="0"/>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E480-39C6-4532-92E9-0078B6DBA044}">
  <dimension ref="A1:O24"/>
  <sheetViews>
    <sheetView showGridLines="0" zoomScaleNormal="100" workbookViewId="0">
      <selection activeCell="L1" activeCellId="2" sqref="A1:C2 F1:H2 L1:O2"/>
    </sheetView>
  </sheetViews>
  <sheetFormatPr defaultRowHeight="14.5" x14ac:dyDescent="0.35"/>
  <cols>
    <col min="1" max="1" width="7" style="1" customWidth="1"/>
    <col min="2" max="2" width="12.6328125" style="1" bestFit="1" customWidth="1"/>
    <col min="3" max="3" width="10.453125" style="1" bestFit="1" customWidth="1"/>
    <col min="4" max="4" width="2.90625" style="1" customWidth="1"/>
    <col min="5" max="5" width="3.26953125" style="1" customWidth="1"/>
    <col min="6" max="6" width="11.453125" style="1" customWidth="1"/>
    <col min="7" max="7" width="15.81640625" style="1" bestFit="1" customWidth="1"/>
    <col min="8" max="8" width="17.54296875" style="1" bestFit="1" customWidth="1"/>
    <col min="9" max="9" width="5.6328125" style="1" customWidth="1"/>
    <col min="10" max="10" width="1.54296875" style="1" customWidth="1"/>
    <col min="11" max="11" width="8.1796875" style="1" customWidth="1"/>
    <col min="12" max="12" width="13" style="1" customWidth="1"/>
    <col min="13" max="13" width="12.6328125" style="1" bestFit="1" customWidth="1"/>
    <col min="14" max="14" width="10.453125" style="1" bestFit="1" customWidth="1"/>
    <col min="15" max="15" width="15.36328125" style="1" bestFit="1" customWidth="1"/>
    <col min="16" max="16" width="8.7265625" style="1"/>
    <col min="17" max="17" width="12.1796875" style="1" customWidth="1"/>
    <col min="18" max="16384" width="8.7265625" style="1"/>
  </cols>
  <sheetData>
    <row r="1" spans="1:15" ht="25.5" customHeight="1" thickTop="1" x14ac:dyDescent="0.35">
      <c r="A1" s="46" t="s">
        <v>52</v>
      </c>
      <c r="B1" s="47"/>
      <c r="C1" s="81"/>
      <c r="F1" s="46" t="s">
        <v>51</v>
      </c>
      <c r="G1" s="47"/>
      <c r="H1" s="81"/>
      <c r="L1" s="46" t="s">
        <v>53</v>
      </c>
      <c r="M1" s="47"/>
      <c r="N1" s="47"/>
      <c r="O1" s="81"/>
    </row>
    <row r="2" spans="1:15" ht="15" customHeight="1" thickBot="1" x14ac:dyDescent="0.4">
      <c r="A2" s="82"/>
      <c r="B2" s="62"/>
      <c r="C2" s="83"/>
      <c r="F2" s="82"/>
      <c r="G2" s="62"/>
      <c r="H2" s="83"/>
      <c r="L2" s="82"/>
      <c r="M2" s="62"/>
      <c r="N2" s="62"/>
      <c r="O2" s="83"/>
    </row>
    <row r="3" spans="1:15" ht="15.5" thickTop="1" thickBot="1" x14ac:dyDescent="0.4"/>
    <row r="4" spans="1:15" ht="16.5" thickTop="1" thickBot="1" x14ac:dyDescent="0.4">
      <c r="B4" s="19" t="s">
        <v>49</v>
      </c>
      <c r="C4" s="20" t="s">
        <v>45</v>
      </c>
      <c r="G4" s="10" t="s">
        <v>49</v>
      </c>
      <c r="H4" s="10" t="s">
        <v>50</v>
      </c>
      <c r="M4" s="18" t="s">
        <v>49</v>
      </c>
      <c r="N4" s="18" t="s">
        <v>45</v>
      </c>
      <c r="O4" s="18" t="s">
        <v>46</v>
      </c>
    </row>
    <row r="5" spans="1:15" ht="15" thickTop="1" x14ac:dyDescent="0.35">
      <c r="B5" s="32">
        <v>1503960366</v>
      </c>
      <c r="C5" s="33">
        <v>22.649999618530298</v>
      </c>
      <c r="G5" s="29">
        <v>2022484408</v>
      </c>
      <c r="H5" s="29">
        <v>203</v>
      </c>
      <c r="M5" s="22">
        <v>1503960366</v>
      </c>
      <c r="N5" s="25">
        <v>22.649999618530298</v>
      </c>
      <c r="O5" s="20" t="e">
        <v>#N/A</v>
      </c>
    </row>
    <row r="6" spans="1:15" x14ac:dyDescent="0.35">
      <c r="B6" s="32">
        <v>1927972279</v>
      </c>
      <c r="C6" s="33">
        <v>47.540000915527301</v>
      </c>
      <c r="G6" s="30">
        <v>2026352035</v>
      </c>
      <c r="H6" s="30">
        <v>125</v>
      </c>
      <c r="M6" s="23">
        <v>1927972279</v>
      </c>
      <c r="N6" s="26">
        <v>47.540000915527301</v>
      </c>
      <c r="O6" s="38" t="e">
        <v>#N/A</v>
      </c>
    </row>
    <row r="7" spans="1:15" x14ac:dyDescent="0.35">
      <c r="B7" s="32">
        <v>2873212765</v>
      </c>
      <c r="C7" s="33">
        <v>21.690000534057599</v>
      </c>
      <c r="G7" s="30">
        <v>2347167796</v>
      </c>
      <c r="H7" s="30">
        <v>195</v>
      </c>
      <c r="M7" s="23">
        <v>2873212765</v>
      </c>
      <c r="N7" s="26">
        <v>21.690000534057599</v>
      </c>
      <c r="O7" s="38" t="e">
        <v>#N/A</v>
      </c>
    </row>
    <row r="8" spans="1:15" x14ac:dyDescent="0.35">
      <c r="B8" s="32">
        <v>4319703577</v>
      </c>
      <c r="C8" s="33">
        <v>27.450000762939499</v>
      </c>
      <c r="G8" s="30">
        <v>4020332650</v>
      </c>
      <c r="H8" s="30">
        <v>191</v>
      </c>
      <c r="M8" s="23">
        <v>4319703577</v>
      </c>
      <c r="N8" s="26">
        <v>27.450000762939499</v>
      </c>
      <c r="O8" s="38" t="e">
        <v>#N/A</v>
      </c>
    </row>
    <row r="9" spans="1:15" x14ac:dyDescent="0.35">
      <c r="B9" s="32">
        <v>4558609924</v>
      </c>
      <c r="C9" s="33">
        <v>27.459999084472699</v>
      </c>
      <c r="F9" s="17"/>
      <c r="G9" s="30">
        <v>4388161847</v>
      </c>
      <c r="H9" s="30">
        <v>180</v>
      </c>
      <c r="M9" s="23">
        <v>4558609924</v>
      </c>
      <c r="N9" s="26">
        <v>27.459999084472699</v>
      </c>
      <c r="O9" s="38">
        <v>199</v>
      </c>
    </row>
    <row r="10" spans="1:15" x14ac:dyDescent="0.35">
      <c r="B10" s="32">
        <v>5577150313</v>
      </c>
      <c r="C10" s="33">
        <v>28</v>
      </c>
      <c r="F10" s="17"/>
      <c r="G10" s="30">
        <v>4558609924</v>
      </c>
      <c r="H10" s="30">
        <v>199</v>
      </c>
      <c r="M10" s="23">
        <v>5577150313</v>
      </c>
      <c r="N10" s="26">
        <v>28</v>
      </c>
      <c r="O10" s="38">
        <v>174</v>
      </c>
    </row>
    <row r="11" spans="1:15" x14ac:dyDescent="0.35">
      <c r="B11" s="32">
        <v>6962181067</v>
      </c>
      <c r="C11" s="33">
        <v>24.389999389648398</v>
      </c>
      <c r="F11" s="17"/>
      <c r="G11" s="30">
        <v>5553957443</v>
      </c>
      <c r="H11" s="30">
        <v>165</v>
      </c>
      <c r="M11" s="23">
        <v>6962181067</v>
      </c>
      <c r="N11" s="26">
        <v>24.389999389648398</v>
      </c>
      <c r="O11" s="38">
        <v>184</v>
      </c>
    </row>
    <row r="12" spans="1:15" ht="15" thickBot="1" x14ac:dyDescent="0.4">
      <c r="B12" s="32">
        <v>8877689391</v>
      </c>
      <c r="C12" s="33">
        <v>25.680000305175799</v>
      </c>
      <c r="F12" s="17"/>
      <c r="G12" s="30">
        <v>5577150313</v>
      </c>
      <c r="H12" s="30">
        <v>174</v>
      </c>
      <c r="M12" s="24">
        <v>8877689391</v>
      </c>
      <c r="N12" s="27">
        <v>25.680000305175799</v>
      </c>
      <c r="O12" s="39">
        <v>180</v>
      </c>
    </row>
    <row r="13" spans="1:15" ht="15.5" thickTop="1" thickBot="1" x14ac:dyDescent="0.4">
      <c r="B13" s="34" t="s">
        <v>41</v>
      </c>
      <c r="C13" s="35">
        <v>47.540000915527301</v>
      </c>
      <c r="F13" s="17"/>
      <c r="G13" s="30">
        <v>6117666160</v>
      </c>
      <c r="H13" s="30">
        <v>189</v>
      </c>
      <c r="M13" s="21" t="s">
        <v>41</v>
      </c>
      <c r="N13" s="28">
        <v>47.540000915527301</v>
      </c>
      <c r="O13" s="37" t="e">
        <v>#N/A</v>
      </c>
    </row>
    <row r="14" spans="1:15" ht="15" thickTop="1" x14ac:dyDescent="0.35">
      <c r="F14" s="17"/>
      <c r="G14" s="30">
        <v>6775888955</v>
      </c>
      <c r="H14" s="30">
        <v>177</v>
      </c>
    </row>
    <row r="15" spans="1:15" x14ac:dyDescent="0.35">
      <c r="F15" s="17"/>
      <c r="G15" s="30">
        <v>6962181067</v>
      </c>
      <c r="H15" s="30">
        <v>184</v>
      </c>
    </row>
    <row r="16" spans="1:15" x14ac:dyDescent="0.35">
      <c r="F16" s="17"/>
      <c r="G16" s="30">
        <v>7007744171</v>
      </c>
      <c r="H16" s="30">
        <v>166</v>
      </c>
    </row>
    <row r="17" spans="6:8" x14ac:dyDescent="0.35">
      <c r="F17" s="17"/>
      <c r="G17" s="30">
        <v>8792009665</v>
      </c>
      <c r="H17" s="30">
        <v>158</v>
      </c>
    </row>
    <row r="18" spans="6:8" ht="15" thickBot="1" x14ac:dyDescent="0.4">
      <c r="F18" s="17"/>
      <c r="G18" s="31">
        <v>8877689391</v>
      </c>
      <c r="H18" s="36">
        <v>180</v>
      </c>
    </row>
    <row r="19" spans="6:8" ht="16.5" thickTop="1" thickBot="1" x14ac:dyDescent="0.4">
      <c r="F19" s="17"/>
      <c r="G19" s="10" t="s">
        <v>41</v>
      </c>
      <c r="H19" s="10">
        <v>203</v>
      </c>
    </row>
    <row r="20" spans="6:8" ht="15" thickTop="1" x14ac:dyDescent="0.35">
      <c r="F20" s="17"/>
    </row>
    <row r="21" spans="6:8" x14ac:dyDescent="0.35">
      <c r="F21" s="17"/>
    </row>
    <row r="22" spans="6:8" x14ac:dyDescent="0.35">
      <c r="F22" s="17"/>
    </row>
    <row r="23" spans="6:8" x14ac:dyDescent="0.35">
      <c r="F23" s="17"/>
    </row>
    <row r="24" spans="6:8" x14ac:dyDescent="0.35">
      <c r="F24" s="17"/>
    </row>
  </sheetData>
  <mergeCells count="3">
    <mergeCell ref="A1:C2"/>
    <mergeCell ref="F1:H2"/>
    <mergeCell ref="L1:O2"/>
  </mergeCells>
  <conditionalFormatting pivot="1" sqref="N5:N12">
    <cfRule type="dataBar" priority="7">
      <dataBar>
        <cfvo type="min"/>
        <cfvo type="max"/>
        <color rgb="FF638EC6"/>
      </dataBar>
      <extLst>
        <ext xmlns:x14="http://schemas.microsoft.com/office/spreadsheetml/2009/9/main" uri="{B025F937-C7B1-47D3-B67F-A62EFF666E3E}">
          <x14:id>{EE93E9B0-DD98-4CD5-ADCB-07E2512ED6DF}</x14:id>
        </ext>
      </extLst>
    </cfRule>
  </conditionalFormatting>
  <conditionalFormatting pivot="1" sqref="O5:O12">
    <cfRule type="dataBar" priority="6">
      <dataBar>
        <cfvo type="min"/>
        <cfvo type="max"/>
        <color rgb="FF638EC6"/>
      </dataBar>
      <extLst>
        <ext xmlns:x14="http://schemas.microsoft.com/office/spreadsheetml/2009/9/main" uri="{B025F937-C7B1-47D3-B67F-A62EFF666E3E}">
          <x14:id>{302A816C-F680-4A14-B0D8-9FC1D62FDA92}</x14:id>
        </ext>
      </extLst>
    </cfRule>
  </conditionalFormatting>
  <conditionalFormatting pivot="1" sqref="H5:H18">
    <cfRule type="dataBar" priority="5">
      <dataBar>
        <cfvo type="min"/>
        <cfvo type="max"/>
        <color rgb="FF638EC6"/>
      </dataBar>
      <extLst>
        <ext xmlns:x14="http://schemas.microsoft.com/office/spreadsheetml/2009/9/main" uri="{B025F937-C7B1-47D3-B67F-A62EFF666E3E}">
          <x14:id>{959496C2-5A81-4F45-92DE-D270DE9F3A50}</x14:id>
        </ext>
      </extLst>
    </cfRule>
  </conditionalFormatting>
  <conditionalFormatting pivot="1" sqref="C5:C12">
    <cfRule type="dataBar" priority="4">
      <dataBar>
        <cfvo type="min"/>
        <cfvo type="max"/>
        <color rgb="FF638EC6"/>
      </dataBar>
      <extLst>
        <ext xmlns:x14="http://schemas.microsoft.com/office/spreadsheetml/2009/9/main" uri="{B025F937-C7B1-47D3-B67F-A62EFF666E3E}">
          <x14:id>{C913CA97-80A0-4BF9-A7E0-BB73586529CF}</x14:id>
        </ext>
      </extLst>
    </cfRule>
  </conditionalFormatting>
  <conditionalFormatting sqref="B5:B12">
    <cfRule type="containsText" dxfId="118" priority="3" operator="containsText" text="4558609924">
      <formula>NOT(ISERROR(SEARCH("4558609924",B5)))</formula>
    </cfRule>
  </conditionalFormatting>
  <conditionalFormatting sqref="G5:G18">
    <cfRule type="containsText" dxfId="117" priority="2" operator="containsText" text="4558609924">
      <formula>NOT(ISERROR(SEARCH("4558609924",G5)))</formula>
    </cfRule>
  </conditionalFormatting>
  <conditionalFormatting sqref="M5:M12">
    <cfRule type="containsText" dxfId="116" priority="1" operator="containsText" text="4558609924">
      <formula>NOT(ISERROR(SEARCH("4558609924",M5)))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E93E9B0-DD98-4CD5-ADCB-07E2512ED6DF}">
            <x14:dataBar minLength="0" maxLength="100" gradient="0">
              <x14:cfvo type="autoMin"/>
              <x14:cfvo type="autoMax"/>
              <x14:negativeFillColor rgb="FFFF0000"/>
              <x14:axisColor rgb="FF000000"/>
            </x14:dataBar>
          </x14:cfRule>
          <xm:sqref>N5:N12</xm:sqref>
        </x14:conditionalFormatting>
        <x14:conditionalFormatting xmlns:xm="http://schemas.microsoft.com/office/excel/2006/main" pivot="1">
          <x14:cfRule type="dataBar" id="{302A816C-F680-4A14-B0D8-9FC1D62FDA92}">
            <x14:dataBar minLength="0" maxLength="100" gradient="0">
              <x14:cfvo type="autoMin"/>
              <x14:cfvo type="autoMax"/>
              <x14:negativeFillColor rgb="FFFF0000"/>
              <x14:axisColor rgb="FF000000"/>
            </x14:dataBar>
          </x14:cfRule>
          <xm:sqref>O5:O12</xm:sqref>
        </x14:conditionalFormatting>
        <x14:conditionalFormatting xmlns:xm="http://schemas.microsoft.com/office/excel/2006/main" pivot="1">
          <x14:cfRule type="dataBar" id="{959496C2-5A81-4F45-92DE-D270DE9F3A50}">
            <x14:dataBar minLength="0" maxLength="100" gradient="0">
              <x14:cfvo type="autoMin"/>
              <x14:cfvo type="autoMax"/>
              <x14:negativeFillColor rgb="FFFF0000"/>
              <x14:axisColor rgb="FF000000"/>
            </x14:dataBar>
          </x14:cfRule>
          <xm:sqref>H5:H18</xm:sqref>
        </x14:conditionalFormatting>
        <x14:conditionalFormatting xmlns:xm="http://schemas.microsoft.com/office/excel/2006/main" pivot="1">
          <x14:cfRule type="dataBar" id="{C913CA97-80A0-4BF9-A7E0-BB73586529CF}">
            <x14:dataBar minLength="0" maxLength="100" gradient="0">
              <x14:cfvo type="autoMin"/>
              <x14:cfvo type="autoMax"/>
              <x14:negativeFillColor rgb="FFFF0000"/>
              <x14:axisColor rgb="FF000000"/>
            </x14:dataBar>
          </x14:cfRule>
          <xm:sqref>C5:C12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D11F-3CC6-4A1F-A8B5-33FB447E36D1}">
  <dimension ref="A1:J69"/>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4.1796875" style="1" customWidth="1"/>
    <col min="2" max="2" width="26.36328125" style="1" customWidth="1"/>
    <col min="3" max="3" width="17.54296875" style="1" customWidth="1"/>
    <col min="4" max="4" width="21.1796875" style="1" customWidth="1"/>
    <col min="5" max="5" width="10.6328125" style="1" customWidth="1"/>
    <col min="6" max="6" width="17.54296875" style="1" customWidth="1"/>
    <col min="7" max="7" width="22.1796875" style="1" customWidth="1"/>
    <col min="8" max="8" width="17.26953125" style="1" customWidth="1"/>
    <col min="9" max="9" width="17.81640625" style="1" customWidth="1"/>
    <col min="10" max="10" width="26.453125" style="1" customWidth="1"/>
    <col min="11" max="16384" width="8.7265625" style="1"/>
  </cols>
  <sheetData>
    <row r="1" spans="1:10" ht="29" customHeight="1" thickTop="1" thickBot="1" x14ac:dyDescent="0.4">
      <c r="A1" s="10" t="s">
        <v>43</v>
      </c>
      <c r="B1" s="10" t="s">
        <v>0</v>
      </c>
      <c r="C1" s="10" t="s">
        <v>1</v>
      </c>
      <c r="D1" s="10" t="s">
        <v>2</v>
      </c>
      <c r="E1" s="10" t="s">
        <v>3</v>
      </c>
      <c r="F1" s="10" t="s">
        <v>4</v>
      </c>
      <c r="G1" s="10" t="s">
        <v>5</v>
      </c>
      <c r="H1" s="10" t="s">
        <v>6</v>
      </c>
      <c r="I1" s="10" t="s">
        <v>42</v>
      </c>
      <c r="J1" s="10" t="s">
        <v>47</v>
      </c>
    </row>
    <row r="2" spans="1:10" ht="15.5" thickTop="1" thickBot="1" x14ac:dyDescent="0.4">
      <c r="A2" s="2">
        <v>1503960366</v>
      </c>
      <c r="B2" s="3">
        <v>42405.999988425923</v>
      </c>
      <c r="C2" s="3">
        <v>52.599998474121101</v>
      </c>
      <c r="D2" s="3">
        <v>115.963146545323</v>
      </c>
      <c r="E2" s="3">
        <v>22</v>
      </c>
      <c r="F2" s="3">
        <v>22.649999618530298</v>
      </c>
      <c r="G2" s="3" t="b">
        <v>1</v>
      </c>
      <c r="H2" s="3">
        <v>1462233599000</v>
      </c>
      <c r="I2" s="3" t="e">
        <f>VLOOKUP(A2,'Heart Rate'!$A$1:$C$15,2,0)</f>
        <v>#N/A</v>
      </c>
      <c r="J2" s="12" t="str">
        <f>IF(AND(F2&gt;18.5,F2&lt;25),"Healthy Range",IF(F2&lt;30,"Over Weight","Obesity"))</f>
        <v>Healthy Range</v>
      </c>
    </row>
    <row r="3" spans="1:10" ht="15" thickTop="1" x14ac:dyDescent="0.35">
      <c r="A3" s="4">
        <v>1503960366</v>
      </c>
      <c r="B3" s="5">
        <v>42434.999988425923</v>
      </c>
      <c r="C3" s="5">
        <v>52.599998474121101</v>
      </c>
      <c r="D3" s="5">
        <v>115.963146545323</v>
      </c>
      <c r="E3" s="5">
        <v>0</v>
      </c>
      <c r="F3" s="5">
        <v>22.649999618530298</v>
      </c>
      <c r="G3" s="5" t="b">
        <v>1</v>
      </c>
      <c r="H3" s="5">
        <v>1462319999000</v>
      </c>
      <c r="I3" s="3" t="e">
        <f>VLOOKUP(A3,'Heart Rate'!$A$1:$C$15,2,0)</f>
        <v>#N/A</v>
      </c>
      <c r="J3" s="6" t="str">
        <f t="shared" ref="J3:J66" si="0">IF(AND(F3&gt;18.5,F3&lt;25),"Healthy Range",IF(F3&lt;30,"Over Weight","Obesity"))</f>
        <v>Healthy Range</v>
      </c>
    </row>
    <row r="4" spans="1:10" thickTop="1" x14ac:dyDescent="0.35">
      <c r="A4" s="4">
        <v>1927972279</v>
      </c>
      <c r="B4" s="5" t="s">
        <v>7</v>
      </c>
      <c r="C4" s="5">
        <v>133.5</v>
      </c>
      <c r="D4" s="5">
        <v>294.31712001697503</v>
      </c>
      <c r="E4" s="5">
        <v>0</v>
      </c>
      <c r="F4" s="5">
        <v>47.540000915527301</v>
      </c>
      <c r="G4" s="5" t="b">
        <v>0</v>
      </c>
      <c r="H4" s="5">
        <v>1460509732000</v>
      </c>
      <c r="I4" s="5" t="e">
        <f>VLOOKUP(A4,'Heart Rate'!$A$1:$C$15,2,0)</f>
        <v>#N/A</v>
      </c>
      <c r="J4" s="6" t="str">
        <f t="shared" si="0"/>
        <v>Obesity</v>
      </c>
    </row>
    <row r="5" spans="1:10" thickTop="1" x14ac:dyDescent="0.35">
      <c r="A5" s="4">
        <v>2873212765</v>
      </c>
      <c r="B5" s="5" t="s">
        <v>8</v>
      </c>
      <c r="C5" s="5">
        <v>56.700000762939503</v>
      </c>
      <c r="D5" s="5">
        <v>125.00210434088901</v>
      </c>
      <c r="E5" s="5">
        <v>0</v>
      </c>
      <c r="F5" s="5">
        <v>21.450000762939499</v>
      </c>
      <c r="G5" s="5" t="b">
        <v>1</v>
      </c>
      <c r="H5" s="5">
        <v>1461283199000</v>
      </c>
      <c r="I5" s="5" t="e">
        <f>VLOOKUP(A5,'Heart Rate'!$A$1:$C$15,2,0)</f>
        <v>#N/A</v>
      </c>
      <c r="J5" s="6" t="str">
        <f t="shared" si="0"/>
        <v>Healthy Range</v>
      </c>
    </row>
    <row r="6" spans="1:10" thickTop="1" x14ac:dyDescent="0.35">
      <c r="A6" s="4">
        <v>2873212765</v>
      </c>
      <c r="B6" s="5">
        <v>42709.999988425923</v>
      </c>
      <c r="C6" s="5">
        <v>57.299999237060497</v>
      </c>
      <c r="D6" s="5">
        <v>126.324874550011</v>
      </c>
      <c r="E6" s="5">
        <v>0</v>
      </c>
      <c r="F6" s="5">
        <v>21.690000534057599</v>
      </c>
      <c r="G6" s="5" t="b">
        <v>1</v>
      </c>
      <c r="H6" s="5">
        <v>1463097599000</v>
      </c>
      <c r="I6" s="5" t="e">
        <f>VLOOKUP(A6,'Heart Rate'!$A$1:$C$15,2,0)</f>
        <v>#N/A</v>
      </c>
      <c r="J6" s="6" t="str">
        <f t="shared" si="0"/>
        <v>Healthy Range</v>
      </c>
    </row>
    <row r="7" spans="1:10" thickTop="1" x14ac:dyDescent="0.35">
      <c r="A7" s="4">
        <v>4319703577</v>
      </c>
      <c r="B7" s="5" t="s">
        <v>9</v>
      </c>
      <c r="C7" s="5">
        <v>72.400001525878906</v>
      </c>
      <c r="D7" s="5">
        <v>159.614681185927</v>
      </c>
      <c r="E7" s="5">
        <v>25</v>
      </c>
      <c r="F7" s="5">
        <v>27.450000762939499</v>
      </c>
      <c r="G7" s="5" t="b">
        <v>1</v>
      </c>
      <c r="H7" s="5">
        <v>1460937599000</v>
      </c>
      <c r="I7" s="5" t="e">
        <f>VLOOKUP(A7,'Heart Rate'!$A$1:$C$15,2,0)</f>
        <v>#N/A</v>
      </c>
      <c r="J7" s="6" t="str">
        <f t="shared" si="0"/>
        <v>Over Weight</v>
      </c>
    </row>
    <row r="8" spans="1:10" thickTop="1" x14ac:dyDescent="0.35">
      <c r="A8" s="4">
        <v>4319703577</v>
      </c>
      <c r="B8" s="5">
        <v>42465.999988425923</v>
      </c>
      <c r="C8" s="5">
        <v>72.300003051757798</v>
      </c>
      <c r="D8" s="5">
        <v>159.39422228772901</v>
      </c>
      <c r="E8" s="5">
        <v>0</v>
      </c>
      <c r="F8" s="5">
        <v>27.379999160766602</v>
      </c>
      <c r="G8" s="5" t="b">
        <v>1</v>
      </c>
      <c r="H8" s="5">
        <v>1462406399000</v>
      </c>
      <c r="I8" s="5" t="e">
        <f>VLOOKUP(A8,'Heart Rate'!$A$1:$C$15,2,0)</f>
        <v>#N/A</v>
      </c>
      <c r="J8" s="6" t="str">
        <f t="shared" si="0"/>
        <v>Over Weight</v>
      </c>
    </row>
    <row r="9" spans="1:10" thickTop="1" x14ac:dyDescent="0.35">
      <c r="A9" s="4">
        <v>4558609924</v>
      </c>
      <c r="B9" s="5" t="s">
        <v>10</v>
      </c>
      <c r="C9" s="5">
        <v>69.699996948242202</v>
      </c>
      <c r="D9" s="5">
        <v>153.662190014971</v>
      </c>
      <c r="E9" s="5">
        <v>0</v>
      </c>
      <c r="F9" s="5">
        <v>27.25</v>
      </c>
      <c r="G9" s="5" t="b">
        <v>1</v>
      </c>
      <c r="H9" s="5">
        <v>1461023999000</v>
      </c>
      <c r="I9" s="5">
        <f>VLOOKUP(A9,'Heart Rate'!$A$1:$C$15,2,0)</f>
        <v>199</v>
      </c>
      <c r="J9" s="6" t="str">
        <f t="shared" si="0"/>
        <v>Over Weight</v>
      </c>
    </row>
    <row r="10" spans="1:10" thickTop="1" x14ac:dyDescent="0.35">
      <c r="A10" s="4">
        <v>4558609924</v>
      </c>
      <c r="B10" s="5" t="s">
        <v>11</v>
      </c>
      <c r="C10" s="5">
        <v>70.300003051757798</v>
      </c>
      <c r="D10" s="5">
        <v>154.98497704402899</v>
      </c>
      <c r="E10" s="5">
        <v>0</v>
      </c>
      <c r="F10" s="5">
        <v>27.459999084472699</v>
      </c>
      <c r="G10" s="5" t="b">
        <v>1</v>
      </c>
      <c r="H10" s="5">
        <v>1461628799000</v>
      </c>
      <c r="I10" s="5">
        <f>VLOOKUP(A10,'Heart Rate'!$A$1:$C$15,2,0)</f>
        <v>199</v>
      </c>
      <c r="J10" s="6" t="str">
        <f t="shared" si="0"/>
        <v>Over Weight</v>
      </c>
    </row>
    <row r="11" spans="1:10" thickTop="1" x14ac:dyDescent="0.35">
      <c r="A11" s="4">
        <v>4558609924</v>
      </c>
      <c r="B11" s="5">
        <v>42374.999988425923</v>
      </c>
      <c r="C11" s="5">
        <v>69.900001525878906</v>
      </c>
      <c r="D11" s="5">
        <v>154.10312463130199</v>
      </c>
      <c r="E11" s="5">
        <v>0</v>
      </c>
      <c r="F11" s="5">
        <v>27.319999694824201</v>
      </c>
      <c r="G11" s="5" t="b">
        <v>1</v>
      </c>
      <c r="H11" s="5">
        <v>1462147199000</v>
      </c>
      <c r="I11" s="5">
        <f>VLOOKUP(A11,'Heart Rate'!$A$1:$C$15,2,0)</f>
        <v>199</v>
      </c>
      <c r="J11" s="6" t="str">
        <f t="shared" si="0"/>
        <v>Over Weight</v>
      </c>
    </row>
    <row r="12" spans="1:10" thickTop="1" x14ac:dyDescent="0.35">
      <c r="A12" s="4">
        <v>4558609924</v>
      </c>
      <c r="B12" s="5">
        <v>42405.999988425923</v>
      </c>
      <c r="C12" s="5">
        <v>69.199996948242202</v>
      </c>
      <c r="D12" s="5">
        <v>152.55987870404601</v>
      </c>
      <c r="E12" s="5">
        <v>0</v>
      </c>
      <c r="F12" s="5">
        <v>27.040000915527301</v>
      </c>
      <c r="G12" s="5" t="b">
        <v>1</v>
      </c>
      <c r="H12" s="5">
        <v>1462233599000</v>
      </c>
      <c r="I12" s="5">
        <f>VLOOKUP(A12,'Heart Rate'!$A$1:$C$15,2,0)</f>
        <v>199</v>
      </c>
      <c r="J12" s="6" t="str">
        <f t="shared" si="0"/>
        <v>Over Weight</v>
      </c>
    </row>
    <row r="13" spans="1:10" thickTop="1" x14ac:dyDescent="0.35">
      <c r="A13" s="4">
        <v>4558609924</v>
      </c>
      <c r="B13" s="5">
        <v>42618.999988425923</v>
      </c>
      <c r="C13" s="5">
        <v>69.099998474121094</v>
      </c>
      <c r="D13" s="5">
        <v>152.339419805848</v>
      </c>
      <c r="E13" s="5">
        <v>0</v>
      </c>
      <c r="F13" s="5">
        <v>27</v>
      </c>
      <c r="G13" s="5" t="b">
        <v>1</v>
      </c>
      <c r="H13" s="5">
        <v>1462838399000</v>
      </c>
      <c r="I13" s="5">
        <f>VLOOKUP(A13,'Heart Rate'!$A$1:$C$15,2,0)</f>
        <v>199</v>
      </c>
      <c r="J13" s="6" t="str">
        <f t="shared" si="0"/>
        <v>Over Weight</v>
      </c>
    </row>
    <row r="14" spans="1:10" thickTop="1" x14ac:dyDescent="0.35">
      <c r="A14" s="4">
        <v>5577150313</v>
      </c>
      <c r="B14" s="5" t="s">
        <v>12</v>
      </c>
      <c r="C14" s="5">
        <v>90.699996948242202</v>
      </c>
      <c r="D14" s="5">
        <v>199.959265073821</v>
      </c>
      <c r="E14" s="5">
        <v>0</v>
      </c>
      <c r="F14" s="5">
        <v>28</v>
      </c>
      <c r="G14" s="5" t="b">
        <v>0</v>
      </c>
      <c r="H14" s="5">
        <v>1460884675000</v>
      </c>
      <c r="I14" s="5">
        <f>VLOOKUP(A14,'Heart Rate'!$A$1:$C$15,2,0)</f>
        <v>174</v>
      </c>
      <c r="J14" s="6" t="str">
        <f t="shared" si="0"/>
        <v>Over Weight</v>
      </c>
    </row>
    <row r="15" spans="1:10" thickTop="1" x14ac:dyDescent="0.35">
      <c r="A15" s="4">
        <v>6962181067</v>
      </c>
      <c r="B15" s="5">
        <v>42708.999988425923</v>
      </c>
      <c r="C15" s="5">
        <v>62.5</v>
      </c>
      <c r="D15" s="5">
        <v>137.78891386562501</v>
      </c>
      <c r="E15" s="5">
        <v>0</v>
      </c>
      <c r="F15" s="5">
        <v>24.389999389648398</v>
      </c>
      <c r="G15" s="5" t="b">
        <v>1</v>
      </c>
      <c r="H15" s="5">
        <v>1460505599000</v>
      </c>
      <c r="I15" s="5">
        <f>VLOOKUP(A15,'Heart Rate'!$A$1:$C$15,2,0)</f>
        <v>184</v>
      </c>
      <c r="J15" s="6" t="str">
        <f t="shared" si="0"/>
        <v>Healthy Range</v>
      </c>
    </row>
    <row r="16" spans="1:10" thickTop="1" x14ac:dyDescent="0.35">
      <c r="A16" s="4">
        <v>6962181067</v>
      </c>
      <c r="B16" s="5" t="s">
        <v>13</v>
      </c>
      <c r="C16" s="5">
        <v>62.099998474121101</v>
      </c>
      <c r="D16" s="5">
        <v>136.90706145289801</v>
      </c>
      <c r="E16" s="5">
        <v>0</v>
      </c>
      <c r="F16" s="5">
        <v>24.2399997711182</v>
      </c>
      <c r="G16" s="5" t="b">
        <v>1</v>
      </c>
      <c r="H16" s="5">
        <v>1460591999000</v>
      </c>
      <c r="I16" s="5">
        <f>VLOOKUP(A16,'Heart Rate'!$A$1:$C$15,2,0)</f>
        <v>184</v>
      </c>
      <c r="J16" s="6" t="str">
        <f t="shared" si="0"/>
        <v>Healthy Range</v>
      </c>
    </row>
    <row r="17" spans="1:10" thickTop="1" x14ac:dyDescent="0.35">
      <c r="A17" s="4">
        <v>6962181067</v>
      </c>
      <c r="B17" s="5" t="s">
        <v>14</v>
      </c>
      <c r="C17" s="5">
        <v>61.700000762939503</v>
      </c>
      <c r="D17" s="5">
        <v>136.025217450139</v>
      </c>
      <c r="E17" s="5">
        <v>0</v>
      </c>
      <c r="F17" s="5">
        <v>24.100000381469702</v>
      </c>
      <c r="G17" s="5" t="b">
        <v>1</v>
      </c>
      <c r="H17" s="5">
        <v>1460678399000</v>
      </c>
      <c r="I17" s="5">
        <f>VLOOKUP(A17,'Heart Rate'!$A$1:$C$15,2,0)</f>
        <v>184</v>
      </c>
      <c r="J17" s="6" t="str">
        <f t="shared" si="0"/>
        <v>Healthy Range</v>
      </c>
    </row>
    <row r="18" spans="1:10" thickTop="1" x14ac:dyDescent="0.35">
      <c r="A18" s="4">
        <v>6962181067</v>
      </c>
      <c r="B18" s="5" t="s">
        <v>15</v>
      </c>
      <c r="C18" s="5">
        <v>61.5</v>
      </c>
      <c r="D18" s="5">
        <v>135.584291243775</v>
      </c>
      <c r="E18" s="5">
        <v>0</v>
      </c>
      <c r="F18" s="5">
        <v>24</v>
      </c>
      <c r="G18" s="5" t="b">
        <v>1</v>
      </c>
      <c r="H18" s="5">
        <v>1460764799000</v>
      </c>
      <c r="I18" s="5">
        <f>VLOOKUP(A18,'Heart Rate'!$A$1:$C$15,2,0)</f>
        <v>184</v>
      </c>
      <c r="J18" s="6" t="str">
        <f t="shared" si="0"/>
        <v>Healthy Range</v>
      </c>
    </row>
    <row r="19" spans="1:10" thickTop="1" x14ac:dyDescent="0.35">
      <c r="A19" s="4">
        <v>6962181067</v>
      </c>
      <c r="B19" s="5" t="s">
        <v>16</v>
      </c>
      <c r="C19" s="5">
        <v>62</v>
      </c>
      <c r="D19" s="5">
        <v>136.68660255469999</v>
      </c>
      <c r="E19" s="5">
        <v>0</v>
      </c>
      <c r="F19" s="5">
        <v>24.209999084472699</v>
      </c>
      <c r="G19" s="5" t="b">
        <v>1</v>
      </c>
      <c r="H19" s="5">
        <v>1460851199000</v>
      </c>
      <c r="I19" s="5">
        <f>VLOOKUP(A19,'Heart Rate'!$A$1:$C$15,2,0)</f>
        <v>184</v>
      </c>
      <c r="J19" s="6" t="str">
        <f t="shared" si="0"/>
        <v>Healthy Range</v>
      </c>
    </row>
    <row r="20" spans="1:10" thickTop="1" x14ac:dyDescent="0.35">
      <c r="A20" s="4">
        <v>6962181067</v>
      </c>
      <c r="B20" s="5" t="s">
        <v>9</v>
      </c>
      <c r="C20" s="5">
        <v>61.400001525878899</v>
      </c>
      <c r="D20" s="5">
        <v>135.36383234557701</v>
      </c>
      <c r="E20" s="5">
        <v>0</v>
      </c>
      <c r="F20" s="5">
        <v>23.959999084472699</v>
      </c>
      <c r="G20" s="5" t="b">
        <v>1</v>
      </c>
      <c r="H20" s="5">
        <v>1460937599000</v>
      </c>
      <c r="I20" s="5">
        <f>VLOOKUP(A20,'Heart Rate'!$A$1:$C$15,2,0)</f>
        <v>184</v>
      </c>
      <c r="J20" s="6" t="str">
        <f t="shared" si="0"/>
        <v>Healthy Range</v>
      </c>
    </row>
    <row r="21" spans="1:10" thickTop="1" x14ac:dyDescent="0.35">
      <c r="A21" s="4">
        <v>6962181067</v>
      </c>
      <c r="B21" s="5" t="s">
        <v>10</v>
      </c>
      <c r="C21" s="5">
        <v>61.200000762939503</v>
      </c>
      <c r="D21" s="5">
        <v>134.92290613921401</v>
      </c>
      <c r="E21" s="5">
        <v>0</v>
      </c>
      <c r="F21" s="5">
        <v>23.889999389648398</v>
      </c>
      <c r="G21" s="5" t="b">
        <v>1</v>
      </c>
      <c r="H21" s="5">
        <v>1461023999000</v>
      </c>
      <c r="I21" s="5">
        <f>VLOOKUP(A21,'Heart Rate'!$A$1:$C$15,2,0)</f>
        <v>184</v>
      </c>
      <c r="J21" s="6" t="str">
        <f t="shared" si="0"/>
        <v>Healthy Range</v>
      </c>
    </row>
    <row r="22" spans="1:10" thickTop="1" x14ac:dyDescent="0.35">
      <c r="A22" s="4">
        <v>6962181067</v>
      </c>
      <c r="B22" s="5" t="s">
        <v>17</v>
      </c>
      <c r="C22" s="5">
        <v>61.400001525878899</v>
      </c>
      <c r="D22" s="5">
        <v>135.36383234557701</v>
      </c>
      <c r="E22" s="5">
        <v>0</v>
      </c>
      <c r="F22" s="5">
        <v>23.959999084472699</v>
      </c>
      <c r="G22" s="5" t="b">
        <v>1</v>
      </c>
      <c r="H22" s="5">
        <v>1461110399000</v>
      </c>
      <c r="I22" s="5">
        <f>VLOOKUP(A22,'Heart Rate'!$A$1:$C$15,2,0)</f>
        <v>184</v>
      </c>
      <c r="J22" s="6" t="str">
        <f t="shared" si="0"/>
        <v>Healthy Range</v>
      </c>
    </row>
    <row r="23" spans="1:10" thickTop="1" x14ac:dyDescent="0.35">
      <c r="A23" s="4">
        <v>6962181067</v>
      </c>
      <c r="B23" s="5" t="s">
        <v>18</v>
      </c>
      <c r="C23" s="5">
        <v>61.700000762939503</v>
      </c>
      <c r="D23" s="5">
        <v>136.025217450139</v>
      </c>
      <c r="E23" s="5">
        <v>0</v>
      </c>
      <c r="F23" s="5">
        <v>24.100000381469702</v>
      </c>
      <c r="G23" s="5" t="b">
        <v>1</v>
      </c>
      <c r="H23" s="5">
        <v>1461196799000</v>
      </c>
      <c r="I23" s="5">
        <f>VLOOKUP(A23,'Heart Rate'!$A$1:$C$15,2,0)</f>
        <v>184</v>
      </c>
      <c r="J23" s="6" t="str">
        <f t="shared" si="0"/>
        <v>Healthy Range</v>
      </c>
    </row>
    <row r="24" spans="1:10" thickTop="1" x14ac:dyDescent="0.35">
      <c r="A24" s="4">
        <v>6962181067</v>
      </c>
      <c r="B24" s="5" t="s">
        <v>8</v>
      </c>
      <c r="C24" s="5">
        <v>61.400001525878899</v>
      </c>
      <c r="D24" s="5">
        <v>135.36383234557701</v>
      </c>
      <c r="E24" s="5">
        <v>0</v>
      </c>
      <c r="F24" s="5">
        <v>23.959999084472699</v>
      </c>
      <c r="G24" s="5" t="b">
        <v>1</v>
      </c>
      <c r="H24" s="5">
        <v>1461283199000</v>
      </c>
      <c r="I24" s="5">
        <f>VLOOKUP(A24,'Heart Rate'!$A$1:$C$15,2,0)</f>
        <v>184</v>
      </c>
      <c r="J24" s="6" t="str">
        <f t="shared" si="0"/>
        <v>Healthy Range</v>
      </c>
    </row>
    <row r="25" spans="1:10" thickTop="1" x14ac:dyDescent="0.35">
      <c r="A25" s="4">
        <v>6962181067</v>
      </c>
      <c r="B25" s="5" t="s">
        <v>19</v>
      </c>
      <c r="C25" s="5">
        <v>61.400001525878899</v>
      </c>
      <c r="D25" s="5">
        <v>135.36383234557701</v>
      </c>
      <c r="E25" s="5">
        <v>0</v>
      </c>
      <c r="F25" s="5">
        <v>23.959999084472699</v>
      </c>
      <c r="G25" s="5" t="b">
        <v>1</v>
      </c>
      <c r="H25" s="5">
        <v>1461369599000</v>
      </c>
      <c r="I25" s="5">
        <f>VLOOKUP(A25,'Heart Rate'!$A$1:$C$15,2,0)</f>
        <v>184</v>
      </c>
      <c r="J25" s="6" t="str">
        <f t="shared" si="0"/>
        <v>Healthy Range</v>
      </c>
    </row>
    <row r="26" spans="1:10" thickTop="1" x14ac:dyDescent="0.35">
      <c r="A26" s="4">
        <v>6962181067</v>
      </c>
      <c r="B26" s="5" t="s">
        <v>20</v>
      </c>
      <c r="C26" s="5">
        <v>61.5</v>
      </c>
      <c r="D26" s="5">
        <v>135.584291243775</v>
      </c>
      <c r="E26" s="5">
        <v>0</v>
      </c>
      <c r="F26" s="5">
        <v>24</v>
      </c>
      <c r="G26" s="5" t="b">
        <v>1</v>
      </c>
      <c r="H26" s="5">
        <v>1461455999000</v>
      </c>
      <c r="I26" s="5">
        <f>VLOOKUP(A26,'Heart Rate'!$A$1:$C$15,2,0)</f>
        <v>184</v>
      </c>
      <c r="J26" s="6" t="str">
        <f t="shared" si="0"/>
        <v>Healthy Range</v>
      </c>
    </row>
    <row r="27" spans="1:10" thickTop="1" x14ac:dyDescent="0.35">
      <c r="A27" s="4">
        <v>6962181067</v>
      </c>
      <c r="B27" s="5" t="s">
        <v>21</v>
      </c>
      <c r="C27" s="5">
        <v>61.5</v>
      </c>
      <c r="D27" s="5">
        <v>135.584291243775</v>
      </c>
      <c r="E27" s="5">
        <v>0</v>
      </c>
      <c r="F27" s="5">
        <v>24</v>
      </c>
      <c r="G27" s="5" t="b">
        <v>1</v>
      </c>
      <c r="H27" s="5">
        <v>1461542399000</v>
      </c>
      <c r="I27" s="5">
        <f>VLOOKUP(A27,'Heart Rate'!$A$1:$C$15,2,0)</f>
        <v>184</v>
      </c>
      <c r="J27" s="6" t="str">
        <f t="shared" si="0"/>
        <v>Healthy Range</v>
      </c>
    </row>
    <row r="28" spans="1:10" thickTop="1" x14ac:dyDescent="0.35">
      <c r="A28" s="4">
        <v>6962181067</v>
      </c>
      <c r="B28" s="5" t="s">
        <v>11</v>
      </c>
      <c r="C28" s="5">
        <v>61.700000762939503</v>
      </c>
      <c r="D28" s="5">
        <v>136.025217450139</v>
      </c>
      <c r="E28" s="5">
        <v>0</v>
      </c>
      <c r="F28" s="5">
        <v>24.100000381469702</v>
      </c>
      <c r="G28" s="5" t="b">
        <v>1</v>
      </c>
      <c r="H28" s="5">
        <v>1461628799000</v>
      </c>
      <c r="I28" s="5">
        <f>VLOOKUP(A28,'Heart Rate'!$A$1:$C$15,2,0)</f>
        <v>184</v>
      </c>
      <c r="J28" s="6" t="str">
        <f t="shared" si="0"/>
        <v>Healthy Range</v>
      </c>
    </row>
    <row r="29" spans="1:10" thickTop="1" x14ac:dyDescent="0.35">
      <c r="A29" s="4">
        <v>6962181067</v>
      </c>
      <c r="B29" s="5" t="s">
        <v>22</v>
      </c>
      <c r="C29" s="5">
        <v>61.200000762939503</v>
      </c>
      <c r="D29" s="5">
        <v>134.92290613921401</v>
      </c>
      <c r="E29" s="5">
        <v>0</v>
      </c>
      <c r="F29" s="5">
        <v>23.889999389648398</v>
      </c>
      <c r="G29" s="5" t="b">
        <v>1</v>
      </c>
      <c r="H29" s="5">
        <v>1461801599000</v>
      </c>
      <c r="I29" s="5">
        <f>VLOOKUP(A29,'Heart Rate'!$A$1:$C$15,2,0)</f>
        <v>184</v>
      </c>
      <c r="J29" s="6" t="str">
        <f t="shared" si="0"/>
        <v>Healthy Range</v>
      </c>
    </row>
    <row r="30" spans="1:10" thickTop="1" x14ac:dyDescent="0.35">
      <c r="A30" s="4">
        <v>6962181067</v>
      </c>
      <c r="B30" s="5" t="s">
        <v>23</v>
      </c>
      <c r="C30" s="5">
        <v>61.200000762939503</v>
      </c>
      <c r="D30" s="5">
        <v>134.92290613921401</v>
      </c>
      <c r="E30" s="5">
        <v>0</v>
      </c>
      <c r="F30" s="5">
        <v>23.889999389648398</v>
      </c>
      <c r="G30" s="5" t="b">
        <v>1</v>
      </c>
      <c r="H30" s="5">
        <v>1461887999000</v>
      </c>
      <c r="I30" s="5">
        <f>VLOOKUP(A30,'Heart Rate'!$A$1:$C$15,2,0)</f>
        <v>184</v>
      </c>
      <c r="J30" s="6" t="str">
        <f t="shared" si="0"/>
        <v>Healthy Range</v>
      </c>
    </row>
    <row r="31" spans="1:10" thickTop="1" x14ac:dyDescent="0.35">
      <c r="A31" s="4">
        <v>6962181067</v>
      </c>
      <c r="B31" s="5" t="s">
        <v>24</v>
      </c>
      <c r="C31" s="5">
        <v>61.400001525878899</v>
      </c>
      <c r="D31" s="5">
        <v>135.36383234557701</v>
      </c>
      <c r="E31" s="5">
        <v>0</v>
      </c>
      <c r="F31" s="5">
        <v>23.959999084472699</v>
      </c>
      <c r="G31" s="5" t="b">
        <v>1</v>
      </c>
      <c r="H31" s="5">
        <v>1461974399000</v>
      </c>
      <c r="I31" s="5">
        <f>VLOOKUP(A31,'Heart Rate'!$A$1:$C$15,2,0)</f>
        <v>184</v>
      </c>
      <c r="J31" s="6" t="str">
        <f t="shared" si="0"/>
        <v>Healthy Range</v>
      </c>
    </row>
    <row r="32" spans="1:10" thickTop="1" x14ac:dyDescent="0.35">
      <c r="A32" s="4">
        <v>6962181067</v>
      </c>
      <c r="B32" s="5" t="s">
        <v>25</v>
      </c>
      <c r="C32" s="5">
        <v>61</v>
      </c>
      <c r="D32" s="5">
        <v>134.48197993285001</v>
      </c>
      <c r="E32" s="5">
        <v>0</v>
      </c>
      <c r="F32" s="5">
        <v>23.819999694824201</v>
      </c>
      <c r="G32" s="5" t="b">
        <v>1</v>
      </c>
      <c r="H32" s="5">
        <v>1462060799000</v>
      </c>
      <c r="I32" s="5">
        <f>VLOOKUP(A32,'Heart Rate'!$A$1:$C$15,2,0)</f>
        <v>184</v>
      </c>
      <c r="J32" s="6" t="str">
        <f t="shared" si="0"/>
        <v>Healthy Range</v>
      </c>
    </row>
    <row r="33" spans="1:10" thickTop="1" x14ac:dyDescent="0.35">
      <c r="A33" s="4">
        <v>6962181067</v>
      </c>
      <c r="B33" s="5">
        <v>42374.999988425923</v>
      </c>
      <c r="C33" s="5">
        <v>61.700000762939503</v>
      </c>
      <c r="D33" s="5">
        <v>136.025217450139</v>
      </c>
      <c r="E33" s="5">
        <v>0</v>
      </c>
      <c r="F33" s="5">
        <v>24.100000381469702</v>
      </c>
      <c r="G33" s="5" t="b">
        <v>1</v>
      </c>
      <c r="H33" s="5">
        <v>1462147199000</v>
      </c>
      <c r="I33" s="5">
        <f>VLOOKUP(A33,'Heart Rate'!$A$1:$C$15,2,0)</f>
        <v>184</v>
      </c>
      <c r="J33" s="6" t="str">
        <f t="shared" si="0"/>
        <v>Healthy Range</v>
      </c>
    </row>
    <row r="34" spans="1:10" thickTop="1" x14ac:dyDescent="0.35">
      <c r="A34" s="4">
        <v>6962181067</v>
      </c>
      <c r="B34" s="5">
        <v>42405.999988425923</v>
      </c>
      <c r="C34" s="5">
        <v>61.5</v>
      </c>
      <c r="D34" s="5">
        <v>135.584291243775</v>
      </c>
      <c r="E34" s="5">
        <v>0</v>
      </c>
      <c r="F34" s="5">
        <v>24</v>
      </c>
      <c r="G34" s="5" t="b">
        <v>1</v>
      </c>
      <c r="H34" s="5">
        <v>1462233599000</v>
      </c>
      <c r="I34" s="5">
        <f>VLOOKUP(A34,'Heart Rate'!$A$1:$C$15,2,0)</f>
        <v>184</v>
      </c>
      <c r="J34" s="6" t="str">
        <f t="shared" si="0"/>
        <v>Healthy Range</v>
      </c>
    </row>
    <row r="35" spans="1:10" thickTop="1" x14ac:dyDescent="0.35">
      <c r="A35" s="4">
        <v>6962181067</v>
      </c>
      <c r="B35" s="5">
        <v>42434.999988425923</v>
      </c>
      <c r="C35" s="5">
        <v>61</v>
      </c>
      <c r="D35" s="5">
        <v>134.48197993285001</v>
      </c>
      <c r="E35" s="5">
        <v>0</v>
      </c>
      <c r="F35" s="5">
        <v>23.819999694824201</v>
      </c>
      <c r="G35" s="5" t="b">
        <v>1</v>
      </c>
      <c r="H35" s="5">
        <v>1462319999000</v>
      </c>
      <c r="I35" s="5">
        <f>VLOOKUP(A35,'Heart Rate'!$A$1:$C$15,2,0)</f>
        <v>184</v>
      </c>
      <c r="J35" s="6" t="str">
        <f t="shared" si="0"/>
        <v>Healthy Range</v>
      </c>
    </row>
    <row r="36" spans="1:10" thickTop="1" x14ac:dyDescent="0.35">
      <c r="A36" s="4">
        <v>6962181067</v>
      </c>
      <c r="B36" s="5">
        <v>42465.999988425923</v>
      </c>
      <c r="C36" s="5">
        <v>61.099998474121101</v>
      </c>
      <c r="D36" s="5">
        <v>134.702438831048</v>
      </c>
      <c r="E36" s="5">
        <v>0</v>
      </c>
      <c r="F36" s="5">
        <v>23.850000381469702</v>
      </c>
      <c r="G36" s="5" t="b">
        <v>1</v>
      </c>
      <c r="H36" s="5">
        <v>1462406399000</v>
      </c>
      <c r="I36" s="5">
        <f>VLOOKUP(A36,'Heart Rate'!$A$1:$C$15,2,0)</f>
        <v>184</v>
      </c>
      <c r="J36" s="6" t="str">
        <f t="shared" si="0"/>
        <v>Healthy Range</v>
      </c>
    </row>
    <row r="37" spans="1:10" thickTop="1" x14ac:dyDescent="0.35">
      <c r="A37" s="4">
        <v>6962181067</v>
      </c>
      <c r="B37" s="5">
        <v>42495.999988425923</v>
      </c>
      <c r="C37" s="5">
        <v>61.299999237060497</v>
      </c>
      <c r="D37" s="5">
        <v>135.143365037411</v>
      </c>
      <c r="E37" s="5">
        <v>0</v>
      </c>
      <c r="F37" s="5">
        <v>23.930000305175799</v>
      </c>
      <c r="G37" s="5" t="b">
        <v>1</v>
      </c>
      <c r="H37" s="5">
        <v>1462492799000</v>
      </c>
      <c r="I37" s="5">
        <f>VLOOKUP(A37,'Heart Rate'!$A$1:$C$15,2,0)</f>
        <v>184</v>
      </c>
      <c r="J37" s="6" t="str">
        <f t="shared" si="0"/>
        <v>Healthy Range</v>
      </c>
    </row>
    <row r="38" spans="1:10" thickTop="1" x14ac:dyDescent="0.35">
      <c r="A38" s="4">
        <v>6962181067</v>
      </c>
      <c r="B38" s="5">
        <v>42526.999988425923</v>
      </c>
      <c r="C38" s="5">
        <v>61.5</v>
      </c>
      <c r="D38" s="5">
        <v>135.584291243775</v>
      </c>
      <c r="E38" s="5">
        <v>0</v>
      </c>
      <c r="F38" s="5">
        <v>24</v>
      </c>
      <c r="G38" s="5" t="b">
        <v>1</v>
      </c>
      <c r="H38" s="5">
        <v>1462579199000</v>
      </c>
      <c r="I38" s="5">
        <f>VLOOKUP(A38,'Heart Rate'!$A$1:$C$15,2,0)</f>
        <v>184</v>
      </c>
      <c r="J38" s="6" t="str">
        <f t="shared" si="0"/>
        <v>Healthy Range</v>
      </c>
    </row>
    <row r="39" spans="1:10" thickTop="1" x14ac:dyDescent="0.35">
      <c r="A39" s="4">
        <v>6962181067</v>
      </c>
      <c r="B39" s="5">
        <v>42556.999988425923</v>
      </c>
      <c r="C39" s="5">
        <v>61.200000762939503</v>
      </c>
      <c r="D39" s="5">
        <v>134.92290613921401</v>
      </c>
      <c r="E39" s="5">
        <v>0</v>
      </c>
      <c r="F39" s="5">
        <v>23.889999389648398</v>
      </c>
      <c r="G39" s="5" t="b">
        <v>1</v>
      </c>
      <c r="H39" s="5">
        <v>1462665599000</v>
      </c>
      <c r="I39" s="5">
        <f>VLOOKUP(A39,'Heart Rate'!$A$1:$C$15,2,0)</f>
        <v>184</v>
      </c>
      <c r="J39" s="6" t="str">
        <f t="shared" si="0"/>
        <v>Healthy Range</v>
      </c>
    </row>
    <row r="40" spans="1:10" thickTop="1" x14ac:dyDescent="0.35">
      <c r="A40" s="4">
        <v>6962181067</v>
      </c>
      <c r="B40" s="5">
        <v>42587.999988425923</v>
      </c>
      <c r="C40" s="5">
        <v>61.200000762939503</v>
      </c>
      <c r="D40" s="5">
        <v>134.92290613921401</v>
      </c>
      <c r="E40" s="5">
        <v>0</v>
      </c>
      <c r="F40" s="5">
        <v>23.889999389648398</v>
      </c>
      <c r="G40" s="5" t="b">
        <v>1</v>
      </c>
      <c r="H40" s="5">
        <v>1462751999000</v>
      </c>
      <c r="I40" s="5">
        <f>VLOOKUP(A40,'Heart Rate'!$A$1:$C$15,2,0)</f>
        <v>184</v>
      </c>
      <c r="J40" s="6" t="str">
        <f t="shared" si="0"/>
        <v>Healthy Range</v>
      </c>
    </row>
    <row r="41" spans="1:10" thickTop="1" x14ac:dyDescent="0.35">
      <c r="A41" s="4">
        <v>6962181067</v>
      </c>
      <c r="B41" s="5">
        <v>42618.999988425923</v>
      </c>
      <c r="C41" s="5">
        <v>62.400001525878899</v>
      </c>
      <c r="D41" s="5">
        <v>137.56845496742699</v>
      </c>
      <c r="E41" s="5">
        <v>0</v>
      </c>
      <c r="F41" s="5">
        <v>24.350000381469702</v>
      </c>
      <c r="G41" s="5" t="b">
        <v>1</v>
      </c>
      <c r="H41" s="5">
        <v>1462838399000</v>
      </c>
      <c r="I41" s="5">
        <f>VLOOKUP(A41,'Heart Rate'!$A$1:$C$15,2,0)</f>
        <v>184</v>
      </c>
      <c r="J41" s="6" t="str">
        <f t="shared" si="0"/>
        <v>Healthy Range</v>
      </c>
    </row>
    <row r="42" spans="1:10" thickTop="1" x14ac:dyDescent="0.35">
      <c r="A42" s="4">
        <v>6962181067</v>
      </c>
      <c r="B42" s="5">
        <v>42648.999988425923</v>
      </c>
      <c r="C42" s="5">
        <v>62.099998474121101</v>
      </c>
      <c r="D42" s="5">
        <v>136.90706145289801</v>
      </c>
      <c r="E42" s="5">
        <v>0</v>
      </c>
      <c r="F42" s="5">
        <v>24.2399997711182</v>
      </c>
      <c r="G42" s="5" t="b">
        <v>1</v>
      </c>
      <c r="H42" s="5">
        <v>1462924799000</v>
      </c>
      <c r="I42" s="5">
        <f>VLOOKUP(A42,'Heart Rate'!$A$1:$C$15,2,0)</f>
        <v>184</v>
      </c>
      <c r="J42" s="6" t="str">
        <f t="shared" si="0"/>
        <v>Healthy Range</v>
      </c>
    </row>
    <row r="43" spans="1:10" thickTop="1" x14ac:dyDescent="0.35">
      <c r="A43" s="4">
        <v>6962181067</v>
      </c>
      <c r="B43" s="5">
        <v>42679.999988425923</v>
      </c>
      <c r="C43" s="5">
        <v>61.900001525878899</v>
      </c>
      <c r="D43" s="5">
        <v>136.466143656502</v>
      </c>
      <c r="E43" s="5">
        <v>0</v>
      </c>
      <c r="F43" s="5">
        <v>24.170000076293899</v>
      </c>
      <c r="G43" s="5" t="b">
        <v>1</v>
      </c>
      <c r="H43" s="5">
        <v>1463011199000</v>
      </c>
      <c r="I43" s="5">
        <f>VLOOKUP(A43,'Heart Rate'!$A$1:$C$15,2,0)</f>
        <v>184</v>
      </c>
      <c r="J43" s="6" t="str">
        <f t="shared" si="0"/>
        <v>Healthy Range</v>
      </c>
    </row>
    <row r="44" spans="1:10" thickTop="1" x14ac:dyDescent="0.35">
      <c r="A44" s="4">
        <v>6962181067</v>
      </c>
      <c r="B44" s="5">
        <v>42709.999988425923</v>
      </c>
      <c r="C44" s="5">
        <v>61.900001525878899</v>
      </c>
      <c r="D44" s="5">
        <v>136.466143656502</v>
      </c>
      <c r="E44" s="5">
        <v>0</v>
      </c>
      <c r="F44" s="5">
        <v>24.170000076293899</v>
      </c>
      <c r="G44" s="5" t="b">
        <v>1</v>
      </c>
      <c r="H44" s="5">
        <v>1463097599000</v>
      </c>
      <c r="I44" s="5">
        <f>VLOOKUP(A44,'Heart Rate'!$A$1:$C$15,2,0)</f>
        <v>184</v>
      </c>
      <c r="J44" s="6" t="str">
        <f t="shared" si="0"/>
        <v>Healthy Range</v>
      </c>
    </row>
    <row r="45" spans="1:10" thickTop="1" x14ac:dyDescent="0.35">
      <c r="A45" s="4">
        <v>8877689391</v>
      </c>
      <c r="B45" s="5">
        <v>42708.282766203702</v>
      </c>
      <c r="C45" s="5">
        <v>85.800003051757798</v>
      </c>
      <c r="D45" s="5">
        <v>189.156627682704</v>
      </c>
      <c r="E45" s="5">
        <v>0</v>
      </c>
      <c r="F45" s="5">
        <v>25.680000305175799</v>
      </c>
      <c r="G45" s="5" t="b">
        <v>0</v>
      </c>
      <c r="H45" s="5">
        <v>1460443631000</v>
      </c>
      <c r="I45" s="5">
        <f>VLOOKUP(A45,'Heart Rate'!$A$1:$C$15,2,0)</f>
        <v>180</v>
      </c>
      <c r="J45" s="6" t="str">
        <f t="shared" si="0"/>
        <v>Over Weight</v>
      </c>
    </row>
    <row r="46" spans="1:10" thickTop="1" x14ac:dyDescent="0.35">
      <c r="A46" s="4">
        <v>8877689391</v>
      </c>
      <c r="B46" s="5" t="s">
        <v>26</v>
      </c>
      <c r="C46" s="5">
        <v>84.900001525878906</v>
      </c>
      <c r="D46" s="5">
        <v>187.17246395905201</v>
      </c>
      <c r="E46" s="5">
        <v>0</v>
      </c>
      <c r="F46" s="5">
        <v>25.409999847412099</v>
      </c>
      <c r="G46" s="5" t="b">
        <v>0</v>
      </c>
      <c r="H46" s="5">
        <v>1460530500000</v>
      </c>
      <c r="I46" s="5">
        <f>VLOOKUP(A46,'Heart Rate'!$A$1:$C$15,2,0)</f>
        <v>180</v>
      </c>
      <c r="J46" s="6" t="str">
        <f t="shared" si="0"/>
        <v>Over Weight</v>
      </c>
    </row>
    <row r="47" spans="1:10" thickTop="1" x14ac:dyDescent="0.35">
      <c r="A47" s="4">
        <v>8877689391</v>
      </c>
      <c r="B47" s="5" t="s">
        <v>27</v>
      </c>
      <c r="C47" s="5">
        <v>84.5</v>
      </c>
      <c r="D47" s="5">
        <v>186.29061154632501</v>
      </c>
      <c r="E47" s="5">
        <v>0</v>
      </c>
      <c r="F47" s="5">
        <v>25.309999465942401</v>
      </c>
      <c r="G47" s="5" t="b">
        <v>0</v>
      </c>
      <c r="H47" s="5">
        <v>1460616523000</v>
      </c>
      <c r="I47" s="5">
        <f>VLOOKUP(A47,'Heart Rate'!$A$1:$C$15,2,0)</f>
        <v>180</v>
      </c>
      <c r="J47" s="6" t="str">
        <f t="shared" si="0"/>
        <v>Over Weight</v>
      </c>
    </row>
    <row r="48" spans="1:10" thickTop="1" x14ac:dyDescent="0.35">
      <c r="A48" s="4">
        <v>8877689391</v>
      </c>
      <c r="B48" s="5" t="s">
        <v>28</v>
      </c>
      <c r="C48" s="5">
        <v>85.5</v>
      </c>
      <c r="D48" s="5">
        <v>188.49523416817499</v>
      </c>
      <c r="E48" s="5">
        <v>0</v>
      </c>
      <c r="F48" s="5">
        <v>25.590000152587901</v>
      </c>
      <c r="G48" s="5" t="b">
        <v>0</v>
      </c>
      <c r="H48" s="5">
        <v>1460813965000</v>
      </c>
      <c r="I48" s="5">
        <f>VLOOKUP(A48,'Heart Rate'!$A$1:$C$15,2,0)</f>
        <v>180</v>
      </c>
      <c r="J48" s="6" t="str">
        <f t="shared" si="0"/>
        <v>Over Weight</v>
      </c>
    </row>
    <row r="49" spans="1:10" thickTop="1" x14ac:dyDescent="0.35">
      <c r="A49" s="4">
        <v>8877689391</v>
      </c>
      <c r="B49" s="5" t="s">
        <v>29</v>
      </c>
      <c r="C49" s="5">
        <v>85.800003051757798</v>
      </c>
      <c r="D49" s="5">
        <v>189.156627682704</v>
      </c>
      <c r="E49" s="5">
        <v>0</v>
      </c>
      <c r="F49" s="5">
        <v>25.680000305175799</v>
      </c>
      <c r="G49" s="5" t="b">
        <v>0</v>
      </c>
      <c r="H49" s="5">
        <v>1460962274000</v>
      </c>
      <c r="I49" s="5">
        <f>VLOOKUP(A49,'Heart Rate'!$A$1:$C$15,2,0)</f>
        <v>180</v>
      </c>
      <c r="J49" s="6" t="str">
        <f t="shared" si="0"/>
        <v>Over Weight</v>
      </c>
    </row>
    <row r="50" spans="1:10" thickTop="1" x14ac:dyDescent="0.35">
      <c r="A50" s="4">
        <v>8877689391</v>
      </c>
      <c r="B50" s="5" t="s">
        <v>30</v>
      </c>
      <c r="C50" s="5">
        <v>85.300003051757798</v>
      </c>
      <c r="D50" s="5">
        <v>188.05431637177901</v>
      </c>
      <c r="E50" s="5">
        <v>0</v>
      </c>
      <c r="F50" s="5">
        <v>25.530000686645501</v>
      </c>
      <c r="G50" s="5" t="b">
        <v>0</v>
      </c>
      <c r="H50" s="5">
        <v>1461047971000</v>
      </c>
      <c r="I50" s="5">
        <f>VLOOKUP(A50,'Heart Rate'!$A$1:$C$15,2,0)</f>
        <v>180</v>
      </c>
      <c r="J50" s="6" t="str">
        <f t="shared" si="0"/>
        <v>Over Weight</v>
      </c>
    </row>
    <row r="51" spans="1:10" thickTop="1" x14ac:dyDescent="0.35">
      <c r="A51" s="4">
        <v>8877689391</v>
      </c>
      <c r="B51" s="5" t="s">
        <v>31</v>
      </c>
      <c r="C51" s="5">
        <v>84.900001525878906</v>
      </c>
      <c r="D51" s="5">
        <v>187.17246395905201</v>
      </c>
      <c r="E51" s="5">
        <v>0</v>
      </c>
      <c r="F51" s="5">
        <v>25.409999847412099</v>
      </c>
      <c r="G51" s="5" t="b">
        <v>0</v>
      </c>
      <c r="H51" s="5">
        <v>1461134694000</v>
      </c>
      <c r="I51" s="5">
        <f>VLOOKUP(A51,'Heart Rate'!$A$1:$C$15,2,0)</f>
        <v>180</v>
      </c>
      <c r="J51" s="6" t="str">
        <f t="shared" si="0"/>
        <v>Over Weight</v>
      </c>
    </row>
    <row r="52" spans="1:10" thickTop="1" x14ac:dyDescent="0.35">
      <c r="A52" s="4">
        <v>8877689391</v>
      </c>
      <c r="B52" s="5" t="s">
        <v>32</v>
      </c>
      <c r="C52" s="5">
        <v>84.5</v>
      </c>
      <c r="D52" s="5">
        <v>186.29061154632501</v>
      </c>
      <c r="E52" s="5">
        <v>0</v>
      </c>
      <c r="F52" s="5">
        <v>25.290000915527301</v>
      </c>
      <c r="G52" s="5" t="b">
        <v>0</v>
      </c>
      <c r="H52" s="5">
        <v>1461221427000</v>
      </c>
      <c r="I52" s="5">
        <f>VLOOKUP(A52,'Heart Rate'!$A$1:$C$15,2,0)</f>
        <v>180</v>
      </c>
      <c r="J52" s="6" t="str">
        <f t="shared" si="0"/>
        <v>Over Weight</v>
      </c>
    </row>
    <row r="53" spans="1:10" thickTop="1" x14ac:dyDescent="0.35">
      <c r="A53" s="4">
        <v>8877689391</v>
      </c>
      <c r="B53" s="5" t="s">
        <v>33</v>
      </c>
      <c r="C53" s="5">
        <v>85.5</v>
      </c>
      <c r="D53" s="5">
        <v>188.49523416817499</v>
      </c>
      <c r="E53" s="5">
        <v>0</v>
      </c>
      <c r="F53" s="5">
        <v>25.590000152587901</v>
      </c>
      <c r="G53" s="5" t="b">
        <v>0</v>
      </c>
      <c r="H53" s="5">
        <v>1461396148000</v>
      </c>
      <c r="I53" s="5">
        <f>VLOOKUP(A53,'Heart Rate'!$A$1:$C$15,2,0)</f>
        <v>180</v>
      </c>
      <c r="J53" s="6" t="str">
        <f t="shared" si="0"/>
        <v>Over Weight</v>
      </c>
    </row>
    <row r="54" spans="1:10" thickTop="1" x14ac:dyDescent="0.35">
      <c r="A54" s="4">
        <v>8877689391</v>
      </c>
      <c r="B54" s="5" t="s">
        <v>34</v>
      </c>
      <c r="C54" s="5">
        <v>85.5</v>
      </c>
      <c r="D54" s="5">
        <v>188.49523416817499</v>
      </c>
      <c r="E54" s="5">
        <v>0</v>
      </c>
      <c r="F54" s="5">
        <v>25.590000152587901</v>
      </c>
      <c r="G54" s="5" t="b">
        <v>0</v>
      </c>
      <c r="H54" s="5">
        <v>1461483485000</v>
      </c>
      <c r="I54" s="5">
        <f>VLOOKUP(A54,'Heart Rate'!$A$1:$C$15,2,0)</f>
        <v>180</v>
      </c>
      <c r="J54" s="6" t="str">
        <f t="shared" si="0"/>
        <v>Over Weight</v>
      </c>
    </row>
    <row r="55" spans="1:10" thickTop="1" x14ac:dyDescent="0.35">
      <c r="A55" s="4">
        <v>8877689391</v>
      </c>
      <c r="B55" s="5" t="s">
        <v>35</v>
      </c>
      <c r="C55" s="5">
        <v>85.400001525878906</v>
      </c>
      <c r="D55" s="5">
        <v>188.274775269977</v>
      </c>
      <c r="E55" s="5">
        <v>0</v>
      </c>
      <c r="F55" s="5">
        <v>25.559999465942401</v>
      </c>
      <c r="G55" s="5" t="b">
        <v>0</v>
      </c>
      <c r="H55" s="5">
        <v>1461566416000</v>
      </c>
      <c r="I55" s="5">
        <f>VLOOKUP(A55,'Heart Rate'!$A$1:$C$15,2,0)</f>
        <v>180</v>
      </c>
      <c r="J55" s="6" t="str">
        <f t="shared" si="0"/>
        <v>Over Weight</v>
      </c>
    </row>
    <row r="56" spans="1:10" thickTop="1" x14ac:dyDescent="0.35">
      <c r="A56" s="4">
        <v>8877689391</v>
      </c>
      <c r="B56" s="5" t="s">
        <v>36</v>
      </c>
      <c r="C56" s="5">
        <v>85.099998474121094</v>
      </c>
      <c r="D56" s="5">
        <v>187.61338175544799</v>
      </c>
      <c r="E56" s="5">
        <v>0</v>
      </c>
      <c r="F56" s="5">
        <v>25.4899997711182</v>
      </c>
      <c r="G56" s="5" t="b">
        <v>0</v>
      </c>
      <c r="H56" s="5">
        <v>1461653427000</v>
      </c>
      <c r="I56" s="5">
        <f>VLOOKUP(A56,'Heart Rate'!$A$1:$C$15,2,0)</f>
        <v>180</v>
      </c>
      <c r="J56" s="6" t="str">
        <f t="shared" si="0"/>
        <v>Over Weight</v>
      </c>
    </row>
    <row r="57" spans="1:10" thickTop="1" x14ac:dyDescent="0.35">
      <c r="A57" s="4">
        <v>8877689391</v>
      </c>
      <c r="B57" s="5" t="s">
        <v>37</v>
      </c>
      <c r="C57" s="5">
        <v>85.400001525878906</v>
      </c>
      <c r="D57" s="5">
        <v>188.274775269977</v>
      </c>
      <c r="E57" s="5">
        <v>0</v>
      </c>
      <c r="F57" s="5">
        <v>25.559999465942401</v>
      </c>
      <c r="G57" s="5" t="b">
        <v>0</v>
      </c>
      <c r="H57" s="5">
        <v>1461739865000</v>
      </c>
      <c r="I57" s="5">
        <f>VLOOKUP(A57,'Heart Rate'!$A$1:$C$15,2,0)</f>
        <v>180</v>
      </c>
      <c r="J57" s="6" t="str">
        <f t="shared" si="0"/>
        <v>Over Weight</v>
      </c>
    </row>
    <row r="58" spans="1:10" thickTop="1" x14ac:dyDescent="0.35">
      <c r="A58" s="4">
        <v>8877689391</v>
      </c>
      <c r="B58" s="5" t="s">
        <v>38</v>
      </c>
      <c r="C58" s="5">
        <v>85.099998474121094</v>
      </c>
      <c r="D58" s="5">
        <v>187.61338175544799</v>
      </c>
      <c r="E58" s="5">
        <v>0</v>
      </c>
      <c r="F58" s="5">
        <v>25.4899997711182</v>
      </c>
      <c r="G58" s="5" t="b">
        <v>0</v>
      </c>
      <c r="H58" s="5">
        <v>1461826203000</v>
      </c>
      <c r="I58" s="5">
        <f>VLOOKUP(A58,'Heart Rate'!$A$1:$C$15,2,0)</f>
        <v>180</v>
      </c>
      <c r="J58" s="6" t="str">
        <f t="shared" si="0"/>
        <v>Over Weight</v>
      </c>
    </row>
    <row r="59" spans="1:10" thickTop="1" x14ac:dyDescent="0.35">
      <c r="A59" s="4">
        <v>8877689391</v>
      </c>
      <c r="B59" s="5" t="s">
        <v>39</v>
      </c>
      <c r="C59" s="5">
        <v>84.900001525878906</v>
      </c>
      <c r="D59" s="5">
        <v>187.17246395905201</v>
      </c>
      <c r="E59" s="5">
        <v>0</v>
      </c>
      <c r="F59" s="5">
        <v>25.409999847412099</v>
      </c>
      <c r="G59" s="5" t="b">
        <v>0</v>
      </c>
      <c r="H59" s="5">
        <v>1461912595000</v>
      </c>
      <c r="I59" s="5">
        <f>VLOOKUP(A59,'Heart Rate'!$A$1:$C$15,2,0)</f>
        <v>180</v>
      </c>
      <c r="J59" s="6" t="str">
        <f t="shared" si="0"/>
        <v>Over Weight</v>
      </c>
    </row>
    <row r="60" spans="1:10" thickTop="1" x14ac:dyDescent="0.35">
      <c r="A60" s="4">
        <v>8877689391</v>
      </c>
      <c r="B60" s="5" t="s">
        <v>40</v>
      </c>
      <c r="C60" s="5">
        <v>85.5</v>
      </c>
      <c r="D60" s="5">
        <v>188.49523416817499</v>
      </c>
      <c r="E60" s="5">
        <v>0</v>
      </c>
      <c r="F60" s="5">
        <v>25.590000152587901</v>
      </c>
      <c r="G60" s="5" t="b">
        <v>0</v>
      </c>
      <c r="H60" s="5">
        <v>1462002543000</v>
      </c>
      <c r="I60" s="5">
        <f>VLOOKUP(A60,'Heart Rate'!$A$1:$C$15,2,0)</f>
        <v>180</v>
      </c>
      <c r="J60" s="6" t="str">
        <f t="shared" si="0"/>
        <v>Over Weight</v>
      </c>
    </row>
    <row r="61" spans="1:10" thickTop="1" x14ac:dyDescent="0.35">
      <c r="A61" s="4">
        <v>8877689391</v>
      </c>
      <c r="B61" s="5">
        <v>42374.366539351853</v>
      </c>
      <c r="C61" s="5">
        <v>85.300003051757798</v>
      </c>
      <c r="D61" s="5">
        <v>188.05431637177901</v>
      </c>
      <c r="E61" s="5">
        <v>0</v>
      </c>
      <c r="F61" s="5">
        <v>25.530000686645501</v>
      </c>
      <c r="G61" s="5" t="b">
        <v>0</v>
      </c>
      <c r="H61" s="5">
        <v>1462092469000</v>
      </c>
      <c r="I61" s="5">
        <f>VLOOKUP(A61,'Heart Rate'!$A$1:$C$15,2,0)</f>
        <v>180</v>
      </c>
      <c r="J61" s="6" t="str">
        <f t="shared" si="0"/>
        <v>Over Weight</v>
      </c>
    </row>
    <row r="62" spans="1:10" thickTop="1" x14ac:dyDescent="0.35">
      <c r="A62" s="4">
        <v>8877689391</v>
      </c>
      <c r="B62" s="5">
        <v>42434.284502314818</v>
      </c>
      <c r="C62" s="5">
        <v>84.900001525878906</v>
      </c>
      <c r="D62" s="5">
        <v>187.17246395905201</v>
      </c>
      <c r="E62" s="5">
        <v>0</v>
      </c>
      <c r="F62" s="5">
        <v>25.409999847412099</v>
      </c>
      <c r="G62" s="5" t="b">
        <v>0</v>
      </c>
      <c r="H62" s="5">
        <v>1462258181000</v>
      </c>
      <c r="I62" s="5">
        <f>VLOOKUP(A62,'Heart Rate'!$A$1:$C$15,2,0)</f>
        <v>180</v>
      </c>
      <c r="J62" s="6" t="str">
        <f t="shared" si="0"/>
        <v>Over Weight</v>
      </c>
    </row>
    <row r="63" spans="1:10" thickTop="1" x14ac:dyDescent="0.35">
      <c r="A63" s="4">
        <v>8877689391</v>
      </c>
      <c r="B63" s="5">
        <v>42465.283587962964</v>
      </c>
      <c r="C63" s="5">
        <v>84.400001525878906</v>
      </c>
      <c r="D63" s="5">
        <v>186.07015264812699</v>
      </c>
      <c r="E63" s="5">
        <v>0</v>
      </c>
      <c r="F63" s="5">
        <v>25.2600002288818</v>
      </c>
      <c r="G63" s="5" t="b">
        <v>0</v>
      </c>
      <c r="H63" s="5">
        <v>1462344502000</v>
      </c>
      <c r="I63" s="5">
        <f>VLOOKUP(A63,'Heart Rate'!$A$1:$C$15,2,0)</f>
        <v>180</v>
      </c>
      <c r="J63" s="6" t="str">
        <f t="shared" si="0"/>
        <v>Over Weight</v>
      </c>
    </row>
    <row r="64" spans="1:10" thickTop="1" x14ac:dyDescent="0.35">
      <c r="A64" s="4">
        <v>8877689391</v>
      </c>
      <c r="B64" s="5">
        <v>42526.280266203707</v>
      </c>
      <c r="C64" s="5">
        <v>85</v>
      </c>
      <c r="D64" s="5">
        <v>187.39292285725</v>
      </c>
      <c r="E64" s="5">
        <v>0</v>
      </c>
      <c r="F64" s="5">
        <v>25.440000534057599</v>
      </c>
      <c r="G64" s="5" t="b">
        <v>0</v>
      </c>
      <c r="H64" s="5">
        <v>1462517015000</v>
      </c>
      <c r="I64" s="5">
        <f>VLOOKUP(A64,'Heart Rate'!$A$1:$C$15,2,0)</f>
        <v>180</v>
      </c>
      <c r="J64" s="6" t="str">
        <f t="shared" si="0"/>
        <v>Over Weight</v>
      </c>
    </row>
    <row r="65" spans="1:10" thickTop="1" x14ac:dyDescent="0.35">
      <c r="A65" s="4">
        <v>8877689391</v>
      </c>
      <c r="B65" s="5">
        <v>42587.31658564815</v>
      </c>
      <c r="C65" s="5">
        <v>85.400001525878906</v>
      </c>
      <c r="D65" s="5">
        <v>188.274775269977</v>
      </c>
      <c r="E65" s="5">
        <v>0</v>
      </c>
      <c r="F65" s="5">
        <v>25.559999465942401</v>
      </c>
      <c r="G65" s="5" t="b">
        <v>0</v>
      </c>
      <c r="H65" s="5">
        <v>1462692953000</v>
      </c>
      <c r="I65" s="5">
        <f>VLOOKUP(A65,'Heart Rate'!$A$1:$C$15,2,0)</f>
        <v>180</v>
      </c>
      <c r="J65" s="6" t="str">
        <f t="shared" si="0"/>
        <v>Over Weight</v>
      </c>
    </row>
    <row r="66" spans="1:10" thickTop="1" x14ac:dyDescent="0.35">
      <c r="A66" s="4">
        <v>8877689391</v>
      </c>
      <c r="B66" s="5">
        <v>42618.277592592596</v>
      </c>
      <c r="C66" s="5">
        <v>85.5</v>
      </c>
      <c r="D66" s="5">
        <v>188.49523416817499</v>
      </c>
      <c r="E66" s="5">
        <v>0</v>
      </c>
      <c r="F66" s="5">
        <v>25.610000610351602</v>
      </c>
      <c r="G66" s="5" t="b">
        <v>0</v>
      </c>
      <c r="H66" s="5">
        <v>1462775984000</v>
      </c>
      <c r="I66" s="5">
        <f>VLOOKUP(A66,'Heart Rate'!$A$1:$C$15,2,0)</f>
        <v>180</v>
      </c>
      <c r="J66" s="6" t="str">
        <f t="shared" si="0"/>
        <v>Over Weight</v>
      </c>
    </row>
    <row r="67" spans="1:10" thickTop="1" x14ac:dyDescent="0.35">
      <c r="A67" s="4">
        <v>8877689391</v>
      </c>
      <c r="B67" s="5">
        <v>42679.285960648151</v>
      </c>
      <c r="C67" s="5">
        <v>85.400001525878906</v>
      </c>
      <c r="D67" s="5">
        <v>188.274775269977</v>
      </c>
      <c r="E67" s="5">
        <v>0</v>
      </c>
      <c r="F67" s="5">
        <v>25.559999465942401</v>
      </c>
      <c r="G67" s="5" t="b">
        <v>0</v>
      </c>
      <c r="H67" s="5">
        <v>1462949507000</v>
      </c>
      <c r="I67" s="5">
        <f>VLOOKUP(A67,'Heart Rate'!$A$1:$C$15,2,0)</f>
        <v>180</v>
      </c>
      <c r="J67" s="6" t="str">
        <f t="shared" ref="J67:J68" si="1">IF(AND(F67&gt;18.5,F67&lt;25),"Healthy Range",IF(F67&lt;30,"Over Weight","Obesity"))</f>
        <v>Over Weight</v>
      </c>
    </row>
    <row r="68" spans="1:10" ht="15" thickBot="1" x14ac:dyDescent="0.4">
      <c r="A68" s="7">
        <v>8877689391</v>
      </c>
      <c r="B68" s="8">
        <v>42709.279780092591</v>
      </c>
      <c r="C68" s="8">
        <v>84</v>
      </c>
      <c r="D68" s="8">
        <v>185.18830023539999</v>
      </c>
      <c r="E68" s="8">
        <v>0</v>
      </c>
      <c r="F68" s="8">
        <v>25.139999389648398</v>
      </c>
      <c r="G68" s="8" t="b">
        <v>0</v>
      </c>
      <c r="H68" s="8">
        <v>1463035373000</v>
      </c>
      <c r="I68" s="11">
        <f>VLOOKUP(A68,'Heart Rate'!$A$1:$C$15,2,0)</f>
        <v>180</v>
      </c>
      <c r="J68" s="9" t="str">
        <f t="shared" si="1"/>
        <v>Over Weight</v>
      </c>
    </row>
    <row r="69" spans="1:10" ht="15" thickTop="1" x14ac:dyDescent="0.35"/>
  </sheetData>
  <autoFilter ref="A1:J68" xr:uid="{38FAD11F-3CC6-4A1F-A8B5-33FB447E36D1}"/>
  <conditionalFormatting sqref="J2:J68">
    <cfRule type="containsText" dxfId="2" priority="2" operator="containsText" text="over">
      <formula>NOT(ISERROR(SEARCH("over",J2)))</formula>
    </cfRule>
  </conditionalFormatting>
  <conditionalFormatting sqref="J4">
    <cfRule type="containsText" dxfId="1" priority="1" operator="containsText" text="obesity">
      <formula>NOT(ISERROR(SEARCH("obesity",J4)))</formula>
    </cfRule>
  </conditionalFormatting>
  <pageMargins left="0.7" right="0.7" top="0.75" bottom="0.75" header="0.3" footer="0.3"/>
  <ignoredErrors>
    <ignoredError sqref="I2:I8"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B43E-B6FC-4CEE-AA0E-950A9C88924E}">
  <dimension ref="A1:D15"/>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6.6328125" style="1" customWidth="1"/>
    <col min="2" max="2" width="24" style="1" customWidth="1"/>
    <col min="3" max="3" width="19.1796875" style="16" customWidth="1"/>
    <col min="4" max="4" width="25" style="1" customWidth="1"/>
    <col min="5" max="16384" width="8.7265625" style="1"/>
  </cols>
  <sheetData>
    <row r="1" spans="1:4" ht="28" customHeight="1" thickTop="1" thickBot="1" x14ac:dyDescent="0.4">
      <c r="A1" s="10" t="s">
        <v>43</v>
      </c>
      <c r="B1" s="10" t="s">
        <v>61</v>
      </c>
      <c r="C1" s="13" t="s">
        <v>44</v>
      </c>
      <c r="D1" s="10" t="s">
        <v>48</v>
      </c>
    </row>
    <row r="2" spans="1:4" ht="15" thickTop="1" x14ac:dyDescent="0.35">
      <c r="A2" s="2">
        <v>2022484408</v>
      </c>
      <c r="B2" s="3">
        <v>203</v>
      </c>
      <c r="C2" s="14">
        <v>42709.658391203702</v>
      </c>
      <c r="D2" s="3" t="str">
        <f>IF(B2&gt;185,"Potential customers","Not Potential customer")</f>
        <v>Potential customers</v>
      </c>
    </row>
    <row r="3" spans="1:4" x14ac:dyDescent="0.35">
      <c r="A3" s="4">
        <v>2026352035</v>
      </c>
      <c r="B3" s="5">
        <v>125</v>
      </c>
      <c r="C3" s="15">
        <v>42618.826215277775</v>
      </c>
      <c r="D3" s="5" t="str">
        <f t="shared" ref="D3:D15" si="0">IF(B3&gt;185,"Potential customers","Not Potential customer")</f>
        <v>Not Potential customer</v>
      </c>
    </row>
    <row r="4" spans="1:4" x14ac:dyDescent="0.35">
      <c r="A4" s="4">
        <v>2347167796</v>
      </c>
      <c r="B4" s="5">
        <v>195</v>
      </c>
      <c r="C4" s="15">
        <v>42708.999942129631</v>
      </c>
      <c r="D4" s="5" t="str">
        <f t="shared" si="0"/>
        <v>Potential customers</v>
      </c>
    </row>
    <row r="5" spans="1:4" x14ac:dyDescent="0.35">
      <c r="A5" s="4">
        <v>4020332650</v>
      </c>
      <c r="B5" s="5">
        <v>191</v>
      </c>
      <c r="C5" s="15">
        <v>42709.514548611114</v>
      </c>
      <c r="D5" s="5" t="str">
        <f t="shared" si="0"/>
        <v>Potential customers</v>
      </c>
    </row>
    <row r="6" spans="1:4" x14ac:dyDescent="0.35">
      <c r="A6" s="4">
        <v>4388161847</v>
      </c>
      <c r="B6" s="5">
        <v>180</v>
      </c>
      <c r="C6" s="15">
        <v>42709.634375000001</v>
      </c>
      <c r="D6" s="5" t="str">
        <f t="shared" si="0"/>
        <v>Not Potential customer</v>
      </c>
    </row>
    <row r="7" spans="1:4" x14ac:dyDescent="0.35">
      <c r="A7" s="4">
        <v>4558609924</v>
      </c>
      <c r="B7" s="5">
        <v>199</v>
      </c>
      <c r="C7" s="15">
        <v>42709.680555555555</v>
      </c>
      <c r="D7" s="5" t="str">
        <f t="shared" si="0"/>
        <v>Potential customers</v>
      </c>
    </row>
    <row r="8" spans="1:4" x14ac:dyDescent="0.35">
      <c r="A8" s="4">
        <v>5553957443</v>
      </c>
      <c r="B8" s="5">
        <v>165</v>
      </c>
      <c r="C8" s="15">
        <v>42709.382581018515</v>
      </c>
      <c r="D8" s="5" t="str">
        <f t="shared" si="0"/>
        <v>Not Potential customer</v>
      </c>
    </row>
    <row r="9" spans="1:4" x14ac:dyDescent="0.35">
      <c r="A9" s="4">
        <v>5577150313</v>
      </c>
      <c r="B9" s="5">
        <v>174</v>
      </c>
      <c r="C9" s="15">
        <v>42708.999884259261</v>
      </c>
      <c r="D9" s="5" t="str">
        <f t="shared" si="0"/>
        <v>Not Potential customer</v>
      </c>
    </row>
    <row r="10" spans="1:4" x14ac:dyDescent="0.35">
      <c r="A10" s="4">
        <v>6117666160</v>
      </c>
      <c r="B10" s="5">
        <v>189</v>
      </c>
      <c r="C10" s="15">
        <v>42618.537962962961</v>
      </c>
      <c r="D10" s="5" t="str">
        <f t="shared" si="0"/>
        <v>Potential customers</v>
      </c>
    </row>
    <row r="11" spans="1:4" x14ac:dyDescent="0.35">
      <c r="A11" s="4">
        <v>6775888955</v>
      </c>
      <c r="B11" s="5">
        <v>177</v>
      </c>
      <c r="C11" s="15">
        <v>42556.421296296299</v>
      </c>
      <c r="D11" s="5" t="str">
        <f t="shared" si="0"/>
        <v>Not Potential customer</v>
      </c>
    </row>
    <row r="12" spans="1:4" x14ac:dyDescent="0.35">
      <c r="A12" s="4">
        <v>6962181067</v>
      </c>
      <c r="B12" s="5">
        <v>184</v>
      </c>
      <c r="C12" s="15">
        <v>42709.497569444444</v>
      </c>
      <c r="D12" s="5" t="str">
        <f t="shared" si="0"/>
        <v>Not Potential customer</v>
      </c>
    </row>
    <row r="13" spans="1:4" x14ac:dyDescent="0.35">
      <c r="A13" s="4">
        <v>7007744171</v>
      </c>
      <c r="B13" s="5">
        <v>166</v>
      </c>
      <c r="C13" s="15">
        <v>42708.907812500001</v>
      </c>
      <c r="D13" s="5" t="str">
        <f t="shared" si="0"/>
        <v>Not Potential customer</v>
      </c>
    </row>
    <row r="14" spans="1:4" x14ac:dyDescent="0.35">
      <c r="A14" s="4">
        <v>8792009665</v>
      </c>
      <c r="B14" s="5">
        <v>158</v>
      </c>
      <c r="C14" s="15">
        <v>42708.999942129631</v>
      </c>
      <c r="D14" s="5" t="str">
        <f t="shared" si="0"/>
        <v>Not Potential customer</v>
      </c>
    </row>
    <row r="15" spans="1:4" x14ac:dyDescent="0.35">
      <c r="A15" s="4">
        <v>8877689391</v>
      </c>
      <c r="B15" s="5">
        <v>180</v>
      </c>
      <c r="C15" s="15">
        <v>42709.614212962966</v>
      </c>
      <c r="D15" s="5" t="str">
        <f t="shared" si="0"/>
        <v>Not Potential customer</v>
      </c>
    </row>
  </sheetData>
  <autoFilter ref="A1:D15" xr:uid="{E0C2B43E-B6FC-4CEE-AA0E-950A9C88924E}"/>
  <conditionalFormatting sqref="D2:D15">
    <cfRule type="containsText" dxfId="0" priority="1" operator="containsText" text="potential customers">
      <formula>NOT(ISERROR(SEARCH("potential customers",D2)))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l Z U F 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J W V B 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l Q V X K I p H u A 4 A A A A R A A A A E w A c A E Z v c m 1 1 b G F z L 1 N l Y 3 R p b 2 4 x L m 0 g o h g A K K A U A A A A A A A A A A A A A A A A A A A A A A A A A A A A K 0 5 N L s n M z 1 M I h t C G 1 g B Q S w E C L Q A U A A I A C A C V l Q V X U b n M k q U A A A D 2 A A A A E g A A A A A A A A A A A A A A A A A A A A A A Q 2 9 u Z m l n L 1 B h Y 2 t h Z 2 U u e G 1 s U E s B A i 0 A F A A C A A g A l Z U F V w / K 6 a u k A A A A 6 Q A A A B M A A A A A A A A A A A A A A A A A 8 Q A A A F t D b 2 5 0 Z W 5 0 X 1 R 5 c G V z X S 5 4 b W x Q S w E C L Q A U A A I A C A C V l Q V 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8 G w w D p A U e T 3 c 5 O I E P T s w A A A A A C A A A A A A A Q Z g A A A A E A A C A A A A A m v F I H L 5 w g i e p e 5 a t c E J a 5 N j c i p G j K D a 9 u 3 L r G 2 b + 9 3 Q A A A A A O g A A A A A I A A C A A A A A 0 5 r 9 q 1 V O 6 r N X l B 7 H q r 7 g a E 6 Z g q Y T 6 i n Z E Q e o z Z k Z T + 1 A A A A C R r a C c F X n j S z v O 4 J b W U m 1 g O s F T j C A F l X F n E x 0 H E I N v d q 8 9 m t E 8 n o v Y R 6 t v q 9 p b X i I j s K 6 W s A j S 5 F N 7 G r u V d V J 9 9 S Q F h g C Q X 9 x l E Z a M U U R R h 0 A A A A B w s 6 4 C w W I q H x L + 1 D C W X M J W F i B 0 8 S A A a q l L 9 f f B u R 8 U + w F m P 5 a S j o 0 g u f s k 3 U r 8 L z p x N g F 2 p J d f d s x / o 2 K u 1 J M o < / D a t a M a s h u p > 
</file>

<file path=customXml/itemProps1.xml><?xml version="1.0" encoding="utf-8"?>
<ds:datastoreItem xmlns:ds="http://schemas.openxmlformats.org/officeDocument/2006/customXml" ds:itemID="{A776B7BD-83E7-44F5-AC82-3ED7579FC6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Criteria</vt:lpstr>
      <vt:lpstr>Visualization</vt:lpstr>
      <vt:lpstr>Potential Customer's Data</vt:lpstr>
      <vt:lpstr>Weight</vt:lpstr>
      <vt:lpstr>Heart Rate</vt:lpstr>
      <vt:lpstr>Customers</vt:lpstr>
      <vt:lpstr>Customers_Type</vt:lpstr>
      <vt:lpstr>Health_Status</vt:lpstr>
      <vt:lpstr>Heartrate</vt:lpstr>
      <vt:lpstr>one</vt:lpstr>
      <vt:lpstr>three</vt:lpstr>
      <vt:lpstr>two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Ahsan Ali</dc:creator>
  <cp:lastModifiedBy>Mohammed Ahsan Ali</cp:lastModifiedBy>
  <dcterms:created xsi:type="dcterms:W3CDTF">2023-08-05T12:56:47Z</dcterms:created>
  <dcterms:modified xsi:type="dcterms:W3CDTF">2023-08-11T12:28:58Z</dcterms:modified>
</cp:coreProperties>
</file>