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3"/>
  </sheets>
  <definedNames/>
  <calcPr/>
</workbook>
</file>

<file path=xl/sharedStrings.xml><?xml version="1.0" encoding="utf-8"?>
<sst xmlns="http://schemas.openxmlformats.org/spreadsheetml/2006/main" count="27" uniqueCount="27">
  <si>
    <t>CITY</t>
  </si>
  <si>
    <t>2010 Census Population</t>
  </si>
  <si>
    <t>Total Pawdacity Sales</t>
  </si>
  <si>
    <t>Land Area</t>
  </si>
  <si>
    <t>Households with Under 18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</si>
  <si>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</si>
  <si>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</si>
  <si>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</si>
  <si>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</si>
  <si>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</si>
  <si>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</si>
  <si>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</si>
  <si>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</si>
  <si>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</si>
  <si>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</si>
  <si>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</si>
  <si>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</si>
  <si>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</si>
  <si>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Outliers</t>
  </si>
  <si>
    <t>Median</t>
  </si>
  <si>
    <t>1st Quartile</t>
  </si>
  <si>
    <t>3rd Quatile</t>
  </si>
  <si>
    <t>IQR</t>
  </si>
  <si>
    <t>Upper Fence</t>
  </si>
  <si>
    <t>Lower Fence</t>
  </si>
  <si>
    <t>Sum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</si>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</sst>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</font>
    <font>
      <b/>
    </font>
    <font/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2" numFmtId="3" xfId="0" applyAlignment="1" applyFill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0" fontId="1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3" numFmtId="0" xfId="0" applyAlignment="1" applyFont="1">
      <alignment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0.43"/>
    <col customWidth="1" min="5" max="5" width="24.43"/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4585.0</v>
      </c>
      <c r="C2" s="2">
        <v>185328.0</v>
      </c>
      <c r="D2" s="2">
        <v>3115.5075</v>
      </c>
      <c r="E2" s="2">
        <v>746.0</v>
      </c>
      <c r="F2" s="3">
        <v>1.55</v>
      </c>
      <c r="G2" s="2">
        <v>1819.5</v>
      </c>
    </row>
    <row r="3">
      <c r="A3" s="1" t="s">
        <v>8</v>
      </c>
      <c r="B3" s="2">
        <v>35316.0</v>
      </c>
      <c r="C3" s="2">
        <v>317736.0</v>
      </c>
      <c r="D3" s="2">
        <v>3894.3091</v>
      </c>
      <c r="E3" s="2">
        <v>7788.0</v>
      </c>
      <c r="F3" s="3">
        <v>11.16</v>
      </c>
      <c r="G3" s="2">
        <v>8756.32</v>
      </c>
    </row>
    <row r="4">
      <c r="A4" s="1" t="s">
        <v>9</v>
      </c>
      <c r="B4" s="4">
        <v>59466.0</v>
      </c>
      <c r="C4" s="4">
        <v>917892.0</v>
      </c>
      <c r="D4" s="2">
        <v>1500.1784</v>
      </c>
      <c r="E4" s="2">
        <v>7158.0</v>
      </c>
      <c r="F4" s="5">
        <v>20.34</v>
      </c>
      <c r="G4" s="4">
        <v>14612.64</v>
      </c>
    </row>
    <row r="5">
      <c r="A5" s="1" t="s">
        <v>10</v>
      </c>
      <c r="B5" s="2">
        <v>9520.0</v>
      </c>
      <c r="C5" s="2">
        <v>218376.0</v>
      </c>
      <c r="D5" s="2">
        <v>2998.95696</v>
      </c>
      <c r="E5" s="2">
        <v>1403.0</v>
      </c>
      <c r="F5" s="3">
        <v>1.82</v>
      </c>
      <c r="G5" s="2">
        <v>3515.62</v>
      </c>
    </row>
    <row r="6">
      <c r="A6" s="1" t="s">
        <v>11</v>
      </c>
      <c r="B6" s="2">
        <v>6120.0</v>
      </c>
      <c r="C6" s="2">
        <v>208008.0</v>
      </c>
      <c r="D6" s="2">
        <v>1829.4651</v>
      </c>
      <c r="E6" s="2">
        <v>832.0</v>
      </c>
      <c r="F6" s="3">
        <v>1.46</v>
      </c>
      <c r="G6" s="2">
        <v>1744.08</v>
      </c>
    </row>
    <row r="7">
      <c r="A7" s="1" t="s">
        <v>12</v>
      </c>
      <c r="B7" s="2">
        <v>12359.0</v>
      </c>
      <c r="C7" s="2">
        <v>283824.0</v>
      </c>
      <c r="D7" s="2">
        <v>999.4971</v>
      </c>
      <c r="E7" s="2">
        <v>1486.0</v>
      </c>
      <c r="F7" s="3">
        <v>4.95</v>
      </c>
      <c r="G7" s="2">
        <v>2712.64</v>
      </c>
    </row>
    <row r="8">
      <c r="A8" s="1" t="s">
        <v>13</v>
      </c>
      <c r="B8" s="2">
        <v>29087.0</v>
      </c>
      <c r="C8" s="4">
        <v>543132.0</v>
      </c>
      <c r="D8" s="2">
        <v>2748.8529</v>
      </c>
      <c r="E8" s="2">
        <v>4052.0</v>
      </c>
      <c r="F8" s="3">
        <v>5.8</v>
      </c>
      <c r="G8" s="2">
        <v>7189.43</v>
      </c>
    </row>
    <row r="9">
      <c r="A9" s="1" t="s">
        <v>14</v>
      </c>
      <c r="B9" s="2">
        <v>6314.0</v>
      </c>
      <c r="C9" s="2">
        <v>233928.0</v>
      </c>
      <c r="D9" s="2">
        <v>2673.57455</v>
      </c>
      <c r="E9" s="2">
        <v>1251.0</v>
      </c>
      <c r="F9" s="3">
        <v>1.62</v>
      </c>
      <c r="G9" s="2">
        <v>3134.18</v>
      </c>
    </row>
    <row r="10">
      <c r="A10" s="1" t="s">
        <v>15</v>
      </c>
      <c r="B10" s="2">
        <v>10615.0</v>
      </c>
      <c r="C10" s="2">
        <v>303264.0</v>
      </c>
      <c r="D10" s="2">
        <v>4796.859815</v>
      </c>
      <c r="E10" s="2">
        <v>2680.0</v>
      </c>
      <c r="F10" s="3">
        <v>2.34</v>
      </c>
      <c r="G10" s="2">
        <v>5556.49</v>
      </c>
    </row>
    <row r="11">
      <c r="A11" s="1" t="s">
        <v>16</v>
      </c>
      <c r="B11" s="2">
        <v>23036.0</v>
      </c>
      <c r="C11" s="2">
        <v>253584.0</v>
      </c>
      <c r="D11" s="4">
        <v>6620.201916</v>
      </c>
      <c r="E11" s="2">
        <v>4022.0</v>
      </c>
      <c r="F11" s="3">
        <v>2.78</v>
      </c>
      <c r="G11" s="2">
        <v>7572.18</v>
      </c>
    </row>
    <row r="12">
      <c r="A12" s="1" t="s">
        <v>17</v>
      </c>
      <c r="B12" s="2">
        <v>17444.0</v>
      </c>
      <c r="C12" s="2">
        <v>308232.0</v>
      </c>
      <c r="D12" s="2">
        <v>1893.977048</v>
      </c>
      <c r="E12" s="2">
        <v>2646.0</v>
      </c>
      <c r="F12" s="3">
        <v>8.98</v>
      </c>
      <c r="G12" s="2">
        <v>6039.71</v>
      </c>
    </row>
    <row r="13">
      <c r="A13" s="6"/>
      <c r="B13" s="7"/>
      <c r="C13" s="7"/>
      <c r="D13" s="7"/>
      <c r="E13" s="7"/>
      <c r="F13" s="8"/>
      <c r="G13" s="7"/>
    </row>
    <row r="14">
      <c r="A14" s="6"/>
      <c r="B14" s="7"/>
      <c r="C14" s="7"/>
      <c r="D14" s="7"/>
      <c r="E14" s="7"/>
      <c r="F14" s="8"/>
      <c r="G14" s="7"/>
    </row>
    <row r="15">
      <c r="A15" s="9" t="s">
        <v>18</v>
      </c>
      <c r="B15" s="7"/>
      <c r="C15" s="7"/>
      <c r="D15" s="7"/>
      <c r="E15" s="7"/>
      <c r="F15" s="8"/>
      <c r="G15" s="7"/>
    </row>
    <row r="16">
      <c r="A16" s="9" t="s">
        <v>19</v>
      </c>
      <c r="B16" s="7">
        <f t="shared" ref="B16:G16" si="1">MEDIAN(B2:B12)</f>
        <v>12359</v>
      </c>
      <c r="C16" s="7">
        <f t="shared" si="1"/>
        <v>283824</v>
      </c>
      <c r="D16" s="7">
        <f t="shared" si="1"/>
        <v>2748.8529</v>
      </c>
      <c r="E16" s="7">
        <f t="shared" si="1"/>
        <v>2646</v>
      </c>
      <c r="F16" s="8">
        <f t="shared" si="1"/>
        <v>2.78</v>
      </c>
      <c r="G16" s="7">
        <f t="shared" si="1"/>
        <v>5556.49</v>
      </c>
    </row>
    <row r="17">
      <c r="A17" s="9" t="s">
        <v>20</v>
      </c>
      <c r="B17" s="7">
        <f t="shared" ref="B17:G17" si="2">QUARTILE(B2:B12,1)</f>
        <v>7917</v>
      </c>
      <c r="C17" s="7">
        <f t="shared" si="2"/>
        <v>226152</v>
      </c>
      <c r="D17" s="7">
        <f t="shared" si="2"/>
        <v>1861.721074</v>
      </c>
      <c r="E17" s="7">
        <f t="shared" si="2"/>
        <v>1327</v>
      </c>
      <c r="F17" s="8">
        <f t="shared" si="2"/>
        <v>1.72</v>
      </c>
      <c r="G17" s="7">
        <f t="shared" si="2"/>
        <v>2923.41</v>
      </c>
    </row>
    <row r="18">
      <c r="A18" s="9" t="s">
        <v>21</v>
      </c>
      <c r="B18" s="7">
        <f t="shared" ref="B18:G18" si="3">QUARTILE(B2:B12,3)</f>
        <v>26061.5</v>
      </c>
      <c r="C18" s="7">
        <f t="shared" si="3"/>
        <v>312984</v>
      </c>
      <c r="D18" s="7">
        <f t="shared" si="3"/>
        <v>3504.9083</v>
      </c>
      <c r="E18" s="7">
        <f t="shared" si="3"/>
        <v>4037</v>
      </c>
      <c r="F18" s="8">
        <f t="shared" si="3"/>
        <v>7.39</v>
      </c>
      <c r="G18" s="7">
        <f t="shared" si="3"/>
        <v>7380.805</v>
      </c>
    </row>
    <row r="19">
      <c r="A19" s="9" t="s">
        <v>22</v>
      </c>
      <c r="B19" s="7">
        <f t="shared" ref="B19:G19" si="4">B18-B17</f>
        <v>18144.5</v>
      </c>
      <c r="C19" s="7">
        <f t="shared" si="4"/>
        <v>86832</v>
      </c>
      <c r="D19" s="7">
        <f t="shared" si="4"/>
        <v>1643.187226</v>
      </c>
      <c r="E19" s="7">
        <f t="shared" si="4"/>
        <v>2710</v>
      </c>
      <c r="F19" s="8">
        <f t="shared" si="4"/>
        <v>5.67</v>
      </c>
      <c r="G19" s="7">
        <f t="shared" si="4"/>
        <v>4457.395</v>
      </c>
    </row>
    <row r="20">
      <c r="A20" s="9" t="s">
        <v>23</v>
      </c>
      <c r="B20" s="7">
        <f t="shared" ref="B20:G20" si="5">B18+1.5*B19</f>
        <v>53278.25</v>
      </c>
      <c r="C20" s="7">
        <f t="shared" si="5"/>
        <v>443232</v>
      </c>
      <c r="D20" s="7">
        <f t="shared" si="5"/>
        <v>5969.689139</v>
      </c>
      <c r="E20" s="7">
        <f t="shared" si="5"/>
        <v>8102</v>
      </c>
      <c r="F20" s="8">
        <f t="shared" si="5"/>
        <v>15.895</v>
      </c>
      <c r="G20" s="7">
        <f t="shared" si="5"/>
        <v>14066.8975</v>
      </c>
    </row>
    <row r="21">
      <c r="A21" s="9" t="s">
        <v>24</v>
      </c>
      <c r="B21" s="7">
        <f t="shared" ref="B21:G21" si="6">B17-1.5*B19</f>
        <v>-19299.75</v>
      </c>
      <c r="C21" s="7">
        <f t="shared" si="6"/>
        <v>95904</v>
      </c>
      <c r="D21" s="7">
        <f t="shared" si="6"/>
        <v>-603.059765</v>
      </c>
      <c r="E21" s="7">
        <f t="shared" si="6"/>
        <v>-2738</v>
      </c>
      <c r="F21" s="8">
        <f t="shared" si="6"/>
        <v>-6.785</v>
      </c>
      <c r="G21" s="7">
        <f t="shared" si="6"/>
        <v>-3762.6825</v>
      </c>
    </row>
    <row r="22">
      <c r="A22" s="6"/>
      <c r="B22" s="7"/>
      <c r="C22" s="7"/>
      <c r="D22" s="7"/>
      <c r="E22" s="7"/>
      <c r="F22" s="8"/>
      <c r="G22" s="7"/>
    </row>
    <row r="23">
      <c r="A23" s="1" t="s">
        <v>25</v>
      </c>
      <c r="B23" s="7">
        <f t="shared" ref="B23:G23" si="7">sum(B2:B12)</f>
        <v>213862</v>
      </c>
      <c r="C23" s="7">
        <f t="shared" si="7"/>
        <v>3773304</v>
      </c>
      <c r="D23" s="7">
        <f t="shared" si="7"/>
        <v>33071.38039</v>
      </c>
      <c r="E23" s="7">
        <f t="shared" si="7"/>
        <v>34064</v>
      </c>
      <c r="F23" s="8">
        <f t="shared" si="7"/>
        <v>62.8</v>
      </c>
      <c r="G23" s="7">
        <f t="shared" si="7"/>
        <v>62652.79</v>
      </c>
    </row>
    <row r="24">
      <c r="A24" s="1" t="s">
        <v>26</v>
      </c>
      <c r="B24" s="10">
        <f t="shared" ref="B24:G24" si="8">AVERAGE(B2:B12)</f>
        <v>19442</v>
      </c>
      <c r="C24" s="10">
        <f t="shared" si="8"/>
        <v>343027.6364</v>
      </c>
      <c r="D24" s="10">
        <f t="shared" si="8"/>
        <v>3006.489126</v>
      </c>
      <c r="E24" s="10">
        <f t="shared" si="8"/>
        <v>3096.727273</v>
      </c>
      <c r="F24" s="10">
        <f t="shared" si="8"/>
        <v>5.709090909</v>
      </c>
      <c r="G24" s="10">
        <f t="shared" si="8"/>
        <v>5695.708182</v>
      </c>
    </row>
  </sheetData>
  <drawing r:id="rId1"/>
</worksheet>
</file>