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edchowdhury/Desktop/323Project1/"/>
    </mc:Choice>
  </mc:AlternateContent>
  <xr:revisionPtr revIDLastSave="0" documentId="13_ncr:1_{ECDF3D82-9C4E-DC4D-AD3D-AC2FA6930C55}" xr6:coauthVersionLast="45" xr6:coauthVersionMax="45" xr10:uidLastSave="{00000000-0000-0000-0000-000000000000}"/>
  <bookViews>
    <workbookView xWindow="0" yWindow="460" windowWidth="28800" windowHeight="17540" xr2:uid="{A1BD76D2-8619-E847-A2AE-9A525A1404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7" i="1" l="1"/>
  <c r="L55" i="1"/>
  <c r="L56" i="1"/>
  <c r="L54" i="1"/>
  <c r="L53" i="1" l="1"/>
  <c r="L43" i="1"/>
  <c r="L44" i="1"/>
  <c r="L45" i="1"/>
  <c r="L46" i="1"/>
  <c r="L47" i="1"/>
  <c r="L33" i="1"/>
  <c r="L34" i="1"/>
  <c r="L35" i="1"/>
  <c r="L36" i="1"/>
  <c r="L37" i="1"/>
  <c r="L14" i="1" l="1"/>
  <c r="L15" i="1"/>
  <c r="L16" i="1"/>
  <c r="L17" i="1"/>
  <c r="L13" i="1"/>
  <c r="L3" i="1" l="1"/>
  <c r="L4" i="1"/>
  <c r="L5" i="1"/>
  <c r="L6" i="1"/>
  <c r="L7" i="1"/>
</calcChain>
</file>

<file path=xl/sharedStrings.xml><?xml version="1.0" encoding="utf-8"?>
<sst xmlns="http://schemas.openxmlformats.org/spreadsheetml/2006/main" count="92" uniqueCount="31">
  <si>
    <t>n</t>
  </si>
  <si>
    <t>Iter 1</t>
  </si>
  <si>
    <t>Iter 2</t>
  </si>
  <si>
    <t>Iter 3</t>
  </si>
  <si>
    <t>Iter 4</t>
  </si>
  <si>
    <t>Iter 5</t>
  </si>
  <si>
    <t>Iter 6</t>
  </si>
  <si>
    <t>Iter 7</t>
  </si>
  <si>
    <t>Iter 8</t>
  </si>
  <si>
    <t>Iter 9</t>
  </si>
  <si>
    <t>Iter 10</t>
  </si>
  <si>
    <t>Avg.</t>
  </si>
  <si>
    <t>Insertion Sort</t>
  </si>
  <si>
    <t>Median Using Merge Sort</t>
  </si>
  <si>
    <t>Median Using Selection Sort</t>
  </si>
  <si>
    <t>Median Using Heap Sort</t>
  </si>
  <si>
    <t>Median Using Quick Select</t>
  </si>
  <si>
    <t>Median of Medians</t>
  </si>
  <si>
    <t>Column1</t>
  </si>
  <si>
    <t>Column2</t>
  </si>
  <si>
    <t>Column3</t>
  </si>
  <si>
    <t>Column4</t>
  </si>
  <si>
    <t>Column5</t>
  </si>
  <si>
    <t>Column6</t>
  </si>
  <si>
    <t>Column7</t>
  </si>
  <si>
    <t>Merge Sort</t>
  </si>
  <si>
    <t>Selection Sort</t>
  </si>
  <si>
    <t>Heap Sort</t>
  </si>
  <si>
    <t>Quick Select Sort</t>
  </si>
  <si>
    <t>Median of Median</t>
  </si>
  <si>
    <t>Median Using 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</si>
</sst>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2"/>
      <color theme="1"/>
      <name val="Calibri"/>
      <family val="2"/>
      <scheme val="minor"/>
    </font>
    <font>
      <sz val="10"/>
      <color rgb="FF3F3F3F"/>
      <name val="Arial"/>
      <family val="2"/>
    </font>
    <font>
      <sz val="13"/>
      <color theme="1"/>
      <name val="Monaco"/>
      <family val="2"/>
    </font>
    <font>
      <sz val="12"/>
      <color theme="1"/>
      <name val="Calibri"/>
      <family val="2"/>
      <scheme val="minor"/>
    </font>
    <font>
      <sz val="10"/>
      <color rgb="FF3F3F3F"/>
      <name val="Calibri"/>
      <family val="2"/>
    </font>
    <font>
      <sz val="12"/>
      <color theme="1"/>
      <name val="Calibri"/>
      <family val="2"/>
    </font>
    <font>
      <sz val="12"/>
      <color rgb="FF3F3F3F"/>
      <name val="Calibri"/>
      <family val="2"/>
    </font>
    <font>
      <sz val="17"/>
      <color theme="1"/>
      <name val="Monaco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43" fontId="0" fillId="0" borderId="0" xfId="1" applyFont="1"/>
    <xf numFmtId="43" fontId="2" fillId="0" borderId="0" xfId="1" applyFont="1"/>
    <xf numFmtId="0" fontId="4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43" fontId="8" fillId="0" borderId="0" xfId="1" applyFont="1"/>
    <xf numFmtId="43" fontId="9" fillId="0" borderId="0" xfId="1" applyFont="1"/>
  </cellXfs>
  <cellStyles count="2">
    <cellStyle name="Comma" xfId="1" builtinId="3"/>
    <cellStyle name="Normal" xfId="0" builtinId="0"/>
  </cellStyles>
  <dxfs count="62"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3F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3F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3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3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3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3F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3F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3F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3F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3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3F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3F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99FF5-2DD1-6048-8A86-968FF3C03679}" name="Table1" displayName="Table1" ref="A2:L7" totalsRowShown="0" headerRowDxfId="61">
  <autoFilter ref="A2:L7" xr:uid="{841528BA-35DC-014D-A824-59A0D22B2BC8}"/>
  <tableColumns count="12">
    <tableColumn id="1" xr3:uid="{36AD378A-7EAE-C744-82D0-B3073E76EA13}" name="n" dataDxfId="60"/>
    <tableColumn id="2" xr3:uid="{3CBB1D7A-0CF7-FC42-8C45-B3EFC0A5786A}" name="Iter 1" dataCellStyle="Comma"/>
    <tableColumn id="3" xr3:uid="{14903AB6-F962-D54D-A36B-7FB44535F08C}" name="Iter 2" dataCellStyle="Comma"/>
    <tableColumn id="4" xr3:uid="{E83896FF-6C6B-7E48-8E26-F2E5DDCDDD72}" name="Iter 3" dataCellStyle="Comma"/>
    <tableColumn id="5" xr3:uid="{E84718C8-3C46-2C4F-ACBF-F18AE5F6E910}" name="Iter 4" dataCellStyle="Comma"/>
    <tableColumn id="6" xr3:uid="{2529E444-337A-6F47-B2CA-0C3F9D055FD3}" name="Iter 5" dataCellStyle="Comma"/>
    <tableColumn id="7" xr3:uid="{D27DCA3B-83D2-3B41-95E9-C092FF2D876C}" name="Iter 6" dataCellStyle="Comma"/>
    <tableColumn id="8" xr3:uid="{0E30C0BF-29BF-E04C-BFFA-186AD046F544}" name="Iter 7" dataCellStyle="Comma"/>
    <tableColumn id="9" xr3:uid="{D487BCDB-F550-CD48-B794-E226567C798D}" name="Iter 8" dataCellStyle="Comma"/>
    <tableColumn id="10" xr3:uid="{1A5AA8A1-0557-9745-80F9-F0D5918A5D02}" name="Iter 9" dataCellStyle="Comma"/>
    <tableColumn id="11" xr3:uid="{48024F34-FBEE-3741-AB53-8E78951E8C2D}" name="Iter 10" dataCellStyle="Comma"/>
    <tableColumn id="12" xr3:uid="{111A7D2D-A1E5-4E44-B81B-9238D6C680F3}" name="Avg." dataCellStyle="Comma">
      <calculatedColumnFormula>(SUM(Table1[[#This Row],[Iter 1]:[Iter 10]]))/10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761591-DE0B-2B43-A785-4B5878DBA920}" name="Table13" displayName="Table13" ref="A12:L17" totalsRowShown="0" headerRowDxfId="59" dataDxfId="58">
  <autoFilter ref="A12:L17" xr:uid="{ACF0BBC3-7F29-8841-9572-B360491E239C}"/>
  <tableColumns count="12">
    <tableColumn id="1" xr3:uid="{0128B114-ECE5-5643-9D4F-F7132DD9D361}" name="n" dataDxfId="57"/>
    <tableColumn id="2" xr3:uid="{033C8A70-8E96-7340-ACB5-4729CC4FB8E7}" name="Iter 1" dataDxfId="56" dataCellStyle="Comma"/>
    <tableColumn id="3" xr3:uid="{34A742D7-54F4-DE40-A52A-6E7C99DB6B71}" name="Iter 2" dataDxfId="55" dataCellStyle="Comma"/>
    <tableColumn id="4" xr3:uid="{54149FF9-DE72-4D42-8FCF-64D42F60AB4D}" name="Iter 3" dataDxfId="54" dataCellStyle="Comma"/>
    <tableColumn id="5" xr3:uid="{4F6F1124-24C7-A44E-A309-9D90275E3585}" name="Iter 4" dataDxfId="53" dataCellStyle="Comma"/>
    <tableColumn id="6" xr3:uid="{94DD2F5F-1C8B-DA47-8DD9-CDD5B4544514}" name="Iter 5" dataDxfId="52" dataCellStyle="Comma"/>
    <tableColumn id="7" xr3:uid="{BCFEE7E9-55BA-2D46-B244-994B14379E38}" name="Iter 6" dataDxfId="51" dataCellStyle="Comma"/>
    <tableColumn id="8" xr3:uid="{DD7E52BB-3257-7C4C-AB85-33A5C993B896}" name="Iter 7" dataDxfId="50" dataCellStyle="Comma"/>
    <tableColumn id="9" xr3:uid="{433CCFE7-6DEF-6844-A5FA-DE419A73728A}" name="Iter 8" dataDxfId="49" dataCellStyle="Comma"/>
    <tableColumn id="10" xr3:uid="{D6045CA7-EDFA-CD49-8A2D-C50BCB5F7B21}" name="Iter 9" dataDxfId="48" dataCellStyle="Comma"/>
    <tableColumn id="11" xr3:uid="{DA965583-B998-F44B-A70B-FF074D7A9493}" name="Iter 10" dataDxfId="47" dataCellStyle="Comma"/>
    <tableColumn id="12" xr3:uid="{90054CBC-8AEA-7B47-8DC8-EB2AE2DD675F}" name="Avg." dataDxfId="46" dataCellStyle="Comma">
      <calculatedColumnFormula>(SUM(Table13[[#This Row],[Iter 1]:[Iter 10]]))/10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415428-0C82-064D-9504-1AC79C663B50}" name="Table14" displayName="Table14" ref="A22:L27" totalsRowShown="0" headerRowDxfId="45" dataDxfId="44">
  <autoFilter ref="A22:L27" xr:uid="{628713DF-0ED1-804F-80CF-85AED0F731CA}"/>
  <tableColumns count="12">
    <tableColumn id="1" xr3:uid="{EB0CB3A4-B3DF-FA46-9348-CBF6997A57CC}" name="n" dataDxfId="43"/>
    <tableColumn id="2" xr3:uid="{8FC1853C-2441-4F45-9894-5821E11636AE}" name="Iter 1" dataDxfId="42" dataCellStyle="Comma"/>
    <tableColumn id="3" xr3:uid="{18D97311-4699-FB41-8EFD-F03CC0EBA70F}" name="Iter 2" dataDxfId="41" dataCellStyle="Comma"/>
    <tableColumn id="4" xr3:uid="{FED0C493-F07A-254B-83A4-F5D01A276A3C}" name="Iter 3" dataDxfId="40" dataCellStyle="Comma"/>
    <tableColumn id="5" xr3:uid="{A6BE11EF-B051-F74D-9DC5-278978E559DC}" name="Iter 4" dataDxfId="39" dataCellStyle="Comma"/>
    <tableColumn id="6" xr3:uid="{A14B5825-B032-584A-9B41-2EC12DDC9333}" name="Iter 5" dataDxfId="38" dataCellStyle="Comma"/>
    <tableColumn id="7" xr3:uid="{5C30B6A4-75C4-2D49-B697-3C51B352A1B4}" name="Iter 6" dataDxfId="37" dataCellStyle="Comma"/>
    <tableColumn id="8" xr3:uid="{AF85424D-0CC1-5A46-A22A-3386C471E5EA}" name="Iter 7" dataDxfId="36" dataCellStyle="Comma"/>
    <tableColumn id="9" xr3:uid="{B900EA81-4079-DD4E-B928-4907AEC65C68}" name="Iter 8" dataDxfId="35" dataCellStyle="Comma"/>
    <tableColumn id="10" xr3:uid="{F5B2C9D4-2FCE-3E4E-9AAD-D05D4767D972}" name="Iter 9" dataDxfId="34" dataCellStyle="Comma"/>
    <tableColumn id="11" xr3:uid="{D69DA1E3-1931-AA44-911D-4337FCACF9A5}" name="Iter 10" dataDxfId="33" dataCellStyle="Comma"/>
    <tableColumn id="12" xr3:uid="{C06F30AF-568F-634A-A239-2E16954324EF}" name="Avg." dataDxfId="32" dataCellStyle="Comma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B7CCEA-9E30-8642-857A-F6CC4EBA768D}" name="Table15" displayName="Table15" ref="A32:L37" totalsRowShown="0" headerRowDxfId="31" dataDxfId="30">
  <autoFilter ref="A32:L37" xr:uid="{0AEE5AFC-3053-4E4A-A5B6-D52AC348817A}"/>
  <tableColumns count="12">
    <tableColumn id="1" xr3:uid="{2E8E9540-DE2F-2245-A5F3-F614CE876EFE}" name="n" dataDxfId="29"/>
    <tableColumn id="2" xr3:uid="{0BDB53B5-42C5-D64C-A3EE-974AC66FE630}" name="Iter 1" dataDxfId="28" dataCellStyle="Comma"/>
    <tableColumn id="3" xr3:uid="{F7F9476E-A0D3-AA4C-9AB1-AEBEDE0F4CDA}" name="Iter 2" dataDxfId="27" dataCellStyle="Comma"/>
    <tableColumn id="4" xr3:uid="{3819D585-2E96-DF44-B078-4F3DE9B7D23E}" name="Iter 3" dataDxfId="26" dataCellStyle="Comma"/>
    <tableColumn id="5" xr3:uid="{BE27350A-A47F-1644-A8C9-59130377E957}" name="Iter 4" dataDxfId="25" dataCellStyle="Comma"/>
    <tableColumn id="6" xr3:uid="{C5C90D7C-30B3-7E42-8902-72EC6C7C48AA}" name="Iter 5" dataDxfId="24" dataCellStyle="Comma"/>
    <tableColumn id="7" xr3:uid="{216998C5-6319-ED46-BBF9-B3ED4D1CC9A8}" name="Iter 6" dataDxfId="23" dataCellStyle="Comma"/>
    <tableColumn id="8" xr3:uid="{59E9DB6A-AAC2-AA4A-B1FE-D672EC8F77A0}" name="Iter 7" dataDxfId="22" dataCellStyle="Comma"/>
    <tableColumn id="9" xr3:uid="{73D406EA-3F43-2E41-9C33-B7FC9D4A2CF2}" name="Iter 8" dataDxfId="21" dataCellStyle="Comma"/>
    <tableColumn id="10" xr3:uid="{28EC87E5-3F06-B44F-B08F-43737E2813E6}" name="Iter 9" dataDxfId="20" dataCellStyle="Comma"/>
    <tableColumn id="11" xr3:uid="{5D4A94F4-1AC9-A34E-B02A-D77FCF46FDC3}" name="Iter 10" dataDxfId="19" dataCellStyle="Comma"/>
    <tableColumn id="12" xr3:uid="{92205BA3-4A67-DA4E-AF20-9B9505408561}" name="Avg." dataDxfId="18" dataCellStyle="Comma">
      <calculatedColumnFormula>SUM(Table15[[#This Row],[Iter 1]:[Iter 10]])/10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38F95A-741D-2C48-B22F-3513EBAA862E}" name="Table16" displayName="Table16" ref="A42:L47" totalsRowShown="0" headerRowDxfId="17">
  <autoFilter ref="A42:L47" xr:uid="{280911A2-C838-924A-BBBC-C5415DB4756E}"/>
  <tableColumns count="12">
    <tableColumn id="1" xr3:uid="{73DE3081-7C8C-1245-AA19-E32B008A4CD2}" name="n" dataDxfId="16"/>
    <tableColumn id="2" xr3:uid="{B0D3858B-EE70-2A46-B03C-066E81EED934}" name="Iter 1" dataCellStyle="Comma"/>
    <tableColumn id="3" xr3:uid="{F686591B-A786-B248-9160-F52AB9F8C9B7}" name="Iter 2" dataCellStyle="Comma"/>
    <tableColumn id="4" xr3:uid="{21A25562-B262-CE44-950E-8BFA95863723}" name="Iter 3" dataCellStyle="Comma"/>
    <tableColumn id="5" xr3:uid="{D3D40D03-2E67-AD44-9FF9-B76810538D10}" name="Iter 4" dataCellStyle="Comma"/>
    <tableColumn id="6" xr3:uid="{3E279451-4041-B44C-832F-993B767865E3}" name="Iter 5" dataCellStyle="Comma"/>
    <tableColumn id="7" xr3:uid="{84480A1C-204F-5047-89DE-57E97F3AE8AC}" name="Iter 6" dataCellStyle="Comma"/>
    <tableColumn id="8" xr3:uid="{7A5633E7-468A-094C-B964-5121ED44FFB8}" name="Iter 7" dataCellStyle="Comma"/>
    <tableColumn id="9" xr3:uid="{087AC96C-5ECB-8C40-BF47-5BFC7798AAEA}" name="Iter 8" dataCellStyle="Comma"/>
    <tableColumn id="10" xr3:uid="{9FD54AA3-3BA5-2441-AFC3-4686E543A439}" name="Iter 9" dataCellStyle="Comma"/>
    <tableColumn id="11" xr3:uid="{FCAEAB56-1A53-414A-A33D-E52E7B368707}" name="Iter 10" dataCellStyle="Comma"/>
    <tableColumn id="12" xr3:uid="{7FDC4141-C683-9E4D-80DC-C3504F8BF09F}" name="Avg." dataCellStyle="Comma">
      <calculatedColumnFormula>SUM(Table16[[#This Row],[Iter 1]:[Iter 10]])/10</calculatedColumnFormula>
    </tableColumn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E30974-17CC-FF4B-A9E0-5F0432061985}" name="Table17" displayName="Table17" ref="A52:L57" totalsRowShown="0" headerRowDxfId="1" dataDxfId="0">
  <autoFilter ref="A52:L57" xr:uid="{693165BD-79A9-3D46-B8B9-F6C281CB756D}"/>
  <tableColumns count="12">
    <tableColumn id="1" xr3:uid="{1833A5A3-6FDF-9B40-9BB3-CE7A68674FD9}" name="n" dataDxfId="13"/>
    <tableColumn id="2" xr3:uid="{25A3A3D5-5CF9-2A4B-ACB7-5997D54012F7}" name="Iter 1" dataDxfId="12" dataCellStyle="Comma"/>
    <tableColumn id="3" xr3:uid="{22C35068-DB66-544F-B49A-43A9BC42400E}" name="Iter 2" dataDxfId="11" dataCellStyle="Comma"/>
    <tableColumn id="4" xr3:uid="{BB0D62B8-0FC5-D94A-9B36-3BEBF9457FD4}" name="Iter 3" dataDxfId="10" dataCellStyle="Comma"/>
    <tableColumn id="5" xr3:uid="{5244D031-117E-FE40-B325-41F7AFAAA3AC}" name="Iter 4" dataDxfId="9" dataCellStyle="Comma"/>
    <tableColumn id="6" xr3:uid="{285DC940-FABC-7E41-9FFD-428B187D713E}" name="Iter 5" dataDxfId="8" dataCellStyle="Comma"/>
    <tableColumn id="7" xr3:uid="{1535B2EA-EBC5-F546-B9F4-761B38DC590B}" name="Iter 6" dataDxfId="7" dataCellStyle="Comma"/>
    <tableColumn id="8" xr3:uid="{0093763B-B81F-5D48-8DCA-4F72D4A51EC0}" name="Iter 7" dataDxfId="6" dataCellStyle="Comma"/>
    <tableColumn id="9" xr3:uid="{89A8CCD5-77DE-5F46-8F12-D97E97C252F3}" name="Iter 8" dataDxfId="5" dataCellStyle="Comma"/>
    <tableColumn id="10" xr3:uid="{D675205A-729C-E14F-B80E-4B0104EBA7DE}" name="Iter 9" dataDxfId="4" dataCellStyle="Comma"/>
    <tableColumn id="11" xr3:uid="{C8DFA9B5-A40E-B74D-BC86-417F644945FE}" name="Iter 10" dataDxfId="3" dataCellStyle="Comma"/>
    <tableColumn id="12" xr3:uid="{04BFB273-B22A-8046-8F1A-99C1B1D6455F}" name="Avg." dataDxfId="2" dataCellStyle="Comma">
      <calculatedColumnFormula>SUM(Table17[[#This Row],[Iter 1]:[Iter 9]])/10</calculatedColumnFormula>
    </tableColumn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EF04C0-A213-4345-B576-53A5BD571662}" name="Table7" displayName="Table7" ref="O2:U9" totalsRowShown="0" headerRowDxfId="15">
  <autoFilter ref="O2:U9" xr:uid="{3D00B5C9-072D-B948-9CEE-E171512E2713}"/>
  <tableColumns count="7">
    <tableColumn id="1" xr3:uid="{7267A1B7-C993-3C43-A6FE-F5EEA4F1226E}" name="Column1" dataDxfId="14"/>
    <tableColumn id="2" xr3:uid="{EB973B03-8930-9048-98D5-5CD2B4F29170}" name="Column2"/>
    <tableColumn id="3" xr3:uid="{722D7154-82CA-F14A-8BDA-41919A1DA8C2}" name="Column3"/>
    <tableColumn id="4" xr3:uid="{09AE26C4-3777-3F41-958E-8ED2B3197576}" name="Column4"/>
    <tableColumn id="5" xr3:uid="{CAE07C07-0571-BE4B-947A-EFDC5DF6C299}" name="Column5"/>
    <tableColumn id="6" xr3:uid="{4DD8E686-5A4A-C14C-ADA1-1F54527340D6}" name="Column6"/>
    <tableColumn id="7" xr3:uid="{62FD387F-A544-034D-BA6C-A76D19398AEC}" name="Column7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2861E-E1EA-C847-A99D-BEC2C77DC0E4}">
  <dimension ref="A1:U82"/>
  <sheetViews>
    <sheetView tabSelected="1" topLeftCell="G1" zoomScale="60" zoomScaleNormal="100" workbookViewId="0">
      <selection activeCell="S24" sqref="S24"/>
    </sheetView>
  </sheetViews>
  <sheetFormatPr baseColWidth="10" defaultRowHeight="16" x14ac:dyDescent="0.2"/>
  <cols>
    <col min="1" max="1" width="11.83203125" customWidth="1"/>
    <col min="2" max="2" width="35" customWidth="1"/>
    <col min="3" max="3" width="28.33203125" customWidth="1"/>
    <col min="4" max="4" width="31.5" customWidth="1"/>
    <col min="5" max="5" width="30.6640625" customWidth="1"/>
    <col min="6" max="6" width="31.83203125" customWidth="1"/>
    <col min="7" max="7" width="28.6640625" customWidth="1"/>
    <col min="8" max="8" width="33.1640625" customWidth="1"/>
    <col min="9" max="9" width="28.6640625" customWidth="1"/>
    <col min="10" max="10" width="37.5" customWidth="1"/>
    <col min="11" max="11" width="34" customWidth="1"/>
    <col min="12" max="12" width="31" customWidth="1"/>
    <col min="14" max="14" width="7.33203125" customWidth="1"/>
    <col min="15" max="15" width="11" bestFit="1" customWidth="1"/>
    <col min="16" max="16" width="26.5" customWidth="1"/>
    <col min="17" max="17" width="20.33203125" customWidth="1"/>
    <col min="18" max="18" width="29.6640625" customWidth="1"/>
    <col min="19" max="19" width="36.5" customWidth="1"/>
    <col min="20" max="20" width="25.33203125" customWidth="1"/>
    <col min="21" max="21" width="21.6640625" customWidth="1"/>
  </cols>
  <sheetData>
    <row r="1" spans="1:21" x14ac:dyDescent="0.2">
      <c r="A1" s="10" t="s">
        <v>12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2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</row>
    <row r="3" spans="1:21" x14ac:dyDescent="0.2">
      <c r="A3" s="1">
        <v>10</v>
      </c>
      <c r="B3" s="4">
        <v>21</v>
      </c>
      <c r="C3" s="4">
        <v>32</v>
      </c>
      <c r="D3" s="4">
        <v>20</v>
      </c>
      <c r="E3" s="4">
        <v>25</v>
      </c>
      <c r="F3" s="4">
        <v>23</v>
      </c>
      <c r="G3" s="4">
        <v>26</v>
      </c>
      <c r="H3" s="4">
        <v>16</v>
      </c>
      <c r="I3" s="4">
        <v>26</v>
      </c>
      <c r="J3" s="4">
        <v>26</v>
      </c>
      <c r="K3" s="4">
        <v>25</v>
      </c>
      <c r="L3" s="4">
        <f>(SUM(Table1[[#This Row],[Iter 1]:[Iter 10]]))/10</f>
        <v>24</v>
      </c>
      <c r="O3" s="1" t="s">
        <v>0</v>
      </c>
      <c r="P3" s="2" t="s">
        <v>30</v>
      </c>
      <c r="Q3" s="2" t="s">
        <v>13</v>
      </c>
      <c r="R3" s="2" t="s">
        <v>14</v>
      </c>
      <c r="S3" s="2" t="s">
        <v>15</v>
      </c>
      <c r="T3" s="2" t="s">
        <v>16</v>
      </c>
      <c r="U3" s="2" t="s">
        <v>17</v>
      </c>
    </row>
    <row r="4" spans="1:21" x14ac:dyDescent="0.2">
      <c r="A4" s="1">
        <v>100</v>
      </c>
      <c r="B4" s="4">
        <v>2727</v>
      </c>
      <c r="C4" s="4">
        <v>2306</v>
      </c>
      <c r="D4" s="4">
        <v>2388</v>
      </c>
      <c r="E4" s="4">
        <v>2400</v>
      </c>
      <c r="F4" s="4">
        <v>2395</v>
      </c>
      <c r="G4" s="4">
        <v>2603</v>
      </c>
      <c r="H4" s="4">
        <v>2498</v>
      </c>
      <c r="I4" s="4">
        <v>2263</v>
      </c>
      <c r="J4" s="4">
        <v>2509</v>
      </c>
      <c r="K4" s="4">
        <v>2499</v>
      </c>
      <c r="L4" s="4">
        <f>(SUM(Table1[[#This Row],[Iter 1]:[Iter 10]]))/10</f>
        <v>2458.8000000000002</v>
      </c>
      <c r="O4" s="1"/>
      <c r="P4" s="2"/>
      <c r="Q4" s="1"/>
      <c r="R4" s="1"/>
      <c r="S4" s="1"/>
      <c r="T4" s="1"/>
      <c r="U4" s="1"/>
    </row>
    <row r="5" spans="1:21" x14ac:dyDescent="0.2">
      <c r="A5" s="1">
        <v>1000</v>
      </c>
      <c r="B5" s="4">
        <v>248792</v>
      </c>
      <c r="C5" s="4">
        <v>251902</v>
      </c>
      <c r="D5" s="4">
        <v>253688</v>
      </c>
      <c r="E5" s="4">
        <v>256947</v>
      </c>
      <c r="F5" s="4">
        <v>253887</v>
      </c>
      <c r="G5" s="4">
        <v>255043</v>
      </c>
      <c r="H5" s="4">
        <v>252479</v>
      </c>
      <c r="I5" s="4">
        <v>240062</v>
      </c>
      <c r="J5" s="4">
        <v>245503</v>
      </c>
      <c r="K5" s="4">
        <v>254457</v>
      </c>
      <c r="L5" s="4">
        <f>(SUM(Table1[[#This Row],[Iter 1]:[Iter 10]]))/10</f>
        <v>251276</v>
      </c>
      <c r="O5" s="1">
        <v>10</v>
      </c>
      <c r="P5" s="4">
        <v>24</v>
      </c>
      <c r="Q5" s="4">
        <v>20.6</v>
      </c>
      <c r="R5" s="4">
        <v>35</v>
      </c>
      <c r="S5" s="4">
        <v>76.2</v>
      </c>
      <c r="T5" s="4">
        <v>26.3</v>
      </c>
      <c r="U5" s="4">
        <v>40.200000000000003</v>
      </c>
    </row>
    <row r="6" spans="1:21" x14ac:dyDescent="0.2">
      <c r="A6" s="1">
        <v>10000</v>
      </c>
      <c r="B6" s="4">
        <v>25141794</v>
      </c>
      <c r="C6" s="4">
        <v>25325625</v>
      </c>
      <c r="D6" s="4">
        <v>25085485</v>
      </c>
      <c r="E6" s="4">
        <v>24795726</v>
      </c>
      <c r="F6" s="4">
        <v>25106618</v>
      </c>
      <c r="G6" s="4">
        <v>25169658</v>
      </c>
      <c r="H6" s="4">
        <v>24824753</v>
      </c>
      <c r="I6" s="4">
        <v>25244918</v>
      </c>
      <c r="J6" s="4">
        <v>25103953</v>
      </c>
      <c r="K6" s="4">
        <v>25167135</v>
      </c>
      <c r="L6" s="4">
        <f>(SUM(Table1[[#This Row],[Iter 1]:[Iter 10]]))/10</f>
        <v>25096566.5</v>
      </c>
      <c r="O6" s="1">
        <v>100</v>
      </c>
      <c r="P6" s="4">
        <v>2458.9</v>
      </c>
      <c r="Q6" s="4">
        <v>491.8</v>
      </c>
      <c r="R6" s="4">
        <v>3725</v>
      </c>
      <c r="S6" s="4">
        <v>1251.3</v>
      </c>
      <c r="T6" s="4">
        <v>306.60000000000002</v>
      </c>
      <c r="U6" s="4">
        <v>794.2</v>
      </c>
    </row>
    <row r="7" spans="1:21" ht="17" x14ac:dyDescent="0.2">
      <c r="A7" s="1">
        <v>100000</v>
      </c>
      <c r="B7" s="4">
        <v>2503247665</v>
      </c>
      <c r="C7" s="4">
        <v>2495565156</v>
      </c>
      <c r="D7" s="4">
        <v>2489066857</v>
      </c>
      <c r="E7" s="4">
        <v>2501388771</v>
      </c>
      <c r="F7" s="4">
        <v>2496803464</v>
      </c>
      <c r="G7" s="4">
        <v>2503823695</v>
      </c>
      <c r="H7" s="4">
        <v>2493253711</v>
      </c>
      <c r="I7" s="4">
        <v>2498160117</v>
      </c>
      <c r="J7" s="4">
        <v>2506760820</v>
      </c>
      <c r="K7" s="4">
        <v>2505447762</v>
      </c>
      <c r="L7" s="4">
        <f>(SUM(Table1[[#This Row],[Iter 1]:[Iter 10]]))/10</f>
        <v>2499351801.8000002</v>
      </c>
      <c r="O7" s="1">
        <v>1000</v>
      </c>
      <c r="P7" s="4">
        <v>251276</v>
      </c>
      <c r="Q7" s="4">
        <v>8210</v>
      </c>
      <c r="R7" s="5">
        <v>374750</v>
      </c>
      <c r="S7" s="4">
        <v>17686.8</v>
      </c>
      <c r="T7" s="4">
        <v>3015.4</v>
      </c>
      <c r="U7" s="4">
        <v>10132</v>
      </c>
    </row>
    <row r="8" spans="1:21" ht="17" x14ac:dyDescent="0.2">
      <c r="O8" s="1">
        <v>10000</v>
      </c>
      <c r="P8" s="4">
        <v>25096566.5</v>
      </c>
      <c r="Q8" s="4">
        <v>115497.3</v>
      </c>
      <c r="R8" s="5">
        <v>37497500</v>
      </c>
      <c r="S8" s="4">
        <v>227169.9</v>
      </c>
      <c r="T8" s="4">
        <v>29495.3</v>
      </c>
      <c r="U8" s="4">
        <v>141235.9</v>
      </c>
    </row>
    <row r="9" spans="1:21" ht="17" x14ac:dyDescent="0.2">
      <c r="O9" s="1">
        <v>100000</v>
      </c>
      <c r="P9" s="4">
        <v>2499351802</v>
      </c>
      <c r="Q9" s="4">
        <v>1486255.6</v>
      </c>
      <c r="R9" s="5">
        <v>3749975000</v>
      </c>
      <c r="S9" s="4">
        <v>2772586.8</v>
      </c>
      <c r="T9" s="4">
        <v>318669.40000000002</v>
      </c>
      <c r="U9" s="4">
        <v>1654500.9</v>
      </c>
    </row>
    <row r="11" spans="1:21" x14ac:dyDescent="0.2">
      <c r="A11" s="10" t="s">
        <v>25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1" ht="17" x14ac:dyDescent="0.2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N12" s="3"/>
    </row>
    <row r="13" spans="1:21" ht="17" x14ac:dyDescent="0.2">
      <c r="A13" s="8">
        <v>10</v>
      </c>
      <c r="B13" s="7">
        <v>22</v>
      </c>
      <c r="C13" s="7">
        <v>21</v>
      </c>
      <c r="D13" s="7">
        <v>21</v>
      </c>
      <c r="E13" s="7">
        <v>21</v>
      </c>
      <c r="F13" s="7">
        <v>19</v>
      </c>
      <c r="G13" s="7">
        <v>20</v>
      </c>
      <c r="H13" s="7">
        <v>21</v>
      </c>
      <c r="I13" s="7">
        <v>20</v>
      </c>
      <c r="J13" s="7">
        <v>19</v>
      </c>
      <c r="K13" s="7">
        <v>22</v>
      </c>
      <c r="L13" s="7">
        <f>(SUM(Table13[[#This Row],[Iter 1]:[Iter 10]]))/10</f>
        <v>20.6</v>
      </c>
      <c r="N13" s="3"/>
      <c r="O13" s="3"/>
    </row>
    <row r="14" spans="1:21" ht="17" x14ac:dyDescent="0.2">
      <c r="A14" s="8">
        <v>100</v>
      </c>
      <c r="B14" s="7">
        <v>497</v>
      </c>
      <c r="C14" s="7">
        <v>482</v>
      </c>
      <c r="D14" s="7">
        <v>501</v>
      </c>
      <c r="E14" s="7">
        <v>478</v>
      </c>
      <c r="F14" s="7">
        <v>490</v>
      </c>
      <c r="G14" s="7">
        <v>487</v>
      </c>
      <c r="H14" s="7">
        <v>501</v>
      </c>
      <c r="I14" s="7">
        <v>497</v>
      </c>
      <c r="J14" s="7">
        <v>492</v>
      </c>
      <c r="K14" s="7">
        <v>493</v>
      </c>
      <c r="L14" s="7">
        <f>(SUM(Table13[[#This Row],[Iter 1]:[Iter 10]]))/10</f>
        <v>491.8</v>
      </c>
      <c r="N14" s="3"/>
      <c r="O14" s="3"/>
    </row>
    <row r="15" spans="1:21" ht="17" x14ac:dyDescent="0.2">
      <c r="A15" s="8">
        <v>1000</v>
      </c>
      <c r="B15" s="7">
        <v>8209</v>
      </c>
      <c r="C15" s="7">
        <v>8218</v>
      </c>
      <c r="D15" s="7">
        <v>8206</v>
      </c>
      <c r="E15" s="7">
        <v>8187</v>
      </c>
      <c r="F15" s="7">
        <v>8206</v>
      </c>
      <c r="G15" s="7">
        <v>8211</v>
      </c>
      <c r="H15" s="7">
        <v>8235</v>
      </c>
      <c r="I15" s="7">
        <v>8219</v>
      </c>
      <c r="J15" s="7">
        <v>8180</v>
      </c>
      <c r="K15" s="7">
        <v>8229</v>
      </c>
      <c r="L15" s="7">
        <f>(SUM(Table13[[#This Row],[Iter 1]:[Iter 10]]))/10</f>
        <v>8210</v>
      </c>
      <c r="N15" s="3"/>
      <c r="O15" s="3"/>
    </row>
    <row r="16" spans="1:21" ht="17" x14ac:dyDescent="0.2">
      <c r="A16" s="8">
        <v>10000</v>
      </c>
      <c r="B16" s="7">
        <v>115532</v>
      </c>
      <c r="C16" s="7">
        <v>115466</v>
      </c>
      <c r="D16" s="7">
        <v>115453</v>
      </c>
      <c r="E16" s="7">
        <v>115611</v>
      </c>
      <c r="F16" s="7">
        <v>115412</v>
      </c>
      <c r="G16" s="7">
        <v>115515</v>
      </c>
      <c r="H16" s="7">
        <v>115399</v>
      </c>
      <c r="I16" s="7">
        <v>115511</v>
      </c>
      <c r="J16" s="7">
        <v>115561</v>
      </c>
      <c r="K16" s="7">
        <v>115513</v>
      </c>
      <c r="L16" s="7">
        <f>(SUM(Table13[[#This Row],[Iter 1]:[Iter 10]]))/10</f>
        <v>115497.3</v>
      </c>
      <c r="N16" s="3"/>
      <c r="O16" s="3"/>
    </row>
    <row r="17" spans="1:15" ht="17" x14ac:dyDescent="0.2">
      <c r="A17" s="8">
        <v>100000</v>
      </c>
      <c r="B17" s="7">
        <v>1486415</v>
      </c>
      <c r="C17" s="7">
        <v>1486318</v>
      </c>
      <c r="D17" s="7">
        <v>1486341</v>
      </c>
      <c r="E17" s="7">
        <v>1485985</v>
      </c>
      <c r="F17" s="7">
        <v>1486062</v>
      </c>
      <c r="G17" s="7">
        <v>1486127</v>
      </c>
      <c r="H17" s="7">
        <v>1486638</v>
      </c>
      <c r="I17" s="7">
        <v>1485923</v>
      </c>
      <c r="J17" s="7">
        <v>1486459</v>
      </c>
      <c r="K17" s="7">
        <v>1486288</v>
      </c>
      <c r="L17" s="7">
        <f>(SUM(Table13[[#This Row],[Iter 1]:[Iter 10]]))/10</f>
        <v>1486255.6</v>
      </c>
      <c r="N17" s="3"/>
      <c r="O17" s="3"/>
    </row>
    <row r="18" spans="1:15" ht="17" x14ac:dyDescent="0.2">
      <c r="N18" s="3"/>
      <c r="O18" s="3"/>
    </row>
    <row r="19" spans="1:15" ht="17" x14ac:dyDescent="0.2">
      <c r="N19" s="3"/>
      <c r="O19" s="3"/>
    </row>
    <row r="20" spans="1:15" ht="17" x14ac:dyDescent="0.2">
      <c r="N20" s="3"/>
      <c r="O20" s="3"/>
    </row>
    <row r="21" spans="1:15" ht="17" x14ac:dyDescent="0.2">
      <c r="A21" s="10" t="s">
        <v>26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N21" s="3"/>
      <c r="O21" s="3"/>
    </row>
    <row r="22" spans="1:15" ht="17" x14ac:dyDescent="0.2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  <c r="L22" s="1" t="s">
        <v>11</v>
      </c>
      <c r="N22" s="3"/>
      <c r="O22" s="3"/>
    </row>
    <row r="23" spans="1:15" ht="17" x14ac:dyDescent="0.2">
      <c r="A23" s="8">
        <v>10</v>
      </c>
      <c r="B23" s="7">
        <v>35</v>
      </c>
      <c r="C23" s="7">
        <v>35</v>
      </c>
      <c r="D23" s="7">
        <v>35</v>
      </c>
      <c r="E23" s="7">
        <v>35</v>
      </c>
      <c r="F23" s="7">
        <v>35</v>
      </c>
      <c r="G23" s="7">
        <v>35</v>
      </c>
      <c r="H23" s="7">
        <v>35</v>
      </c>
      <c r="I23" s="7">
        <v>35</v>
      </c>
      <c r="J23" s="7">
        <v>35</v>
      </c>
      <c r="K23" s="7">
        <v>35</v>
      </c>
      <c r="L23" s="7">
        <v>35</v>
      </c>
      <c r="N23" s="3"/>
      <c r="O23" s="3"/>
    </row>
    <row r="24" spans="1:15" ht="17" x14ac:dyDescent="0.2">
      <c r="A24" s="8">
        <v>100</v>
      </c>
      <c r="B24" s="7">
        <v>3725</v>
      </c>
      <c r="C24" s="7">
        <v>3725</v>
      </c>
      <c r="D24" s="7">
        <v>3725</v>
      </c>
      <c r="E24" s="7">
        <v>3725</v>
      </c>
      <c r="F24" s="7">
        <v>3725</v>
      </c>
      <c r="G24" s="7">
        <v>3725</v>
      </c>
      <c r="H24" s="7">
        <v>3725</v>
      </c>
      <c r="I24" s="7">
        <v>3725</v>
      </c>
      <c r="J24" s="7">
        <v>3725</v>
      </c>
      <c r="K24" s="7">
        <v>3725</v>
      </c>
      <c r="L24" s="7">
        <v>3725</v>
      </c>
      <c r="N24" s="3"/>
      <c r="O24" s="3"/>
    </row>
    <row r="25" spans="1:15" ht="17" x14ac:dyDescent="0.2">
      <c r="A25" s="8">
        <v>1000</v>
      </c>
      <c r="B25" s="7">
        <v>374750</v>
      </c>
      <c r="C25" s="7">
        <v>374750</v>
      </c>
      <c r="D25" s="7">
        <v>374750</v>
      </c>
      <c r="E25" s="7">
        <v>374750</v>
      </c>
      <c r="F25" s="7">
        <v>374750</v>
      </c>
      <c r="G25" s="7">
        <v>374750</v>
      </c>
      <c r="H25" s="7">
        <v>374750</v>
      </c>
      <c r="I25" s="7">
        <v>374750</v>
      </c>
      <c r="J25" s="7">
        <v>374750</v>
      </c>
      <c r="K25" s="7">
        <v>374750</v>
      </c>
      <c r="L25" s="7">
        <v>374750</v>
      </c>
      <c r="N25" s="3"/>
      <c r="O25" s="3"/>
    </row>
    <row r="26" spans="1:15" ht="17" x14ac:dyDescent="0.2">
      <c r="A26" s="8">
        <v>10000</v>
      </c>
      <c r="B26" s="7">
        <v>37497500</v>
      </c>
      <c r="C26" s="7">
        <v>37497500</v>
      </c>
      <c r="D26" s="7">
        <v>37497500</v>
      </c>
      <c r="E26" s="7">
        <v>37497500</v>
      </c>
      <c r="F26" s="7">
        <v>37497500</v>
      </c>
      <c r="G26" s="7">
        <v>37497500</v>
      </c>
      <c r="H26" s="7">
        <v>37497500</v>
      </c>
      <c r="I26" s="7">
        <v>37497500</v>
      </c>
      <c r="J26" s="7">
        <v>37497500</v>
      </c>
      <c r="K26" s="7">
        <v>37497500</v>
      </c>
      <c r="L26" s="7">
        <v>37497500</v>
      </c>
      <c r="N26" s="3"/>
      <c r="O26" s="3"/>
    </row>
    <row r="27" spans="1:15" ht="17" x14ac:dyDescent="0.2">
      <c r="A27" s="8">
        <v>100000</v>
      </c>
      <c r="B27" s="7">
        <v>3749975000</v>
      </c>
      <c r="C27" s="7">
        <v>3749975000</v>
      </c>
      <c r="D27" s="7">
        <v>3749975000</v>
      </c>
      <c r="E27" s="7">
        <v>3749975000</v>
      </c>
      <c r="F27" s="7">
        <v>3749975000</v>
      </c>
      <c r="G27" s="7">
        <v>3749975000</v>
      </c>
      <c r="H27" s="7">
        <v>3749975000</v>
      </c>
      <c r="I27" s="7">
        <v>3749975000</v>
      </c>
      <c r="J27" s="7">
        <v>3749975000</v>
      </c>
      <c r="K27" s="7">
        <v>3749975000</v>
      </c>
      <c r="L27" s="7">
        <v>3749975000</v>
      </c>
      <c r="N27" s="3"/>
      <c r="O27" s="3"/>
    </row>
    <row r="28" spans="1:15" ht="17" x14ac:dyDescent="0.2">
      <c r="N28" s="3"/>
      <c r="O28" s="3"/>
    </row>
    <row r="29" spans="1:15" ht="17" x14ac:dyDescent="0.2">
      <c r="N29" s="3"/>
      <c r="O29" s="3"/>
    </row>
    <row r="30" spans="1:15" ht="17" x14ac:dyDescent="0.2">
      <c r="N30" s="3"/>
      <c r="O30" s="3"/>
    </row>
    <row r="31" spans="1:15" ht="17" x14ac:dyDescent="0.2">
      <c r="A31" s="10" t="s">
        <v>27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N31" s="3"/>
      <c r="O31" s="3"/>
    </row>
    <row r="32" spans="1:15" ht="17" x14ac:dyDescent="0.2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1" t="s">
        <v>11</v>
      </c>
      <c r="N32" s="3"/>
      <c r="O32" s="3"/>
    </row>
    <row r="33" spans="1:16" ht="17" x14ac:dyDescent="0.2">
      <c r="A33" s="6">
        <v>10</v>
      </c>
      <c r="B33" s="7">
        <v>84</v>
      </c>
      <c r="C33" s="7">
        <v>81</v>
      </c>
      <c r="D33" s="7">
        <v>75</v>
      </c>
      <c r="E33" s="7">
        <v>78</v>
      </c>
      <c r="F33" s="7">
        <v>78</v>
      </c>
      <c r="G33" s="7">
        <v>78</v>
      </c>
      <c r="H33" s="7">
        <v>78</v>
      </c>
      <c r="I33" s="7">
        <v>75</v>
      </c>
      <c r="J33" s="7">
        <v>66</v>
      </c>
      <c r="K33" s="7">
        <v>69</v>
      </c>
      <c r="L33" s="7">
        <f>SUM(Table15[[#This Row],[Iter 1]:[Iter 10]])/10</f>
        <v>76.2</v>
      </c>
      <c r="N33" s="3"/>
      <c r="O33" s="3"/>
    </row>
    <row r="34" spans="1:16" ht="17" x14ac:dyDescent="0.2">
      <c r="A34" s="6">
        <v>100</v>
      </c>
      <c r="B34" s="7">
        <v>1239</v>
      </c>
      <c r="C34" s="7">
        <v>1239</v>
      </c>
      <c r="D34" s="7">
        <v>1272</v>
      </c>
      <c r="E34" s="7">
        <v>1209</v>
      </c>
      <c r="F34" s="7">
        <v>1269</v>
      </c>
      <c r="G34" s="7">
        <v>1254</v>
      </c>
      <c r="H34" s="7">
        <v>1269</v>
      </c>
      <c r="I34" s="7">
        <v>1239</v>
      </c>
      <c r="J34" s="7">
        <v>1272</v>
      </c>
      <c r="K34" s="7">
        <v>1251</v>
      </c>
      <c r="L34" s="7">
        <f>SUM(Table15[[#This Row],[Iter 1]:[Iter 10]])/10</f>
        <v>1251.3</v>
      </c>
      <c r="N34" s="3"/>
      <c r="O34" s="3"/>
    </row>
    <row r="35" spans="1:16" ht="17" x14ac:dyDescent="0.2">
      <c r="A35" s="6">
        <v>1000</v>
      </c>
      <c r="B35" s="7">
        <v>17661</v>
      </c>
      <c r="C35" s="7">
        <v>17631</v>
      </c>
      <c r="D35" s="7">
        <v>17718</v>
      </c>
      <c r="E35" s="7">
        <v>17583</v>
      </c>
      <c r="F35" s="7">
        <v>17685</v>
      </c>
      <c r="G35" s="7">
        <v>17655</v>
      </c>
      <c r="H35" s="7">
        <v>17703</v>
      </c>
      <c r="I35" s="7">
        <v>17769</v>
      </c>
      <c r="J35" s="7">
        <v>17730</v>
      </c>
      <c r="K35" s="7">
        <v>17733</v>
      </c>
      <c r="L35" s="7">
        <f>SUM(Table15[[#This Row],[Iter 1]:[Iter 10]])/10</f>
        <v>17686.8</v>
      </c>
      <c r="N35" s="3"/>
      <c r="O35" s="3"/>
    </row>
    <row r="36" spans="1:16" ht="17" x14ac:dyDescent="0.2">
      <c r="A36" s="6">
        <v>10000</v>
      </c>
      <c r="B36" s="7">
        <v>227085</v>
      </c>
      <c r="C36" s="7">
        <v>227190</v>
      </c>
      <c r="D36" s="7">
        <v>227151</v>
      </c>
      <c r="E36" s="7">
        <v>227262</v>
      </c>
      <c r="F36" s="7">
        <v>227133</v>
      </c>
      <c r="G36" s="7">
        <v>227169</v>
      </c>
      <c r="H36" s="7">
        <v>227217</v>
      </c>
      <c r="I36" s="7">
        <v>227445</v>
      </c>
      <c r="J36" s="7">
        <v>226809</v>
      </c>
      <c r="K36" s="7">
        <v>227238</v>
      </c>
      <c r="L36" s="7">
        <f>SUM(Table15[[#This Row],[Iter 1]:[Iter 10]])/10</f>
        <v>227169.9</v>
      </c>
      <c r="N36" s="3"/>
      <c r="O36" s="3"/>
    </row>
    <row r="37" spans="1:16" ht="17" x14ac:dyDescent="0.2">
      <c r="A37" s="6">
        <v>100000</v>
      </c>
      <c r="B37" s="7">
        <v>2772867</v>
      </c>
      <c r="C37" s="7">
        <v>2772999</v>
      </c>
      <c r="D37" s="7">
        <v>2771643</v>
      </c>
      <c r="E37" s="7">
        <v>2772477</v>
      </c>
      <c r="F37" s="7">
        <v>2771607</v>
      </c>
      <c r="G37" s="7">
        <v>2773221</v>
      </c>
      <c r="H37" s="7">
        <v>2772567</v>
      </c>
      <c r="I37" s="7">
        <v>2773029</v>
      </c>
      <c r="J37" s="7">
        <v>2772222</v>
      </c>
      <c r="K37" s="7">
        <v>2773236</v>
      </c>
      <c r="L37" s="7">
        <f>SUM(Table15[[#This Row],[Iter 1]:[Iter 10]])/10</f>
        <v>2772586.8</v>
      </c>
      <c r="N37" s="3"/>
      <c r="O37" s="3"/>
    </row>
    <row r="38" spans="1:16" ht="17" x14ac:dyDescent="0.2">
      <c r="N38" s="3"/>
      <c r="O38" s="3"/>
    </row>
    <row r="39" spans="1:16" ht="17" x14ac:dyDescent="0.2">
      <c r="N39" s="3"/>
      <c r="O39" s="3"/>
    </row>
    <row r="40" spans="1:16" ht="17" x14ac:dyDescent="0.2">
      <c r="N40" s="3"/>
      <c r="O40" s="3"/>
    </row>
    <row r="41" spans="1:16" ht="17" x14ac:dyDescent="0.2">
      <c r="A41" s="10" t="s">
        <v>28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N41" s="3"/>
      <c r="O41" s="3"/>
    </row>
    <row r="42" spans="1:16" ht="17" x14ac:dyDescent="0.2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N42" s="3"/>
      <c r="O42" s="3"/>
    </row>
    <row r="43" spans="1:16" ht="17" x14ac:dyDescent="0.2">
      <c r="A43" s="1">
        <v>10</v>
      </c>
      <c r="B43" s="4">
        <v>32</v>
      </c>
      <c r="C43" s="4">
        <v>25</v>
      </c>
      <c r="D43" s="4">
        <v>26</v>
      </c>
      <c r="E43" s="4">
        <v>24</v>
      </c>
      <c r="F43" s="4">
        <v>38</v>
      </c>
      <c r="G43" s="4">
        <v>10</v>
      </c>
      <c r="H43" s="4">
        <v>20</v>
      </c>
      <c r="I43" s="4">
        <v>19</v>
      </c>
      <c r="J43" s="4">
        <v>22</v>
      </c>
      <c r="K43" s="4">
        <v>47</v>
      </c>
      <c r="L43" s="4">
        <f>SUM(Table16[[#This Row],[Iter 1]:[Iter 10]])/10</f>
        <v>26.3</v>
      </c>
      <c r="N43" s="3"/>
      <c r="O43" s="3"/>
    </row>
    <row r="44" spans="1:16" ht="17" x14ac:dyDescent="0.2">
      <c r="A44" s="1">
        <v>100</v>
      </c>
      <c r="B44" s="4">
        <v>190</v>
      </c>
      <c r="C44" s="4">
        <v>319</v>
      </c>
      <c r="D44" s="4">
        <v>328</v>
      </c>
      <c r="E44" s="4">
        <v>504</v>
      </c>
      <c r="F44" s="4">
        <v>312</v>
      </c>
      <c r="G44" s="4">
        <v>238</v>
      </c>
      <c r="H44" s="4">
        <v>273</v>
      </c>
      <c r="I44" s="4">
        <v>324</v>
      </c>
      <c r="J44" s="4">
        <v>354</v>
      </c>
      <c r="K44" s="4">
        <v>224</v>
      </c>
      <c r="L44" s="4">
        <f>SUM(Table16[[#This Row],[Iter 1]:[Iter 10]])/10</f>
        <v>306.60000000000002</v>
      </c>
      <c r="N44" s="3"/>
      <c r="O44" s="3"/>
      <c r="P44" s="3"/>
    </row>
    <row r="45" spans="1:16" ht="17" x14ac:dyDescent="0.2">
      <c r="A45" s="1">
        <v>1000</v>
      </c>
      <c r="B45" s="4">
        <v>2321</v>
      </c>
      <c r="C45" s="4">
        <v>1724</v>
      </c>
      <c r="D45" s="4">
        <v>3061</v>
      </c>
      <c r="E45" s="4">
        <v>2591</v>
      </c>
      <c r="F45" s="4">
        <v>3381</v>
      </c>
      <c r="G45" s="4">
        <v>3197</v>
      </c>
      <c r="H45" s="4">
        <v>2921</v>
      </c>
      <c r="I45" s="4">
        <v>4866</v>
      </c>
      <c r="J45" s="4">
        <v>2496</v>
      </c>
      <c r="K45" s="4">
        <v>3596</v>
      </c>
      <c r="L45" s="4">
        <f>SUM(Table16[[#This Row],[Iter 1]:[Iter 10]])/10</f>
        <v>3015.4</v>
      </c>
      <c r="N45" s="3"/>
      <c r="O45" s="3"/>
      <c r="P45" s="3"/>
    </row>
    <row r="46" spans="1:16" ht="17" x14ac:dyDescent="0.2">
      <c r="A46" s="1">
        <v>10000</v>
      </c>
      <c r="B46" s="4">
        <v>33402</v>
      </c>
      <c r="C46" s="4">
        <v>23344</v>
      </c>
      <c r="D46" s="4">
        <v>46041</v>
      </c>
      <c r="E46" s="4">
        <v>24858</v>
      </c>
      <c r="F46" s="4">
        <v>19527</v>
      </c>
      <c r="G46" s="4">
        <v>43489</v>
      </c>
      <c r="H46" s="4">
        <v>33838</v>
      </c>
      <c r="I46" s="4">
        <v>29936</v>
      </c>
      <c r="J46" s="4">
        <v>19025</v>
      </c>
      <c r="K46" s="4">
        <v>21493</v>
      </c>
      <c r="L46" s="4">
        <f>SUM(Table16[[#This Row],[Iter 1]:[Iter 10]])/10</f>
        <v>29495.3</v>
      </c>
      <c r="N46" s="3"/>
      <c r="O46" s="3"/>
      <c r="P46" s="3"/>
    </row>
    <row r="47" spans="1:16" ht="17" x14ac:dyDescent="0.2">
      <c r="A47" s="1">
        <v>100000</v>
      </c>
      <c r="B47" s="4">
        <v>208640</v>
      </c>
      <c r="C47" s="4">
        <v>242110</v>
      </c>
      <c r="D47" s="4">
        <v>333178</v>
      </c>
      <c r="E47" s="4">
        <v>339183</v>
      </c>
      <c r="F47" s="4">
        <v>578628</v>
      </c>
      <c r="G47" s="4">
        <v>248378</v>
      </c>
      <c r="H47" s="4">
        <v>339592</v>
      </c>
      <c r="I47" s="4">
        <v>351188</v>
      </c>
      <c r="J47" s="4">
        <v>288851</v>
      </c>
      <c r="K47" s="4">
        <v>256946</v>
      </c>
      <c r="L47" s="4">
        <f>SUM(Table16[[#This Row],[Iter 1]:[Iter 10]])/10</f>
        <v>318669.40000000002</v>
      </c>
      <c r="N47" s="3"/>
      <c r="O47" s="3"/>
      <c r="P47" s="3"/>
    </row>
    <row r="48" spans="1:16" ht="17" x14ac:dyDescent="0.2">
      <c r="N48" s="3"/>
      <c r="O48" s="3"/>
      <c r="P48" s="3"/>
    </row>
    <row r="49" spans="1:16" ht="22" x14ac:dyDescent="0.25">
      <c r="N49" s="3"/>
      <c r="O49" s="9"/>
      <c r="P49" s="3"/>
    </row>
    <row r="50" spans="1:16" ht="22" x14ac:dyDescent="0.25">
      <c r="N50" s="3"/>
      <c r="O50" s="9"/>
      <c r="P50" s="3"/>
    </row>
    <row r="51" spans="1:16" ht="22" x14ac:dyDescent="0.25">
      <c r="A51" s="10" t="s">
        <v>29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N51" s="3"/>
      <c r="O51" s="9"/>
      <c r="P51" s="3"/>
    </row>
    <row r="52" spans="1:16" ht="22" x14ac:dyDescent="0.25">
      <c r="A52" s="6" t="s">
        <v>0</v>
      </c>
      <c r="B52" s="6" t="s">
        <v>1</v>
      </c>
      <c r="C52" s="6" t="s">
        <v>2</v>
      </c>
      <c r="D52" s="6" t="s">
        <v>3</v>
      </c>
      <c r="E52" s="6" t="s">
        <v>4</v>
      </c>
      <c r="F52" s="6" t="s">
        <v>5</v>
      </c>
      <c r="G52" s="6" t="s">
        <v>6</v>
      </c>
      <c r="H52" s="6" t="s">
        <v>7</v>
      </c>
      <c r="I52" s="6" t="s">
        <v>8</v>
      </c>
      <c r="J52" s="6" t="s">
        <v>9</v>
      </c>
      <c r="K52" s="6" t="s">
        <v>10</v>
      </c>
      <c r="L52" s="6" t="s">
        <v>11</v>
      </c>
      <c r="N52" s="3"/>
      <c r="O52" s="9"/>
      <c r="P52" s="3"/>
    </row>
    <row r="53" spans="1:16" ht="22" x14ac:dyDescent="0.25">
      <c r="A53" s="6">
        <v>10</v>
      </c>
      <c r="B53" s="11">
        <v>21</v>
      </c>
      <c r="C53" s="11">
        <v>21</v>
      </c>
      <c r="D53" s="11">
        <v>48</v>
      </c>
      <c r="E53" s="11">
        <v>45</v>
      </c>
      <c r="F53" s="11">
        <v>65</v>
      </c>
      <c r="G53" s="11">
        <v>38</v>
      </c>
      <c r="H53" s="11">
        <v>41</v>
      </c>
      <c r="I53" s="11">
        <v>71</v>
      </c>
      <c r="J53" s="11">
        <v>52</v>
      </c>
      <c r="K53" s="11">
        <v>65</v>
      </c>
      <c r="L53" s="11">
        <f>SUM(Table17[[#This Row],[Iter 1]:[Iter 9]])/10</f>
        <v>40.200000000000003</v>
      </c>
      <c r="N53" s="3"/>
      <c r="O53" s="9"/>
      <c r="P53" s="3"/>
    </row>
    <row r="54" spans="1:16" ht="22" x14ac:dyDescent="0.25">
      <c r="A54" s="6">
        <v>100</v>
      </c>
      <c r="B54" s="11">
        <v>796</v>
      </c>
      <c r="C54" s="11">
        <v>687</v>
      </c>
      <c r="D54" s="11">
        <v>968</v>
      </c>
      <c r="E54" s="11">
        <v>826</v>
      </c>
      <c r="F54" s="11">
        <v>835</v>
      </c>
      <c r="G54" s="11">
        <v>873</v>
      </c>
      <c r="H54" s="11">
        <v>793</v>
      </c>
      <c r="I54" s="11">
        <v>488</v>
      </c>
      <c r="J54" s="11">
        <v>941</v>
      </c>
      <c r="K54" s="11">
        <v>735</v>
      </c>
      <c r="L54" s="11">
        <f>SUM(Table17[[#This Row],[Iter 1]:[Iter 10]])/10</f>
        <v>794.2</v>
      </c>
      <c r="N54" s="3"/>
      <c r="O54" s="9"/>
      <c r="P54" s="3"/>
    </row>
    <row r="55" spans="1:16" ht="22" x14ac:dyDescent="0.25">
      <c r="A55" s="6">
        <v>1000</v>
      </c>
      <c r="B55" s="11">
        <v>10280</v>
      </c>
      <c r="C55" s="11">
        <v>11661</v>
      </c>
      <c r="D55" s="11">
        <v>10822</v>
      </c>
      <c r="E55" s="11">
        <v>10265</v>
      </c>
      <c r="F55" s="11">
        <v>11974</v>
      </c>
      <c r="G55" s="11">
        <v>6613</v>
      </c>
      <c r="H55" s="11">
        <v>11271</v>
      </c>
      <c r="I55" s="11">
        <v>9170</v>
      </c>
      <c r="J55" s="11">
        <v>10174</v>
      </c>
      <c r="K55" s="11">
        <v>9090</v>
      </c>
      <c r="L55" s="11">
        <f>SUM(Table17[[#This Row],[Iter 1]:[Iter 10]])/10</f>
        <v>10132</v>
      </c>
      <c r="N55" s="3"/>
      <c r="O55" s="9"/>
      <c r="P55" s="3"/>
    </row>
    <row r="56" spans="1:16" ht="22" x14ac:dyDescent="0.25">
      <c r="A56" s="6">
        <v>10000</v>
      </c>
      <c r="B56" s="11">
        <v>133157</v>
      </c>
      <c r="C56" s="12">
        <v>148765</v>
      </c>
      <c r="D56" s="11">
        <v>133697</v>
      </c>
      <c r="E56" s="11">
        <v>137826</v>
      </c>
      <c r="F56" s="11">
        <v>145304</v>
      </c>
      <c r="G56" s="11">
        <v>144980</v>
      </c>
      <c r="H56" s="11">
        <v>133722</v>
      </c>
      <c r="I56" s="12">
        <v>149179</v>
      </c>
      <c r="J56" s="12">
        <v>143858</v>
      </c>
      <c r="K56" s="11">
        <v>141871</v>
      </c>
      <c r="L56" s="11">
        <f>SUM(Table17[[#This Row],[Iter 1]:[Iter 10]])/10</f>
        <v>141235.9</v>
      </c>
      <c r="N56" s="3"/>
      <c r="O56" s="9"/>
      <c r="P56" s="3"/>
    </row>
    <row r="57" spans="1:16" ht="22" x14ac:dyDescent="0.25">
      <c r="A57" s="6">
        <v>100000</v>
      </c>
      <c r="B57" s="11">
        <v>1648461</v>
      </c>
      <c r="C57" s="11">
        <v>1725628</v>
      </c>
      <c r="D57" s="11">
        <v>1870123</v>
      </c>
      <c r="E57" s="11">
        <v>1724091</v>
      </c>
      <c r="F57" s="11">
        <v>1665072</v>
      </c>
      <c r="G57" s="11">
        <v>1612419</v>
      </c>
      <c r="H57" s="11">
        <v>1446136</v>
      </c>
      <c r="I57" s="11">
        <v>1711020</v>
      </c>
      <c r="J57" s="11">
        <v>1582528</v>
      </c>
      <c r="K57" s="11">
        <v>1559531</v>
      </c>
      <c r="L57" s="11">
        <f>SUM(Table17[[#This Row],[Iter 1]:[Iter 10]])/10</f>
        <v>1654500.9</v>
      </c>
      <c r="N57" s="3"/>
      <c r="O57" s="9"/>
      <c r="P57" s="3"/>
    </row>
    <row r="58" spans="1:16" ht="22" x14ac:dyDescent="0.25">
      <c r="N58" s="3"/>
      <c r="O58" s="9"/>
      <c r="P58" s="3"/>
    </row>
    <row r="59" spans="1:16" ht="22" x14ac:dyDescent="0.25">
      <c r="N59" s="3"/>
      <c r="O59" s="9"/>
      <c r="P59" s="3"/>
    </row>
    <row r="60" spans="1:16" ht="22" x14ac:dyDescent="0.25">
      <c r="N60" s="3"/>
      <c r="O60" s="9"/>
      <c r="P60" s="3"/>
    </row>
    <row r="61" spans="1:16" ht="22" x14ac:dyDescent="0.25">
      <c r="N61" s="3"/>
      <c r="O61" s="9"/>
      <c r="P61" s="3"/>
    </row>
    <row r="62" spans="1:16" ht="22" x14ac:dyDescent="0.25">
      <c r="N62" s="3"/>
      <c r="O62" s="9"/>
      <c r="P62" s="3"/>
    </row>
    <row r="63" spans="1:16" ht="22" x14ac:dyDescent="0.25">
      <c r="N63" s="3"/>
      <c r="O63" s="9"/>
      <c r="P63" s="3"/>
    </row>
    <row r="64" spans="1:16" ht="22" x14ac:dyDescent="0.25">
      <c r="N64" s="3"/>
      <c r="O64" s="9"/>
      <c r="P64" s="3"/>
    </row>
    <row r="65" spans="14:16" ht="22" x14ac:dyDescent="0.25">
      <c r="N65" s="3"/>
      <c r="O65" s="9"/>
      <c r="P65" s="3"/>
    </row>
    <row r="66" spans="14:16" ht="22" x14ac:dyDescent="0.25">
      <c r="N66" s="3"/>
      <c r="O66" s="9"/>
      <c r="P66" s="3"/>
    </row>
    <row r="67" spans="14:16" ht="22" x14ac:dyDescent="0.25">
      <c r="N67" s="3"/>
      <c r="O67" s="9"/>
      <c r="P67" s="3"/>
    </row>
    <row r="68" spans="14:16" ht="22" x14ac:dyDescent="0.25">
      <c r="N68" s="3"/>
      <c r="O68" s="9"/>
      <c r="P68" s="3"/>
    </row>
    <row r="69" spans="14:16" ht="22" x14ac:dyDescent="0.25">
      <c r="N69" s="3"/>
      <c r="O69" s="9"/>
      <c r="P69" s="3"/>
    </row>
    <row r="70" spans="14:16" ht="22" x14ac:dyDescent="0.25">
      <c r="N70" s="3"/>
      <c r="O70" s="9"/>
      <c r="P70" s="3"/>
    </row>
    <row r="71" spans="14:16" ht="22" x14ac:dyDescent="0.25">
      <c r="N71" s="3"/>
      <c r="O71" s="9"/>
      <c r="P71" s="3"/>
    </row>
    <row r="72" spans="14:16" ht="22" x14ac:dyDescent="0.25">
      <c r="O72" s="9"/>
      <c r="P72" s="3"/>
    </row>
    <row r="73" spans="14:16" ht="22" x14ac:dyDescent="0.25">
      <c r="O73" s="9"/>
      <c r="P73" s="3"/>
    </row>
    <row r="74" spans="14:16" ht="22" x14ac:dyDescent="0.25">
      <c r="O74" s="9"/>
    </row>
    <row r="75" spans="14:16" ht="22" x14ac:dyDescent="0.25">
      <c r="O75" s="9"/>
    </row>
    <row r="76" spans="14:16" ht="22" x14ac:dyDescent="0.25">
      <c r="O76" s="9"/>
    </row>
    <row r="77" spans="14:16" ht="22" x14ac:dyDescent="0.25">
      <c r="O77" s="9"/>
    </row>
    <row r="78" spans="14:16" ht="22" x14ac:dyDescent="0.25">
      <c r="O78" s="9"/>
    </row>
    <row r="79" spans="14:16" ht="22" x14ac:dyDescent="0.25">
      <c r="O79" s="9"/>
    </row>
    <row r="80" spans="14:16" ht="22" x14ac:dyDescent="0.25">
      <c r="O80" s="9"/>
    </row>
    <row r="81" spans="15:15" ht="22" x14ac:dyDescent="0.25">
      <c r="O81" s="9"/>
    </row>
    <row r="82" spans="15:15" ht="22" x14ac:dyDescent="0.25">
      <c r="O82" s="9"/>
    </row>
  </sheetData>
  <mergeCells count="6">
    <mergeCell ref="A51:L51"/>
    <mergeCell ref="A1:L1"/>
    <mergeCell ref="A11:L11"/>
    <mergeCell ref="A21:L21"/>
    <mergeCell ref="A31:L31"/>
    <mergeCell ref="A41:L41"/>
  </mergeCells>
  <pageMargins left="0.7" right="0.7" top="0.75" bottom="0.75" header="0.3" footer="0.3"/>
  <pageSetup orientation="portrait" horizontalDpi="0" verticalDpi="0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Chowdhury</dc:creator>
  <cp:lastModifiedBy>Mohammed Chowdhury</cp:lastModifiedBy>
  <dcterms:created xsi:type="dcterms:W3CDTF">2019-09-26T16:10:53Z</dcterms:created>
  <dcterms:modified xsi:type="dcterms:W3CDTF">2019-10-03T21:49:02Z</dcterms:modified>
</cp:coreProperties>
</file>