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ghna\Desktop\تحويل الفواتير الى قيد يومية\"/>
    </mc:Choice>
  </mc:AlternateContent>
  <xr:revisionPtr revIDLastSave="0" documentId="13_ncr:1_{9BCE7C93-99AA-4202-8EA0-304A838F95D1}" xr6:coauthVersionLast="47" xr6:coauthVersionMax="47" xr10:uidLastSave="{00000000-0000-0000-0000-000000000000}"/>
  <bookViews>
    <workbookView xWindow="690" yWindow="1245" windowWidth="21600" windowHeight="11295" xr2:uid="{0A13CA94-C18A-4954-A2E1-975EA8B9F1AC}"/>
  </bookViews>
  <sheets>
    <sheet name="Sheet1" sheetId="1" r:id="rId1"/>
    <sheet name="Sheet2" sheetId="3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D23" i="1"/>
  <c r="E23" i="1" s="1"/>
  <c r="D24" i="1"/>
  <c r="E24" i="1" s="1"/>
  <c r="C26" i="1"/>
  <c r="D19" i="1"/>
  <c r="E19" i="1" s="1"/>
  <c r="D18" i="1"/>
  <c r="E18" i="1" s="1"/>
  <c r="D17" i="1"/>
  <c r="E17" i="1" s="1"/>
  <c r="D16" i="1"/>
  <c r="E16" i="1" s="1"/>
  <c r="D15" i="1"/>
  <c r="E15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20" i="1"/>
  <c r="E20" i="1" s="1"/>
  <c r="D21" i="1"/>
  <c r="E21" i="1" s="1"/>
  <c r="D25" i="1"/>
  <c r="E25" i="1" s="1"/>
  <c r="D11" i="1"/>
  <c r="E11" i="1" s="1"/>
  <c r="D12" i="1"/>
  <c r="E12" i="1" s="1"/>
  <c r="D13" i="1"/>
  <c r="E13" i="1" s="1"/>
  <c r="D14" i="1"/>
  <c r="E14" i="1" s="1"/>
  <c r="D2" i="1"/>
  <c r="E2" i="1" s="1"/>
  <c r="E26" i="1" l="1"/>
  <c r="D26" i="1"/>
</calcChain>
</file>

<file path=xl/sharedStrings.xml><?xml version="1.0" encoding="utf-8"?>
<sst xmlns="http://schemas.openxmlformats.org/spreadsheetml/2006/main" count="88" uniqueCount="18">
  <si>
    <t>مؤسسة شريفة حشيفان العتيبي لمواد البناء</t>
  </si>
  <si>
    <t>الامام1</t>
  </si>
  <si>
    <t>الامام3</t>
  </si>
  <si>
    <t>Total</t>
  </si>
  <si>
    <t>الامام2</t>
  </si>
  <si>
    <t>Row Labels</t>
  </si>
  <si>
    <t>Grand Total</t>
  </si>
  <si>
    <t>Sum of المبلغ شامل الضريبة</t>
  </si>
  <si>
    <t>مواد بناء</t>
  </si>
  <si>
    <t>Invoice Number</t>
  </si>
  <si>
    <t>Date</t>
  </si>
  <si>
    <t>Amount</t>
  </si>
  <si>
    <t>Tax</t>
  </si>
  <si>
    <t>Total Amount</t>
  </si>
  <si>
    <t>Project</t>
  </si>
  <si>
    <t>Expense</t>
  </si>
  <si>
    <t>Vendor</t>
  </si>
  <si>
    <t>Tax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</si>
</sst>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2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righ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15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numFmt numFmtId="35" formatCode="_-* #,##0.00_-;\-* #,##0.00_-;_-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hna" refreshedDate="45168.396072916665" createdVersion="7" refreshedVersion="7" minRefreshableVersion="3" recordCount="24" xr:uid="{F8C0DB6C-FF2B-411F-86AA-36B261E4B568}">
  <cacheSource type="worksheet">
    <worksheetSource name="Table1"/>
  </cacheSource>
  <cacheFields count="8">
    <cacheField name="التاريخ" numFmtId="14">
      <sharedItems containsSemiMixedTypes="0" containsNonDate="0" containsDate="1" containsString="0" minDate="2023-08-08T00:00:00" maxDate="2023-08-30T00:00:00"/>
    </cacheField>
    <cacheField name="اصل المبلغ" numFmtId="164">
      <sharedItems containsSemiMixedTypes="0" containsString="0" containsNumber="1" minValue="90" maxValue="4996"/>
    </cacheField>
    <cacheField name="الضريبة" numFmtId="164">
      <sharedItems containsSemiMixedTypes="0" containsString="0" containsNumber="1" minValue="13.5" maxValue="749.4"/>
    </cacheField>
    <cacheField name="المبلغ شامل الضريبة" numFmtId="164">
      <sharedItems containsSemiMixedTypes="0" containsString="0" containsNumber="1" minValue="103.5" maxValue="5745.4"/>
    </cacheField>
    <cacheField name="المشروع" numFmtId="0">
      <sharedItems count="3">
        <s v="الامام1"/>
        <s v="الامام3"/>
        <s v="الامام2"/>
      </sharedItems>
    </cacheField>
    <cacheField name="رقم الفاتورة" numFmtId="0">
      <sharedItems containsSemiMixedTypes="0" containsString="0" containsNumber="1" containsInteger="1" minValue="4132" maxValue="4455"/>
    </cacheField>
    <cacheField name="المورد" numFmtId="0">
      <sharedItems/>
    </cacheField>
    <cacheField name="الرقم الضريبي" numFmtId="1">
      <sharedItems containsSemiMixedTypes="0" containsString="0" containsNumber="1" containsInteger="1" minValue="310169565400003" maxValue="3101695654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23-08-09T00:00:00"/>
    <n v="295.8"/>
    <n v="44.37"/>
    <n v="340.17"/>
    <x v="0"/>
    <n v="4141"/>
    <s v="مؤسسة شريفة حشيفان العتيبي لمواد البناء"/>
    <n v="310169565400003"/>
  </r>
  <r>
    <d v="2023-08-28T00:00:00"/>
    <n v="1479"/>
    <n v="221.85"/>
    <n v="1700.85"/>
    <x v="1"/>
    <n v="4445"/>
    <s v="مؤسسة شريفة حشيفان العتيبي لمواد البناء"/>
    <n v="310169565400003"/>
  </r>
  <r>
    <d v="2023-08-15T00:00:00"/>
    <n v="140"/>
    <n v="21"/>
    <n v="161"/>
    <x v="0"/>
    <n v="4216"/>
    <s v="مؤسسة شريفة حشيفان العتيبي لمواد البناء"/>
    <n v="310169565400003"/>
  </r>
  <r>
    <d v="2023-08-16T00:00:00"/>
    <n v="100"/>
    <n v="15"/>
    <n v="115"/>
    <x v="0"/>
    <n v="4239"/>
    <s v="مؤسسة شريفة حشيفان العتيبي لمواد البناء"/>
    <n v="310169565400003"/>
  </r>
  <r>
    <d v="2023-08-14T00:00:00"/>
    <n v="1479"/>
    <n v="221.85"/>
    <n v="1700.85"/>
    <x v="1"/>
    <n v="4212"/>
    <s v="مؤسسة شريفة حشيفان العتيبي لمواد البناء"/>
    <n v="310169565400003"/>
  </r>
  <r>
    <d v="2023-08-19T00:00:00"/>
    <n v="90"/>
    <n v="13.5"/>
    <n v="103.5"/>
    <x v="1"/>
    <n v="4277"/>
    <s v="مؤسسة شريفة حشيفان العتيبي لمواد البناء"/>
    <n v="310169565400003"/>
  </r>
  <r>
    <d v="2023-08-12T00:00:00"/>
    <n v="782.4"/>
    <n v="117.35999999999999"/>
    <n v="899.76"/>
    <x v="1"/>
    <n v="4165"/>
    <s v="مؤسسة شريفة حشيفان العتيبي لمواد البناء"/>
    <n v="310169565400003"/>
  </r>
  <r>
    <d v="2023-08-16T00:00:00"/>
    <n v="1982.52"/>
    <n v="297.37799999999999"/>
    <n v="2279.8980000000001"/>
    <x v="0"/>
    <n v="4251"/>
    <s v="مؤسسة شريفة حشيفان العتيبي لمواد البناء"/>
    <n v="310169565400003"/>
  </r>
  <r>
    <d v="2023-08-19T00:00:00"/>
    <n v="1479"/>
    <n v="221.85"/>
    <n v="1700.85"/>
    <x v="1"/>
    <n v="4282"/>
    <s v="مؤسسة شريفة حشيفان العتيبي لمواد البناء"/>
    <n v="310169565400003"/>
  </r>
  <r>
    <d v="2023-08-08T00:00:00"/>
    <n v="1479"/>
    <n v="221.85"/>
    <n v="1700.85"/>
    <x v="1"/>
    <n v="4132"/>
    <s v="مؤسسة شريفة حشيفان العتيبي لمواد البناء"/>
    <n v="310169565400003"/>
  </r>
  <r>
    <d v="2023-08-19T00:00:00"/>
    <n v="1400"/>
    <n v="210"/>
    <n v="1610"/>
    <x v="1"/>
    <n v="4286"/>
    <s v="مؤسسة شريفة حشيفان العتيبي لمواد البناء"/>
    <n v="310169565400003"/>
  </r>
  <r>
    <d v="2023-08-20T00:00:00"/>
    <n v="2958"/>
    <n v="443.7"/>
    <n v="3401.7"/>
    <x v="2"/>
    <n v="4300"/>
    <s v="مؤسسة شريفة حشيفان العتيبي لمواد البناء"/>
    <n v="310169565400003"/>
  </r>
  <r>
    <d v="2023-08-20T00:00:00"/>
    <n v="450"/>
    <n v="67.5"/>
    <n v="517.5"/>
    <x v="1"/>
    <n v="4296"/>
    <s v="مؤسسة شريفة حشيفان العتيبي لمواد البناء"/>
    <n v="310169565400003"/>
  </r>
  <r>
    <d v="2023-08-21T00:00:00"/>
    <n v="1479"/>
    <n v="221.85"/>
    <n v="1700.85"/>
    <x v="1"/>
    <n v="4321"/>
    <s v="مؤسسة شريفة حشيفان العتيبي لمواد البناء"/>
    <n v="310169565400003"/>
  </r>
  <r>
    <d v="2023-08-21T00:00:00"/>
    <n v="2478.15"/>
    <n v="371.72250000000003"/>
    <n v="2849.8724999999999"/>
    <x v="1"/>
    <n v="4323"/>
    <s v="مؤسسة شريفة حشيفان العتيبي لمواد البناء"/>
    <n v="310169565400003"/>
  </r>
  <r>
    <d v="2023-08-21T00:00:00"/>
    <n v="420"/>
    <n v="63"/>
    <n v="483"/>
    <x v="1"/>
    <n v="4314"/>
    <s v="مؤسسة شريفة حشيفان العتيبي لمواد البناء"/>
    <n v="310169565400003"/>
  </r>
  <r>
    <d v="2023-08-23T00:00:00"/>
    <n v="1479"/>
    <n v="221.85"/>
    <n v="1700.85"/>
    <x v="1"/>
    <n v="4359"/>
    <s v="مؤسسة شريفة حشيفان العتيبي لمواد البناء"/>
    <n v="310169565400003"/>
  </r>
  <r>
    <d v="2023-08-23T00:00:00"/>
    <n v="1330"/>
    <n v="199.5"/>
    <n v="1529.5"/>
    <x v="1"/>
    <n v="4351"/>
    <s v="مؤسسة شريفة حشيفان العتيبي لمواد البناء"/>
    <n v="310169565400003"/>
  </r>
  <r>
    <d v="2023-08-22T00:00:00"/>
    <n v="1564.8"/>
    <n v="234.71999999999997"/>
    <n v="1799.52"/>
    <x v="1"/>
    <n v="4332"/>
    <s v="مؤسسة شريفة حشيفان العتيبي لمواد البناء"/>
    <n v="310169565400003"/>
  </r>
  <r>
    <d v="2023-08-10T00:00:00"/>
    <n v="630"/>
    <n v="94.5"/>
    <n v="724.5"/>
    <x v="1"/>
    <n v="4147"/>
    <s v="مؤسسة شريفة حشيفان العتيبي لمواد البناء"/>
    <n v="310169565400003"/>
  </r>
  <r>
    <d v="2023-08-10T00:00:00"/>
    <n v="2218.5"/>
    <n v="332.77499999999998"/>
    <n v="2551.2750000000001"/>
    <x v="1"/>
    <n v="4155"/>
    <s v="مؤسسة شريفة حشيفان العتيبي لمواد البناء"/>
    <n v="310169565400003"/>
  </r>
  <r>
    <d v="2023-08-29T00:00:00"/>
    <n v="4996"/>
    <n v="749.4"/>
    <n v="5745.4"/>
    <x v="1"/>
    <n v="4455"/>
    <s v="مؤسسة شريفة حشيفان العتيبي لمواد البناء"/>
    <n v="310169565400003"/>
  </r>
  <r>
    <d v="2023-08-22T00:00:00"/>
    <n v="1400"/>
    <n v="210"/>
    <n v="1610"/>
    <x v="0"/>
    <n v="4336"/>
    <s v="مؤسسة شريفة حشيفان العتيبي لمواد البناء"/>
    <n v="310169565400003"/>
  </r>
  <r>
    <d v="2023-08-19T00:00:00"/>
    <n v="443.7"/>
    <n v="66.554999999999993"/>
    <n v="510.255"/>
    <x v="0"/>
    <n v="4270"/>
    <s v="مؤسسة شريفة حشيفان العتيبي لمواد البناء"/>
    <n v="3101695654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AEBE5-3FE9-40A8-BB0F-C122C7FE6777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8">
    <pivotField numFmtId="14" showAll="0"/>
    <pivotField numFmtId="164" showAll="0"/>
    <pivotField numFmtId="164" showAll="0"/>
    <pivotField dataField="1" numFmtId="16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المبلغ شامل الضريبة" fld="3" baseField="0" baseItem="0" numFmtId="43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B59FA-8479-4309-8685-758AFAF8A911}" name="Table1" displayName="Table1" ref="A1:I26" totalsRowCount="1">
  <autoFilter ref="A1:I25" xr:uid="{D1DB59FA-8479-4309-8685-758AFAF8A911}"/>
  <tableColumns count="9">
    <tableColumn id="2" xr3:uid="{941E0EA6-B6A3-48E3-AB84-BF66FAC4BA34}" name="Invoice Number" dataDxfId="10" dataCellStyle="Comma"/>
    <tableColumn id="1" xr3:uid="{F20D9A04-3B88-4687-80FF-52723F7500F0}" name="Date" totalsRowLabel="Total"/>
    <tableColumn id="6" xr3:uid="{E3F71AF4-E980-4E2C-9BED-236EFCBE7903}" name="Amount" totalsRowFunction="sum" dataDxfId="9" totalsRowDxfId="3" dataCellStyle="Comma"/>
    <tableColumn id="7" xr3:uid="{1DA8725E-1FB9-4267-BD7C-4F28632287CB}" name="Tax" totalsRowFunction="sum" dataDxfId="8" totalsRowDxfId="2" dataCellStyle="Comma">
      <calculatedColumnFormula>C2*0.15</calculatedColumnFormula>
    </tableColumn>
    <tableColumn id="8" xr3:uid="{75620BB7-93CA-4F2F-ACE1-DDC66C9CC8B7}" name="Total Amount" totalsRowFunction="sum" dataDxfId="7" totalsRowDxfId="1" dataCellStyle="Comma">
      <calculatedColumnFormula>D2+C2</calculatedColumnFormula>
    </tableColumn>
    <tableColumn id="5" xr3:uid="{4AFBE490-69AC-4DBB-8471-9DDF81CEE836}" name="Project" dataDxfId="6" dataCellStyle="Comma"/>
    <tableColumn id="9" xr3:uid="{45FDD277-0D03-4D8A-900A-DBEE13898626}" name="Expense" dataDxfId="5" dataCellStyle="Comma"/>
    <tableColumn id="3" xr3:uid="{4E79DF70-4C49-46F6-A95E-886D604D3B9A}" name="Vendor"/>
    <tableColumn id="4" xr3:uid="{2605E4A4-BC9F-447E-996B-A46A0DB7EA6A}" name="Tax Number" dataDxfId="4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9264-1AA9-435D-8C4C-411668C150C7}">
  <sheetPr>
    <pageSetUpPr fitToPage="1"/>
  </sheetPr>
  <dimension ref="A1:I26"/>
  <sheetViews>
    <sheetView rightToLeft="1" tabSelected="1" topLeftCell="E1" zoomScale="120" zoomScaleNormal="120" zoomScaleSheetLayoutView="120" workbookViewId="0">
      <selection activeCell="I7" sqref="I7"/>
    </sheetView>
  </sheetViews>
  <sheetFormatPr defaultRowHeight="15" x14ac:dyDescent="0.25"/>
  <cols>
    <col min="1" max="1" width="17.5703125" bestFit="1" customWidth="1"/>
    <col min="2" max="2" width="11.28515625" bestFit="1" customWidth="1"/>
    <col min="3" max="3" width="12.28515625" bestFit="1" customWidth="1"/>
    <col min="4" max="4" width="11.28515625" bestFit="1" customWidth="1"/>
    <col min="5" max="5" width="19.85546875" bestFit="1" customWidth="1"/>
    <col min="6" max="6" width="9.5703125" style="3" bestFit="1" customWidth="1"/>
    <col min="7" max="7" width="9.5703125" style="3" customWidth="1"/>
    <col min="9" max="9" width="30.85546875" style="3" bestFit="1" customWidth="1"/>
    <col min="10" max="12" width="17.28515625" bestFit="1" customWidth="1"/>
    <col min="13" max="13" width="30.85546875" bestFit="1" customWidth="1"/>
    <col min="14" max="14" width="16.140625" bestFit="1" customWidth="1"/>
  </cols>
  <sheetData>
    <row r="1" spans="1:9" x14ac:dyDescent="0.25">
      <c r="A1" t="s">
        <v>9</v>
      </c>
      <c r="B1" t="s">
        <v>10</v>
      </c>
      <c r="C1" t="s">
        <v>11</v>
      </c>
      <c r="D1" s="3" t="s">
        <v>12</v>
      </c>
      <c r="E1" s="3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>
        <v>4141</v>
      </c>
      <c r="B2" s="1">
        <v>45147</v>
      </c>
      <c r="C2" s="3">
        <v>295.8</v>
      </c>
      <c r="D2" s="3">
        <f t="shared" ref="D2:D25" si="0">C2*0.15</f>
        <v>44.37</v>
      </c>
      <c r="E2" s="3">
        <f t="shared" ref="E2:E25" si="1">D2+C2</f>
        <v>340.17</v>
      </c>
      <c r="F2" t="s">
        <v>1</v>
      </c>
      <c r="G2" t="s">
        <v>8</v>
      </c>
      <c r="H2" t="s">
        <v>0</v>
      </c>
      <c r="I2" s="2">
        <v>310169565400003</v>
      </c>
    </row>
    <row r="3" spans="1:9" x14ac:dyDescent="0.25">
      <c r="A3">
        <v>4445</v>
      </c>
      <c r="B3" s="1">
        <v>45166</v>
      </c>
      <c r="C3" s="3">
        <v>1479</v>
      </c>
      <c r="D3" s="3">
        <f t="shared" si="0"/>
        <v>221.85</v>
      </c>
      <c r="E3" s="3">
        <f t="shared" si="1"/>
        <v>1700.85</v>
      </c>
      <c r="F3" t="s">
        <v>2</v>
      </c>
      <c r="G3" t="s">
        <v>8</v>
      </c>
      <c r="H3" t="s">
        <v>0</v>
      </c>
      <c r="I3" s="2">
        <v>310169565400003</v>
      </c>
    </row>
    <row r="4" spans="1:9" x14ac:dyDescent="0.25">
      <c r="A4">
        <v>4216</v>
      </c>
      <c r="B4" s="1">
        <v>45153</v>
      </c>
      <c r="C4" s="3">
        <v>140</v>
      </c>
      <c r="D4" s="3">
        <f t="shared" si="0"/>
        <v>21</v>
      </c>
      <c r="E4" s="3">
        <f t="shared" si="1"/>
        <v>161</v>
      </c>
      <c r="F4" t="s">
        <v>1</v>
      </c>
      <c r="G4" t="s">
        <v>8</v>
      </c>
      <c r="H4" t="s">
        <v>0</v>
      </c>
      <c r="I4" s="2">
        <v>310169565400003</v>
      </c>
    </row>
    <row r="5" spans="1:9" x14ac:dyDescent="0.25">
      <c r="A5">
        <v>4239</v>
      </c>
      <c r="B5" s="1">
        <v>45154</v>
      </c>
      <c r="C5" s="3">
        <v>100</v>
      </c>
      <c r="D5" s="3">
        <f t="shared" si="0"/>
        <v>15</v>
      </c>
      <c r="E5" s="3">
        <f t="shared" si="1"/>
        <v>115</v>
      </c>
      <c r="F5" t="s">
        <v>1</v>
      </c>
      <c r="G5" t="s">
        <v>8</v>
      </c>
      <c r="H5" t="s">
        <v>0</v>
      </c>
      <c r="I5" s="2">
        <v>310169565400003</v>
      </c>
    </row>
    <row r="6" spans="1:9" x14ac:dyDescent="0.25">
      <c r="A6">
        <v>4212</v>
      </c>
      <c r="B6" s="1">
        <v>45152</v>
      </c>
      <c r="C6" s="3">
        <v>1479</v>
      </c>
      <c r="D6" s="3">
        <f t="shared" si="0"/>
        <v>221.85</v>
      </c>
      <c r="E6" s="3">
        <f t="shared" si="1"/>
        <v>1700.85</v>
      </c>
      <c r="F6" t="s">
        <v>2</v>
      </c>
      <c r="G6" t="s">
        <v>8</v>
      </c>
      <c r="H6" t="s">
        <v>0</v>
      </c>
      <c r="I6" s="2">
        <v>310169565400003</v>
      </c>
    </row>
    <row r="7" spans="1:9" x14ac:dyDescent="0.25">
      <c r="A7">
        <v>4277</v>
      </c>
      <c r="B7" s="1">
        <v>45157</v>
      </c>
      <c r="C7" s="3">
        <v>90</v>
      </c>
      <c r="D7" s="3">
        <f t="shared" si="0"/>
        <v>13.5</v>
      </c>
      <c r="E7" s="3">
        <f t="shared" si="1"/>
        <v>103.5</v>
      </c>
      <c r="F7" t="s">
        <v>2</v>
      </c>
      <c r="G7" t="s">
        <v>8</v>
      </c>
      <c r="H7" t="s">
        <v>0</v>
      </c>
      <c r="I7" s="2">
        <v>310169565400003</v>
      </c>
    </row>
    <row r="8" spans="1:9" x14ac:dyDescent="0.25">
      <c r="A8">
        <v>4165</v>
      </c>
      <c r="B8" s="1">
        <v>45150</v>
      </c>
      <c r="C8" s="3">
        <v>782.4</v>
      </c>
      <c r="D8" s="3">
        <f t="shared" si="0"/>
        <v>117.35999999999999</v>
      </c>
      <c r="E8" s="3">
        <f t="shared" si="1"/>
        <v>899.76</v>
      </c>
      <c r="F8" t="s">
        <v>2</v>
      </c>
      <c r="G8" t="s">
        <v>8</v>
      </c>
      <c r="H8" t="s">
        <v>0</v>
      </c>
      <c r="I8" s="2">
        <v>310169565400003</v>
      </c>
    </row>
    <row r="9" spans="1:9" x14ac:dyDescent="0.25">
      <c r="A9">
        <v>4251</v>
      </c>
      <c r="B9" s="1">
        <v>45154</v>
      </c>
      <c r="C9" s="3">
        <v>1982.52</v>
      </c>
      <c r="D9" s="3">
        <f t="shared" si="0"/>
        <v>297.37799999999999</v>
      </c>
      <c r="E9" s="3">
        <f t="shared" si="1"/>
        <v>2279.8980000000001</v>
      </c>
      <c r="F9" t="s">
        <v>1</v>
      </c>
      <c r="G9" t="s">
        <v>8</v>
      </c>
      <c r="H9" t="s">
        <v>0</v>
      </c>
      <c r="I9" s="2">
        <v>310169565400003</v>
      </c>
    </row>
    <row r="10" spans="1:9" x14ac:dyDescent="0.25">
      <c r="A10">
        <v>4282</v>
      </c>
      <c r="B10" s="1">
        <v>45157</v>
      </c>
      <c r="C10" s="3">
        <v>1479</v>
      </c>
      <c r="D10" s="3">
        <f t="shared" si="0"/>
        <v>221.85</v>
      </c>
      <c r="E10" s="3">
        <f t="shared" si="1"/>
        <v>1700.85</v>
      </c>
      <c r="F10" t="s">
        <v>2</v>
      </c>
      <c r="G10" t="s">
        <v>8</v>
      </c>
      <c r="H10" t="s">
        <v>0</v>
      </c>
      <c r="I10" s="2">
        <v>310169565400003</v>
      </c>
    </row>
    <row r="11" spans="1:9" x14ac:dyDescent="0.25">
      <c r="A11">
        <v>4132</v>
      </c>
      <c r="B11" s="1">
        <v>45146</v>
      </c>
      <c r="C11" s="3">
        <v>1479</v>
      </c>
      <c r="D11" s="3">
        <f t="shared" si="0"/>
        <v>221.85</v>
      </c>
      <c r="E11" s="3">
        <f t="shared" si="1"/>
        <v>1700.85</v>
      </c>
      <c r="F11" t="s">
        <v>2</v>
      </c>
      <c r="G11" t="s">
        <v>8</v>
      </c>
      <c r="H11" t="s">
        <v>0</v>
      </c>
      <c r="I11" s="2">
        <v>310169565400003</v>
      </c>
    </row>
    <row r="12" spans="1:9" x14ac:dyDescent="0.25">
      <c r="A12">
        <v>4286</v>
      </c>
      <c r="B12" s="1">
        <v>45157</v>
      </c>
      <c r="C12" s="3">
        <v>1400</v>
      </c>
      <c r="D12" s="3">
        <f t="shared" si="0"/>
        <v>210</v>
      </c>
      <c r="E12" s="3">
        <f t="shared" si="1"/>
        <v>1610</v>
      </c>
      <c r="F12" t="s">
        <v>2</v>
      </c>
      <c r="G12" t="s">
        <v>8</v>
      </c>
      <c r="H12" t="s">
        <v>0</v>
      </c>
      <c r="I12" s="2">
        <v>310169565400003</v>
      </c>
    </row>
    <row r="13" spans="1:9" x14ac:dyDescent="0.25">
      <c r="A13">
        <v>4300</v>
      </c>
      <c r="B13" s="1">
        <v>45158</v>
      </c>
      <c r="C13" s="3">
        <v>2958</v>
      </c>
      <c r="D13" s="3">
        <f t="shared" si="0"/>
        <v>443.7</v>
      </c>
      <c r="E13" s="3">
        <f t="shared" si="1"/>
        <v>3401.7</v>
      </c>
      <c r="F13" t="s">
        <v>4</v>
      </c>
      <c r="G13" t="s">
        <v>8</v>
      </c>
      <c r="H13" t="s">
        <v>0</v>
      </c>
      <c r="I13" s="2">
        <v>310169565400003</v>
      </c>
    </row>
    <row r="14" spans="1:9" x14ac:dyDescent="0.25">
      <c r="A14">
        <v>4296</v>
      </c>
      <c r="B14" s="1">
        <v>45158</v>
      </c>
      <c r="C14" s="3">
        <v>450</v>
      </c>
      <c r="D14" s="3">
        <f t="shared" si="0"/>
        <v>67.5</v>
      </c>
      <c r="E14" s="3">
        <f t="shared" si="1"/>
        <v>517.5</v>
      </c>
      <c r="F14" t="s">
        <v>2</v>
      </c>
      <c r="G14" t="s">
        <v>8</v>
      </c>
      <c r="H14" t="s">
        <v>0</v>
      </c>
      <c r="I14" s="2">
        <v>310169565400003</v>
      </c>
    </row>
    <row r="15" spans="1:9" x14ac:dyDescent="0.25">
      <c r="A15">
        <v>4321</v>
      </c>
      <c r="B15" s="1">
        <v>45159</v>
      </c>
      <c r="C15" s="3">
        <v>1479</v>
      </c>
      <c r="D15" s="3">
        <f t="shared" si="0"/>
        <v>221.85</v>
      </c>
      <c r="E15" s="3">
        <f t="shared" si="1"/>
        <v>1700.85</v>
      </c>
      <c r="F15" t="s">
        <v>2</v>
      </c>
      <c r="G15" t="s">
        <v>8</v>
      </c>
      <c r="H15" t="s">
        <v>0</v>
      </c>
      <c r="I15" s="2">
        <v>310169565400003</v>
      </c>
    </row>
    <row r="16" spans="1:9" x14ac:dyDescent="0.25">
      <c r="A16">
        <v>4323</v>
      </c>
      <c r="B16" s="1">
        <v>45159</v>
      </c>
      <c r="C16" s="3">
        <v>2478.15</v>
      </c>
      <c r="D16" s="3">
        <f t="shared" si="0"/>
        <v>371.72250000000003</v>
      </c>
      <c r="E16" s="3">
        <f t="shared" si="1"/>
        <v>2849.8724999999999</v>
      </c>
      <c r="F16" t="s">
        <v>2</v>
      </c>
      <c r="G16" t="s">
        <v>8</v>
      </c>
      <c r="H16" t="s">
        <v>0</v>
      </c>
      <c r="I16" s="2">
        <v>310169565400003</v>
      </c>
    </row>
    <row r="17" spans="1:9" x14ac:dyDescent="0.25">
      <c r="A17">
        <v>4314</v>
      </c>
      <c r="B17" s="1">
        <v>45159</v>
      </c>
      <c r="C17" s="3">
        <v>420</v>
      </c>
      <c r="D17" s="3">
        <f t="shared" si="0"/>
        <v>63</v>
      </c>
      <c r="E17" s="3">
        <f t="shared" si="1"/>
        <v>483</v>
      </c>
      <c r="F17" t="s">
        <v>2</v>
      </c>
      <c r="G17" t="s">
        <v>8</v>
      </c>
      <c r="H17" t="s">
        <v>0</v>
      </c>
      <c r="I17" s="2">
        <v>310169565400003</v>
      </c>
    </row>
    <row r="18" spans="1:9" x14ac:dyDescent="0.25">
      <c r="A18">
        <v>4359</v>
      </c>
      <c r="B18" s="1">
        <v>45161</v>
      </c>
      <c r="C18" s="3">
        <v>1479</v>
      </c>
      <c r="D18" s="3">
        <f t="shared" si="0"/>
        <v>221.85</v>
      </c>
      <c r="E18" s="3">
        <f t="shared" si="1"/>
        <v>1700.85</v>
      </c>
      <c r="F18" t="s">
        <v>2</v>
      </c>
      <c r="G18" t="s">
        <v>8</v>
      </c>
      <c r="H18" t="s">
        <v>0</v>
      </c>
      <c r="I18" s="2">
        <v>310169565400003</v>
      </c>
    </row>
    <row r="19" spans="1:9" x14ac:dyDescent="0.25">
      <c r="A19">
        <v>4351</v>
      </c>
      <c r="B19" s="1">
        <v>45161</v>
      </c>
      <c r="C19" s="3">
        <v>1330</v>
      </c>
      <c r="D19" s="3">
        <f t="shared" si="0"/>
        <v>199.5</v>
      </c>
      <c r="E19" s="3">
        <f t="shared" si="1"/>
        <v>1529.5</v>
      </c>
      <c r="F19" t="s">
        <v>2</v>
      </c>
      <c r="G19" t="s">
        <v>8</v>
      </c>
      <c r="H19" t="s">
        <v>0</v>
      </c>
      <c r="I19" s="2">
        <v>310169565400003</v>
      </c>
    </row>
    <row r="20" spans="1:9" x14ac:dyDescent="0.25">
      <c r="A20">
        <v>4332</v>
      </c>
      <c r="B20" s="1">
        <v>45160</v>
      </c>
      <c r="C20" s="3">
        <v>1564.8</v>
      </c>
      <c r="D20" s="3">
        <f t="shared" si="0"/>
        <v>234.71999999999997</v>
      </c>
      <c r="E20" s="3">
        <f t="shared" si="1"/>
        <v>1799.52</v>
      </c>
      <c r="F20" t="s">
        <v>2</v>
      </c>
      <c r="G20" t="s">
        <v>8</v>
      </c>
      <c r="H20" t="s">
        <v>0</v>
      </c>
      <c r="I20" s="2">
        <v>310169565400003</v>
      </c>
    </row>
    <row r="21" spans="1:9" x14ac:dyDescent="0.25">
      <c r="A21">
        <v>4147</v>
      </c>
      <c r="B21" s="1">
        <v>45148</v>
      </c>
      <c r="C21" s="3">
        <v>630</v>
      </c>
      <c r="D21" s="3">
        <f t="shared" si="0"/>
        <v>94.5</v>
      </c>
      <c r="E21" s="3">
        <f t="shared" si="1"/>
        <v>724.5</v>
      </c>
      <c r="F21" t="s">
        <v>2</v>
      </c>
      <c r="G21" t="s">
        <v>8</v>
      </c>
      <c r="H21" t="s">
        <v>0</v>
      </c>
      <c r="I21" s="2">
        <v>310169565400003</v>
      </c>
    </row>
    <row r="22" spans="1:9" x14ac:dyDescent="0.25">
      <c r="A22">
        <v>4155</v>
      </c>
      <c r="B22" s="1">
        <v>45148</v>
      </c>
      <c r="C22" s="3">
        <v>2218.5</v>
      </c>
      <c r="D22" s="3">
        <f>C22*0.15</f>
        <v>332.77499999999998</v>
      </c>
      <c r="E22" s="3">
        <f>D22+C22</f>
        <v>2551.2750000000001</v>
      </c>
      <c r="F22" s="3" t="s">
        <v>2</v>
      </c>
      <c r="G22" t="s">
        <v>8</v>
      </c>
      <c r="H22" t="s">
        <v>0</v>
      </c>
      <c r="I22" s="2">
        <v>310169565400003</v>
      </c>
    </row>
    <row r="23" spans="1:9" x14ac:dyDescent="0.25">
      <c r="A23">
        <v>4455</v>
      </c>
      <c r="B23" s="1">
        <v>45167</v>
      </c>
      <c r="C23" s="3">
        <v>4996</v>
      </c>
      <c r="D23" s="3">
        <f>C23*0.15</f>
        <v>749.4</v>
      </c>
      <c r="E23" s="3">
        <f>D23+C23</f>
        <v>5745.4</v>
      </c>
      <c r="F23" s="3" t="s">
        <v>2</v>
      </c>
      <c r="G23" t="s">
        <v>8</v>
      </c>
      <c r="H23" t="s">
        <v>0</v>
      </c>
      <c r="I23" s="2">
        <v>310169565400003</v>
      </c>
    </row>
    <row r="24" spans="1:9" x14ac:dyDescent="0.25">
      <c r="A24">
        <v>4336</v>
      </c>
      <c r="B24" s="1">
        <v>45160</v>
      </c>
      <c r="C24" s="3">
        <v>1400</v>
      </c>
      <c r="D24" s="3">
        <f>C24*0.15</f>
        <v>210</v>
      </c>
      <c r="E24" s="3">
        <f>D24+C24</f>
        <v>1610</v>
      </c>
      <c r="F24" s="3" t="s">
        <v>1</v>
      </c>
      <c r="G24" t="s">
        <v>8</v>
      </c>
      <c r="H24" t="s">
        <v>0</v>
      </c>
      <c r="I24" s="2">
        <v>310169565400003</v>
      </c>
    </row>
    <row r="25" spans="1:9" x14ac:dyDescent="0.25">
      <c r="A25">
        <v>4270</v>
      </c>
      <c r="B25" s="1">
        <v>45157</v>
      </c>
      <c r="C25" s="3">
        <v>443.7</v>
      </c>
      <c r="D25" s="3">
        <f t="shared" si="0"/>
        <v>66.554999999999993</v>
      </c>
      <c r="E25" s="3">
        <f t="shared" si="1"/>
        <v>510.255</v>
      </c>
      <c r="F25" t="s">
        <v>1</v>
      </c>
      <c r="G25" t="s">
        <v>8</v>
      </c>
      <c r="H25" t="s">
        <v>0</v>
      </c>
      <c r="I25" s="2">
        <v>310169565400003</v>
      </c>
    </row>
    <row r="26" spans="1:9" x14ac:dyDescent="0.25">
      <c r="B26" t="s">
        <v>3</v>
      </c>
      <c r="C26" s="4">
        <f>SUBTOTAL(109,Table1[Amount])</f>
        <v>32553.87</v>
      </c>
      <c r="D26" s="4">
        <f>SUBTOTAL(109,Table1[Tax])</f>
        <v>4883.0804999999991</v>
      </c>
      <c r="E26" s="4">
        <f>SUBTOTAL(109,Table1[Total Amount])</f>
        <v>37436.950499999999</v>
      </c>
      <c r="F26"/>
      <c r="G26"/>
      <c r="I26" s="2"/>
    </row>
  </sheetData>
  <conditionalFormatting sqref="A1:A1048576">
    <cfRule type="duplicateValues" dxfId="14" priority="2"/>
  </conditionalFormatting>
  <conditionalFormatting sqref="A2:A25">
    <cfRule type="duplicateValues" dxfId="13" priority="1"/>
    <cfRule type="duplicateValues" dxfId="12" priority="4"/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C013-381E-48D8-BCDE-16CA579B268D}">
  <dimension ref="A3:B7"/>
  <sheetViews>
    <sheetView rightToLeft="1" workbookViewId="0">
      <selection activeCell="A3" sqref="A3:B7"/>
    </sheetView>
  </sheetViews>
  <sheetFormatPr defaultRowHeight="15" x14ac:dyDescent="0.25"/>
  <cols>
    <col min="1" max="1" width="13.140625" bestFit="1" customWidth="1"/>
    <col min="2" max="2" width="22.85546875" bestFit="1" customWidth="1"/>
  </cols>
  <sheetData>
    <row r="3" spans="1:2" x14ac:dyDescent="0.25">
      <c r="A3" s="5" t="s">
        <v>5</v>
      </c>
      <c r="B3" t="s">
        <v>7</v>
      </c>
    </row>
    <row r="4" spans="1:2" x14ac:dyDescent="0.25">
      <c r="A4" s="6" t="s">
        <v>1</v>
      </c>
      <c r="B4" s="7">
        <v>5016.3230000000003</v>
      </c>
    </row>
    <row r="5" spans="1:2" x14ac:dyDescent="0.25">
      <c r="A5" s="6" t="s">
        <v>4</v>
      </c>
      <c r="B5" s="7">
        <v>3401.7</v>
      </c>
    </row>
    <row r="6" spans="1:2" x14ac:dyDescent="0.25">
      <c r="A6" s="6" t="s">
        <v>2</v>
      </c>
      <c r="B6" s="7">
        <v>29018.927499999998</v>
      </c>
    </row>
    <row r="7" spans="1:2" x14ac:dyDescent="0.25">
      <c r="A7" s="6" t="s">
        <v>6</v>
      </c>
      <c r="B7" s="7">
        <v>37436.950499999999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aghna</dc:creator>
  <cp:lastModifiedBy>aghna</cp:lastModifiedBy>
  <cp:lastPrinted>2023-08-30T06:51:05Z</cp:lastPrinted>
  <dcterms:created xsi:type="dcterms:W3CDTF">2023-07-12T10:44:14Z</dcterms:created>
  <dcterms:modified xsi:type="dcterms:W3CDTF">2023-08-31T09:15:59Z</dcterms:modified>
</cp:coreProperties>
</file>