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3 Excel Academy\1 formulas and data operations\Excel formulas &amp; data operations course\Exercises\"/>
    </mc:Choice>
  </mc:AlternateContent>
  <bookViews>
    <workbookView xWindow="-105" yWindow="-105" windowWidth="23250" windowHeight="13170" activeTab="4"/>
  </bookViews>
  <sheets>
    <sheet name="DIY 1" sheetId="1" r:id="rId1"/>
    <sheet name="DIY 2" sheetId="2" r:id="rId2"/>
    <sheet name="DIY 3" sheetId="3" r:id="rId3"/>
    <sheet name="DIY 4" sheetId="10" r:id="rId4"/>
    <sheet name="DIY 5" sheetId="23" r:id="rId5"/>
    <sheet name="DIY 6" sheetId="4" r:id="rId6"/>
    <sheet name="DIY 7" sheetId="5" r:id="rId7"/>
    <sheet name="DIY 8" sheetId="6" r:id="rId8"/>
    <sheet name="DIY 9" sheetId="8" r:id="rId9"/>
    <sheet name="DIY 10" sheetId="7" r:id="rId10"/>
    <sheet name="DIY 11" sheetId="9" r:id="rId11"/>
    <sheet name="DIY 12" sheetId="11" r:id="rId12"/>
    <sheet name="DIY 13" sheetId="12" r:id="rId13"/>
    <sheet name="DIY 14" sheetId="13" r:id="rId14"/>
    <sheet name="DIY 15" sheetId="14" r:id="rId15"/>
    <sheet name="DIY 16" sheetId="15" r:id="rId16"/>
    <sheet name="DIY 17" sheetId="16" r:id="rId17"/>
    <sheet name="DIY 18" sheetId="24" r:id="rId18"/>
    <sheet name="DIY 19" sheetId="17" r:id="rId19"/>
    <sheet name="DIY 20" sheetId="18" r:id="rId20"/>
    <sheet name="DIY 21" sheetId="20" r:id="rId21"/>
    <sheet name="DIY 22" sheetId="21" r:id="rId22"/>
  </sheets>
  <definedNames>
    <definedName name="zakres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3" l="1"/>
  <c r="E4" i="23"/>
  <c r="E5" i="23"/>
  <c r="E6" i="23"/>
  <c r="E2" i="23"/>
  <c r="D3" i="23"/>
  <c r="D4" i="23"/>
  <c r="D5" i="23"/>
  <c r="D6" i="23"/>
  <c r="D2" i="23"/>
  <c r="F2" i="10"/>
  <c r="D1" i="3"/>
  <c r="E1" i="2"/>
  <c r="K10" i="1"/>
  <c r="L10" i="1"/>
  <c r="M10" i="1"/>
  <c r="N10" i="1"/>
  <c r="O10" i="1"/>
  <c r="P10" i="1"/>
  <c r="Q10" i="1"/>
  <c r="R10" i="1"/>
  <c r="S10" i="1"/>
  <c r="T10" i="1"/>
  <c r="U10" i="1"/>
  <c r="J10" i="1"/>
  <c r="K9" i="1"/>
  <c r="L9" i="1"/>
  <c r="M9" i="1"/>
  <c r="N9" i="1"/>
  <c r="O9" i="1"/>
  <c r="P9" i="1"/>
  <c r="Q9" i="1"/>
  <c r="R9" i="1"/>
  <c r="S9" i="1"/>
  <c r="T9" i="1"/>
  <c r="U9" i="1"/>
  <c r="J9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A7" i="9" l="1"/>
  <c r="A6" i="9"/>
  <c r="A4" i="2"/>
  <c r="A2" i="2"/>
</calcChain>
</file>

<file path=xl/sharedStrings.xml><?xml version="1.0" encoding="utf-8"?>
<sst xmlns="http://schemas.openxmlformats.org/spreadsheetml/2006/main" count="445" uniqueCount="115">
  <si>
    <t>A</t>
  </si>
  <si>
    <t>Samsung</t>
  </si>
  <si>
    <t>LG</t>
  </si>
  <si>
    <t>Apple</t>
  </si>
  <si>
    <t>Sony</t>
  </si>
  <si>
    <t>Nokia</t>
  </si>
  <si>
    <t>Tablet</t>
  </si>
  <si>
    <t>B</t>
  </si>
  <si>
    <t>test</t>
  </si>
  <si>
    <t>test2</t>
  </si>
  <si>
    <t>Test 1</t>
  </si>
  <si>
    <t>Test 2</t>
  </si>
  <si>
    <t>Marek</t>
  </si>
  <si>
    <t>Magda</t>
  </si>
  <si>
    <t>Stefan</t>
  </si>
  <si>
    <t>Internet</t>
  </si>
  <si>
    <t>Piotr</t>
  </si>
  <si>
    <t>Xerox</t>
  </si>
  <si>
    <t>XEROX</t>
  </si>
  <si>
    <t>xerox</t>
  </si>
  <si>
    <t>xeroX</t>
  </si>
  <si>
    <t>Xer0x</t>
  </si>
  <si>
    <t>a01</t>
  </si>
  <si>
    <t>a02</t>
  </si>
  <si>
    <t>a03</t>
  </si>
  <si>
    <t>a04</t>
  </si>
  <si>
    <t>Status</t>
  </si>
  <si>
    <t>PL-2012-007335</t>
  </si>
  <si>
    <t>PL-2012-007619</t>
  </si>
  <si>
    <t>PL-2011-000646</t>
  </si>
  <si>
    <t>C</t>
  </si>
  <si>
    <t>D</t>
  </si>
  <si>
    <t>E</t>
  </si>
  <si>
    <t>A,D</t>
  </si>
  <si>
    <t>B,C</t>
  </si>
  <si>
    <t>A,B</t>
  </si>
  <si>
    <t>Model</t>
  </si>
  <si>
    <t>S9</t>
  </si>
  <si>
    <t>S10</t>
  </si>
  <si>
    <t>iPhone X</t>
  </si>
  <si>
    <t>iPhone Xs</t>
  </si>
  <si>
    <t>x</t>
  </si>
  <si>
    <t>Product ID</t>
  </si>
  <si>
    <t>Producer</t>
  </si>
  <si>
    <t>Category</t>
  </si>
  <si>
    <t>Sales amount</t>
  </si>
  <si>
    <t>Date</t>
  </si>
  <si>
    <t>Smartphone</t>
  </si>
  <si>
    <t>Cell phone</t>
  </si>
  <si>
    <t>Calculate the sum of sales by years and months.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</si>
  <si>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</si>
  <si>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</si>
  <si>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</si>
  <si>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</si>
  <si>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</si>
  <si>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</si>
  <si>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</si>
  <si>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</si>
  <si>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</si>
  <si>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</si>
  <si>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</si>
  <si>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</si>
  <si>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Calculate the number of #N/A errors.</t>
  </si>
  <si>
    <t>Calculate how many cells equal 1 or -1.</t>
  </si>
  <si>
    <t>What is the sum of sales for products with ID &lt;105; 110&gt;.</t>
  </si>
  <si>
    <t>Order ID</t>
  </si>
  <si>
    <t>Discount 1</t>
  </si>
  <si>
    <t>Discount 2</t>
  </si>
  <si>
    <t>Is there exactly one discount?</t>
  </si>
  <si>
    <t>If exactly 1 discount has been applied it is TRUE, otherwise (neither discount or both) FALSE.</t>
  </si>
  <si>
    <t>Calculate how many rows are TRUE.</t>
  </si>
  <si>
    <t>Calculate the latest order date.</t>
  </si>
  <si>
    <t>Employee</t>
  </si>
  <si>
    <t>Delivery time</t>
  </si>
  <si>
    <t>Build the formula MEDIANIF</t>
  </si>
  <si>
    <t>Count how many texts there are in a range of cells</t>
  </si>
  <si>
    <t>Name</t>
  </si>
  <si>
    <t>Who made the greatest improvement?</t>
  </si>
  <si>
    <t>What's the biggest improvement between Test 1 and Test 2?</t>
  </si>
  <si>
    <t>Value</t>
  </si>
  <si>
    <t>Add up the values, skipping errors in 2 ways.</t>
  </si>
  <si>
    <t>Transaction ID</t>
  </si>
  <si>
    <t>Promotion</t>
  </si>
  <si>
    <t>Calculate how many transactions come from a promotion or an online campaign.</t>
  </si>
  <si>
    <t>Salesperson</t>
  </si>
  <si>
    <t>What is the most common sales value?</t>
  </si>
  <si>
    <t>How many sales did the most frequent salesperson make?</t>
  </si>
  <si>
    <t>Product</t>
  </si>
  <si>
    <t>How many cells contain "Xerox" text, including uppercase and lowercase letters?</t>
  </si>
  <si>
    <t>Invoice ID</t>
  </si>
  <si>
    <t>Calculate the number of unique values.</t>
  </si>
  <si>
    <t>Calculate how many items only occur once.</t>
  </si>
  <si>
    <t>Order date</t>
  </si>
  <si>
    <t>Open</t>
  </si>
  <si>
    <t>Telephone</t>
  </si>
  <si>
    <t>Closed</t>
  </si>
  <si>
    <t>Complaint ID</t>
  </si>
  <si>
    <t>Calculate the time from opening the complaint (status 1) to the phone (status 2) without changing the order of the rows.</t>
  </si>
  <si>
    <t>Find the sum of the 5 largest numbers.</t>
  </si>
  <si>
    <t>Payment</t>
  </si>
  <si>
    <t>Invoice</t>
  </si>
  <si>
    <t>How many payments were made for this invoice?</t>
  </si>
  <si>
    <t>Year</t>
  </si>
  <si>
    <t>Table</t>
  </si>
  <si>
    <t>Formula</t>
  </si>
  <si>
    <t>Build a drop-down list in 2 ways, which will automatically enlarge after adding a new item.</t>
  </si>
  <si>
    <t>Build a drop-down list that will select only specific models in the second drop-down list.</t>
  </si>
  <si>
    <t>Build a defined name that spans the entire table.</t>
  </si>
  <si>
    <t>We assume there will be no blank cells in the first row and first column.</t>
  </si>
  <si>
    <t>After adding rows or columns, the defined name will enlarge.</t>
  </si>
  <si>
    <t>Yes</t>
  </si>
  <si>
    <t>No</t>
  </si>
  <si>
    <t>month</t>
  </si>
  <si>
    <t>mon</t>
  </si>
  <si>
    <t>DecDec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</si>
</sst>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14" fontId="3" fillId="0" borderId="0" xfId="0" applyNumberFormat="1" applyFont="1"/>
    <xf numFmtId="0" fontId="0" fillId="2" borderId="0" xfId="0" applyFill="1"/>
    <xf numFmtId="0" fontId="0" fillId="0" borderId="0" xfId="0" applyFont="1"/>
    <xf numFmtId="0" fontId="0" fillId="0" borderId="0" xfId="0" applyAlignment="1">
      <alignment vertical="center"/>
    </xf>
    <xf numFmtId="164" fontId="0" fillId="0" borderId="0" xfId="0" applyNumberFormat="1"/>
    <xf numFmtId="14" fontId="0" fillId="0" borderId="0" xfId="0" applyNumberFormat="1"/>
    <xf numFmtId="0" fontId="2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1" applyFont="1" applyFill="1" applyAlignment="1">
      <alignment horizontal="left"/>
    </xf>
    <xf numFmtId="0" fontId="0" fillId="0" borderId="0" xfId="0" applyNumberFormat="1"/>
  </cellXfs>
  <cellStyles count="2">
    <cellStyle name="Normal" xfId="0" builtinId="0"/>
    <cellStyle name="Normalny_Produkt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opLeftCell="E1" workbookViewId="0">
      <selection activeCell="J10" sqref="J10"/>
    </sheetView>
  </sheetViews>
  <sheetFormatPr defaultRowHeight="15" x14ac:dyDescent="0.25"/>
  <cols>
    <col min="1" max="1" width="9.5703125" bestFit="1" customWidth="1"/>
    <col min="3" max="3" width="13.140625" customWidth="1"/>
    <col min="4" max="4" width="13.85546875" customWidth="1"/>
    <col min="5" max="5" width="12.140625" customWidth="1"/>
  </cols>
  <sheetData>
    <row r="1" spans="1:21" x14ac:dyDescent="0.25">
      <c r="A1" s="10" t="s">
        <v>42</v>
      </c>
      <c r="B1" s="10" t="s">
        <v>43</v>
      </c>
      <c r="C1" s="10" t="s">
        <v>44</v>
      </c>
      <c r="D1" s="10" t="s">
        <v>45</v>
      </c>
      <c r="E1" s="11" t="s">
        <v>46</v>
      </c>
      <c r="F1" s="12" t="s">
        <v>102</v>
      </c>
      <c r="G1" s="12" t="s">
        <v>112</v>
      </c>
      <c r="H1" s="12" t="s">
        <v>113</v>
      </c>
      <c r="I1" t="s">
        <v>49</v>
      </c>
    </row>
    <row r="2" spans="1:21" ht="30" x14ac:dyDescent="0.25">
      <c r="A2" s="2">
        <v>1002</v>
      </c>
      <c r="B2" s="3" t="s">
        <v>1</v>
      </c>
      <c r="C2" s="3" t="s">
        <v>47</v>
      </c>
      <c r="D2" s="2">
        <v>102</v>
      </c>
      <c r="E2" s="4">
        <v>39822</v>
      </c>
      <c r="F2">
        <f>YEAR(E2)</f>
        <v>2009</v>
      </c>
      <c r="G2">
        <f>MONTH(E2)</f>
        <v>1</v>
      </c>
      <c r="H2" s="13" t="s">
        <v>50</v>
      </c>
    </row>
    <row r="3" spans="1:21" ht="30" x14ac:dyDescent="0.25">
      <c r="A3" s="2">
        <v>1005</v>
      </c>
      <c r="B3" s="3" t="s">
        <v>2</v>
      </c>
      <c r="C3" s="3" t="s">
        <v>47</v>
      </c>
      <c r="D3" s="2">
        <v>105</v>
      </c>
      <c r="E3" s="4">
        <v>39824</v>
      </c>
      <c r="F3">
        <f t="shared" ref="F3:F48" si="0">YEAR(E3)</f>
        <v>2009</v>
      </c>
      <c r="G3">
        <f t="shared" ref="G3:G48" si="1">MONTH(E3)</f>
        <v>1</v>
      </c>
      <c r="H3" s="13" t="s">
        <v>50</v>
      </c>
    </row>
    <row r="4" spans="1:21" ht="30" x14ac:dyDescent="0.25">
      <c r="A4" s="2">
        <v>1006</v>
      </c>
      <c r="B4" s="3" t="s">
        <v>3</v>
      </c>
      <c r="C4" s="3" t="s">
        <v>47</v>
      </c>
      <c r="D4" s="2">
        <v>106</v>
      </c>
      <c r="E4" s="4">
        <v>39826</v>
      </c>
      <c r="F4">
        <f t="shared" si="0"/>
        <v>2009</v>
      </c>
      <c r="G4">
        <f t="shared" si="1"/>
        <v>1</v>
      </c>
      <c r="H4" s="13" t="s">
        <v>50</v>
      </c>
    </row>
    <row r="5" spans="1:21" ht="30" x14ac:dyDescent="0.25">
      <c r="A5" s="2">
        <v>1008</v>
      </c>
      <c r="B5" s="3" t="s">
        <v>4</v>
      </c>
      <c r="C5" s="3" t="s">
        <v>47</v>
      </c>
      <c r="D5" s="2">
        <v>108</v>
      </c>
      <c r="E5" s="4">
        <v>39837</v>
      </c>
      <c r="F5">
        <f t="shared" si="0"/>
        <v>2009</v>
      </c>
      <c r="G5">
        <f t="shared" si="1"/>
        <v>1</v>
      </c>
      <c r="H5" s="13" t="s">
        <v>50</v>
      </c>
    </row>
    <row r="6" spans="1:21" ht="30" x14ac:dyDescent="0.25">
      <c r="A6" s="2">
        <v>1011</v>
      </c>
      <c r="B6" s="3" t="s">
        <v>3</v>
      </c>
      <c r="C6" s="3" t="s">
        <v>47</v>
      </c>
      <c r="D6" s="2">
        <v>111</v>
      </c>
      <c r="E6" s="4">
        <v>39838</v>
      </c>
      <c r="F6">
        <f t="shared" si="0"/>
        <v>2009</v>
      </c>
      <c r="G6">
        <f t="shared" si="1"/>
        <v>1</v>
      </c>
      <c r="H6" s="13" t="s">
        <v>50</v>
      </c>
    </row>
    <row r="7" spans="1:21" ht="30" x14ac:dyDescent="0.25">
      <c r="A7" s="2">
        <v>1014</v>
      </c>
      <c r="B7" s="3" t="s">
        <v>5</v>
      </c>
      <c r="C7" s="3" t="s">
        <v>47</v>
      </c>
      <c r="D7" s="2">
        <v>114</v>
      </c>
      <c r="E7" s="4">
        <v>39843</v>
      </c>
      <c r="F7">
        <f t="shared" si="0"/>
        <v>2009</v>
      </c>
      <c r="G7">
        <f t="shared" si="1"/>
        <v>1</v>
      </c>
      <c r="H7" s="13" t="s">
        <v>50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</row>
    <row r="8" spans="1:21" ht="30" x14ac:dyDescent="0.25">
      <c r="A8" s="2">
        <v>1020</v>
      </c>
      <c r="B8" s="3" t="s">
        <v>2</v>
      </c>
      <c r="C8" s="3" t="s">
        <v>47</v>
      </c>
      <c r="D8" s="2">
        <v>120</v>
      </c>
      <c r="E8" s="4">
        <v>39871</v>
      </c>
      <c r="F8">
        <f t="shared" si="0"/>
        <v>2009</v>
      </c>
      <c r="G8">
        <f t="shared" si="1"/>
        <v>2</v>
      </c>
      <c r="H8" s="13" t="s">
        <v>51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  <c r="R8" t="s">
        <v>58</v>
      </c>
      <c r="S8" t="s">
        <v>59</v>
      </c>
      <c r="T8" t="s">
        <v>60</v>
      </c>
      <c r="U8" t="s">
        <v>61</v>
      </c>
    </row>
    <row r="9" spans="1:21" ht="30" x14ac:dyDescent="0.25">
      <c r="A9" s="2">
        <v>1021</v>
      </c>
      <c r="B9" s="3" t="s">
        <v>3</v>
      </c>
      <c r="C9" s="3" t="s">
        <v>47</v>
      </c>
      <c r="D9" s="2">
        <v>121</v>
      </c>
      <c r="E9" s="4">
        <v>39874</v>
      </c>
      <c r="F9">
        <f t="shared" si="0"/>
        <v>2009</v>
      </c>
      <c r="G9">
        <f t="shared" si="1"/>
        <v>3</v>
      </c>
      <c r="H9" s="13" t="s">
        <v>52</v>
      </c>
      <c r="I9">
        <v>2009</v>
      </c>
      <c r="J9" s="5">
        <f>SUMIFS($D2:$D51,$F2:$F51,$I9,$H2:$H51,J$8)</f>
        <v>646</v>
      </c>
      <c r="K9" s="5">
        <f t="shared" ref="K9:U9" si="2">SUMIFS($D2:$D51,$F2:$F51,$I9,$H2:$H51,K$8)</f>
        <v>120</v>
      </c>
      <c r="L9" s="5">
        <f t="shared" si="2"/>
        <v>121</v>
      </c>
      <c r="M9" s="5">
        <f t="shared" si="2"/>
        <v>655</v>
      </c>
      <c r="N9" s="5">
        <f t="shared" si="2"/>
        <v>573</v>
      </c>
      <c r="O9" s="5">
        <f t="shared" si="2"/>
        <v>312</v>
      </c>
      <c r="P9" s="5">
        <f t="shared" si="2"/>
        <v>458</v>
      </c>
      <c r="Q9" s="5">
        <f t="shared" si="2"/>
        <v>375</v>
      </c>
      <c r="R9" s="5">
        <f t="shared" si="2"/>
        <v>131</v>
      </c>
      <c r="S9" s="5">
        <f t="shared" si="2"/>
        <v>700</v>
      </c>
      <c r="T9" s="5">
        <f t="shared" si="2"/>
        <v>252</v>
      </c>
      <c r="U9" s="5">
        <f t="shared" si="2"/>
        <v>339</v>
      </c>
    </row>
    <row r="10" spans="1:21" ht="30" x14ac:dyDescent="0.25">
      <c r="A10" s="2">
        <v>1023</v>
      </c>
      <c r="B10" s="3" t="s">
        <v>4</v>
      </c>
      <c r="C10" s="3" t="s">
        <v>47</v>
      </c>
      <c r="D10" s="2">
        <v>123</v>
      </c>
      <c r="E10" s="4">
        <v>39906</v>
      </c>
      <c r="F10">
        <f t="shared" si="0"/>
        <v>2009</v>
      </c>
      <c r="G10">
        <f t="shared" si="1"/>
        <v>4</v>
      </c>
      <c r="H10" s="13" t="s">
        <v>53</v>
      </c>
      <c r="I10">
        <v>2010</v>
      </c>
      <c r="J10" s="5">
        <f>SUMIFS($D3:$D52,$F3:$F52,$I10,$H3:$H52,J$8)</f>
        <v>514</v>
      </c>
      <c r="K10" s="5">
        <f t="shared" ref="K10:U10" si="3">SUMIFS($D3:$D52,$F3:$F52,$I10,$H3:$H52,K$8)</f>
        <v>574</v>
      </c>
      <c r="L10" s="5">
        <f t="shared" si="3"/>
        <v>0</v>
      </c>
      <c r="M10" s="5">
        <f t="shared" si="3"/>
        <v>0</v>
      </c>
      <c r="N10" s="5">
        <f t="shared" si="3"/>
        <v>0</v>
      </c>
      <c r="O10" s="5">
        <f t="shared" si="3"/>
        <v>0</v>
      </c>
      <c r="P10" s="5">
        <f t="shared" si="3"/>
        <v>0</v>
      </c>
      <c r="Q10" s="5">
        <f t="shared" si="3"/>
        <v>0</v>
      </c>
      <c r="R10" s="5">
        <f t="shared" si="3"/>
        <v>0</v>
      </c>
      <c r="S10" s="5">
        <f t="shared" si="3"/>
        <v>0</v>
      </c>
      <c r="T10" s="5">
        <f t="shared" si="3"/>
        <v>0</v>
      </c>
      <c r="U10" s="5">
        <f t="shared" si="3"/>
        <v>0</v>
      </c>
    </row>
    <row r="11" spans="1:21" ht="30" x14ac:dyDescent="0.25">
      <c r="A11" s="2">
        <v>1029</v>
      </c>
      <c r="B11" s="3" t="s">
        <v>5</v>
      </c>
      <c r="C11" s="3" t="s">
        <v>47</v>
      </c>
      <c r="D11" s="2">
        <v>129</v>
      </c>
      <c r="E11" s="4">
        <v>39913</v>
      </c>
      <c r="F11">
        <f t="shared" si="0"/>
        <v>2009</v>
      </c>
      <c r="G11">
        <f t="shared" si="1"/>
        <v>4</v>
      </c>
      <c r="H11" s="13" t="s">
        <v>53</v>
      </c>
    </row>
    <row r="12" spans="1:21" ht="30" x14ac:dyDescent="0.25">
      <c r="A12" s="2">
        <v>1032</v>
      </c>
      <c r="B12" s="3" t="s">
        <v>1</v>
      </c>
      <c r="C12" s="3" t="s">
        <v>47</v>
      </c>
      <c r="D12" s="2">
        <v>132</v>
      </c>
      <c r="E12" s="4">
        <v>39921</v>
      </c>
      <c r="F12">
        <f t="shared" si="0"/>
        <v>2009</v>
      </c>
      <c r="G12">
        <f t="shared" si="1"/>
        <v>4</v>
      </c>
      <c r="H12" s="13" t="s">
        <v>53</v>
      </c>
    </row>
    <row r="13" spans="1:21" ht="30" x14ac:dyDescent="0.25">
      <c r="A13" s="2">
        <v>1035</v>
      </c>
      <c r="B13" s="3" t="s">
        <v>2</v>
      </c>
      <c r="C13" s="3" t="s">
        <v>47</v>
      </c>
      <c r="D13" s="2">
        <v>135</v>
      </c>
      <c r="E13" s="4">
        <v>39924</v>
      </c>
      <c r="F13">
        <f t="shared" si="0"/>
        <v>2009</v>
      </c>
      <c r="G13">
        <f t="shared" si="1"/>
        <v>4</v>
      </c>
      <c r="H13" s="13" t="s">
        <v>53</v>
      </c>
    </row>
    <row r="14" spans="1:21" ht="30" x14ac:dyDescent="0.25">
      <c r="A14" s="2">
        <v>1036</v>
      </c>
      <c r="B14" s="3" t="s">
        <v>3</v>
      </c>
      <c r="C14" s="3" t="s">
        <v>47</v>
      </c>
      <c r="D14" s="2">
        <v>136</v>
      </c>
      <c r="E14" s="4">
        <v>39931</v>
      </c>
      <c r="F14">
        <f t="shared" si="0"/>
        <v>2009</v>
      </c>
      <c r="G14">
        <f t="shared" si="1"/>
        <v>4</v>
      </c>
      <c r="H14" s="13" t="s">
        <v>53</v>
      </c>
    </row>
    <row r="15" spans="1:21" ht="30" x14ac:dyDescent="0.25">
      <c r="A15" s="2">
        <v>1038</v>
      </c>
      <c r="B15" s="3" t="s">
        <v>4</v>
      </c>
      <c r="C15" s="3" t="s">
        <v>47</v>
      </c>
      <c r="D15" s="2">
        <v>138</v>
      </c>
      <c r="E15" s="4">
        <v>39938</v>
      </c>
      <c r="F15">
        <f t="shared" si="0"/>
        <v>2009</v>
      </c>
      <c r="G15">
        <f t="shared" si="1"/>
        <v>5</v>
      </c>
      <c r="H15" s="13" t="s">
        <v>54</v>
      </c>
    </row>
    <row r="16" spans="1:21" ht="30" x14ac:dyDescent="0.25">
      <c r="A16" s="2">
        <v>1041</v>
      </c>
      <c r="B16" s="3" t="s">
        <v>3</v>
      </c>
      <c r="C16" s="3" t="s">
        <v>47</v>
      </c>
      <c r="D16" s="2">
        <v>141</v>
      </c>
      <c r="E16" s="4">
        <v>39954</v>
      </c>
      <c r="F16">
        <f t="shared" si="0"/>
        <v>2009</v>
      </c>
      <c r="G16">
        <f t="shared" si="1"/>
        <v>5</v>
      </c>
      <c r="H16" s="13" t="s">
        <v>54</v>
      </c>
    </row>
    <row r="17" spans="1:8" ht="30" x14ac:dyDescent="0.25">
      <c r="A17" s="2">
        <v>1044</v>
      </c>
      <c r="B17" s="3" t="s">
        <v>5</v>
      </c>
      <c r="C17" s="3" t="s">
        <v>47</v>
      </c>
      <c r="D17" s="2">
        <v>144</v>
      </c>
      <c r="E17" s="4">
        <v>39955</v>
      </c>
      <c r="F17">
        <f t="shared" si="0"/>
        <v>2009</v>
      </c>
      <c r="G17">
        <f t="shared" si="1"/>
        <v>5</v>
      </c>
      <c r="H17" s="13" t="s">
        <v>54</v>
      </c>
    </row>
    <row r="18" spans="1:8" ht="30" x14ac:dyDescent="0.25">
      <c r="A18" s="2">
        <v>1050</v>
      </c>
      <c r="B18" s="3" t="s">
        <v>2</v>
      </c>
      <c r="C18" s="3" t="s">
        <v>47</v>
      </c>
      <c r="D18" s="2">
        <v>150</v>
      </c>
      <c r="E18" s="4">
        <v>39961</v>
      </c>
      <c r="F18">
        <f t="shared" si="0"/>
        <v>2009</v>
      </c>
      <c r="G18">
        <f t="shared" si="1"/>
        <v>5</v>
      </c>
      <c r="H18" s="13" t="s">
        <v>54</v>
      </c>
    </row>
    <row r="19" spans="1:8" x14ac:dyDescent="0.25">
      <c r="A19" s="2">
        <v>1001</v>
      </c>
      <c r="B19" s="3" t="s">
        <v>3</v>
      </c>
      <c r="C19" s="3" t="s">
        <v>6</v>
      </c>
      <c r="D19" s="2">
        <v>101</v>
      </c>
      <c r="E19" s="4">
        <v>39977</v>
      </c>
      <c r="F19">
        <f t="shared" si="0"/>
        <v>2009</v>
      </c>
      <c r="G19">
        <f t="shared" si="1"/>
        <v>6</v>
      </c>
      <c r="H19" s="13" t="s">
        <v>55</v>
      </c>
    </row>
    <row r="20" spans="1:8" x14ac:dyDescent="0.25">
      <c r="A20" s="2">
        <v>1004</v>
      </c>
      <c r="B20" s="3" t="s">
        <v>5</v>
      </c>
      <c r="C20" s="3" t="s">
        <v>6</v>
      </c>
      <c r="D20" s="2">
        <v>104</v>
      </c>
      <c r="E20" s="4">
        <v>39987</v>
      </c>
      <c r="F20">
        <f t="shared" si="0"/>
        <v>2009</v>
      </c>
      <c r="G20">
        <f t="shared" si="1"/>
        <v>6</v>
      </c>
      <c r="H20" s="13" t="s">
        <v>55</v>
      </c>
    </row>
    <row r="21" spans="1:8" x14ac:dyDescent="0.25">
      <c r="A21" s="2">
        <v>1007</v>
      </c>
      <c r="B21" s="3" t="s">
        <v>1</v>
      </c>
      <c r="C21" s="3" t="s">
        <v>6</v>
      </c>
      <c r="D21" s="2">
        <v>107</v>
      </c>
      <c r="E21" s="4">
        <v>39990</v>
      </c>
      <c r="F21">
        <f t="shared" si="0"/>
        <v>2009</v>
      </c>
      <c r="G21">
        <f t="shared" si="1"/>
        <v>6</v>
      </c>
      <c r="H21" s="13" t="s">
        <v>55</v>
      </c>
    </row>
    <row r="22" spans="1:8" x14ac:dyDescent="0.25">
      <c r="A22" s="2">
        <v>1010</v>
      </c>
      <c r="B22" s="3" t="s">
        <v>2</v>
      </c>
      <c r="C22" s="3" t="s">
        <v>6</v>
      </c>
      <c r="D22" s="2">
        <v>110</v>
      </c>
      <c r="E22" s="4">
        <v>40000</v>
      </c>
      <c r="F22">
        <f t="shared" si="0"/>
        <v>2009</v>
      </c>
      <c r="G22">
        <f t="shared" si="1"/>
        <v>7</v>
      </c>
      <c r="H22" s="13" t="s">
        <v>56</v>
      </c>
    </row>
    <row r="23" spans="1:8" x14ac:dyDescent="0.25">
      <c r="A23" s="2">
        <v>1013</v>
      </c>
      <c r="B23" s="3" t="s">
        <v>4</v>
      </c>
      <c r="C23" s="3" t="s">
        <v>6</v>
      </c>
      <c r="D23" s="2">
        <v>113</v>
      </c>
      <c r="E23" s="4">
        <v>40010</v>
      </c>
      <c r="F23">
        <f t="shared" si="0"/>
        <v>2009</v>
      </c>
      <c r="G23">
        <f t="shared" si="1"/>
        <v>7</v>
      </c>
      <c r="H23" s="13" t="s">
        <v>56</v>
      </c>
    </row>
    <row r="24" spans="1:8" x14ac:dyDescent="0.25">
      <c r="A24" s="2">
        <v>1016</v>
      </c>
      <c r="B24" s="3" t="s">
        <v>3</v>
      </c>
      <c r="C24" s="3" t="s">
        <v>6</v>
      </c>
      <c r="D24" s="2">
        <v>116</v>
      </c>
      <c r="E24" s="4">
        <v>40018</v>
      </c>
      <c r="F24">
        <f t="shared" si="0"/>
        <v>2009</v>
      </c>
      <c r="G24">
        <f t="shared" si="1"/>
        <v>7</v>
      </c>
      <c r="H24" s="13" t="s">
        <v>56</v>
      </c>
    </row>
    <row r="25" spans="1:8" x14ac:dyDescent="0.25">
      <c r="A25" s="2">
        <v>1019</v>
      </c>
      <c r="B25" s="3" t="s">
        <v>5</v>
      </c>
      <c r="C25" s="3" t="s">
        <v>6</v>
      </c>
      <c r="D25" s="2">
        <v>119</v>
      </c>
      <c r="E25" s="4">
        <v>40024</v>
      </c>
      <c r="F25">
        <f t="shared" si="0"/>
        <v>2009</v>
      </c>
      <c r="G25">
        <f t="shared" si="1"/>
        <v>7</v>
      </c>
      <c r="H25" s="13" t="s">
        <v>56</v>
      </c>
    </row>
    <row r="26" spans="1:8" x14ac:dyDescent="0.25">
      <c r="A26" s="2">
        <v>1022</v>
      </c>
      <c r="B26" s="3" t="s">
        <v>1</v>
      </c>
      <c r="C26" s="3" t="s">
        <v>6</v>
      </c>
      <c r="D26" s="2">
        <v>122</v>
      </c>
      <c r="E26" s="4">
        <v>40026</v>
      </c>
      <c r="F26">
        <f t="shared" si="0"/>
        <v>2009</v>
      </c>
      <c r="G26">
        <f t="shared" si="1"/>
        <v>8</v>
      </c>
      <c r="H26" s="13" t="s">
        <v>57</v>
      </c>
    </row>
    <row r="27" spans="1:8" x14ac:dyDescent="0.25">
      <c r="A27" s="2">
        <v>1025</v>
      </c>
      <c r="B27" s="3" t="s">
        <v>2</v>
      </c>
      <c r="C27" s="3" t="s">
        <v>6</v>
      </c>
      <c r="D27" s="2">
        <v>125</v>
      </c>
      <c r="E27" s="4">
        <v>40031</v>
      </c>
      <c r="F27">
        <f t="shared" si="0"/>
        <v>2009</v>
      </c>
      <c r="G27">
        <f t="shared" si="1"/>
        <v>8</v>
      </c>
      <c r="H27" s="13" t="s">
        <v>57</v>
      </c>
    </row>
    <row r="28" spans="1:8" x14ac:dyDescent="0.25">
      <c r="A28" s="2">
        <v>1028</v>
      </c>
      <c r="B28" s="3" t="s">
        <v>4</v>
      </c>
      <c r="C28" s="3" t="s">
        <v>6</v>
      </c>
      <c r="D28" s="2">
        <v>128</v>
      </c>
      <c r="E28" s="4">
        <v>40047</v>
      </c>
      <c r="F28">
        <f t="shared" si="0"/>
        <v>2009</v>
      </c>
      <c r="G28">
        <f t="shared" si="1"/>
        <v>8</v>
      </c>
      <c r="H28" s="13" t="s">
        <v>57</v>
      </c>
    </row>
    <row r="29" spans="1:8" x14ac:dyDescent="0.25">
      <c r="A29" s="2">
        <v>1031</v>
      </c>
      <c r="B29" s="3" t="s">
        <v>3</v>
      </c>
      <c r="C29" s="3" t="s">
        <v>6</v>
      </c>
      <c r="D29" s="2">
        <v>131</v>
      </c>
      <c r="E29" s="4">
        <v>40071</v>
      </c>
      <c r="F29">
        <f t="shared" si="0"/>
        <v>2009</v>
      </c>
      <c r="G29">
        <f t="shared" si="1"/>
        <v>9</v>
      </c>
      <c r="H29" s="13" t="s">
        <v>58</v>
      </c>
    </row>
    <row r="30" spans="1:8" x14ac:dyDescent="0.25">
      <c r="A30" s="2">
        <v>1034</v>
      </c>
      <c r="B30" s="3" t="s">
        <v>5</v>
      </c>
      <c r="C30" s="3" t="s">
        <v>6</v>
      </c>
      <c r="D30" s="2">
        <v>134</v>
      </c>
      <c r="E30" s="4">
        <v>40087</v>
      </c>
      <c r="F30">
        <f t="shared" si="0"/>
        <v>2009</v>
      </c>
      <c r="G30">
        <f t="shared" si="1"/>
        <v>10</v>
      </c>
      <c r="H30" s="13" t="s">
        <v>59</v>
      </c>
    </row>
    <row r="31" spans="1:8" x14ac:dyDescent="0.25">
      <c r="A31" s="2">
        <v>1037</v>
      </c>
      <c r="B31" s="3" t="s">
        <v>1</v>
      </c>
      <c r="C31" s="3" t="s">
        <v>6</v>
      </c>
      <c r="D31" s="2">
        <v>137</v>
      </c>
      <c r="E31" s="4">
        <v>40096</v>
      </c>
      <c r="F31">
        <f t="shared" si="0"/>
        <v>2009</v>
      </c>
      <c r="G31">
        <f t="shared" si="1"/>
        <v>10</v>
      </c>
      <c r="H31" s="13" t="s">
        <v>59</v>
      </c>
    </row>
    <row r="32" spans="1:8" x14ac:dyDescent="0.25">
      <c r="A32" s="2">
        <v>1040</v>
      </c>
      <c r="B32" s="3" t="s">
        <v>2</v>
      </c>
      <c r="C32" s="3" t="s">
        <v>6</v>
      </c>
      <c r="D32" s="2">
        <v>140</v>
      </c>
      <c r="E32" s="4">
        <v>40104</v>
      </c>
      <c r="F32">
        <f t="shared" si="0"/>
        <v>2009</v>
      </c>
      <c r="G32">
        <f t="shared" si="1"/>
        <v>10</v>
      </c>
      <c r="H32" s="13" t="s">
        <v>59</v>
      </c>
    </row>
    <row r="33" spans="1:8" x14ac:dyDescent="0.25">
      <c r="A33" s="2">
        <v>1043</v>
      </c>
      <c r="B33" s="3" t="s">
        <v>4</v>
      </c>
      <c r="C33" s="3" t="s">
        <v>6</v>
      </c>
      <c r="D33" s="2">
        <v>143</v>
      </c>
      <c r="E33" s="4">
        <v>40110</v>
      </c>
      <c r="F33">
        <f t="shared" si="0"/>
        <v>2009</v>
      </c>
      <c r="G33">
        <f t="shared" si="1"/>
        <v>10</v>
      </c>
      <c r="H33" s="13" t="s">
        <v>59</v>
      </c>
    </row>
    <row r="34" spans="1:8" x14ac:dyDescent="0.25">
      <c r="A34" s="2">
        <v>1046</v>
      </c>
      <c r="B34" s="3" t="s">
        <v>3</v>
      </c>
      <c r="C34" s="3" t="s">
        <v>6</v>
      </c>
      <c r="D34" s="2">
        <v>146</v>
      </c>
      <c r="E34" s="4">
        <v>40112</v>
      </c>
      <c r="F34">
        <f t="shared" si="0"/>
        <v>2009</v>
      </c>
      <c r="G34">
        <f t="shared" si="1"/>
        <v>10</v>
      </c>
      <c r="H34" s="13" t="s">
        <v>59</v>
      </c>
    </row>
    <row r="35" spans="1:8" x14ac:dyDescent="0.25">
      <c r="A35" s="2">
        <v>1049</v>
      </c>
      <c r="B35" s="3" t="s">
        <v>5</v>
      </c>
      <c r="C35" s="3" t="s">
        <v>6</v>
      </c>
      <c r="D35" s="2">
        <v>149</v>
      </c>
      <c r="E35" s="4">
        <v>40126</v>
      </c>
      <c r="F35">
        <f t="shared" si="0"/>
        <v>2009</v>
      </c>
      <c r="G35">
        <f t="shared" si="1"/>
        <v>11</v>
      </c>
      <c r="H35" s="13" t="s">
        <v>60</v>
      </c>
    </row>
    <row r="36" spans="1:8" x14ac:dyDescent="0.25">
      <c r="A36" s="2">
        <v>1003</v>
      </c>
      <c r="B36" s="3" t="s">
        <v>4</v>
      </c>
      <c r="C36" s="3" t="s">
        <v>48</v>
      </c>
      <c r="D36" s="2">
        <v>103</v>
      </c>
      <c r="E36" s="4">
        <v>40126</v>
      </c>
      <c r="F36">
        <f t="shared" si="0"/>
        <v>2009</v>
      </c>
      <c r="G36">
        <f t="shared" si="1"/>
        <v>11</v>
      </c>
      <c r="H36" s="13" t="s">
        <v>60</v>
      </c>
    </row>
    <row r="37" spans="1:8" x14ac:dyDescent="0.25">
      <c r="A37" s="2">
        <v>1009</v>
      </c>
      <c r="B37" s="3" t="s">
        <v>5</v>
      </c>
      <c r="C37" s="3" t="s">
        <v>48</v>
      </c>
      <c r="D37" s="2">
        <v>109</v>
      </c>
      <c r="E37" s="4">
        <v>40150</v>
      </c>
      <c r="F37">
        <f t="shared" si="0"/>
        <v>2009</v>
      </c>
      <c r="G37">
        <f t="shared" si="1"/>
        <v>12</v>
      </c>
      <c r="H37" s="13" t="s">
        <v>61</v>
      </c>
    </row>
    <row r="38" spans="1:8" x14ac:dyDescent="0.25">
      <c r="A38" s="2">
        <v>1012</v>
      </c>
      <c r="B38" s="3" t="s">
        <v>1</v>
      </c>
      <c r="C38" s="3" t="s">
        <v>48</v>
      </c>
      <c r="D38" s="2">
        <v>112</v>
      </c>
      <c r="E38" s="4">
        <v>40155</v>
      </c>
      <c r="F38">
        <f t="shared" si="0"/>
        <v>2009</v>
      </c>
      <c r="G38">
        <f t="shared" si="1"/>
        <v>12</v>
      </c>
      <c r="H38" s="13" t="s">
        <v>61</v>
      </c>
    </row>
    <row r="39" spans="1:8" x14ac:dyDescent="0.25">
      <c r="A39" s="2">
        <v>1015</v>
      </c>
      <c r="B39" s="3" t="s">
        <v>2</v>
      </c>
      <c r="C39" s="3" t="s">
        <v>48</v>
      </c>
      <c r="D39" s="2">
        <v>115</v>
      </c>
      <c r="E39" s="4">
        <v>40167</v>
      </c>
      <c r="F39">
        <f t="shared" si="0"/>
        <v>2009</v>
      </c>
      <c r="G39">
        <f t="shared" si="1"/>
        <v>12</v>
      </c>
      <c r="H39" s="13" t="s">
        <v>114</v>
      </c>
    </row>
    <row r="40" spans="1:8" x14ac:dyDescent="0.25">
      <c r="A40" s="2">
        <v>1018</v>
      </c>
      <c r="B40" s="3" t="s">
        <v>4</v>
      </c>
      <c r="C40" s="3" t="s">
        <v>48</v>
      </c>
      <c r="D40" s="2">
        <v>118</v>
      </c>
      <c r="E40" s="4">
        <v>40167</v>
      </c>
      <c r="F40">
        <f t="shared" si="0"/>
        <v>2009</v>
      </c>
      <c r="G40">
        <f t="shared" si="1"/>
        <v>12</v>
      </c>
      <c r="H40" s="13" t="s">
        <v>61</v>
      </c>
    </row>
    <row r="41" spans="1:8" x14ac:dyDescent="0.25">
      <c r="A41" s="2">
        <v>1024</v>
      </c>
      <c r="B41" s="3" t="s">
        <v>5</v>
      </c>
      <c r="C41" s="3" t="s">
        <v>48</v>
      </c>
      <c r="D41" s="2">
        <v>124</v>
      </c>
      <c r="E41" s="4">
        <v>40184</v>
      </c>
      <c r="F41">
        <f t="shared" si="0"/>
        <v>2010</v>
      </c>
      <c r="G41">
        <f t="shared" si="1"/>
        <v>1</v>
      </c>
      <c r="H41" s="13" t="s">
        <v>50</v>
      </c>
    </row>
    <row r="42" spans="1:8" x14ac:dyDescent="0.25">
      <c r="A42" s="2">
        <v>1027</v>
      </c>
      <c r="B42" s="3" t="s">
        <v>1</v>
      </c>
      <c r="C42" s="3" t="s">
        <v>48</v>
      </c>
      <c r="D42" s="2">
        <v>127</v>
      </c>
      <c r="E42" s="4">
        <v>40184</v>
      </c>
      <c r="F42">
        <f t="shared" si="0"/>
        <v>2010</v>
      </c>
      <c r="G42">
        <f t="shared" si="1"/>
        <v>1</v>
      </c>
      <c r="H42" s="13" t="s">
        <v>50</v>
      </c>
    </row>
    <row r="43" spans="1:8" x14ac:dyDescent="0.25">
      <c r="A43" s="2">
        <v>1030</v>
      </c>
      <c r="B43" s="3" t="s">
        <v>2</v>
      </c>
      <c r="C43" s="3" t="s">
        <v>48</v>
      </c>
      <c r="D43" s="2">
        <v>130</v>
      </c>
      <c r="E43" s="4">
        <v>40200</v>
      </c>
      <c r="F43">
        <f t="shared" si="0"/>
        <v>2010</v>
      </c>
      <c r="G43">
        <f t="shared" si="1"/>
        <v>1</v>
      </c>
      <c r="H43" s="13" t="s">
        <v>50</v>
      </c>
    </row>
    <row r="44" spans="1:8" x14ac:dyDescent="0.25">
      <c r="A44" s="2">
        <v>1033</v>
      </c>
      <c r="B44" s="3" t="s">
        <v>4</v>
      </c>
      <c r="C44" s="3" t="s">
        <v>48</v>
      </c>
      <c r="D44" s="2">
        <v>133</v>
      </c>
      <c r="E44" s="4">
        <v>40200</v>
      </c>
      <c r="F44">
        <f t="shared" si="0"/>
        <v>2010</v>
      </c>
      <c r="G44">
        <f t="shared" si="1"/>
        <v>1</v>
      </c>
      <c r="H44" s="13" t="s">
        <v>50</v>
      </c>
    </row>
    <row r="45" spans="1:8" x14ac:dyDescent="0.25">
      <c r="A45" s="2">
        <v>1039</v>
      </c>
      <c r="B45" s="3" t="s">
        <v>5</v>
      </c>
      <c r="C45" s="3" t="s">
        <v>48</v>
      </c>
      <c r="D45" s="2">
        <v>139</v>
      </c>
      <c r="E45" s="4">
        <v>40216</v>
      </c>
      <c r="F45">
        <f t="shared" si="0"/>
        <v>2010</v>
      </c>
      <c r="G45">
        <f t="shared" si="1"/>
        <v>2</v>
      </c>
      <c r="H45" s="13" t="s">
        <v>51</v>
      </c>
    </row>
    <row r="46" spans="1:8" x14ac:dyDescent="0.25">
      <c r="A46" s="2">
        <v>1042</v>
      </c>
      <c r="B46" s="3" t="s">
        <v>1</v>
      </c>
      <c r="C46" s="3" t="s">
        <v>48</v>
      </c>
      <c r="D46" s="2">
        <v>142</v>
      </c>
      <c r="E46" s="4">
        <v>40227</v>
      </c>
      <c r="F46">
        <f t="shared" si="0"/>
        <v>2010</v>
      </c>
      <c r="G46">
        <f t="shared" si="1"/>
        <v>2</v>
      </c>
      <c r="H46" s="13" t="s">
        <v>51</v>
      </c>
    </row>
    <row r="47" spans="1:8" x14ac:dyDescent="0.25">
      <c r="A47" s="2">
        <v>1045</v>
      </c>
      <c r="B47" s="3" t="s">
        <v>2</v>
      </c>
      <c r="C47" s="3" t="s">
        <v>48</v>
      </c>
      <c r="D47" s="2">
        <v>145</v>
      </c>
      <c r="E47" s="4">
        <v>40228</v>
      </c>
      <c r="F47">
        <f t="shared" si="0"/>
        <v>2010</v>
      </c>
      <c r="G47">
        <f t="shared" si="1"/>
        <v>2</v>
      </c>
      <c r="H47" s="13" t="s">
        <v>51</v>
      </c>
    </row>
    <row r="48" spans="1:8" x14ac:dyDescent="0.25">
      <c r="A48" s="2">
        <v>1048</v>
      </c>
      <c r="B48" s="3" t="s">
        <v>4</v>
      </c>
      <c r="C48" s="3" t="s">
        <v>48</v>
      </c>
      <c r="D48" s="2">
        <v>148</v>
      </c>
      <c r="E48" s="4">
        <v>40231</v>
      </c>
      <c r="F48">
        <f t="shared" si="0"/>
        <v>2010</v>
      </c>
      <c r="G48">
        <f t="shared" si="1"/>
        <v>2</v>
      </c>
      <c r="H48" s="13" t="s">
        <v>51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sheetData>
    <row r="1" spans="1:7" x14ac:dyDescent="0.25">
      <c r="A1" t="s">
        <v>76</v>
      </c>
      <c r="B1" t="s">
        <v>10</v>
      </c>
      <c r="C1" t="s">
        <v>11</v>
      </c>
      <c r="F1" s="5"/>
      <c r="G1" t="s">
        <v>78</v>
      </c>
    </row>
    <row r="2" spans="1:7" x14ac:dyDescent="0.25">
      <c r="A2" t="s">
        <v>12</v>
      </c>
      <c r="B2">
        <v>10</v>
      </c>
      <c r="C2">
        <v>15</v>
      </c>
      <c r="F2" s="5"/>
      <c r="G2" t="s">
        <v>77</v>
      </c>
    </row>
    <row r="3" spans="1:7" x14ac:dyDescent="0.25">
      <c r="A3" t="s">
        <v>13</v>
      </c>
      <c r="B3">
        <v>6</v>
      </c>
      <c r="C3">
        <v>19</v>
      </c>
    </row>
    <row r="4" spans="1:7" x14ac:dyDescent="0.25">
      <c r="A4" t="s">
        <v>14</v>
      </c>
      <c r="B4">
        <v>12</v>
      </c>
      <c r="C4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sheetData>
    <row r="1" spans="1:7" x14ac:dyDescent="0.25">
      <c r="A1" t="s">
        <v>79</v>
      </c>
      <c r="F1" s="5"/>
      <c r="G1" s="7" t="s">
        <v>80</v>
      </c>
    </row>
    <row r="2" spans="1:7" x14ac:dyDescent="0.25">
      <c r="A2">
        <v>1</v>
      </c>
      <c r="F2" s="5"/>
    </row>
    <row r="3" spans="1:7" x14ac:dyDescent="0.25">
      <c r="A3">
        <v>2</v>
      </c>
    </row>
    <row r="4" spans="1:7" x14ac:dyDescent="0.25">
      <c r="A4">
        <v>3</v>
      </c>
    </row>
    <row r="5" spans="1:7" x14ac:dyDescent="0.25">
      <c r="A5">
        <v>4</v>
      </c>
    </row>
    <row r="6" spans="1:7" x14ac:dyDescent="0.25">
      <c r="A6" t="e">
        <f>NA()</f>
        <v>#N/A</v>
      </c>
    </row>
    <row r="7" spans="1:7" x14ac:dyDescent="0.25">
      <c r="A7" t="e">
        <f>#VALUE!</f>
        <v>#VALUE!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 x14ac:dyDescent="0.25"/>
  <cols>
    <col min="1" max="1" width="11" bestFit="1" customWidth="1"/>
  </cols>
  <sheetData>
    <row r="1" spans="1:7" x14ac:dyDescent="0.25">
      <c r="A1" t="s">
        <v>81</v>
      </c>
      <c r="B1" t="s">
        <v>82</v>
      </c>
      <c r="C1" t="s">
        <v>15</v>
      </c>
      <c r="F1" s="5"/>
      <c r="G1" t="s">
        <v>83</v>
      </c>
    </row>
    <row r="2" spans="1:7" x14ac:dyDescent="0.25">
      <c r="A2">
        <v>1</v>
      </c>
      <c r="B2" t="s">
        <v>110</v>
      </c>
      <c r="C2" t="s">
        <v>110</v>
      </c>
    </row>
    <row r="3" spans="1:7" x14ac:dyDescent="0.25">
      <c r="A3">
        <v>2</v>
      </c>
      <c r="B3" t="s">
        <v>111</v>
      </c>
      <c r="C3" t="s">
        <v>110</v>
      </c>
    </row>
    <row r="4" spans="1:7" x14ac:dyDescent="0.25">
      <c r="A4">
        <v>3</v>
      </c>
      <c r="B4" t="s">
        <v>110</v>
      </c>
      <c r="C4" t="s">
        <v>111</v>
      </c>
    </row>
    <row r="5" spans="1:7" x14ac:dyDescent="0.25">
      <c r="A5">
        <v>4</v>
      </c>
      <c r="B5" t="s">
        <v>111</v>
      </c>
      <c r="C5" t="s">
        <v>111</v>
      </c>
    </row>
    <row r="6" spans="1:7" x14ac:dyDescent="0.25">
      <c r="A6">
        <v>5</v>
      </c>
      <c r="B6" t="s">
        <v>111</v>
      </c>
      <c r="C6" t="s">
        <v>111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 x14ac:dyDescent="0.25"/>
  <cols>
    <col min="1" max="1" width="10.7109375" bestFit="1" customWidth="1"/>
  </cols>
  <sheetData>
    <row r="1" spans="1:6" x14ac:dyDescent="0.25">
      <c r="A1" t="s">
        <v>84</v>
      </c>
      <c r="B1" t="s">
        <v>79</v>
      </c>
      <c r="E1" s="5"/>
      <c r="F1" t="s">
        <v>85</v>
      </c>
    </row>
    <row r="2" spans="1:6" x14ac:dyDescent="0.25">
      <c r="A2" t="s">
        <v>12</v>
      </c>
      <c r="B2">
        <v>1</v>
      </c>
      <c r="E2" s="5"/>
      <c r="F2" t="s">
        <v>86</v>
      </c>
    </row>
    <row r="3" spans="1:6" x14ac:dyDescent="0.25">
      <c r="A3" t="s">
        <v>14</v>
      </c>
      <c r="B3">
        <v>2</v>
      </c>
    </row>
    <row r="4" spans="1:6" x14ac:dyDescent="0.25">
      <c r="A4" t="s">
        <v>16</v>
      </c>
      <c r="B4">
        <v>3</v>
      </c>
    </row>
    <row r="5" spans="1:6" x14ac:dyDescent="0.25">
      <c r="A5" t="s">
        <v>12</v>
      </c>
      <c r="B5">
        <v>1</v>
      </c>
    </row>
    <row r="6" spans="1:6" x14ac:dyDescent="0.25">
      <c r="A6" t="s">
        <v>12</v>
      </c>
      <c r="B6">
        <v>2</v>
      </c>
    </row>
    <row r="7" spans="1:6" x14ac:dyDescent="0.25">
      <c r="A7" t="s">
        <v>14</v>
      </c>
      <c r="B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sheetData>
    <row r="1" spans="1:7" x14ac:dyDescent="0.25">
      <c r="A1" t="s">
        <v>87</v>
      </c>
      <c r="F1" s="5"/>
      <c r="G1" t="s">
        <v>88</v>
      </c>
    </row>
    <row r="2" spans="1:7" x14ac:dyDescent="0.25">
      <c r="A2" t="s">
        <v>17</v>
      </c>
    </row>
    <row r="3" spans="1:7" x14ac:dyDescent="0.25">
      <c r="A3" t="s">
        <v>17</v>
      </c>
    </row>
    <row r="4" spans="1:7" x14ac:dyDescent="0.25">
      <c r="A4" t="s">
        <v>18</v>
      </c>
    </row>
    <row r="5" spans="1:7" x14ac:dyDescent="0.25">
      <c r="A5" t="s">
        <v>19</v>
      </c>
    </row>
    <row r="6" spans="1:7" x14ac:dyDescent="0.25">
      <c r="A6" t="s">
        <v>20</v>
      </c>
    </row>
    <row r="7" spans="1:7" x14ac:dyDescent="0.25">
      <c r="A7" t="s">
        <v>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 x14ac:dyDescent="0.25"/>
  <sheetData>
    <row r="1" spans="1:7" x14ac:dyDescent="0.25">
      <c r="A1" t="s">
        <v>89</v>
      </c>
      <c r="F1" s="5"/>
      <c r="G1" s="7" t="s">
        <v>90</v>
      </c>
    </row>
    <row r="2" spans="1:7" x14ac:dyDescent="0.25">
      <c r="A2" t="s">
        <v>22</v>
      </c>
    </row>
    <row r="3" spans="1:7" x14ac:dyDescent="0.25">
      <c r="A3" t="s">
        <v>23</v>
      </c>
    </row>
    <row r="4" spans="1:7" x14ac:dyDescent="0.25">
      <c r="A4" t="s">
        <v>24</v>
      </c>
    </row>
    <row r="5" spans="1:7" x14ac:dyDescent="0.25">
      <c r="A5" t="s">
        <v>22</v>
      </c>
    </row>
    <row r="6" spans="1:7" x14ac:dyDescent="0.25">
      <c r="A6" t="s">
        <v>25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1" sqref="I1"/>
    </sheetView>
  </sheetViews>
  <sheetFormatPr defaultRowHeight="15" x14ac:dyDescent="0.25"/>
  <sheetData>
    <row r="1" spans="1:9" x14ac:dyDescent="0.25">
      <c r="A1" t="s">
        <v>89</v>
      </c>
      <c r="H1" s="5"/>
      <c r="I1" s="7" t="s">
        <v>91</v>
      </c>
    </row>
    <row r="2" spans="1:9" x14ac:dyDescent="0.25">
      <c r="A2" t="s">
        <v>22</v>
      </c>
    </row>
    <row r="3" spans="1:9" x14ac:dyDescent="0.25">
      <c r="A3" t="s">
        <v>23</v>
      </c>
    </row>
    <row r="4" spans="1:9" x14ac:dyDescent="0.25">
      <c r="A4" t="s">
        <v>24</v>
      </c>
    </row>
    <row r="5" spans="1:9" x14ac:dyDescent="0.25">
      <c r="A5" t="s">
        <v>22</v>
      </c>
    </row>
    <row r="6" spans="1:9" x14ac:dyDescent="0.25">
      <c r="A6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/>
  </sheetViews>
  <sheetFormatPr defaultRowHeight="15" x14ac:dyDescent="0.25"/>
  <cols>
    <col min="1" max="1" width="14.28515625" bestFit="1" customWidth="1"/>
    <col min="2" max="2" width="15.28515625" bestFit="1" customWidth="1"/>
    <col min="5" max="5" width="14.28515625" bestFit="1" customWidth="1"/>
  </cols>
  <sheetData>
    <row r="1" spans="1:13" x14ac:dyDescent="0.25">
      <c r="A1" t="s">
        <v>96</v>
      </c>
      <c r="B1" t="s">
        <v>92</v>
      </c>
      <c r="C1" t="s">
        <v>26</v>
      </c>
      <c r="E1" t="s">
        <v>96</v>
      </c>
      <c r="M1" t="s">
        <v>97</v>
      </c>
    </row>
    <row r="2" spans="1:13" x14ac:dyDescent="0.25">
      <c r="A2" t="s">
        <v>27</v>
      </c>
      <c r="B2" s="9">
        <v>40671</v>
      </c>
      <c r="C2" t="s">
        <v>93</v>
      </c>
      <c r="E2" t="s">
        <v>27</v>
      </c>
      <c r="F2" s="5"/>
    </row>
    <row r="3" spans="1:13" x14ac:dyDescent="0.25">
      <c r="A3" t="s">
        <v>27</v>
      </c>
      <c r="B3" s="9">
        <v>41058</v>
      </c>
      <c r="C3" t="s">
        <v>94</v>
      </c>
      <c r="E3" t="s">
        <v>28</v>
      </c>
      <c r="F3" s="5"/>
    </row>
    <row r="4" spans="1:13" x14ac:dyDescent="0.25">
      <c r="A4" t="s">
        <v>28</v>
      </c>
      <c r="B4" s="9">
        <v>40844</v>
      </c>
      <c r="C4" t="s">
        <v>93</v>
      </c>
      <c r="E4" t="s">
        <v>29</v>
      </c>
      <c r="F4" s="5"/>
    </row>
    <row r="5" spans="1:13" x14ac:dyDescent="0.25">
      <c r="A5" t="s">
        <v>27</v>
      </c>
      <c r="B5" s="9">
        <v>41190</v>
      </c>
      <c r="C5" t="s">
        <v>95</v>
      </c>
    </row>
    <row r="6" spans="1:13" x14ac:dyDescent="0.25">
      <c r="A6" t="s">
        <v>28</v>
      </c>
      <c r="B6" s="9">
        <v>40844</v>
      </c>
      <c r="C6" t="s">
        <v>94</v>
      </c>
    </row>
    <row r="7" spans="1:13" x14ac:dyDescent="0.25">
      <c r="A7" t="s">
        <v>29</v>
      </c>
      <c r="B7" s="9">
        <v>40546</v>
      </c>
      <c r="C7" t="s">
        <v>93</v>
      </c>
    </row>
    <row r="8" spans="1:13" x14ac:dyDescent="0.25">
      <c r="A8" t="s">
        <v>29</v>
      </c>
      <c r="B8" s="9">
        <v>40868</v>
      </c>
      <c r="C8" t="s">
        <v>94</v>
      </c>
    </row>
    <row r="9" spans="1:13" x14ac:dyDescent="0.25">
      <c r="A9" t="s">
        <v>28</v>
      </c>
      <c r="B9" s="9">
        <v>41996</v>
      </c>
      <c r="C9" t="s">
        <v>95</v>
      </c>
    </row>
    <row r="10" spans="1:13" x14ac:dyDescent="0.25">
      <c r="A10" t="s">
        <v>29</v>
      </c>
      <c r="B10" s="9">
        <v>41171</v>
      </c>
      <c r="C10" t="s">
        <v>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defaultRowHeight="15" x14ac:dyDescent="0.25"/>
  <sheetData>
    <row r="1" spans="1:7" x14ac:dyDescent="0.25">
      <c r="A1" s="8">
        <v>14.474121245368487</v>
      </c>
      <c r="F1" s="5"/>
      <c r="G1" t="s">
        <v>98</v>
      </c>
    </row>
    <row r="2" spans="1:7" x14ac:dyDescent="0.25">
      <c r="A2" s="8">
        <v>63.427902526731316</v>
      </c>
    </row>
    <row r="3" spans="1:7" x14ac:dyDescent="0.25">
      <c r="A3" s="8">
        <v>61.429905066684533</v>
      </c>
    </row>
    <row r="4" spans="1:7" x14ac:dyDescent="0.25">
      <c r="A4" s="8">
        <v>23.990296040413071</v>
      </c>
    </row>
    <row r="5" spans="1:7" x14ac:dyDescent="0.25">
      <c r="A5" s="8">
        <v>93.558278032837379</v>
      </c>
    </row>
    <row r="6" spans="1:7" x14ac:dyDescent="0.25">
      <c r="A6" s="8">
        <v>88.258713166535159</v>
      </c>
    </row>
    <row r="7" spans="1:7" x14ac:dyDescent="0.25">
      <c r="A7" s="8">
        <v>62.364126119082997</v>
      </c>
    </row>
    <row r="8" spans="1:7" x14ac:dyDescent="0.25">
      <c r="A8" s="8">
        <v>55.469511066871291</v>
      </c>
    </row>
    <row r="9" spans="1:7" x14ac:dyDescent="0.25">
      <c r="A9" s="8">
        <v>16.116241430214494</v>
      </c>
    </row>
    <row r="10" spans="1:7" x14ac:dyDescent="0.25">
      <c r="A10" s="8">
        <v>36.563939262782611</v>
      </c>
    </row>
    <row r="11" spans="1:7" x14ac:dyDescent="0.25">
      <c r="A11" s="8">
        <v>8.3966546833291194</v>
      </c>
    </row>
    <row r="12" spans="1:7" x14ac:dyDescent="0.25">
      <c r="A12" s="8">
        <v>26.401193720246908</v>
      </c>
    </row>
    <row r="13" spans="1:7" x14ac:dyDescent="0.25">
      <c r="A13" s="8">
        <v>75.516889942817429</v>
      </c>
    </row>
    <row r="14" spans="1:7" x14ac:dyDescent="0.25">
      <c r="A14" s="8">
        <v>66.672010634958625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5" x14ac:dyDescent="0.25"/>
  <cols>
    <col min="8" max="8" width="29.140625" bestFit="1" customWidth="1"/>
  </cols>
  <sheetData>
    <row r="1" spans="1:10" x14ac:dyDescent="0.25">
      <c r="A1" t="s">
        <v>99</v>
      </c>
      <c r="G1" t="s">
        <v>100</v>
      </c>
      <c r="H1" t="s">
        <v>101</v>
      </c>
      <c r="J1" s="7"/>
    </row>
    <row r="2" spans="1:10" x14ac:dyDescent="0.25">
      <c r="A2" t="s">
        <v>33</v>
      </c>
      <c r="G2" t="s">
        <v>0</v>
      </c>
      <c r="H2" s="5"/>
    </row>
    <row r="3" spans="1:10" x14ac:dyDescent="0.25">
      <c r="A3" t="s">
        <v>34</v>
      </c>
      <c r="G3" t="s">
        <v>7</v>
      </c>
      <c r="H3" s="5"/>
    </row>
    <row r="4" spans="1:10" x14ac:dyDescent="0.25">
      <c r="A4" t="s">
        <v>32</v>
      </c>
      <c r="G4" t="s">
        <v>30</v>
      </c>
      <c r="H4" s="5"/>
    </row>
    <row r="5" spans="1:10" x14ac:dyDescent="0.25">
      <c r="A5" t="s">
        <v>0</v>
      </c>
      <c r="G5" t="s">
        <v>31</v>
      </c>
      <c r="H5" s="5"/>
    </row>
    <row r="6" spans="1:10" x14ac:dyDescent="0.25">
      <c r="A6" t="s">
        <v>35</v>
      </c>
      <c r="G6" t="s">
        <v>32</v>
      </c>
      <c r="H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2" sqref="E2"/>
    </sheetView>
  </sheetViews>
  <sheetFormatPr defaultRowHeight="15" x14ac:dyDescent="0.25"/>
  <cols>
    <col min="1" max="1" width="10" customWidth="1"/>
  </cols>
  <sheetData>
    <row r="1" spans="1:6" x14ac:dyDescent="0.25">
      <c r="A1">
        <v>1</v>
      </c>
      <c r="E1" s="5">
        <f>COUNTIF(A1:A4,"#N/A")</f>
        <v>2</v>
      </c>
      <c r="F1" t="s">
        <v>62</v>
      </c>
    </row>
    <row r="2" spans="1:6" x14ac:dyDescent="0.25">
      <c r="A2" t="e">
        <f>NA()</f>
        <v>#N/A</v>
      </c>
    </row>
    <row r="3" spans="1:6" x14ac:dyDescent="0.25">
      <c r="A3">
        <v>2</v>
      </c>
    </row>
    <row r="4" spans="1:6" x14ac:dyDescent="0.25">
      <c r="A4" t="e">
        <f>VLOOKUP(A1,D:D,1,0)</f>
        <v>#N/A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15" x14ac:dyDescent="0.25"/>
  <sheetData>
    <row r="1" spans="1:10" x14ac:dyDescent="0.25">
      <c r="A1" t="s">
        <v>102</v>
      </c>
      <c r="G1" s="5"/>
      <c r="H1" t="s">
        <v>103</v>
      </c>
      <c r="J1" t="s">
        <v>105</v>
      </c>
    </row>
    <row r="2" spans="1:10" x14ac:dyDescent="0.25">
      <c r="A2">
        <v>2017</v>
      </c>
      <c r="G2" s="5"/>
      <c r="H2" t="s">
        <v>104</v>
      </c>
    </row>
    <row r="3" spans="1:10" x14ac:dyDescent="0.25">
      <c r="A3">
        <v>2018</v>
      </c>
    </row>
    <row r="4" spans="1:10" x14ac:dyDescent="0.25">
      <c r="A4">
        <v>2019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RowHeight="15" x14ac:dyDescent="0.25"/>
  <sheetData>
    <row r="1" spans="1:9" x14ac:dyDescent="0.25">
      <c r="A1" t="s">
        <v>44</v>
      </c>
      <c r="C1" t="s">
        <v>3</v>
      </c>
      <c r="D1" t="s">
        <v>1</v>
      </c>
      <c r="F1" t="s">
        <v>44</v>
      </c>
      <c r="G1" s="5"/>
      <c r="I1" s="7" t="s">
        <v>106</v>
      </c>
    </row>
    <row r="2" spans="1:9" x14ac:dyDescent="0.25">
      <c r="A2" t="s">
        <v>3</v>
      </c>
      <c r="C2" t="s">
        <v>39</v>
      </c>
      <c r="D2" t="s">
        <v>37</v>
      </c>
      <c r="F2" t="s">
        <v>36</v>
      </c>
      <c r="G2" s="5"/>
    </row>
    <row r="3" spans="1:9" x14ac:dyDescent="0.25">
      <c r="A3" t="s">
        <v>1</v>
      </c>
      <c r="C3" t="s">
        <v>40</v>
      </c>
      <c r="D3" t="s">
        <v>38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5" x14ac:dyDescent="0.25"/>
  <cols>
    <col min="1" max="1" width="9.5703125" bestFit="1" customWidth="1"/>
    <col min="2" max="2" width="8.28515625" bestFit="1" customWidth="1"/>
    <col min="3" max="3" width="10.85546875" bestFit="1" customWidth="1"/>
    <col min="4" max="4" width="11.85546875" bestFit="1" customWidth="1"/>
    <col min="5" max="5" width="10.28515625" bestFit="1" customWidth="1"/>
    <col min="9" max="9" width="73.5703125" bestFit="1" customWidth="1"/>
  </cols>
  <sheetData>
    <row r="1" spans="1:9" x14ac:dyDescent="0.25">
      <c r="A1" s="10" t="s">
        <v>42</v>
      </c>
      <c r="B1" s="10" t="s">
        <v>43</v>
      </c>
      <c r="C1" s="10" t="s">
        <v>44</v>
      </c>
      <c r="D1" s="10" t="s">
        <v>45</v>
      </c>
      <c r="E1" s="11" t="s">
        <v>46</v>
      </c>
    </row>
    <row r="2" spans="1:9" ht="30" x14ac:dyDescent="0.25">
      <c r="A2" s="2">
        <v>1002</v>
      </c>
      <c r="B2" s="3" t="s">
        <v>1</v>
      </c>
      <c r="C2" s="3" t="s">
        <v>47</v>
      </c>
      <c r="D2" s="2">
        <v>102</v>
      </c>
      <c r="E2" s="4">
        <v>39822</v>
      </c>
      <c r="I2" t="s">
        <v>107</v>
      </c>
    </row>
    <row r="3" spans="1:9" ht="30" x14ac:dyDescent="0.25">
      <c r="A3" s="2">
        <v>1005</v>
      </c>
      <c r="B3" s="3" t="s">
        <v>2</v>
      </c>
      <c r="C3" s="3" t="s">
        <v>47</v>
      </c>
      <c r="D3" s="2">
        <v>105</v>
      </c>
      <c r="E3" s="4">
        <v>39824</v>
      </c>
      <c r="I3" t="s">
        <v>109</v>
      </c>
    </row>
    <row r="4" spans="1:9" ht="30" x14ac:dyDescent="0.25">
      <c r="A4" s="2">
        <v>1006</v>
      </c>
      <c r="B4" s="3" t="s">
        <v>3</v>
      </c>
      <c r="C4" s="3" t="s">
        <v>47</v>
      </c>
      <c r="D4" s="2">
        <v>106</v>
      </c>
      <c r="E4" s="4">
        <v>39826</v>
      </c>
      <c r="I4" t="s">
        <v>108</v>
      </c>
    </row>
    <row r="5" spans="1:9" ht="30" x14ac:dyDescent="0.25">
      <c r="A5" s="2">
        <v>1008</v>
      </c>
      <c r="B5" s="3" t="s">
        <v>4</v>
      </c>
      <c r="C5" s="3" t="s">
        <v>47</v>
      </c>
      <c r="D5" s="2">
        <v>108</v>
      </c>
      <c r="E5" s="4">
        <v>39837</v>
      </c>
    </row>
    <row r="6" spans="1:9" ht="30" x14ac:dyDescent="0.25">
      <c r="A6" s="2">
        <v>1011</v>
      </c>
      <c r="B6" s="3" t="s">
        <v>3</v>
      </c>
      <c r="C6" s="3" t="s">
        <v>47</v>
      </c>
      <c r="D6" s="2">
        <v>111</v>
      </c>
      <c r="E6" s="4">
        <v>39838</v>
      </c>
    </row>
    <row r="7" spans="1:9" ht="30" x14ac:dyDescent="0.25">
      <c r="A7" s="2">
        <v>1014</v>
      </c>
      <c r="B7" s="3" t="s">
        <v>5</v>
      </c>
      <c r="C7" s="3" t="s">
        <v>47</v>
      </c>
      <c r="D7" s="2">
        <v>114</v>
      </c>
      <c r="E7" s="4">
        <v>39843</v>
      </c>
    </row>
    <row r="8" spans="1:9" ht="30" x14ac:dyDescent="0.25">
      <c r="A8" s="2">
        <v>1020</v>
      </c>
      <c r="B8" s="3" t="s">
        <v>2</v>
      </c>
      <c r="C8" s="3" t="s">
        <v>47</v>
      </c>
      <c r="D8" s="2">
        <v>120</v>
      </c>
      <c r="E8" s="4">
        <v>39871</v>
      </c>
    </row>
    <row r="9" spans="1:9" ht="30" x14ac:dyDescent="0.25">
      <c r="A9" s="2">
        <v>1021</v>
      </c>
      <c r="B9" s="3" t="s">
        <v>3</v>
      </c>
      <c r="C9" s="3" t="s">
        <v>47</v>
      </c>
      <c r="D9" s="2">
        <v>121</v>
      </c>
      <c r="E9" s="4">
        <v>39874</v>
      </c>
    </row>
    <row r="10" spans="1:9" ht="30" x14ac:dyDescent="0.25">
      <c r="A10" s="2">
        <v>1023</v>
      </c>
      <c r="B10" s="3" t="s">
        <v>4</v>
      </c>
      <c r="C10" s="3" t="s">
        <v>47</v>
      </c>
      <c r="D10" s="2">
        <v>123</v>
      </c>
      <c r="E10" s="4">
        <v>39906</v>
      </c>
    </row>
    <row r="11" spans="1:9" ht="30" x14ac:dyDescent="0.25">
      <c r="A11" s="2">
        <v>1029</v>
      </c>
      <c r="B11" s="3" t="s">
        <v>5</v>
      </c>
      <c r="C11" s="3" t="s">
        <v>47</v>
      </c>
      <c r="D11" s="2">
        <v>129</v>
      </c>
      <c r="E11" s="4">
        <v>39913</v>
      </c>
    </row>
    <row r="12" spans="1:9" ht="30" x14ac:dyDescent="0.25">
      <c r="A12" s="2">
        <v>1032</v>
      </c>
      <c r="B12" s="3" t="s">
        <v>1</v>
      </c>
      <c r="C12" s="3" t="s">
        <v>47</v>
      </c>
      <c r="D12" s="2">
        <v>132</v>
      </c>
      <c r="E12" s="4">
        <v>39921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2" sqref="D2"/>
    </sheetView>
  </sheetViews>
  <sheetFormatPr defaultRowHeight="15" x14ac:dyDescent="0.25"/>
  <sheetData>
    <row r="1" spans="1:5" x14ac:dyDescent="0.25">
      <c r="A1">
        <v>1</v>
      </c>
      <c r="D1" s="5">
        <f>COUNTIFS(A1:A7,"=1")+COUNTIF(A1:A7,"-1")</f>
        <v>4</v>
      </c>
      <c r="E1" t="s">
        <v>63</v>
      </c>
    </row>
    <row r="2" spans="1:5" x14ac:dyDescent="0.25">
      <c r="A2">
        <v>2</v>
      </c>
    </row>
    <row r="3" spans="1:5" x14ac:dyDescent="0.25">
      <c r="A3">
        <v>-1</v>
      </c>
    </row>
    <row r="4" spans="1:5" x14ac:dyDescent="0.25">
      <c r="A4">
        <v>0</v>
      </c>
    </row>
    <row r="5" spans="1:5" x14ac:dyDescent="0.25">
      <c r="A5">
        <v>5</v>
      </c>
    </row>
    <row r="6" spans="1:5" x14ac:dyDescent="0.25">
      <c r="A6">
        <v>-1</v>
      </c>
    </row>
    <row r="7" spans="1:5" x14ac:dyDescent="0.25">
      <c r="A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3" sqref="F3"/>
    </sheetView>
  </sheetViews>
  <sheetFormatPr defaultRowHeight="15" x14ac:dyDescent="0.25"/>
  <cols>
    <col min="1" max="1" width="10.5703125" bestFit="1" customWidth="1"/>
    <col min="2" max="2" width="11.85546875" bestFit="1" customWidth="1"/>
  </cols>
  <sheetData>
    <row r="1" spans="1:6" x14ac:dyDescent="0.25">
      <c r="A1" s="1" t="s">
        <v>42</v>
      </c>
      <c r="B1" t="s">
        <v>45</v>
      </c>
      <c r="F1" t="s">
        <v>64</v>
      </c>
    </row>
    <row r="2" spans="1:6" x14ac:dyDescent="0.25">
      <c r="A2" s="2">
        <v>102</v>
      </c>
      <c r="B2" s="8">
        <v>45.944552589346564</v>
      </c>
      <c r="F2" s="5">
        <f>SUMIFS(B:B,A:A,"&gt;=105",A:A,"&lt;=110")</f>
        <v>130.06742553787683</v>
      </c>
    </row>
    <row r="3" spans="1:6" x14ac:dyDescent="0.25">
      <c r="A3" s="2">
        <v>105</v>
      </c>
      <c r="B3" s="8">
        <v>24.526756873172506</v>
      </c>
    </row>
    <row r="4" spans="1:6" x14ac:dyDescent="0.25">
      <c r="A4" s="2">
        <v>106</v>
      </c>
      <c r="B4" s="8">
        <v>83.055443952484993</v>
      </c>
    </row>
    <row r="5" spans="1:6" x14ac:dyDescent="0.25">
      <c r="A5" s="2">
        <v>108</v>
      </c>
      <c r="B5" s="8">
        <v>22.485224712219331</v>
      </c>
    </row>
    <row r="6" spans="1:6" x14ac:dyDescent="0.25">
      <c r="A6" s="2">
        <v>111</v>
      </c>
      <c r="B6" s="8">
        <v>35.211243353053781</v>
      </c>
    </row>
    <row r="7" spans="1:6" x14ac:dyDescent="0.25">
      <c r="A7" s="2">
        <v>114</v>
      </c>
      <c r="B7" s="8">
        <v>68.039885364425302</v>
      </c>
    </row>
    <row r="8" spans="1:6" x14ac:dyDescent="0.25">
      <c r="A8" s="2">
        <v>120</v>
      </c>
      <c r="B8" s="8">
        <v>33.977866534180045</v>
      </c>
    </row>
    <row r="9" spans="1:6" x14ac:dyDescent="0.25">
      <c r="A9" s="2">
        <v>121</v>
      </c>
      <c r="B9" s="8">
        <v>48.224008879619504</v>
      </c>
    </row>
    <row r="10" spans="1:6" x14ac:dyDescent="0.25">
      <c r="A10" s="2">
        <v>123</v>
      </c>
      <c r="B10" s="8">
        <v>77.302705575367895</v>
      </c>
    </row>
    <row r="11" spans="1:6" x14ac:dyDescent="0.25">
      <c r="A11" s="2">
        <v>129</v>
      </c>
      <c r="B11" s="8">
        <v>68.065610138620954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10" sqref="D10"/>
    </sheetView>
  </sheetViews>
  <sheetFormatPr defaultRowHeight="15" x14ac:dyDescent="0.25"/>
  <cols>
    <col min="1" max="1" width="13.140625" bestFit="1" customWidth="1"/>
    <col min="2" max="2" width="11.85546875" bestFit="1" customWidth="1"/>
    <col min="3" max="3" width="11.85546875" customWidth="1"/>
    <col min="4" max="4" width="27" bestFit="1" customWidth="1"/>
  </cols>
  <sheetData>
    <row r="1" spans="1:7" x14ac:dyDescent="0.25">
      <c r="A1" t="s">
        <v>65</v>
      </c>
      <c r="B1" t="s">
        <v>66</v>
      </c>
      <c r="C1" t="s">
        <v>67</v>
      </c>
      <c r="D1" t="s">
        <v>68</v>
      </c>
      <c r="G1" t="s">
        <v>69</v>
      </c>
    </row>
    <row r="2" spans="1:7" x14ac:dyDescent="0.25">
      <c r="A2">
        <v>1</v>
      </c>
      <c r="B2" t="s">
        <v>41</v>
      </c>
      <c r="D2" s="5" t="b">
        <f>COUNTIF(B2:C2,"x")=1</f>
        <v>1</v>
      </c>
      <c r="E2" t="b">
        <f>_xlfn.XOR(D2)</f>
        <v>1</v>
      </c>
    </row>
    <row r="3" spans="1:7" x14ac:dyDescent="0.25">
      <c r="A3">
        <v>2</v>
      </c>
      <c r="C3" t="s">
        <v>41</v>
      </c>
      <c r="D3" s="5" t="b">
        <f t="shared" ref="D3:D6" si="0">COUNTIF(B3:C3,"x")=1</f>
        <v>1</v>
      </c>
      <c r="E3" t="b">
        <f t="shared" ref="E3:E6" si="1">_xlfn.XOR(D3)</f>
        <v>1</v>
      </c>
    </row>
    <row r="4" spans="1:7" x14ac:dyDescent="0.25">
      <c r="A4">
        <v>3</v>
      </c>
      <c r="B4" t="s">
        <v>41</v>
      </c>
      <c r="D4" s="5" t="b">
        <f t="shared" si="0"/>
        <v>1</v>
      </c>
      <c r="E4" t="b">
        <f t="shared" si="1"/>
        <v>1</v>
      </c>
    </row>
    <row r="5" spans="1:7" x14ac:dyDescent="0.25">
      <c r="A5">
        <v>4</v>
      </c>
      <c r="B5" t="s">
        <v>41</v>
      </c>
      <c r="C5" t="s">
        <v>41</v>
      </c>
      <c r="D5" s="5" t="b">
        <f t="shared" si="0"/>
        <v>0</v>
      </c>
      <c r="E5" t="b">
        <f t="shared" si="1"/>
        <v>0</v>
      </c>
    </row>
    <row r="6" spans="1:7" x14ac:dyDescent="0.25">
      <c r="A6">
        <v>5</v>
      </c>
      <c r="D6" s="5" t="b">
        <f t="shared" si="0"/>
        <v>0</v>
      </c>
      <c r="E6" t="b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sheetData>
    <row r="1" spans="1:5" x14ac:dyDescent="0.25">
      <c r="A1" t="b">
        <v>1</v>
      </c>
      <c r="D1" s="5"/>
      <c r="E1" t="s">
        <v>70</v>
      </c>
    </row>
    <row r="2" spans="1:5" x14ac:dyDescent="0.25">
      <c r="A2" t="b">
        <v>0</v>
      </c>
    </row>
    <row r="3" spans="1:5" x14ac:dyDescent="0.25">
      <c r="A3">
        <v>0</v>
      </c>
    </row>
    <row r="4" spans="1:5" x14ac:dyDescent="0.25">
      <c r="A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/>
  </sheetViews>
  <sheetFormatPr defaultRowHeight="15" x14ac:dyDescent="0.25"/>
  <cols>
    <col min="1" max="1" width="9.5703125" bestFit="1" customWidth="1"/>
    <col min="3" max="3" width="10.85546875" bestFit="1" customWidth="1"/>
    <col min="4" max="4" width="11.85546875" bestFit="1" customWidth="1"/>
    <col min="5" max="5" width="10.28515625" bestFit="1" customWidth="1"/>
    <col min="9" max="9" width="10.85546875" bestFit="1" customWidth="1"/>
  </cols>
  <sheetData>
    <row r="1" spans="1:10" x14ac:dyDescent="0.25">
      <c r="A1" s="10" t="s">
        <v>42</v>
      </c>
      <c r="B1" s="10" t="s">
        <v>43</v>
      </c>
      <c r="C1" s="10" t="s">
        <v>44</v>
      </c>
      <c r="D1" s="10" t="s">
        <v>45</v>
      </c>
      <c r="E1" s="11" t="s">
        <v>46</v>
      </c>
      <c r="H1" t="s">
        <v>71</v>
      </c>
    </row>
    <row r="2" spans="1:10" ht="30" x14ac:dyDescent="0.25">
      <c r="A2" s="2">
        <v>1002</v>
      </c>
      <c r="B2" s="3" t="s">
        <v>1</v>
      </c>
      <c r="C2" s="3" t="s">
        <v>47</v>
      </c>
      <c r="D2" s="2">
        <v>102</v>
      </c>
      <c r="E2" s="4">
        <v>39822</v>
      </c>
    </row>
    <row r="3" spans="1:10" ht="30" x14ac:dyDescent="0.25">
      <c r="A3" s="2">
        <v>1005</v>
      </c>
      <c r="B3" s="3" t="s">
        <v>2</v>
      </c>
      <c r="C3" s="3" t="s">
        <v>47</v>
      </c>
      <c r="D3" s="2">
        <v>105</v>
      </c>
      <c r="E3" s="4">
        <v>39824</v>
      </c>
      <c r="I3" s="3" t="s">
        <v>47</v>
      </c>
      <c r="J3" t="s">
        <v>6</v>
      </c>
    </row>
    <row r="4" spans="1:10" ht="30" x14ac:dyDescent="0.25">
      <c r="A4" s="2">
        <v>1006</v>
      </c>
      <c r="B4" s="3" t="s">
        <v>3</v>
      </c>
      <c r="C4" s="3" t="s">
        <v>47</v>
      </c>
      <c r="D4" s="2">
        <v>106</v>
      </c>
      <c r="E4" s="4">
        <v>39826</v>
      </c>
      <c r="H4" t="s">
        <v>1</v>
      </c>
      <c r="I4" s="5"/>
      <c r="J4" s="5"/>
    </row>
    <row r="5" spans="1:10" ht="30" x14ac:dyDescent="0.25">
      <c r="A5" s="2">
        <v>1008</v>
      </c>
      <c r="B5" s="3" t="s">
        <v>4</v>
      </c>
      <c r="C5" s="3" t="s">
        <v>47</v>
      </c>
      <c r="D5" s="2">
        <v>108</v>
      </c>
      <c r="E5" s="4">
        <v>39837</v>
      </c>
      <c r="H5" t="s">
        <v>2</v>
      </c>
      <c r="I5" s="5"/>
      <c r="J5" s="5"/>
    </row>
    <row r="6" spans="1:10" ht="30" x14ac:dyDescent="0.25">
      <c r="A6" s="2">
        <v>1011</v>
      </c>
      <c r="B6" s="3" t="s">
        <v>3</v>
      </c>
      <c r="C6" s="3" t="s">
        <v>47</v>
      </c>
      <c r="D6" s="2">
        <v>111</v>
      </c>
      <c r="E6" s="4">
        <v>39838</v>
      </c>
    </row>
    <row r="7" spans="1:10" ht="30" x14ac:dyDescent="0.25">
      <c r="A7" s="2">
        <v>1014</v>
      </c>
      <c r="B7" s="3" t="s">
        <v>5</v>
      </c>
      <c r="C7" s="3" t="s">
        <v>47</v>
      </c>
      <c r="D7" s="2">
        <v>114</v>
      </c>
      <c r="E7" s="4">
        <v>39843</v>
      </c>
    </row>
    <row r="8" spans="1:10" ht="30" x14ac:dyDescent="0.25">
      <c r="A8" s="2">
        <v>1020</v>
      </c>
      <c r="B8" s="3" t="s">
        <v>2</v>
      </c>
      <c r="C8" s="3" t="s">
        <v>47</v>
      </c>
      <c r="D8" s="2">
        <v>120</v>
      </c>
      <c r="E8" s="4">
        <v>39871</v>
      </c>
    </row>
    <row r="9" spans="1:10" ht="30" x14ac:dyDescent="0.25">
      <c r="A9" s="2">
        <v>1021</v>
      </c>
      <c r="B9" s="3" t="s">
        <v>3</v>
      </c>
      <c r="C9" s="3" t="s">
        <v>47</v>
      </c>
      <c r="D9" s="2">
        <v>121</v>
      </c>
      <c r="E9" s="4">
        <v>39874</v>
      </c>
    </row>
    <row r="10" spans="1:10" ht="30" x14ac:dyDescent="0.25">
      <c r="A10" s="2">
        <v>1023</v>
      </c>
      <c r="B10" s="3" t="s">
        <v>4</v>
      </c>
      <c r="C10" s="3" t="s">
        <v>47</v>
      </c>
      <c r="D10" s="2">
        <v>123</v>
      </c>
      <c r="E10" s="4">
        <v>39906</v>
      </c>
    </row>
    <row r="11" spans="1:10" ht="30" x14ac:dyDescent="0.25">
      <c r="A11" s="2">
        <v>1029</v>
      </c>
      <c r="B11" s="3" t="s">
        <v>5</v>
      </c>
      <c r="C11" s="3" t="s">
        <v>47</v>
      </c>
      <c r="D11" s="2">
        <v>129</v>
      </c>
      <c r="E11" s="4">
        <v>39913</v>
      </c>
    </row>
    <row r="12" spans="1:10" ht="30" x14ac:dyDescent="0.25">
      <c r="A12" s="2">
        <v>1032</v>
      </c>
      <c r="B12" s="3" t="s">
        <v>1</v>
      </c>
      <c r="C12" s="3" t="s">
        <v>47</v>
      </c>
      <c r="D12" s="2">
        <v>132</v>
      </c>
      <c r="E12" s="4">
        <v>39921</v>
      </c>
    </row>
    <row r="13" spans="1:10" ht="30" x14ac:dyDescent="0.25">
      <c r="A13" s="2">
        <v>1035</v>
      </c>
      <c r="B13" s="3" t="s">
        <v>2</v>
      </c>
      <c r="C13" s="3" t="s">
        <v>47</v>
      </c>
      <c r="D13" s="2">
        <v>135</v>
      </c>
      <c r="E13" s="4">
        <v>39924</v>
      </c>
    </row>
    <row r="14" spans="1:10" ht="30" x14ac:dyDescent="0.25">
      <c r="A14" s="2">
        <v>1036</v>
      </c>
      <c r="B14" s="3" t="s">
        <v>3</v>
      </c>
      <c r="C14" s="3" t="s">
        <v>47</v>
      </c>
      <c r="D14" s="2">
        <v>136</v>
      </c>
      <c r="E14" s="4">
        <v>39931</v>
      </c>
    </row>
    <row r="15" spans="1:10" ht="30" x14ac:dyDescent="0.25">
      <c r="A15" s="2">
        <v>1038</v>
      </c>
      <c r="B15" s="3" t="s">
        <v>4</v>
      </c>
      <c r="C15" s="3" t="s">
        <v>47</v>
      </c>
      <c r="D15" s="2">
        <v>138</v>
      </c>
      <c r="E15" s="4">
        <v>39938</v>
      </c>
    </row>
    <row r="16" spans="1:10" ht="30" x14ac:dyDescent="0.25">
      <c r="A16" s="2">
        <v>1041</v>
      </c>
      <c r="B16" s="3" t="s">
        <v>3</v>
      </c>
      <c r="C16" s="3" t="s">
        <v>47</v>
      </c>
      <c r="D16" s="2">
        <v>141</v>
      </c>
      <c r="E16" s="4">
        <v>39954</v>
      </c>
    </row>
    <row r="17" spans="1:5" ht="30" x14ac:dyDescent="0.25">
      <c r="A17" s="2">
        <v>1044</v>
      </c>
      <c r="B17" s="3" t="s">
        <v>5</v>
      </c>
      <c r="C17" s="3" t="s">
        <v>47</v>
      </c>
      <c r="D17" s="2">
        <v>144</v>
      </c>
      <c r="E17" s="4">
        <v>39955</v>
      </c>
    </row>
    <row r="18" spans="1:5" ht="30" x14ac:dyDescent="0.25">
      <c r="A18" s="2">
        <v>1050</v>
      </c>
      <c r="B18" s="3" t="s">
        <v>2</v>
      </c>
      <c r="C18" s="3" t="s">
        <v>47</v>
      </c>
      <c r="D18" s="2">
        <v>150</v>
      </c>
      <c r="E18" s="4">
        <v>39961</v>
      </c>
    </row>
    <row r="19" spans="1:5" x14ac:dyDescent="0.25">
      <c r="A19" s="2">
        <v>1001</v>
      </c>
      <c r="B19" s="3" t="s">
        <v>3</v>
      </c>
      <c r="C19" s="3" t="s">
        <v>6</v>
      </c>
      <c r="D19" s="2">
        <v>101</v>
      </c>
      <c r="E19" s="4">
        <v>39977</v>
      </c>
    </row>
    <row r="20" spans="1:5" x14ac:dyDescent="0.25">
      <c r="A20" s="2">
        <v>1004</v>
      </c>
      <c r="B20" s="3" t="s">
        <v>5</v>
      </c>
      <c r="C20" s="3" t="s">
        <v>6</v>
      </c>
      <c r="D20" s="2">
        <v>104</v>
      </c>
      <c r="E20" s="4">
        <v>39987</v>
      </c>
    </row>
    <row r="21" spans="1:5" x14ac:dyDescent="0.25">
      <c r="A21" s="2">
        <v>1007</v>
      </c>
      <c r="B21" s="3" t="s">
        <v>1</v>
      </c>
      <c r="C21" s="3" t="s">
        <v>6</v>
      </c>
      <c r="D21" s="2">
        <v>107</v>
      </c>
      <c r="E21" s="4">
        <v>39990</v>
      </c>
    </row>
    <row r="22" spans="1:5" x14ac:dyDescent="0.25">
      <c r="A22" s="2">
        <v>1010</v>
      </c>
      <c r="B22" s="3" t="s">
        <v>2</v>
      </c>
      <c r="C22" s="3" t="s">
        <v>6</v>
      </c>
      <c r="D22" s="2">
        <v>110</v>
      </c>
      <c r="E22" s="4">
        <v>40000</v>
      </c>
    </row>
    <row r="23" spans="1:5" x14ac:dyDescent="0.25">
      <c r="A23" s="2">
        <v>1013</v>
      </c>
      <c r="B23" s="3" t="s">
        <v>4</v>
      </c>
      <c r="C23" s="3" t="s">
        <v>6</v>
      </c>
      <c r="D23" s="2">
        <v>113</v>
      </c>
      <c r="E23" s="4">
        <v>40010</v>
      </c>
    </row>
    <row r="24" spans="1:5" x14ac:dyDescent="0.25">
      <c r="A24" s="2">
        <v>1016</v>
      </c>
      <c r="B24" s="3" t="s">
        <v>3</v>
      </c>
      <c r="C24" s="3" t="s">
        <v>6</v>
      </c>
      <c r="D24" s="2">
        <v>116</v>
      </c>
      <c r="E24" s="4">
        <v>40018</v>
      </c>
    </row>
    <row r="25" spans="1:5" x14ac:dyDescent="0.25">
      <c r="A25" s="2">
        <v>1019</v>
      </c>
      <c r="B25" s="3" t="s">
        <v>5</v>
      </c>
      <c r="C25" s="3" t="s">
        <v>6</v>
      </c>
      <c r="D25" s="2">
        <v>119</v>
      </c>
      <c r="E25" s="4">
        <v>40024</v>
      </c>
    </row>
    <row r="26" spans="1:5" x14ac:dyDescent="0.25">
      <c r="A26" s="2">
        <v>1022</v>
      </c>
      <c r="B26" s="3" t="s">
        <v>1</v>
      </c>
      <c r="C26" s="3" t="s">
        <v>6</v>
      </c>
      <c r="D26" s="2">
        <v>122</v>
      </c>
      <c r="E26" s="4">
        <v>40026</v>
      </c>
    </row>
    <row r="27" spans="1:5" x14ac:dyDescent="0.25">
      <c r="A27" s="2">
        <v>1025</v>
      </c>
      <c r="B27" s="3" t="s">
        <v>2</v>
      </c>
      <c r="C27" s="3" t="s">
        <v>6</v>
      </c>
      <c r="D27" s="2">
        <v>125</v>
      </c>
      <c r="E27" s="4">
        <v>40031</v>
      </c>
    </row>
    <row r="28" spans="1:5" x14ac:dyDescent="0.25">
      <c r="A28" s="2">
        <v>1028</v>
      </c>
      <c r="B28" s="3" t="s">
        <v>4</v>
      </c>
      <c r="C28" s="3" t="s">
        <v>6</v>
      </c>
      <c r="D28" s="2">
        <v>128</v>
      </c>
      <c r="E28" s="4">
        <v>40047</v>
      </c>
    </row>
    <row r="29" spans="1:5" x14ac:dyDescent="0.25">
      <c r="A29" s="2">
        <v>1031</v>
      </c>
      <c r="B29" s="3" t="s">
        <v>3</v>
      </c>
      <c r="C29" s="3" t="s">
        <v>6</v>
      </c>
      <c r="D29" s="2">
        <v>131</v>
      </c>
      <c r="E29" s="4">
        <v>40071</v>
      </c>
    </row>
    <row r="30" spans="1:5" x14ac:dyDescent="0.25">
      <c r="A30" s="2">
        <v>1034</v>
      </c>
      <c r="B30" s="3" t="s">
        <v>5</v>
      </c>
      <c r="C30" s="3" t="s">
        <v>6</v>
      </c>
      <c r="D30" s="2">
        <v>134</v>
      </c>
      <c r="E30" s="4">
        <v>40087</v>
      </c>
    </row>
    <row r="31" spans="1:5" x14ac:dyDescent="0.25">
      <c r="A31" s="2">
        <v>1037</v>
      </c>
      <c r="B31" s="3" t="s">
        <v>1</v>
      </c>
      <c r="C31" s="3" t="s">
        <v>6</v>
      </c>
      <c r="D31" s="2">
        <v>137</v>
      </c>
      <c r="E31" s="4">
        <v>40096</v>
      </c>
    </row>
    <row r="32" spans="1:5" x14ac:dyDescent="0.25">
      <c r="A32" s="2">
        <v>1040</v>
      </c>
      <c r="B32" s="3" t="s">
        <v>2</v>
      </c>
      <c r="C32" s="3" t="s">
        <v>6</v>
      </c>
      <c r="D32" s="2">
        <v>140</v>
      </c>
      <c r="E32" s="4">
        <v>40104</v>
      </c>
    </row>
    <row r="33" spans="1:5" x14ac:dyDescent="0.25">
      <c r="A33" s="2">
        <v>1043</v>
      </c>
      <c r="B33" s="3" t="s">
        <v>4</v>
      </c>
      <c r="C33" s="3" t="s">
        <v>6</v>
      </c>
      <c r="D33" s="2">
        <v>143</v>
      </c>
      <c r="E33" s="4">
        <v>40110</v>
      </c>
    </row>
    <row r="34" spans="1:5" x14ac:dyDescent="0.25">
      <c r="A34" s="2">
        <v>1046</v>
      </c>
      <c r="B34" s="3" t="s">
        <v>3</v>
      </c>
      <c r="C34" s="3" t="s">
        <v>6</v>
      </c>
      <c r="D34" s="2">
        <v>146</v>
      </c>
      <c r="E34" s="4">
        <v>40112</v>
      </c>
    </row>
    <row r="35" spans="1:5" x14ac:dyDescent="0.25">
      <c r="A35" s="2">
        <v>1049</v>
      </c>
      <c r="B35" s="3" t="s">
        <v>5</v>
      </c>
      <c r="C35" s="3" t="s">
        <v>6</v>
      </c>
      <c r="D35" s="2">
        <v>149</v>
      </c>
      <c r="E35" s="4">
        <v>40126</v>
      </c>
    </row>
    <row r="36" spans="1:5" x14ac:dyDescent="0.25">
      <c r="A36" s="2">
        <v>1003</v>
      </c>
      <c r="B36" s="3" t="s">
        <v>4</v>
      </c>
      <c r="C36" s="3" t="s">
        <v>48</v>
      </c>
      <c r="D36" s="2">
        <v>103</v>
      </c>
      <c r="E36" s="4">
        <v>40126</v>
      </c>
    </row>
    <row r="37" spans="1:5" x14ac:dyDescent="0.25">
      <c r="A37" s="2">
        <v>1009</v>
      </c>
      <c r="B37" s="3" t="s">
        <v>5</v>
      </c>
      <c r="C37" s="3" t="s">
        <v>48</v>
      </c>
      <c r="D37" s="2">
        <v>109</v>
      </c>
      <c r="E37" s="4">
        <v>40150</v>
      </c>
    </row>
    <row r="38" spans="1:5" x14ac:dyDescent="0.25">
      <c r="A38" s="2">
        <v>1012</v>
      </c>
      <c r="B38" s="3" t="s">
        <v>1</v>
      </c>
      <c r="C38" s="3" t="s">
        <v>48</v>
      </c>
      <c r="D38" s="2">
        <v>112</v>
      </c>
      <c r="E38" s="4">
        <v>40155</v>
      </c>
    </row>
    <row r="39" spans="1:5" x14ac:dyDescent="0.25">
      <c r="A39" s="2">
        <v>1015</v>
      </c>
      <c r="B39" s="3" t="s">
        <v>2</v>
      </c>
      <c r="C39" s="3" t="s">
        <v>48</v>
      </c>
      <c r="D39" s="2">
        <v>115</v>
      </c>
      <c r="E39" s="4">
        <v>40167</v>
      </c>
    </row>
    <row r="40" spans="1:5" x14ac:dyDescent="0.25">
      <c r="A40" s="2">
        <v>1018</v>
      </c>
      <c r="B40" s="3" t="s">
        <v>4</v>
      </c>
      <c r="C40" s="3" t="s">
        <v>48</v>
      </c>
      <c r="D40" s="2">
        <v>118</v>
      </c>
      <c r="E40" s="4">
        <v>40167</v>
      </c>
    </row>
    <row r="41" spans="1:5" x14ac:dyDescent="0.25">
      <c r="A41" s="2">
        <v>1024</v>
      </c>
      <c r="B41" s="3" t="s">
        <v>5</v>
      </c>
      <c r="C41" s="3" t="s">
        <v>48</v>
      </c>
      <c r="D41" s="2">
        <v>124</v>
      </c>
      <c r="E41" s="4">
        <v>40184</v>
      </c>
    </row>
    <row r="42" spans="1:5" x14ac:dyDescent="0.25">
      <c r="A42" s="2">
        <v>1027</v>
      </c>
      <c r="B42" s="3" t="s">
        <v>1</v>
      </c>
      <c r="C42" s="3" t="s">
        <v>48</v>
      </c>
      <c r="D42" s="2">
        <v>127</v>
      </c>
      <c r="E42" s="4">
        <v>40184</v>
      </c>
    </row>
    <row r="43" spans="1:5" x14ac:dyDescent="0.25">
      <c r="A43" s="2">
        <v>1030</v>
      </c>
      <c r="B43" s="3" t="s">
        <v>2</v>
      </c>
      <c r="C43" s="3" t="s">
        <v>48</v>
      </c>
      <c r="D43" s="2">
        <v>130</v>
      </c>
      <c r="E43" s="4">
        <v>40200</v>
      </c>
    </row>
    <row r="44" spans="1:5" x14ac:dyDescent="0.25">
      <c r="A44" s="2">
        <v>1033</v>
      </c>
      <c r="B44" s="3" t="s">
        <v>4</v>
      </c>
      <c r="C44" s="3" t="s">
        <v>48</v>
      </c>
      <c r="D44" s="2">
        <v>133</v>
      </c>
      <c r="E44" s="4">
        <v>40200</v>
      </c>
    </row>
    <row r="45" spans="1:5" x14ac:dyDescent="0.25">
      <c r="A45" s="2">
        <v>1039</v>
      </c>
      <c r="B45" s="3" t="s">
        <v>5</v>
      </c>
      <c r="C45" s="3" t="s">
        <v>48</v>
      </c>
      <c r="D45" s="2">
        <v>139</v>
      </c>
      <c r="E45" s="4">
        <v>40216</v>
      </c>
    </row>
    <row r="46" spans="1:5" x14ac:dyDescent="0.25">
      <c r="A46" s="2">
        <v>1042</v>
      </c>
      <c r="B46" s="3" t="s">
        <v>1</v>
      </c>
      <c r="C46" s="3" t="s">
        <v>48</v>
      </c>
      <c r="D46" s="2">
        <v>142</v>
      </c>
      <c r="E46" s="4">
        <v>40227</v>
      </c>
    </row>
    <row r="47" spans="1:5" x14ac:dyDescent="0.25">
      <c r="A47" s="2">
        <v>1045</v>
      </c>
      <c r="B47" s="3" t="s">
        <v>2</v>
      </c>
      <c r="C47" s="3" t="s">
        <v>48</v>
      </c>
      <c r="D47" s="2">
        <v>145</v>
      </c>
      <c r="E47" s="4">
        <v>40228</v>
      </c>
    </row>
    <row r="48" spans="1:5" x14ac:dyDescent="0.25">
      <c r="A48" s="2">
        <v>1048</v>
      </c>
      <c r="B48" s="3" t="s">
        <v>4</v>
      </c>
      <c r="C48" s="3" t="s">
        <v>48</v>
      </c>
      <c r="D48" s="2">
        <v>148</v>
      </c>
      <c r="E48" s="4">
        <v>40231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 x14ac:dyDescent="0.25"/>
  <cols>
    <col min="1" max="1" width="9.42578125" bestFit="1" customWidth="1"/>
    <col min="2" max="2" width="12" bestFit="1" customWidth="1"/>
  </cols>
  <sheetData>
    <row r="1" spans="1:6" x14ac:dyDescent="0.25">
      <c r="A1" t="s">
        <v>72</v>
      </c>
      <c r="B1" t="s">
        <v>73</v>
      </c>
      <c r="E1" t="s">
        <v>74</v>
      </c>
    </row>
    <row r="2" spans="1:6" x14ac:dyDescent="0.25">
      <c r="A2" t="s">
        <v>0</v>
      </c>
      <c r="B2">
        <v>1</v>
      </c>
    </row>
    <row r="3" spans="1:6" x14ac:dyDescent="0.25">
      <c r="A3" t="s">
        <v>0</v>
      </c>
      <c r="B3">
        <v>2</v>
      </c>
      <c r="E3" t="s">
        <v>72</v>
      </c>
    </row>
    <row r="4" spans="1:6" x14ac:dyDescent="0.25">
      <c r="A4" t="s">
        <v>0</v>
      </c>
      <c r="B4">
        <v>3</v>
      </c>
      <c r="E4" t="s">
        <v>0</v>
      </c>
      <c r="F4" t="s">
        <v>7</v>
      </c>
    </row>
    <row r="5" spans="1:6" x14ac:dyDescent="0.25">
      <c r="A5" t="s">
        <v>0</v>
      </c>
      <c r="B5">
        <v>4</v>
      </c>
      <c r="E5" s="5"/>
      <c r="F5" s="5"/>
    </row>
    <row r="6" spans="1:6" x14ac:dyDescent="0.25">
      <c r="A6" t="s">
        <v>0</v>
      </c>
      <c r="B6">
        <v>5</v>
      </c>
    </row>
    <row r="7" spans="1:6" x14ac:dyDescent="0.25">
      <c r="A7" t="s">
        <v>0</v>
      </c>
      <c r="B7">
        <v>6</v>
      </c>
    </row>
    <row r="8" spans="1:6" x14ac:dyDescent="0.25">
      <c r="A8" t="s">
        <v>7</v>
      </c>
      <c r="B8" s="6">
        <v>1</v>
      </c>
    </row>
    <row r="9" spans="1:6" x14ac:dyDescent="0.25">
      <c r="A9" t="s">
        <v>7</v>
      </c>
      <c r="B9">
        <v>2</v>
      </c>
    </row>
    <row r="10" spans="1:6" x14ac:dyDescent="0.25">
      <c r="A10" t="s">
        <v>7</v>
      </c>
      <c r="B10">
        <v>3</v>
      </c>
    </row>
    <row r="11" spans="1:6" x14ac:dyDescent="0.25">
      <c r="A11" t="s">
        <v>7</v>
      </c>
      <c r="B11">
        <v>1</v>
      </c>
    </row>
    <row r="12" spans="1:6" x14ac:dyDescent="0.25">
      <c r="A12" t="s">
        <v>7</v>
      </c>
      <c r="B12">
        <v>2</v>
      </c>
    </row>
    <row r="13" spans="1:6" x14ac:dyDescent="0.25">
      <c r="A13" t="s">
        <v>7</v>
      </c>
      <c r="B13">
        <v>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5" x14ac:dyDescent="0.25"/>
  <sheetData>
    <row r="1" spans="1:6" x14ac:dyDescent="0.25">
      <c r="A1">
        <v>1</v>
      </c>
      <c r="E1" s="5"/>
      <c r="F1" t="s">
        <v>75</v>
      </c>
    </row>
    <row r="2" spans="1:6" x14ac:dyDescent="0.25">
      <c r="A2">
        <v>2</v>
      </c>
    </row>
    <row r="3" spans="1:6" x14ac:dyDescent="0.25">
      <c r="A3" t="s">
        <v>8</v>
      </c>
    </row>
    <row r="4" spans="1:6" x14ac:dyDescent="0.25">
      <c r="A4" t="s">
        <v>9</v>
      </c>
    </row>
    <row r="5" spans="1:6" x14ac:dyDescent="0.25">
      <c r="A5">
        <v>2</v>
      </c>
    </row>
    <row r="6" spans="1:6" x14ac:dyDescent="0.25">
      <c r="A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DIY 1</vt:lpstr>
      <vt:lpstr>DIY 2</vt:lpstr>
      <vt:lpstr>DIY 3</vt:lpstr>
      <vt:lpstr>DIY 4</vt:lpstr>
      <vt:lpstr>DIY 5</vt:lpstr>
      <vt:lpstr>DIY 6</vt:lpstr>
      <vt:lpstr>DIY 7</vt:lpstr>
      <vt:lpstr>DIY 8</vt:lpstr>
      <vt:lpstr>DIY 9</vt:lpstr>
      <vt:lpstr>DIY 10</vt:lpstr>
      <vt:lpstr>DIY 11</vt:lpstr>
      <vt:lpstr>DIY 12</vt:lpstr>
      <vt:lpstr>DIY 13</vt:lpstr>
      <vt:lpstr>DIY 14</vt:lpstr>
      <vt:lpstr>DIY 15</vt:lpstr>
      <vt:lpstr>DIY 16</vt:lpstr>
      <vt:lpstr>DIY 17</vt:lpstr>
      <vt:lpstr>DIY 18</vt:lpstr>
      <vt:lpstr>DIY 19</vt:lpstr>
      <vt:lpstr>DIY 20</vt:lpstr>
      <vt:lpstr>DIY 21</vt:lpstr>
      <vt:lpstr>DIY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mohamed.awaytoumi</cp:lastModifiedBy>
  <dcterms:created xsi:type="dcterms:W3CDTF">2020-02-05T17:25:44Z</dcterms:created>
  <dcterms:modified xsi:type="dcterms:W3CDTF">2022-01-18T18:12:31Z</dcterms:modified>
</cp:coreProperties>
</file>