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cedde6c91ef663f/Desktop/Data Analyst Assignment/"/>
    </mc:Choice>
  </mc:AlternateContent>
  <xr:revisionPtr revIDLastSave="92" documentId="8_{9FCD3191-0F08-45FB-92C5-B1B80929035A}" xr6:coauthVersionLast="47" xr6:coauthVersionMax="47" xr10:uidLastSave="{55F48D63-5CF2-4EC1-A6A6-FA89310CF2D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Department">'Arithmatic Functions'!$H:$H</definedName>
    <definedName name="REGION">'Arithmatic Functions'!$I:$I</definedName>
    <definedName name="swalpnasalary">'Arithmatic Functions'!$J:$J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53" i="1" l="1"/>
  <c r="N51" i="1"/>
  <c r="N49" i="1"/>
  <c r="N47" i="1"/>
  <c r="N57" i="1"/>
  <c r="N36" i="1"/>
  <c r="N44" i="1"/>
  <c r="N40" i="1"/>
  <c r="N32" i="1"/>
  <c r="N28" i="1"/>
  <c r="M25" i="1"/>
  <c r="N37" i="1"/>
  <c r="N33" i="1"/>
  <c r="N29" i="1"/>
  <c r="N41" i="1"/>
  <c r="N45" i="1"/>
</calcChain>
</file>

<file path=xl/sharedStrings.xml><?xml version="1.0" encoding="utf-8"?>
<sst xmlns="http://schemas.openxmlformats.org/spreadsheetml/2006/main" count="278" uniqueCount="119">
  <si>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</si>
  <si>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</si>
  <si>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</si>
  <si>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</si>
  <si>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</si>
  <si>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</si>
  <si>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</si>
  <si>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</si>
  <si>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</si>
  <si>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</si>
  <si>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</si>
  <si>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</si>
  <si>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</si>
  <si>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</si>
  <si>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</si>
  <si>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</si>
  <si>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</si>
  <si>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</si>
  <si>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</si>
  <si>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</si>
  <si>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</si>
  <si>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</si>
  <si>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</si>
  <si>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</si>
  <si>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</si>
  <si>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</si>
  <si>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</si>
  <si>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</si>
  <si>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</si>
  <si>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</si>
  <si>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</si>
  <si>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</si>
  <si>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</si>
  <si>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</si>
  <si>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</si>
  <si>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</si>
  <si>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</si>
  <si>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</si>
  <si>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</si>
  <si>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</si>
  <si>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</si>
  <si>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</si>
  <si>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</si>
  <si>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</si>
  <si>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</si>
  <si>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</si>
  <si>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</si>
  <si>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</si>
  <si>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</si>
  <si>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</si>
  <si>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</si>
  <si>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</si>
  <si>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</si>
  <si>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</si>
  <si>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</si>
  <si>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</si>
  <si>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</si>
  <si>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</si>
  <si>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</si>
  <si>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</si>
  <si>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</si>
  <si>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</si>
  <si>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</si>
  <si>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</si>
  <si>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</si>
  <si>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</si>
  <si>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</si>
  <si>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</si>
  <si>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</si>
  <si>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</si>
  <si>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</si>
  <si>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</si>
  <si>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</si>
  <si>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</si>
  <si>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</si>
  <si>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</si>
  <si>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</si>
  <si>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</si>
  <si>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</si>
  <si>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</si>
  <si>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</si>
  <si>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</si>
  <si>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</si>
  <si>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</si>
  <si>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</si>
  <si>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</si>
  <si>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</si>
  <si>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</si>
  <si>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</si>
  <si>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</si>
  <si>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</si>
  <si>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</si>
  <si>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</si>
  <si>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</si>
  <si>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</si>
  <si>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</si>
  <si>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</si>
  <si>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</si>
  <si>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</si>
  <si>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</si>
  <si>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</si>
  <si>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</si>
  <si>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</si>
  <si>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</si>
  <si>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</si>
  <si>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</si>
  <si>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</si>
  <si>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</si>
  <si>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</si>
  <si>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</si>
  <si>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</si>
  <si>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answer</t>
  </si>
  <si>
    <t>Total salary</t>
  </si>
  <si>
    <t>Swalpnasalary</t>
  </si>
  <si>
    <t>OR</t>
  </si>
  <si>
    <t>Average salary</t>
  </si>
  <si>
    <t>Total employees</t>
  </si>
  <si>
    <t>Max Saalry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</si>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</sst>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339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quotePrefix="1" applyFont="1" applyBorder="1"/>
    <xf numFmtId="15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0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A7" workbookViewId="0">
      <selection activeCell="N23" sqref="N23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21.33203125" bestFit="1" customWidth="1"/>
    <col min="9" max="9" width="8.6640625" customWidth="1"/>
    <col min="10" max="10" width="10.6640625" customWidth="1"/>
    <col min="11" max="12" width="8.6640625" hidden="1" customWidth="1"/>
    <col min="13" max="13" width="49.33203125" customWidth="1"/>
    <col min="14" max="14" width="19.5546875" style="15" customWidth="1"/>
    <col min="15" max="15" width="12.5546875" bestFit="1" customWidth="1"/>
    <col min="16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20" t="s">
        <v>1</v>
      </c>
      <c r="N2" s="2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4"/>
    </row>
    <row r="4" spans="2:14" ht="14.25" customHeight="1" x14ac:dyDescent="0.3">
      <c r="M4" s="2" t="s">
        <v>4</v>
      </c>
      <c r="N4" s="4"/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4"/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4"/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4"/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20" t="s">
        <v>34</v>
      </c>
      <c r="N9" s="2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4"/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4"/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4"/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16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16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16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20" t="s">
        <v>110</v>
      </c>
      <c r="N19" s="21"/>
    </row>
    <row r="20" spans="2:15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17" t="s">
        <v>20</v>
      </c>
    </row>
    <row r="21" spans="2:15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4"/>
    </row>
    <row r="22" spans="2:15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16"/>
    </row>
    <row r="23" spans="2:15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16"/>
    </row>
    <row r="24" spans="2:15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 t="s">
        <v>111</v>
      </c>
      <c r="N24" s="16"/>
    </row>
    <row r="25" spans="2:15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22" t="str">
        <f>UPPER(M24)</f>
        <v>ANSWER</v>
      </c>
      <c r="N25" s="16"/>
      <c r="O25" s="10" t="s">
        <v>113</v>
      </c>
    </row>
    <row r="26" spans="2:15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16"/>
    </row>
    <row r="27" spans="2:15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13" t="s">
        <v>112</v>
      </c>
      <c r="N27" s="12"/>
    </row>
    <row r="28" spans="2:15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11" t="s">
        <v>114</v>
      </c>
      <c r="N28" s="12">
        <f>SUM(swalpnasalary)</f>
        <v>2191000</v>
      </c>
    </row>
    <row r="29" spans="2:15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11" t="s">
        <v>114</v>
      </c>
      <c r="N29" s="12">
        <f ca="1">SUM(INDIRECT(O25))</f>
        <v>2191000</v>
      </c>
    </row>
    <row r="30" spans="2:15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16"/>
    </row>
    <row r="31" spans="2:15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13" t="s">
        <v>115</v>
      </c>
      <c r="N31" s="12"/>
    </row>
    <row r="32" spans="2:15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  <c r="M32" s="11" t="s">
        <v>114</v>
      </c>
      <c r="N32" s="12">
        <f>AVERAGE(swalpnasalary)</f>
        <v>57657.894736842107</v>
      </c>
    </row>
    <row r="33" spans="2:14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  <c r="M33" s="11" t="s">
        <v>114</v>
      </c>
      <c r="N33" s="12">
        <f ca="1">AVERAGE(INDIRECT(O25))</f>
        <v>57657.894736842107</v>
      </c>
    </row>
    <row r="34" spans="2:14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4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  <c r="M35" s="13" t="s">
        <v>116</v>
      </c>
    </row>
    <row r="36" spans="2:14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  <c r="N36" s="15">
        <f>COUNT(swalpnasalary)</f>
        <v>38</v>
      </c>
    </row>
    <row r="37" spans="2:14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  <c r="N37" s="18">
        <f ca="1">COUNT(INDIRECT(O25))</f>
        <v>38</v>
      </c>
    </row>
    <row r="38" spans="2:14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4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  <c r="M39" s="13" t="s">
        <v>117</v>
      </c>
      <c r="N39" s="12"/>
    </row>
    <row r="40" spans="2:14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  <c r="M40" s="11" t="s">
        <v>114</v>
      </c>
      <c r="N40" s="12">
        <f>MAX(swalpnasalary)</f>
        <v>92000</v>
      </c>
    </row>
    <row r="41" spans="2:14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  <c r="M41" s="11" t="s">
        <v>114</v>
      </c>
      <c r="N41" s="12">
        <f ca="1">MAX(INDIRECT(O25))</f>
        <v>92000</v>
      </c>
    </row>
    <row r="42" spans="2:14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4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  <c r="M43" s="14" t="s">
        <v>26</v>
      </c>
      <c r="N43" s="12"/>
    </row>
    <row r="44" spans="2:14" ht="14.25" customHeight="1" x14ac:dyDescent="0.3">
      <c r="M44" s="11" t="s">
        <v>114</v>
      </c>
      <c r="N44" s="12">
        <f>MIN(swalpnasalary)</f>
        <v>15000</v>
      </c>
    </row>
    <row r="45" spans="2:14" ht="14.25" customHeight="1" x14ac:dyDescent="0.3">
      <c r="M45" s="11" t="s">
        <v>114</v>
      </c>
      <c r="N45" s="12">
        <f ca="1">MIN(INDIRECT(O25))</f>
        <v>15000</v>
      </c>
    </row>
    <row r="46" spans="2:14" ht="14.25" customHeight="1" x14ac:dyDescent="0.3"/>
    <row r="47" spans="2:14" ht="14.25" customHeight="1" x14ac:dyDescent="0.3">
      <c r="M47" s="14" t="s">
        <v>38</v>
      </c>
      <c r="N47" s="15">
        <f>COUNTIF(REGION,"NORTH")</f>
        <v>10</v>
      </c>
    </row>
    <row r="48" spans="2:14" ht="14.25" customHeight="1" x14ac:dyDescent="0.3"/>
    <row r="49" spans="13:14" ht="14.25" customHeight="1" x14ac:dyDescent="0.3">
      <c r="M49" s="14" t="s">
        <v>41</v>
      </c>
      <c r="N49" s="15">
        <f>AVERAGEIFS(swalpnasalary,Department,"sales",REGION,"north")</f>
        <v>52000</v>
      </c>
    </row>
    <row r="50" spans="13:14" ht="14.25" customHeight="1" x14ac:dyDescent="0.3"/>
    <row r="51" spans="13:14" ht="14.25" customHeight="1" x14ac:dyDescent="0.3">
      <c r="M51" s="14" t="s">
        <v>46</v>
      </c>
      <c r="N51" s="15">
        <f>_xlfn.MAXIFS(swalpnasalary,Department,"Digital Marketing")</f>
        <v>92000</v>
      </c>
    </row>
    <row r="52" spans="13:14" ht="14.25" customHeight="1" x14ac:dyDescent="0.3">
      <c r="N52" s="19" t="s">
        <v>118</v>
      </c>
    </row>
    <row r="53" spans="13:14" ht="14.25" customHeight="1" x14ac:dyDescent="0.3">
      <c r="M53" s="9" t="s">
        <v>57</v>
      </c>
      <c r="N53" s="15">
        <f>SUMIFS(swalpnasalary,Department,"FLM",REGION,"North")</f>
        <v>48000</v>
      </c>
    </row>
    <row r="54" spans="13:14" ht="14.25" customHeight="1" x14ac:dyDescent="0.3"/>
    <row r="55" spans="13:14" ht="14.25" customHeight="1" x14ac:dyDescent="0.3">
      <c r="M55" s="20" t="s">
        <v>110</v>
      </c>
      <c r="N55" s="21"/>
    </row>
    <row r="56" spans="13:14" ht="14.25" customHeight="1" x14ac:dyDescent="0.3">
      <c r="M56" s="2" t="s">
        <v>65</v>
      </c>
      <c r="N56" s="17" t="s">
        <v>20</v>
      </c>
    </row>
    <row r="57" spans="13:14" ht="14.25" customHeight="1" x14ac:dyDescent="0.3">
      <c r="M57" s="5" t="s">
        <v>19</v>
      </c>
      <c r="N57" s="4">
        <f>SUMIFS(J6:J43,H6:H43,"FLM",I6:I43,"North")</f>
        <v>48000</v>
      </c>
    </row>
    <row r="58" spans="13:14" ht="14.25" customHeight="1" x14ac:dyDescent="0.3"/>
    <row r="59" spans="13:14" ht="14.25" customHeight="1" x14ac:dyDescent="0.3"/>
    <row r="60" spans="13:14" ht="14.25" customHeight="1" x14ac:dyDescent="0.3"/>
    <row r="61" spans="13:14" ht="14.25" customHeight="1" x14ac:dyDescent="0.3"/>
    <row r="62" spans="13:14" ht="14.25" customHeight="1" x14ac:dyDescent="0.3"/>
    <row r="63" spans="13:14" ht="14.25" customHeight="1" x14ac:dyDescent="0.3"/>
    <row r="64" spans="13:1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M2:N2"/>
    <mergeCell ref="M9:N9"/>
    <mergeCell ref="M19:N19"/>
    <mergeCell ref="M55:N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Department</vt:lpstr>
      <vt:lpstr>REGION</vt:lpstr>
      <vt:lpstr>swalpnasalary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Avni Tyagi</cp:lastModifiedBy>
  <dcterms:created xsi:type="dcterms:W3CDTF">2022-07-27T05:54:27Z</dcterms:created>
  <dcterms:modified xsi:type="dcterms:W3CDTF">2024-10-13T14:26:09Z</dcterms:modified>
</cp:coreProperties>
</file>